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00" yWindow="0" windowWidth="25605" windowHeight="14595"/>
  </bookViews>
  <sheets>
    <sheet name="adx" sheetId="2" r:id="rId1"/>
    <sheet name="qqqq data" sheetId="5" r:id="rId2"/>
    <sheet name="image" sheetId="7" r:id="rId3"/>
  </sheets>
  <calcPr calcId="152511" concurrentCalc="0"/>
</workbook>
</file>

<file path=xl/calcChain.xml><?xml version="1.0" encoding="utf-8"?>
<calcChain xmlns="http://schemas.openxmlformats.org/spreadsheetml/2006/main">
  <c r="Q30" i="2" l="1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V506" i="2"/>
  <c r="V505" i="2"/>
  <c r="V504" i="2"/>
  <c r="V503" i="2"/>
  <c r="V502" i="2"/>
  <c r="V501" i="2"/>
  <c r="V500" i="2"/>
  <c r="V499" i="2"/>
  <c r="V498" i="2"/>
  <c r="V497" i="2"/>
  <c r="V496" i="2"/>
  <c r="V495" i="2"/>
  <c r="V494" i="2"/>
  <c r="V493" i="2"/>
  <c r="V492" i="2"/>
  <c r="V491" i="2"/>
  <c r="V490" i="2"/>
  <c r="V489" i="2"/>
  <c r="V488" i="2"/>
  <c r="V487" i="2"/>
  <c r="V486" i="2"/>
  <c r="V485" i="2"/>
  <c r="V484" i="2"/>
  <c r="V483" i="2"/>
  <c r="V482" i="2"/>
  <c r="V481" i="2"/>
  <c r="V480" i="2"/>
  <c r="V479" i="2"/>
  <c r="V478" i="2"/>
  <c r="V477" i="2"/>
  <c r="V476" i="2"/>
  <c r="V475" i="2"/>
  <c r="V474" i="2"/>
  <c r="V473" i="2"/>
  <c r="V472" i="2"/>
  <c r="V471" i="2"/>
  <c r="V470" i="2"/>
  <c r="V469" i="2"/>
  <c r="V468" i="2"/>
  <c r="V467" i="2"/>
  <c r="V466" i="2"/>
  <c r="V465" i="2"/>
  <c r="V464" i="2"/>
  <c r="V463" i="2"/>
  <c r="V462" i="2"/>
  <c r="V461" i="2"/>
  <c r="V460" i="2"/>
  <c r="V459" i="2"/>
  <c r="V458" i="2"/>
  <c r="V457" i="2"/>
  <c r="V456" i="2"/>
  <c r="V455" i="2"/>
  <c r="V454" i="2"/>
  <c r="V453" i="2"/>
  <c r="V452" i="2"/>
  <c r="V451" i="2"/>
  <c r="V450" i="2"/>
  <c r="V449" i="2"/>
  <c r="V448" i="2"/>
  <c r="V447" i="2"/>
  <c r="V446" i="2"/>
  <c r="V445" i="2"/>
  <c r="V444" i="2"/>
  <c r="V443" i="2"/>
  <c r="V442" i="2"/>
  <c r="V441" i="2"/>
  <c r="V440" i="2"/>
  <c r="V439" i="2"/>
  <c r="V438" i="2"/>
  <c r="V437" i="2"/>
  <c r="V436" i="2"/>
  <c r="V435" i="2"/>
  <c r="V434" i="2"/>
  <c r="V433" i="2"/>
  <c r="V432" i="2"/>
  <c r="V431" i="2"/>
  <c r="V430" i="2"/>
  <c r="V429" i="2"/>
  <c r="V428" i="2"/>
  <c r="V427" i="2"/>
  <c r="V426" i="2"/>
  <c r="V425" i="2"/>
  <c r="V424" i="2"/>
  <c r="V423" i="2"/>
  <c r="V422" i="2"/>
  <c r="V421" i="2"/>
  <c r="V420" i="2"/>
  <c r="V419" i="2"/>
  <c r="V418" i="2"/>
  <c r="V417" i="2"/>
  <c r="V416" i="2"/>
  <c r="V415" i="2"/>
  <c r="V414" i="2"/>
  <c r="V413" i="2"/>
  <c r="V412" i="2"/>
  <c r="V411" i="2"/>
  <c r="V410" i="2"/>
  <c r="V409" i="2"/>
  <c r="V408" i="2"/>
  <c r="V407" i="2"/>
  <c r="V406" i="2"/>
  <c r="V405" i="2"/>
  <c r="V404" i="2"/>
  <c r="V403" i="2"/>
  <c r="V402" i="2"/>
  <c r="V401" i="2"/>
  <c r="V400" i="2"/>
  <c r="V399" i="2"/>
  <c r="V398" i="2"/>
  <c r="V397" i="2"/>
  <c r="V396" i="2"/>
  <c r="V395" i="2"/>
  <c r="V394" i="2"/>
  <c r="V393" i="2"/>
  <c r="V392" i="2"/>
  <c r="V391" i="2"/>
  <c r="V390" i="2"/>
  <c r="V389" i="2"/>
  <c r="V388" i="2"/>
  <c r="V387" i="2"/>
  <c r="V386" i="2"/>
  <c r="V385" i="2"/>
  <c r="V384" i="2"/>
  <c r="V383" i="2"/>
  <c r="V382" i="2"/>
  <c r="V381" i="2"/>
  <c r="V380" i="2"/>
  <c r="V379" i="2"/>
  <c r="V378" i="2"/>
  <c r="V377" i="2"/>
  <c r="V376" i="2"/>
  <c r="V375" i="2"/>
  <c r="V374" i="2"/>
  <c r="V373" i="2"/>
  <c r="V372" i="2"/>
  <c r="V371" i="2"/>
  <c r="V370" i="2"/>
  <c r="V369" i="2"/>
  <c r="V368" i="2"/>
  <c r="V367" i="2"/>
  <c r="V366" i="2"/>
  <c r="V365" i="2"/>
  <c r="V364" i="2"/>
  <c r="V363" i="2"/>
  <c r="V362" i="2"/>
  <c r="V361" i="2"/>
  <c r="V360" i="2"/>
  <c r="V359" i="2"/>
  <c r="V358" i="2"/>
  <c r="V357" i="2"/>
  <c r="V356" i="2"/>
  <c r="V355" i="2"/>
  <c r="V354" i="2"/>
  <c r="V353" i="2"/>
  <c r="V352" i="2"/>
  <c r="V351" i="2"/>
  <c r="V350" i="2"/>
  <c r="V349" i="2"/>
  <c r="V348" i="2"/>
  <c r="V347" i="2"/>
  <c r="V346" i="2"/>
  <c r="V345" i="2"/>
  <c r="V344" i="2"/>
  <c r="V343" i="2"/>
  <c r="V342" i="2"/>
  <c r="V341" i="2"/>
  <c r="V340" i="2"/>
  <c r="V339" i="2"/>
  <c r="V338" i="2"/>
  <c r="V337" i="2"/>
  <c r="V336" i="2"/>
  <c r="V335" i="2"/>
  <c r="V334" i="2"/>
  <c r="V333" i="2"/>
  <c r="V332" i="2"/>
  <c r="V331" i="2"/>
  <c r="V330" i="2"/>
  <c r="V329" i="2"/>
  <c r="V328" i="2"/>
  <c r="V327" i="2"/>
  <c r="V326" i="2"/>
  <c r="V325" i="2"/>
  <c r="V324" i="2"/>
  <c r="V323" i="2"/>
  <c r="V322" i="2"/>
  <c r="V321" i="2"/>
  <c r="V320" i="2"/>
  <c r="V319" i="2"/>
  <c r="V318" i="2"/>
  <c r="V317" i="2"/>
  <c r="V316" i="2"/>
  <c r="V315" i="2"/>
  <c r="V314" i="2"/>
  <c r="V313" i="2"/>
  <c r="V312" i="2"/>
  <c r="V311" i="2"/>
  <c r="V310" i="2"/>
  <c r="V309" i="2"/>
  <c r="V308" i="2"/>
  <c r="V307" i="2"/>
  <c r="V306" i="2"/>
  <c r="V305" i="2"/>
  <c r="V304" i="2"/>
  <c r="V303" i="2"/>
  <c r="V302" i="2"/>
  <c r="V301" i="2"/>
  <c r="V300" i="2"/>
  <c r="V299" i="2"/>
  <c r="V298" i="2"/>
  <c r="V297" i="2"/>
  <c r="V296" i="2"/>
  <c r="V295" i="2"/>
  <c r="V294" i="2"/>
  <c r="V293" i="2"/>
  <c r="V292" i="2"/>
  <c r="V291" i="2"/>
  <c r="V290" i="2"/>
  <c r="V289" i="2"/>
  <c r="V288" i="2"/>
  <c r="V287" i="2"/>
  <c r="V286" i="2"/>
  <c r="V285" i="2"/>
  <c r="V284" i="2"/>
  <c r="V283" i="2"/>
  <c r="V282" i="2"/>
  <c r="V281" i="2"/>
  <c r="V280" i="2"/>
  <c r="V279" i="2"/>
  <c r="V278" i="2"/>
  <c r="V277" i="2"/>
  <c r="V276" i="2"/>
  <c r="V275" i="2"/>
  <c r="V274" i="2"/>
  <c r="V273" i="2"/>
  <c r="V272" i="2"/>
  <c r="V271" i="2"/>
  <c r="V270" i="2"/>
  <c r="V269" i="2"/>
  <c r="V268" i="2"/>
  <c r="V267" i="2"/>
  <c r="V266" i="2"/>
  <c r="V265" i="2"/>
  <c r="V264" i="2"/>
  <c r="V263" i="2"/>
  <c r="V262" i="2"/>
  <c r="V261" i="2"/>
  <c r="V260" i="2"/>
  <c r="V259" i="2"/>
  <c r="V258" i="2"/>
  <c r="V257" i="2"/>
  <c r="V256" i="2"/>
  <c r="V255" i="2"/>
  <c r="V254" i="2"/>
  <c r="V253" i="2"/>
  <c r="V252" i="2"/>
  <c r="V251" i="2"/>
  <c r="V250" i="2"/>
  <c r="V249" i="2"/>
  <c r="V248" i="2"/>
  <c r="V247" i="2"/>
  <c r="V246" i="2"/>
  <c r="V245" i="2"/>
  <c r="V244" i="2"/>
  <c r="V243" i="2"/>
  <c r="V242" i="2"/>
  <c r="V241" i="2"/>
  <c r="V240" i="2"/>
  <c r="V239" i="2"/>
  <c r="V238" i="2"/>
  <c r="V237" i="2"/>
  <c r="V236" i="2"/>
  <c r="V235" i="2"/>
  <c r="V234" i="2"/>
  <c r="V233" i="2"/>
  <c r="V232" i="2"/>
  <c r="V231" i="2"/>
  <c r="V230" i="2"/>
  <c r="V229" i="2"/>
  <c r="V228" i="2"/>
  <c r="V227" i="2"/>
  <c r="V226" i="2"/>
  <c r="V225" i="2"/>
  <c r="V224" i="2"/>
  <c r="V223" i="2"/>
  <c r="V222" i="2"/>
  <c r="V221" i="2"/>
  <c r="V220" i="2"/>
  <c r="V219" i="2"/>
  <c r="V218" i="2"/>
  <c r="V217" i="2"/>
  <c r="V216" i="2"/>
  <c r="V215" i="2"/>
  <c r="V214" i="2"/>
  <c r="V213" i="2"/>
  <c r="V212" i="2"/>
  <c r="V211" i="2"/>
  <c r="V210" i="2"/>
  <c r="V209" i="2"/>
  <c r="V208" i="2"/>
  <c r="V207" i="2"/>
  <c r="V206" i="2"/>
  <c r="V205" i="2"/>
  <c r="V204" i="2"/>
  <c r="V203" i="2"/>
  <c r="V202" i="2"/>
  <c r="V201" i="2"/>
  <c r="V200" i="2"/>
  <c r="V199" i="2"/>
  <c r="V198" i="2"/>
  <c r="V197" i="2"/>
  <c r="V196" i="2"/>
  <c r="V195" i="2"/>
  <c r="V194" i="2"/>
  <c r="V193" i="2"/>
  <c r="V192" i="2"/>
  <c r="V191" i="2"/>
  <c r="V190" i="2"/>
  <c r="V189" i="2"/>
  <c r="V188" i="2"/>
  <c r="V187" i="2"/>
  <c r="V186" i="2"/>
  <c r="V185" i="2"/>
  <c r="V184" i="2"/>
  <c r="V183" i="2"/>
  <c r="V182" i="2"/>
  <c r="V181" i="2"/>
  <c r="V180" i="2"/>
  <c r="V179" i="2"/>
  <c r="V178" i="2"/>
  <c r="V177" i="2"/>
  <c r="V176" i="2"/>
  <c r="V175" i="2"/>
  <c r="V174" i="2"/>
  <c r="V173" i="2"/>
  <c r="V172" i="2"/>
  <c r="V171" i="2"/>
  <c r="V170" i="2"/>
  <c r="V169" i="2"/>
  <c r="V168" i="2"/>
  <c r="V167" i="2"/>
  <c r="V166" i="2"/>
  <c r="V165" i="2"/>
  <c r="V164" i="2"/>
  <c r="V163" i="2"/>
  <c r="V162" i="2"/>
  <c r="V161" i="2"/>
  <c r="V160" i="2"/>
  <c r="V159" i="2"/>
  <c r="V158" i="2"/>
  <c r="V157" i="2"/>
  <c r="V156" i="2"/>
  <c r="V155" i="2"/>
  <c r="V154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9" i="2"/>
  <c r="V138" i="2"/>
  <c r="V137" i="2"/>
  <c r="V136" i="2"/>
  <c r="V135" i="2"/>
  <c r="V134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20" i="2"/>
  <c r="V119" i="2"/>
  <c r="V118" i="2"/>
  <c r="V117" i="2"/>
  <c r="V116" i="2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V5" i="2"/>
  <c r="V4" i="2"/>
  <c r="V3" i="2"/>
  <c r="U506" i="2"/>
  <c r="U505" i="2"/>
  <c r="U504" i="2"/>
  <c r="U503" i="2"/>
  <c r="U502" i="2"/>
  <c r="U501" i="2"/>
  <c r="U500" i="2"/>
  <c r="U499" i="2"/>
  <c r="U498" i="2"/>
  <c r="U497" i="2"/>
  <c r="U496" i="2"/>
  <c r="U495" i="2"/>
  <c r="U494" i="2"/>
  <c r="U493" i="2"/>
  <c r="U492" i="2"/>
  <c r="U491" i="2"/>
  <c r="U490" i="2"/>
  <c r="U489" i="2"/>
  <c r="U488" i="2"/>
  <c r="U487" i="2"/>
  <c r="U486" i="2"/>
  <c r="U485" i="2"/>
  <c r="U484" i="2"/>
  <c r="U483" i="2"/>
  <c r="U482" i="2"/>
  <c r="U481" i="2"/>
  <c r="U480" i="2"/>
  <c r="U479" i="2"/>
  <c r="U478" i="2"/>
  <c r="U477" i="2"/>
  <c r="U476" i="2"/>
  <c r="U475" i="2"/>
  <c r="U474" i="2"/>
  <c r="U473" i="2"/>
  <c r="U472" i="2"/>
  <c r="U471" i="2"/>
  <c r="U470" i="2"/>
  <c r="U469" i="2"/>
  <c r="U468" i="2"/>
  <c r="U467" i="2"/>
  <c r="U466" i="2"/>
  <c r="U465" i="2"/>
  <c r="U464" i="2"/>
  <c r="U463" i="2"/>
  <c r="U462" i="2"/>
  <c r="U461" i="2"/>
  <c r="U460" i="2"/>
  <c r="U459" i="2"/>
  <c r="U458" i="2"/>
  <c r="U457" i="2"/>
  <c r="U456" i="2"/>
  <c r="U455" i="2"/>
  <c r="U454" i="2"/>
  <c r="U453" i="2"/>
  <c r="U452" i="2"/>
  <c r="U451" i="2"/>
  <c r="U450" i="2"/>
  <c r="U449" i="2"/>
  <c r="U448" i="2"/>
  <c r="U447" i="2"/>
  <c r="U446" i="2"/>
  <c r="U445" i="2"/>
  <c r="U444" i="2"/>
  <c r="U443" i="2"/>
  <c r="U442" i="2"/>
  <c r="U441" i="2"/>
  <c r="U440" i="2"/>
  <c r="U439" i="2"/>
  <c r="U438" i="2"/>
  <c r="U437" i="2"/>
  <c r="U436" i="2"/>
  <c r="U435" i="2"/>
  <c r="U434" i="2"/>
  <c r="U433" i="2"/>
  <c r="U432" i="2"/>
  <c r="U431" i="2"/>
  <c r="U430" i="2"/>
  <c r="U429" i="2"/>
  <c r="U428" i="2"/>
  <c r="U427" i="2"/>
  <c r="U426" i="2"/>
  <c r="U425" i="2"/>
  <c r="U424" i="2"/>
  <c r="U423" i="2"/>
  <c r="U422" i="2"/>
  <c r="U421" i="2"/>
  <c r="U420" i="2"/>
  <c r="U419" i="2"/>
  <c r="U418" i="2"/>
  <c r="U417" i="2"/>
  <c r="U416" i="2"/>
  <c r="U415" i="2"/>
  <c r="U414" i="2"/>
  <c r="U413" i="2"/>
  <c r="U412" i="2"/>
  <c r="U411" i="2"/>
  <c r="U410" i="2"/>
  <c r="U409" i="2"/>
  <c r="U408" i="2"/>
  <c r="U407" i="2"/>
  <c r="U406" i="2"/>
  <c r="U405" i="2"/>
  <c r="U404" i="2"/>
  <c r="U403" i="2"/>
  <c r="U402" i="2"/>
  <c r="U401" i="2"/>
  <c r="U400" i="2"/>
  <c r="U399" i="2"/>
  <c r="U398" i="2"/>
  <c r="U397" i="2"/>
  <c r="U396" i="2"/>
  <c r="U395" i="2"/>
  <c r="U394" i="2"/>
  <c r="U393" i="2"/>
  <c r="U392" i="2"/>
  <c r="U391" i="2"/>
  <c r="U390" i="2"/>
  <c r="U389" i="2"/>
  <c r="U388" i="2"/>
  <c r="U387" i="2"/>
  <c r="U386" i="2"/>
  <c r="U385" i="2"/>
  <c r="U384" i="2"/>
  <c r="U383" i="2"/>
  <c r="U382" i="2"/>
  <c r="U381" i="2"/>
  <c r="U380" i="2"/>
  <c r="U379" i="2"/>
  <c r="U378" i="2"/>
  <c r="U377" i="2"/>
  <c r="U376" i="2"/>
  <c r="U375" i="2"/>
  <c r="U374" i="2"/>
  <c r="U373" i="2"/>
  <c r="U372" i="2"/>
  <c r="U371" i="2"/>
  <c r="U370" i="2"/>
  <c r="U369" i="2"/>
  <c r="U368" i="2"/>
  <c r="U367" i="2"/>
  <c r="U366" i="2"/>
  <c r="U365" i="2"/>
  <c r="U364" i="2"/>
  <c r="U363" i="2"/>
  <c r="U362" i="2"/>
  <c r="U361" i="2"/>
  <c r="U360" i="2"/>
  <c r="U359" i="2"/>
  <c r="U358" i="2"/>
  <c r="U357" i="2"/>
  <c r="U356" i="2"/>
  <c r="U355" i="2"/>
  <c r="U354" i="2"/>
  <c r="U353" i="2"/>
  <c r="U352" i="2"/>
  <c r="U351" i="2"/>
  <c r="U350" i="2"/>
  <c r="U349" i="2"/>
  <c r="U348" i="2"/>
  <c r="U347" i="2"/>
  <c r="U346" i="2"/>
  <c r="U345" i="2"/>
  <c r="U344" i="2"/>
  <c r="U343" i="2"/>
  <c r="U342" i="2"/>
  <c r="U341" i="2"/>
  <c r="U340" i="2"/>
  <c r="U339" i="2"/>
  <c r="U338" i="2"/>
  <c r="U337" i="2"/>
  <c r="U336" i="2"/>
  <c r="U335" i="2"/>
  <c r="U334" i="2"/>
  <c r="U333" i="2"/>
  <c r="U332" i="2"/>
  <c r="U331" i="2"/>
  <c r="U330" i="2"/>
  <c r="U329" i="2"/>
  <c r="U328" i="2"/>
  <c r="U327" i="2"/>
  <c r="U326" i="2"/>
  <c r="U325" i="2"/>
  <c r="U324" i="2"/>
  <c r="U323" i="2"/>
  <c r="U322" i="2"/>
  <c r="U321" i="2"/>
  <c r="U320" i="2"/>
  <c r="U319" i="2"/>
  <c r="U318" i="2"/>
  <c r="U317" i="2"/>
  <c r="U316" i="2"/>
  <c r="U315" i="2"/>
  <c r="U314" i="2"/>
  <c r="U313" i="2"/>
  <c r="U312" i="2"/>
  <c r="U311" i="2"/>
  <c r="U310" i="2"/>
  <c r="U309" i="2"/>
  <c r="U308" i="2"/>
  <c r="U307" i="2"/>
  <c r="U306" i="2"/>
  <c r="U305" i="2"/>
  <c r="U304" i="2"/>
  <c r="U303" i="2"/>
  <c r="U302" i="2"/>
  <c r="U301" i="2"/>
  <c r="U300" i="2"/>
  <c r="U299" i="2"/>
  <c r="U298" i="2"/>
  <c r="U297" i="2"/>
  <c r="U296" i="2"/>
  <c r="U295" i="2"/>
  <c r="U294" i="2"/>
  <c r="U293" i="2"/>
  <c r="U292" i="2"/>
  <c r="U291" i="2"/>
  <c r="U290" i="2"/>
  <c r="U289" i="2"/>
  <c r="U288" i="2"/>
  <c r="U287" i="2"/>
  <c r="U286" i="2"/>
  <c r="U285" i="2"/>
  <c r="U284" i="2"/>
  <c r="U283" i="2"/>
  <c r="U282" i="2"/>
  <c r="U281" i="2"/>
  <c r="U280" i="2"/>
  <c r="U279" i="2"/>
  <c r="U278" i="2"/>
  <c r="U277" i="2"/>
  <c r="U276" i="2"/>
  <c r="U275" i="2"/>
  <c r="U274" i="2"/>
  <c r="U273" i="2"/>
  <c r="U272" i="2"/>
  <c r="U271" i="2"/>
  <c r="U270" i="2"/>
  <c r="U269" i="2"/>
  <c r="U268" i="2"/>
  <c r="U267" i="2"/>
  <c r="U266" i="2"/>
  <c r="U265" i="2"/>
  <c r="U264" i="2"/>
  <c r="U263" i="2"/>
  <c r="U262" i="2"/>
  <c r="U261" i="2"/>
  <c r="U260" i="2"/>
  <c r="U259" i="2"/>
  <c r="U258" i="2"/>
  <c r="U257" i="2"/>
  <c r="U256" i="2"/>
  <c r="U255" i="2"/>
  <c r="U254" i="2"/>
  <c r="U253" i="2"/>
  <c r="U252" i="2"/>
  <c r="U251" i="2"/>
  <c r="U250" i="2"/>
  <c r="U249" i="2"/>
  <c r="U248" i="2"/>
  <c r="U247" i="2"/>
  <c r="U246" i="2"/>
  <c r="U245" i="2"/>
  <c r="U244" i="2"/>
  <c r="U243" i="2"/>
  <c r="U242" i="2"/>
  <c r="U241" i="2"/>
  <c r="U240" i="2"/>
  <c r="U239" i="2"/>
  <c r="U238" i="2"/>
  <c r="U237" i="2"/>
  <c r="U236" i="2"/>
  <c r="U235" i="2"/>
  <c r="U234" i="2"/>
  <c r="U233" i="2"/>
  <c r="U232" i="2"/>
  <c r="U231" i="2"/>
  <c r="U230" i="2"/>
  <c r="U229" i="2"/>
  <c r="U228" i="2"/>
  <c r="U227" i="2"/>
  <c r="U226" i="2"/>
  <c r="U225" i="2"/>
  <c r="U224" i="2"/>
  <c r="U223" i="2"/>
  <c r="U222" i="2"/>
  <c r="U221" i="2"/>
  <c r="U220" i="2"/>
  <c r="U219" i="2"/>
  <c r="U218" i="2"/>
  <c r="U217" i="2"/>
  <c r="U216" i="2"/>
  <c r="U215" i="2"/>
  <c r="U214" i="2"/>
  <c r="U213" i="2"/>
  <c r="U212" i="2"/>
  <c r="U211" i="2"/>
  <c r="U210" i="2"/>
  <c r="U209" i="2"/>
  <c r="U208" i="2"/>
  <c r="U207" i="2"/>
  <c r="U206" i="2"/>
  <c r="U205" i="2"/>
  <c r="U204" i="2"/>
  <c r="U203" i="2"/>
  <c r="U202" i="2"/>
  <c r="U201" i="2"/>
  <c r="U200" i="2"/>
  <c r="U199" i="2"/>
  <c r="U198" i="2"/>
  <c r="U197" i="2"/>
  <c r="U196" i="2"/>
  <c r="U195" i="2"/>
  <c r="U194" i="2"/>
  <c r="U193" i="2"/>
  <c r="U192" i="2"/>
  <c r="U191" i="2"/>
  <c r="U190" i="2"/>
  <c r="U189" i="2"/>
  <c r="U188" i="2"/>
  <c r="U187" i="2"/>
  <c r="U186" i="2"/>
  <c r="U185" i="2"/>
  <c r="U184" i="2"/>
  <c r="U183" i="2"/>
  <c r="U182" i="2"/>
  <c r="U181" i="2"/>
  <c r="U180" i="2"/>
  <c r="U179" i="2"/>
  <c r="U178" i="2"/>
  <c r="U177" i="2"/>
  <c r="U176" i="2"/>
  <c r="U175" i="2"/>
  <c r="U174" i="2"/>
  <c r="U173" i="2"/>
  <c r="U172" i="2"/>
  <c r="U171" i="2"/>
  <c r="U170" i="2"/>
  <c r="U169" i="2"/>
  <c r="U168" i="2"/>
  <c r="U167" i="2"/>
  <c r="U166" i="2"/>
  <c r="U165" i="2"/>
  <c r="U164" i="2"/>
  <c r="U163" i="2"/>
  <c r="U162" i="2"/>
  <c r="U161" i="2"/>
  <c r="U160" i="2"/>
  <c r="U159" i="2"/>
  <c r="U158" i="2"/>
  <c r="U157" i="2"/>
  <c r="U156" i="2"/>
  <c r="U155" i="2"/>
  <c r="U154" i="2"/>
  <c r="U153" i="2"/>
  <c r="U152" i="2"/>
  <c r="U151" i="2"/>
  <c r="U150" i="2"/>
  <c r="U149" i="2"/>
  <c r="U148" i="2"/>
  <c r="U147" i="2"/>
  <c r="U146" i="2"/>
  <c r="U145" i="2"/>
  <c r="U144" i="2"/>
  <c r="U143" i="2"/>
  <c r="U142" i="2"/>
  <c r="U141" i="2"/>
  <c r="U140" i="2"/>
  <c r="U139" i="2"/>
  <c r="U138" i="2"/>
  <c r="U137" i="2"/>
  <c r="U136" i="2"/>
  <c r="U135" i="2"/>
  <c r="U134" i="2"/>
  <c r="U133" i="2"/>
  <c r="U132" i="2"/>
  <c r="U131" i="2"/>
  <c r="U130" i="2"/>
  <c r="U129" i="2"/>
  <c r="U128" i="2"/>
  <c r="U127" i="2"/>
  <c r="U126" i="2"/>
  <c r="U125" i="2"/>
  <c r="U124" i="2"/>
  <c r="U123" i="2"/>
  <c r="U122" i="2"/>
  <c r="U121" i="2"/>
  <c r="U120" i="2"/>
  <c r="U119" i="2"/>
  <c r="U118" i="2"/>
  <c r="U117" i="2"/>
  <c r="U116" i="2"/>
  <c r="U115" i="2"/>
  <c r="U114" i="2"/>
  <c r="U113" i="2"/>
  <c r="U112" i="2"/>
  <c r="U111" i="2"/>
  <c r="U110" i="2"/>
  <c r="U109" i="2"/>
  <c r="U108" i="2"/>
  <c r="U107" i="2"/>
  <c r="U106" i="2"/>
  <c r="U105" i="2"/>
  <c r="U104" i="2"/>
  <c r="U103" i="2"/>
  <c r="U102" i="2"/>
  <c r="U101" i="2"/>
  <c r="U100" i="2"/>
  <c r="U99" i="2"/>
  <c r="U98" i="2"/>
  <c r="U97" i="2"/>
  <c r="U96" i="2"/>
  <c r="U95" i="2"/>
  <c r="U94" i="2"/>
  <c r="U93" i="2"/>
  <c r="U92" i="2"/>
  <c r="U91" i="2"/>
  <c r="U90" i="2"/>
  <c r="U89" i="2"/>
  <c r="U88" i="2"/>
  <c r="U87" i="2"/>
  <c r="U86" i="2"/>
  <c r="U85" i="2"/>
  <c r="U84" i="2"/>
  <c r="U83" i="2"/>
  <c r="U82" i="2"/>
  <c r="U81" i="2"/>
  <c r="U80" i="2"/>
  <c r="U79" i="2"/>
  <c r="U78" i="2"/>
  <c r="U77" i="2"/>
  <c r="U76" i="2"/>
  <c r="U75" i="2"/>
  <c r="U74" i="2"/>
  <c r="U73" i="2"/>
  <c r="U72" i="2"/>
  <c r="U71" i="2"/>
  <c r="U70" i="2"/>
  <c r="U69" i="2"/>
  <c r="U68" i="2"/>
  <c r="U67" i="2"/>
  <c r="U66" i="2"/>
  <c r="U65" i="2"/>
  <c r="U64" i="2"/>
  <c r="U63" i="2"/>
  <c r="U62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3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T462" i="2"/>
  <c r="T463" i="2"/>
  <c r="T464" i="2"/>
  <c r="T465" i="2"/>
  <c r="T466" i="2"/>
  <c r="T467" i="2"/>
  <c r="T468" i="2"/>
  <c r="T469" i="2"/>
  <c r="T470" i="2"/>
  <c r="T471" i="2"/>
  <c r="T472" i="2"/>
  <c r="T473" i="2"/>
  <c r="T474" i="2"/>
  <c r="T475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1" i="2"/>
  <c r="T492" i="2"/>
  <c r="T493" i="2"/>
  <c r="T494" i="2"/>
  <c r="T495" i="2"/>
  <c r="T496" i="2"/>
  <c r="T497" i="2"/>
  <c r="T498" i="2"/>
  <c r="T499" i="2"/>
  <c r="T500" i="2"/>
  <c r="T501" i="2"/>
  <c r="T502" i="2"/>
  <c r="T503" i="2"/>
  <c r="T504" i="2"/>
  <c r="T505" i="2"/>
  <c r="T506" i="2"/>
  <c r="T4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3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J17" i="2"/>
  <c r="G18" i="2"/>
  <c r="J18" i="2"/>
  <c r="G19" i="2"/>
  <c r="J19" i="2"/>
  <c r="G20" i="2"/>
  <c r="J20" i="2"/>
  <c r="G21" i="2"/>
  <c r="J21" i="2"/>
  <c r="G22" i="2"/>
  <c r="J22" i="2"/>
  <c r="G23" i="2"/>
  <c r="J23" i="2"/>
  <c r="G24" i="2"/>
  <c r="J24" i="2"/>
  <c r="G25" i="2"/>
  <c r="J25" i="2"/>
  <c r="G26" i="2"/>
  <c r="J26" i="2"/>
  <c r="G27" i="2"/>
  <c r="J27" i="2"/>
  <c r="G28" i="2"/>
  <c r="J28" i="2"/>
  <c r="G29" i="2"/>
  <c r="J29" i="2"/>
  <c r="G30" i="2"/>
  <c r="J30" i="2"/>
  <c r="G31" i="2"/>
  <c r="J31" i="2"/>
  <c r="G32" i="2"/>
  <c r="J32" i="2"/>
  <c r="G33" i="2"/>
  <c r="J33" i="2"/>
  <c r="G34" i="2"/>
  <c r="J34" i="2"/>
  <c r="G35" i="2"/>
  <c r="J35" i="2"/>
  <c r="G36" i="2"/>
  <c r="J36" i="2"/>
  <c r="G37" i="2"/>
  <c r="J37" i="2"/>
  <c r="G38" i="2"/>
  <c r="J38" i="2"/>
  <c r="G39" i="2"/>
  <c r="J39" i="2"/>
  <c r="G40" i="2"/>
  <c r="J40" i="2"/>
  <c r="G41" i="2"/>
  <c r="J41" i="2"/>
  <c r="G42" i="2"/>
  <c r="J42" i="2"/>
  <c r="G43" i="2"/>
  <c r="J43" i="2"/>
  <c r="G44" i="2"/>
  <c r="J44" i="2"/>
  <c r="G45" i="2"/>
  <c r="J45" i="2"/>
  <c r="G46" i="2"/>
  <c r="J46" i="2"/>
  <c r="G47" i="2"/>
  <c r="J47" i="2"/>
  <c r="G48" i="2"/>
  <c r="J48" i="2"/>
  <c r="G49" i="2"/>
  <c r="J49" i="2"/>
  <c r="G50" i="2"/>
  <c r="J50" i="2"/>
  <c r="G51" i="2"/>
  <c r="J51" i="2"/>
  <c r="G52" i="2"/>
  <c r="J52" i="2"/>
  <c r="G53" i="2"/>
  <c r="J53" i="2"/>
  <c r="G54" i="2"/>
  <c r="J54" i="2"/>
  <c r="G55" i="2"/>
  <c r="J55" i="2"/>
  <c r="G56" i="2"/>
  <c r="J56" i="2"/>
  <c r="G57" i="2"/>
  <c r="J57" i="2"/>
  <c r="G58" i="2"/>
  <c r="J58" i="2"/>
  <c r="G59" i="2"/>
  <c r="J59" i="2"/>
  <c r="G60" i="2"/>
  <c r="J60" i="2"/>
  <c r="G61" i="2"/>
  <c r="J61" i="2"/>
  <c r="G62" i="2"/>
  <c r="J62" i="2"/>
  <c r="G63" i="2"/>
  <c r="J63" i="2"/>
  <c r="G64" i="2"/>
  <c r="J64" i="2"/>
  <c r="G65" i="2"/>
  <c r="J65" i="2"/>
  <c r="G66" i="2"/>
  <c r="J66" i="2"/>
  <c r="G67" i="2"/>
  <c r="J67" i="2"/>
  <c r="G68" i="2"/>
  <c r="J68" i="2"/>
  <c r="G69" i="2"/>
  <c r="J69" i="2"/>
  <c r="G70" i="2"/>
  <c r="J70" i="2"/>
  <c r="G71" i="2"/>
  <c r="J71" i="2"/>
  <c r="G72" i="2"/>
  <c r="J72" i="2"/>
  <c r="G73" i="2"/>
  <c r="J73" i="2"/>
  <c r="G74" i="2"/>
  <c r="J74" i="2"/>
  <c r="G75" i="2"/>
  <c r="J75" i="2"/>
  <c r="G76" i="2"/>
  <c r="J76" i="2"/>
  <c r="G77" i="2"/>
  <c r="J77" i="2"/>
  <c r="G78" i="2"/>
  <c r="J78" i="2"/>
  <c r="G79" i="2"/>
  <c r="J79" i="2"/>
  <c r="G80" i="2"/>
  <c r="J80" i="2"/>
  <c r="G81" i="2"/>
  <c r="J81" i="2"/>
  <c r="G82" i="2"/>
  <c r="J82" i="2"/>
  <c r="G83" i="2"/>
  <c r="J83" i="2"/>
  <c r="G84" i="2"/>
  <c r="J84" i="2"/>
  <c r="G85" i="2"/>
  <c r="J85" i="2"/>
  <c r="G86" i="2"/>
  <c r="J86" i="2"/>
  <c r="G87" i="2"/>
  <c r="J87" i="2"/>
  <c r="G88" i="2"/>
  <c r="J88" i="2"/>
  <c r="G89" i="2"/>
  <c r="J89" i="2"/>
  <c r="G90" i="2"/>
  <c r="J90" i="2"/>
  <c r="G91" i="2"/>
  <c r="J91" i="2"/>
  <c r="G92" i="2"/>
  <c r="J92" i="2"/>
  <c r="G93" i="2"/>
  <c r="J93" i="2"/>
  <c r="G94" i="2"/>
  <c r="J94" i="2"/>
  <c r="G95" i="2"/>
  <c r="J95" i="2"/>
  <c r="G96" i="2"/>
  <c r="J96" i="2"/>
  <c r="G97" i="2"/>
  <c r="J97" i="2"/>
  <c r="G98" i="2"/>
  <c r="J98" i="2"/>
  <c r="G99" i="2"/>
  <c r="J99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I17" i="2"/>
  <c r="F18" i="2"/>
  <c r="I18" i="2"/>
  <c r="F19" i="2"/>
  <c r="I19" i="2"/>
  <c r="F20" i="2"/>
  <c r="I20" i="2"/>
  <c r="F21" i="2"/>
  <c r="I21" i="2"/>
  <c r="F22" i="2"/>
  <c r="I22" i="2"/>
  <c r="F23" i="2"/>
  <c r="I23" i="2"/>
  <c r="F24" i="2"/>
  <c r="I24" i="2"/>
  <c r="F25" i="2"/>
  <c r="I25" i="2"/>
  <c r="F26" i="2"/>
  <c r="I26" i="2"/>
  <c r="F27" i="2"/>
  <c r="I27" i="2"/>
  <c r="F28" i="2"/>
  <c r="I28" i="2"/>
  <c r="F29" i="2"/>
  <c r="I29" i="2"/>
  <c r="F30" i="2"/>
  <c r="I30" i="2"/>
  <c r="F31" i="2"/>
  <c r="I31" i="2"/>
  <c r="F32" i="2"/>
  <c r="I32" i="2"/>
  <c r="F33" i="2"/>
  <c r="I33" i="2"/>
  <c r="F34" i="2"/>
  <c r="I34" i="2"/>
  <c r="F35" i="2"/>
  <c r="I35" i="2"/>
  <c r="F36" i="2"/>
  <c r="I36" i="2"/>
  <c r="F37" i="2"/>
  <c r="I37" i="2"/>
  <c r="F38" i="2"/>
  <c r="I38" i="2"/>
  <c r="F39" i="2"/>
  <c r="I39" i="2"/>
  <c r="F40" i="2"/>
  <c r="I40" i="2"/>
  <c r="F41" i="2"/>
  <c r="I41" i="2"/>
  <c r="F42" i="2"/>
  <c r="I42" i="2"/>
  <c r="F43" i="2"/>
  <c r="I43" i="2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F53" i="2"/>
  <c r="I53" i="2"/>
  <c r="F54" i="2"/>
  <c r="I54" i="2"/>
  <c r="F55" i="2"/>
  <c r="I55" i="2"/>
  <c r="F56" i="2"/>
  <c r="I56" i="2"/>
  <c r="F57" i="2"/>
  <c r="I57" i="2"/>
  <c r="F58" i="2"/>
  <c r="I58" i="2"/>
  <c r="F59" i="2"/>
  <c r="I59" i="2"/>
  <c r="F60" i="2"/>
  <c r="I60" i="2"/>
  <c r="F61" i="2"/>
  <c r="I61" i="2"/>
  <c r="F62" i="2"/>
  <c r="I62" i="2"/>
  <c r="F63" i="2"/>
  <c r="I63" i="2"/>
  <c r="F64" i="2"/>
  <c r="I64" i="2"/>
  <c r="F65" i="2"/>
  <c r="I65" i="2"/>
  <c r="F66" i="2"/>
  <c r="I66" i="2"/>
  <c r="F67" i="2"/>
  <c r="I67" i="2"/>
  <c r="F68" i="2"/>
  <c r="I68" i="2"/>
  <c r="F69" i="2"/>
  <c r="I69" i="2"/>
  <c r="F70" i="2"/>
  <c r="I70" i="2"/>
  <c r="F71" i="2"/>
  <c r="I71" i="2"/>
  <c r="F72" i="2"/>
  <c r="I72" i="2"/>
  <c r="F73" i="2"/>
  <c r="I73" i="2"/>
  <c r="F74" i="2"/>
  <c r="I74" i="2"/>
  <c r="F75" i="2"/>
  <c r="I75" i="2"/>
  <c r="F76" i="2"/>
  <c r="I76" i="2"/>
  <c r="F77" i="2"/>
  <c r="I77" i="2"/>
  <c r="F78" i="2"/>
  <c r="I78" i="2"/>
  <c r="F79" i="2"/>
  <c r="I79" i="2"/>
  <c r="F80" i="2"/>
  <c r="I80" i="2"/>
  <c r="F81" i="2"/>
  <c r="I81" i="2"/>
  <c r="F82" i="2"/>
  <c r="I82" i="2"/>
  <c r="F83" i="2"/>
  <c r="I83" i="2"/>
  <c r="F84" i="2"/>
  <c r="I84" i="2"/>
  <c r="F85" i="2"/>
  <c r="I85" i="2"/>
  <c r="F86" i="2"/>
  <c r="I86" i="2"/>
  <c r="F87" i="2"/>
  <c r="I87" i="2"/>
  <c r="F88" i="2"/>
  <c r="I88" i="2"/>
  <c r="F89" i="2"/>
  <c r="I89" i="2"/>
  <c r="F90" i="2"/>
  <c r="I90" i="2"/>
  <c r="F91" i="2"/>
  <c r="I91" i="2"/>
  <c r="F92" i="2"/>
  <c r="I92" i="2"/>
  <c r="F93" i="2"/>
  <c r="I93" i="2"/>
  <c r="F94" i="2"/>
  <c r="I94" i="2"/>
  <c r="F95" i="2"/>
  <c r="I95" i="2"/>
  <c r="F96" i="2"/>
  <c r="I96" i="2"/>
  <c r="F97" i="2"/>
  <c r="I97" i="2"/>
  <c r="F98" i="2"/>
  <c r="I98" i="2"/>
  <c r="F99" i="2"/>
  <c r="I99" i="2"/>
  <c r="L99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K17" i="2"/>
  <c r="H18" i="2"/>
  <c r="K18" i="2"/>
  <c r="H19" i="2"/>
  <c r="K19" i="2"/>
  <c r="H20" i="2"/>
  <c r="K20" i="2"/>
  <c r="H21" i="2"/>
  <c r="K21" i="2"/>
  <c r="H22" i="2"/>
  <c r="K22" i="2"/>
  <c r="H23" i="2"/>
  <c r="K23" i="2"/>
  <c r="H24" i="2"/>
  <c r="K24" i="2"/>
  <c r="H25" i="2"/>
  <c r="K25" i="2"/>
  <c r="H26" i="2"/>
  <c r="K26" i="2"/>
  <c r="H27" i="2"/>
  <c r="K27" i="2"/>
  <c r="H28" i="2"/>
  <c r="K28" i="2"/>
  <c r="H29" i="2"/>
  <c r="K29" i="2"/>
  <c r="H30" i="2"/>
  <c r="K30" i="2"/>
  <c r="H31" i="2"/>
  <c r="K31" i="2"/>
  <c r="H32" i="2"/>
  <c r="K32" i="2"/>
  <c r="H33" i="2"/>
  <c r="K33" i="2"/>
  <c r="H34" i="2"/>
  <c r="K34" i="2"/>
  <c r="H35" i="2"/>
  <c r="K35" i="2"/>
  <c r="H36" i="2"/>
  <c r="K36" i="2"/>
  <c r="H37" i="2"/>
  <c r="K37" i="2"/>
  <c r="H38" i="2"/>
  <c r="K38" i="2"/>
  <c r="H39" i="2"/>
  <c r="K39" i="2"/>
  <c r="H40" i="2"/>
  <c r="K40" i="2"/>
  <c r="H41" i="2"/>
  <c r="K41" i="2"/>
  <c r="H42" i="2"/>
  <c r="K42" i="2"/>
  <c r="H43" i="2"/>
  <c r="K43" i="2"/>
  <c r="H44" i="2"/>
  <c r="K44" i="2"/>
  <c r="H45" i="2"/>
  <c r="K45" i="2"/>
  <c r="H46" i="2"/>
  <c r="K46" i="2"/>
  <c r="H47" i="2"/>
  <c r="K47" i="2"/>
  <c r="H48" i="2"/>
  <c r="K48" i="2"/>
  <c r="H49" i="2"/>
  <c r="K49" i="2"/>
  <c r="H50" i="2"/>
  <c r="K50" i="2"/>
  <c r="H51" i="2"/>
  <c r="K51" i="2"/>
  <c r="H52" i="2"/>
  <c r="K52" i="2"/>
  <c r="H53" i="2"/>
  <c r="K53" i="2"/>
  <c r="H54" i="2"/>
  <c r="K54" i="2"/>
  <c r="H55" i="2"/>
  <c r="K55" i="2"/>
  <c r="H56" i="2"/>
  <c r="K56" i="2"/>
  <c r="H57" i="2"/>
  <c r="K57" i="2"/>
  <c r="H58" i="2"/>
  <c r="K58" i="2"/>
  <c r="H59" i="2"/>
  <c r="K59" i="2"/>
  <c r="H60" i="2"/>
  <c r="K60" i="2"/>
  <c r="H61" i="2"/>
  <c r="K61" i="2"/>
  <c r="H62" i="2"/>
  <c r="K62" i="2"/>
  <c r="H63" i="2"/>
  <c r="K63" i="2"/>
  <c r="H64" i="2"/>
  <c r="K64" i="2"/>
  <c r="H65" i="2"/>
  <c r="K65" i="2"/>
  <c r="H66" i="2"/>
  <c r="K66" i="2"/>
  <c r="H67" i="2"/>
  <c r="K67" i="2"/>
  <c r="H68" i="2"/>
  <c r="K68" i="2"/>
  <c r="H69" i="2"/>
  <c r="K69" i="2"/>
  <c r="H70" i="2"/>
  <c r="K70" i="2"/>
  <c r="H71" i="2"/>
  <c r="K71" i="2"/>
  <c r="H72" i="2"/>
  <c r="K72" i="2"/>
  <c r="H73" i="2"/>
  <c r="K73" i="2"/>
  <c r="H74" i="2"/>
  <c r="K74" i="2"/>
  <c r="H75" i="2"/>
  <c r="K75" i="2"/>
  <c r="H76" i="2"/>
  <c r="K76" i="2"/>
  <c r="H77" i="2"/>
  <c r="K77" i="2"/>
  <c r="H78" i="2"/>
  <c r="K78" i="2"/>
  <c r="H79" i="2"/>
  <c r="K79" i="2"/>
  <c r="H80" i="2"/>
  <c r="K80" i="2"/>
  <c r="H81" i="2"/>
  <c r="K81" i="2"/>
  <c r="H82" i="2"/>
  <c r="K82" i="2"/>
  <c r="H83" i="2"/>
  <c r="K83" i="2"/>
  <c r="H84" i="2"/>
  <c r="K84" i="2"/>
  <c r="H85" i="2"/>
  <c r="K85" i="2"/>
  <c r="H86" i="2"/>
  <c r="K86" i="2"/>
  <c r="H87" i="2"/>
  <c r="K87" i="2"/>
  <c r="H88" i="2"/>
  <c r="K88" i="2"/>
  <c r="H89" i="2"/>
  <c r="K89" i="2"/>
  <c r="H90" i="2"/>
  <c r="K90" i="2"/>
  <c r="H91" i="2"/>
  <c r="K91" i="2"/>
  <c r="H92" i="2"/>
  <c r="K92" i="2"/>
  <c r="H93" i="2"/>
  <c r="K93" i="2"/>
  <c r="H94" i="2"/>
  <c r="K94" i="2"/>
  <c r="H95" i="2"/>
  <c r="K95" i="2"/>
  <c r="H96" i="2"/>
  <c r="K96" i="2"/>
  <c r="H97" i="2"/>
  <c r="K97" i="2"/>
  <c r="H98" i="2"/>
  <c r="K98" i="2"/>
  <c r="H99" i="2"/>
  <c r="K99" i="2"/>
  <c r="M99" i="2"/>
  <c r="L23" i="2"/>
  <c r="M23" i="2"/>
  <c r="N23" i="2"/>
  <c r="O23" i="2"/>
  <c r="P23" i="2"/>
  <c r="L24" i="2"/>
  <c r="M24" i="2"/>
  <c r="N24" i="2"/>
  <c r="O24" i="2"/>
  <c r="P24" i="2"/>
  <c r="L25" i="2"/>
  <c r="M25" i="2"/>
  <c r="N25" i="2"/>
  <c r="O25" i="2"/>
  <c r="P25" i="2"/>
  <c r="L26" i="2"/>
  <c r="M26" i="2"/>
  <c r="N26" i="2"/>
  <c r="O26" i="2"/>
  <c r="P26" i="2"/>
  <c r="L27" i="2"/>
  <c r="M27" i="2"/>
  <c r="N27" i="2"/>
  <c r="O27" i="2"/>
  <c r="P27" i="2"/>
  <c r="L28" i="2"/>
  <c r="M28" i="2"/>
  <c r="N28" i="2"/>
  <c r="O28" i="2"/>
  <c r="P28" i="2"/>
  <c r="L29" i="2"/>
  <c r="M29" i="2"/>
  <c r="N29" i="2"/>
  <c r="O29" i="2"/>
  <c r="P29" i="2"/>
  <c r="L30" i="2"/>
  <c r="M30" i="2"/>
  <c r="N30" i="2"/>
  <c r="O30" i="2"/>
  <c r="P30" i="2"/>
  <c r="L31" i="2"/>
  <c r="M31" i="2"/>
  <c r="N31" i="2"/>
  <c r="O31" i="2"/>
  <c r="P31" i="2"/>
  <c r="L32" i="2"/>
  <c r="M32" i="2"/>
  <c r="N32" i="2"/>
  <c r="O32" i="2"/>
  <c r="P32" i="2"/>
  <c r="L33" i="2"/>
  <c r="M33" i="2"/>
  <c r="N33" i="2"/>
  <c r="O33" i="2"/>
  <c r="P33" i="2"/>
  <c r="L34" i="2"/>
  <c r="M34" i="2"/>
  <c r="N34" i="2"/>
  <c r="O34" i="2"/>
  <c r="P34" i="2"/>
  <c r="L35" i="2"/>
  <c r="M35" i="2"/>
  <c r="N35" i="2"/>
  <c r="O35" i="2"/>
  <c r="P35" i="2"/>
  <c r="L36" i="2"/>
  <c r="M36" i="2"/>
  <c r="N36" i="2"/>
  <c r="O36" i="2"/>
  <c r="P36" i="2"/>
  <c r="L37" i="2"/>
  <c r="M37" i="2"/>
  <c r="N37" i="2"/>
  <c r="O37" i="2"/>
  <c r="P37" i="2"/>
  <c r="L38" i="2"/>
  <c r="M38" i="2"/>
  <c r="N38" i="2"/>
  <c r="O38" i="2"/>
  <c r="P38" i="2"/>
  <c r="L39" i="2"/>
  <c r="M39" i="2"/>
  <c r="N39" i="2"/>
  <c r="O39" i="2"/>
  <c r="P39" i="2"/>
  <c r="L40" i="2"/>
  <c r="M40" i="2"/>
  <c r="N40" i="2"/>
  <c r="O40" i="2"/>
  <c r="P40" i="2"/>
  <c r="L41" i="2"/>
  <c r="M41" i="2"/>
  <c r="N41" i="2"/>
  <c r="O41" i="2"/>
  <c r="P41" i="2"/>
  <c r="L42" i="2"/>
  <c r="M42" i="2"/>
  <c r="N42" i="2"/>
  <c r="O42" i="2"/>
  <c r="P42" i="2"/>
  <c r="L43" i="2"/>
  <c r="M43" i="2"/>
  <c r="N43" i="2"/>
  <c r="O43" i="2"/>
  <c r="P43" i="2"/>
  <c r="L44" i="2"/>
  <c r="M44" i="2"/>
  <c r="N44" i="2"/>
  <c r="O44" i="2"/>
  <c r="P44" i="2"/>
  <c r="L45" i="2"/>
  <c r="M45" i="2"/>
  <c r="N45" i="2"/>
  <c r="O45" i="2"/>
  <c r="P45" i="2"/>
  <c r="L46" i="2"/>
  <c r="M46" i="2"/>
  <c r="N46" i="2"/>
  <c r="O46" i="2"/>
  <c r="P46" i="2"/>
  <c r="L47" i="2"/>
  <c r="M47" i="2"/>
  <c r="N47" i="2"/>
  <c r="O47" i="2"/>
  <c r="P47" i="2"/>
  <c r="L48" i="2"/>
  <c r="M48" i="2"/>
  <c r="N48" i="2"/>
  <c r="O48" i="2"/>
  <c r="P48" i="2"/>
  <c r="L49" i="2"/>
  <c r="M49" i="2"/>
  <c r="N49" i="2"/>
  <c r="O49" i="2"/>
  <c r="P49" i="2"/>
  <c r="L50" i="2"/>
  <c r="M50" i="2"/>
  <c r="N50" i="2"/>
  <c r="O50" i="2"/>
  <c r="P50" i="2"/>
  <c r="L51" i="2"/>
  <c r="M51" i="2"/>
  <c r="N51" i="2"/>
  <c r="O51" i="2"/>
  <c r="P51" i="2"/>
  <c r="L52" i="2"/>
  <c r="M52" i="2"/>
  <c r="N52" i="2"/>
  <c r="O52" i="2"/>
  <c r="P52" i="2"/>
  <c r="L53" i="2"/>
  <c r="M53" i="2"/>
  <c r="N53" i="2"/>
  <c r="O53" i="2"/>
  <c r="P53" i="2"/>
  <c r="L54" i="2"/>
  <c r="M54" i="2"/>
  <c r="N54" i="2"/>
  <c r="O54" i="2"/>
  <c r="P54" i="2"/>
  <c r="L55" i="2"/>
  <c r="M55" i="2"/>
  <c r="N55" i="2"/>
  <c r="O55" i="2"/>
  <c r="P55" i="2"/>
  <c r="L56" i="2"/>
  <c r="M56" i="2"/>
  <c r="N56" i="2"/>
  <c r="O56" i="2"/>
  <c r="P56" i="2"/>
  <c r="L57" i="2"/>
  <c r="M57" i="2"/>
  <c r="N57" i="2"/>
  <c r="O57" i="2"/>
  <c r="P57" i="2"/>
  <c r="L58" i="2"/>
  <c r="M58" i="2"/>
  <c r="N58" i="2"/>
  <c r="O58" i="2"/>
  <c r="P58" i="2"/>
  <c r="L59" i="2"/>
  <c r="M59" i="2"/>
  <c r="N59" i="2"/>
  <c r="O59" i="2"/>
  <c r="P59" i="2"/>
  <c r="L60" i="2"/>
  <c r="M60" i="2"/>
  <c r="N60" i="2"/>
  <c r="O60" i="2"/>
  <c r="P60" i="2"/>
  <c r="L61" i="2"/>
  <c r="M61" i="2"/>
  <c r="N61" i="2"/>
  <c r="O61" i="2"/>
  <c r="P61" i="2"/>
  <c r="L62" i="2"/>
  <c r="M62" i="2"/>
  <c r="N62" i="2"/>
  <c r="O62" i="2"/>
  <c r="P62" i="2"/>
  <c r="L63" i="2"/>
  <c r="M63" i="2"/>
  <c r="N63" i="2"/>
  <c r="O63" i="2"/>
  <c r="P63" i="2"/>
  <c r="L64" i="2"/>
  <c r="M64" i="2"/>
  <c r="N64" i="2"/>
  <c r="O64" i="2"/>
  <c r="P64" i="2"/>
  <c r="L65" i="2"/>
  <c r="M65" i="2"/>
  <c r="N65" i="2"/>
  <c r="O65" i="2"/>
  <c r="P65" i="2"/>
  <c r="L66" i="2"/>
  <c r="M66" i="2"/>
  <c r="N66" i="2"/>
  <c r="O66" i="2"/>
  <c r="P66" i="2"/>
  <c r="L67" i="2"/>
  <c r="M67" i="2"/>
  <c r="N67" i="2"/>
  <c r="O67" i="2"/>
  <c r="P67" i="2"/>
  <c r="L68" i="2"/>
  <c r="M68" i="2"/>
  <c r="N68" i="2"/>
  <c r="O68" i="2"/>
  <c r="P68" i="2"/>
  <c r="L69" i="2"/>
  <c r="M69" i="2"/>
  <c r="N69" i="2"/>
  <c r="O69" i="2"/>
  <c r="P69" i="2"/>
  <c r="L70" i="2"/>
  <c r="M70" i="2"/>
  <c r="N70" i="2"/>
  <c r="O70" i="2"/>
  <c r="P70" i="2"/>
  <c r="L71" i="2"/>
  <c r="M71" i="2"/>
  <c r="N71" i="2"/>
  <c r="O71" i="2"/>
  <c r="P71" i="2"/>
  <c r="L72" i="2"/>
  <c r="M72" i="2"/>
  <c r="N72" i="2"/>
  <c r="O72" i="2"/>
  <c r="P72" i="2"/>
  <c r="L73" i="2"/>
  <c r="M73" i="2"/>
  <c r="N73" i="2"/>
  <c r="O73" i="2"/>
  <c r="P73" i="2"/>
  <c r="L74" i="2"/>
  <c r="M74" i="2"/>
  <c r="N74" i="2"/>
  <c r="O74" i="2"/>
  <c r="P74" i="2"/>
  <c r="L75" i="2"/>
  <c r="M75" i="2"/>
  <c r="N75" i="2"/>
  <c r="O75" i="2"/>
  <c r="P75" i="2"/>
  <c r="L76" i="2"/>
  <c r="M76" i="2"/>
  <c r="N76" i="2"/>
  <c r="O76" i="2"/>
  <c r="P76" i="2"/>
  <c r="L77" i="2"/>
  <c r="M77" i="2"/>
  <c r="N77" i="2"/>
  <c r="O77" i="2"/>
  <c r="P77" i="2"/>
  <c r="L78" i="2"/>
  <c r="M78" i="2"/>
  <c r="N78" i="2"/>
  <c r="O78" i="2"/>
  <c r="P78" i="2"/>
  <c r="L79" i="2"/>
  <c r="M79" i="2"/>
  <c r="N79" i="2"/>
  <c r="O79" i="2"/>
  <c r="P79" i="2"/>
  <c r="L80" i="2"/>
  <c r="M80" i="2"/>
  <c r="N80" i="2"/>
  <c r="O80" i="2"/>
  <c r="P80" i="2"/>
  <c r="L81" i="2"/>
  <c r="M81" i="2"/>
  <c r="N81" i="2"/>
  <c r="O81" i="2"/>
  <c r="P81" i="2"/>
  <c r="L82" i="2"/>
  <c r="M82" i="2"/>
  <c r="N82" i="2"/>
  <c r="O82" i="2"/>
  <c r="P82" i="2"/>
  <c r="L83" i="2"/>
  <c r="M83" i="2"/>
  <c r="N83" i="2"/>
  <c r="O83" i="2"/>
  <c r="P83" i="2"/>
  <c r="L84" i="2"/>
  <c r="M84" i="2"/>
  <c r="N84" i="2"/>
  <c r="O84" i="2"/>
  <c r="P84" i="2"/>
  <c r="L85" i="2"/>
  <c r="M85" i="2"/>
  <c r="N85" i="2"/>
  <c r="O85" i="2"/>
  <c r="P85" i="2"/>
  <c r="L86" i="2"/>
  <c r="M86" i="2"/>
  <c r="N86" i="2"/>
  <c r="O86" i="2"/>
  <c r="P86" i="2"/>
  <c r="L87" i="2"/>
  <c r="M87" i="2"/>
  <c r="N87" i="2"/>
  <c r="O87" i="2"/>
  <c r="P87" i="2"/>
  <c r="L88" i="2"/>
  <c r="M88" i="2"/>
  <c r="N88" i="2"/>
  <c r="O88" i="2"/>
  <c r="P88" i="2"/>
  <c r="L89" i="2"/>
  <c r="M89" i="2"/>
  <c r="N89" i="2"/>
  <c r="O89" i="2"/>
  <c r="P89" i="2"/>
  <c r="L90" i="2"/>
  <c r="M90" i="2"/>
  <c r="N90" i="2"/>
  <c r="O90" i="2"/>
  <c r="P90" i="2"/>
  <c r="L91" i="2"/>
  <c r="M91" i="2"/>
  <c r="N91" i="2"/>
  <c r="O91" i="2"/>
  <c r="P91" i="2"/>
  <c r="L92" i="2"/>
  <c r="M92" i="2"/>
  <c r="N92" i="2"/>
  <c r="O92" i="2"/>
  <c r="P92" i="2"/>
  <c r="L93" i="2"/>
  <c r="M93" i="2"/>
  <c r="N93" i="2"/>
  <c r="O93" i="2"/>
  <c r="P93" i="2"/>
  <c r="L94" i="2"/>
  <c r="M94" i="2"/>
  <c r="N94" i="2"/>
  <c r="O94" i="2"/>
  <c r="P94" i="2"/>
  <c r="L95" i="2"/>
  <c r="M95" i="2"/>
  <c r="N95" i="2"/>
  <c r="O95" i="2"/>
  <c r="P95" i="2"/>
  <c r="L96" i="2"/>
  <c r="M96" i="2"/>
  <c r="N96" i="2"/>
  <c r="O96" i="2"/>
  <c r="P96" i="2"/>
  <c r="L97" i="2"/>
  <c r="M97" i="2"/>
  <c r="N97" i="2"/>
  <c r="O97" i="2"/>
  <c r="P97" i="2"/>
  <c r="L98" i="2"/>
  <c r="M98" i="2"/>
  <c r="N98" i="2"/>
  <c r="O98" i="2"/>
  <c r="P98" i="2"/>
  <c r="N99" i="2"/>
  <c r="O99" i="2"/>
  <c r="P99" i="2"/>
  <c r="G100" i="2"/>
  <c r="J100" i="2"/>
  <c r="F100" i="2"/>
  <c r="I100" i="2"/>
  <c r="L100" i="2"/>
  <c r="H100" i="2"/>
  <c r="K100" i="2"/>
  <c r="M100" i="2"/>
  <c r="N100" i="2"/>
  <c r="O100" i="2"/>
  <c r="P100" i="2"/>
  <c r="G101" i="2"/>
  <c r="J101" i="2"/>
  <c r="F101" i="2"/>
  <c r="I101" i="2"/>
  <c r="L101" i="2"/>
  <c r="H101" i="2"/>
  <c r="K101" i="2"/>
  <c r="M101" i="2"/>
  <c r="N101" i="2"/>
  <c r="O101" i="2"/>
  <c r="P101" i="2"/>
  <c r="G102" i="2"/>
  <c r="J102" i="2"/>
  <c r="F102" i="2"/>
  <c r="I102" i="2"/>
  <c r="L102" i="2"/>
  <c r="H102" i="2"/>
  <c r="K102" i="2"/>
  <c r="M102" i="2"/>
  <c r="N102" i="2"/>
  <c r="O102" i="2"/>
  <c r="P102" i="2"/>
  <c r="G103" i="2"/>
  <c r="J103" i="2"/>
  <c r="F103" i="2"/>
  <c r="I103" i="2"/>
  <c r="L103" i="2"/>
  <c r="H103" i="2"/>
  <c r="K103" i="2"/>
  <c r="M103" i="2"/>
  <c r="N103" i="2"/>
  <c r="O103" i="2"/>
  <c r="P103" i="2"/>
  <c r="G104" i="2"/>
  <c r="J104" i="2"/>
  <c r="F104" i="2"/>
  <c r="I104" i="2"/>
  <c r="L104" i="2"/>
  <c r="H104" i="2"/>
  <c r="K104" i="2"/>
  <c r="M104" i="2"/>
  <c r="N104" i="2"/>
  <c r="O104" i="2"/>
  <c r="P104" i="2"/>
  <c r="G105" i="2"/>
  <c r="J105" i="2"/>
  <c r="F105" i="2"/>
  <c r="I105" i="2"/>
  <c r="L105" i="2"/>
  <c r="H105" i="2"/>
  <c r="K105" i="2"/>
  <c r="M105" i="2"/>
  <c r="N105" i="2"/>
  <c r="O105" i="2"/>
  <c r="P105" i="2"/>
  <c r="G106" i="2"/>
  <c r="J106" i="2"/>
  <c r="F106" i="2"/>
  <c r="I106" i="2"/>
  <c r="L106" i="2"/>
  <c r="H106" i="2"/>
  <c r="K106" i="2"/>
  <c r="M106" i="2"/>
  <c r="N106" i="2"/>
  <c r="O106" i="2"/>
  <c r="P106" i="2"/>
  <c r="G107" i="2"/>
  <c r="J107" i="2"/>
  <c r="F107" i="2"/>
  <c r="I107" i="2"/>
  <c r="L107" i="2"/>
  <c r="H107" i="2"/>
  <c r="K107" i="2"/>
  <c r="M107" i="2"/>
  <c r="N107" i="2"/>
  <c r="O107" i="2"/>
  <c r="P107" i="2"/>
  <c r="G108" i="2"/>
  <c r="J108" i="2"/>
  <c r="F108" i="2"/>
  <c r="I108" i="2"/>
  <c r="L108" i="2"/>
  <c r="H108" i="2"/>
  <c r="K108" i="2"/>
  <c r="M108" i="2"/>
  <c r="N108" i="2"/>
  <c r="O108" i="2"/>
  <c r="P108" i="2"/>
  <c r="G109" i="2"/>
  <c r="J109" i="2"/>
  <c r="F109" i="2"/>
  <c r="I109" i="2"/>
  <c r="L109" i="2"/>
  <c r="H109" i="2"/>
  <c r="K109" i="2"/>
  <c r="M109" i="2"/>
  <c r="N109" i="2"/>
  <c r="O109" i="2"/>
  <c r="P109" i="2"/>
  <c r="G110" i="2"/>
  <c r="J110" i="2"/>
  <c r="F110" i="2"/>
  <c r="I110" i="2"/>
  <c r="L110" i="2"/>
  <c r="H110" i="2"/>
  <c r="K110" i="2"/>
  <c r="M110" i="2"/>
  <c r="N110" i="2"/>
  <c r="O110" i="2"/>
  <c r="P110" i="2"/>
  <c r="G111" i="2"/>
  <c r="J111" i="2"/>
  <c r="F111" i="2"/>
  <c r="I111" i="2"/>
  <c r="L111" i="2"/>
  <c r="H111" i="2"/>
  <c r="K111" i="2"/>
  <c r="M111" i="2"/>
  <c r="N111" i="2"/>
  <c r="O111" i="2"/>
  <c r="P111" i="2"/>
  <c r="G112" i="2"/>
  <c r="J112" i="2"/>
  <c r="F112" i="2"/>
  <c r="I112" i="2"/>
  <c r="L112" i="2"/>
  <c r="H112" i="2"/>
  <c r="K112" i="2"/>
  <c r="M112" i="2"/>
  <c r="N112" i="2"/>
  <c r="O112" i="2"/>
  <c r="P112" i="2"/>
  <c r="G113" i="2"/>
  <c r="J113" i="2"/>
  <c r="F113" i="2"/>
  <c r="I113" i="2"/>
  <c r="L113" i="2"/>
  <c r="H113" i="2"/>
  <c r="K113" i="2"/>
  <c r="M113" i="2"/>
  <c r="N113" i="2"/>
  <c r="O113" i="2"/>
  <c r="P113" i="2"/>
  <c r="G114" i="2"/>
  <c r="J114" i="2"/>
  <c r="F114" i="2"/>
  <c r="I114" i="2"/>
  <c r="L114" i="2"/>
  <c r="H114" i="2"/>
  <c r="K114" i="2"/>
  <c r="M114" i="2"/>
  <c r="N114" i="2"/>
  <c r="O114" i="2"/>
  <c r="P114" i="2"/>
  <c r="G115" i="2"/>
  <c r="J115" i="2"/>
  <c r="F115" i="2"/>
  <c r="I115" i="2"/>
  <c r="L115" i="2"/>
  <c r="H115" i="2"/>
  <c r="K115" i="2"/>
  <c r="M115" i="2"/>
  <c r="N115" i="2"/>
  <c r="O115" i="2"/>
  <c r="P115" i="2"/>
  <c r="G116" i="2"/>
  <c r="J116" i="2"/>
  <c r="F116" i="2"/>
  <c r="I116" i="2"/>
  <c r="L116" i="2"/>
  <c r="H116" i="2"/>
  <c r="K116" i="2"/>
  <c r="M116" i="2"/>
  <c r="N116" i="2"/>
  <c r="O116" i="2"/>
  <c r="P116" i="2"/>
  <c r="G117" i="2"/>
  <c r="J117" i="2"/>
  <c r="F117" i="2"/>
  <c r="I117" i="2"/>
  <c r="L117" i="2"/>
  <c r="H117" i="2"/>
  <c r="K117" i="2"/>
  <c r="M117" i="2"/>
  <c r="N117" i="2"/>
  <c r="O117" i="2"/>
  <c r="P117" i="2"/>
  <c r="G118" i="2"/>
  <c r="J118" i="2"/>
  <c r="F118" i="2"/>
  <c r="I118" i="2"/>
  <c r="L118" i="2"/>
  <c r="H118" i="2"/>
  <c r="K118" i="2"/>
  <c r="M118" i="2"/>
  <c r="N118" i="2"/>
  <c r="O118" i="2"/>
  <c r="P118" i="2"/>
  <c r="G119" i="2"/>
  <c r="J119" i="2"/>
  <c r="F119" i="2"/>
  <c r="I119" i="2"/>
  <c r="L119" i="2"/>
  <c r="H119" i="2"/>
  <c r="K119" i="2"/>
  <c r="M119" i="2"/>
  <c r="N119" i="2"/>
  <c r="O119" i="2"/>
  <c r="P119" i="2"/>
  <c r="G120" i="2"/>
  <c r="J120" i="2"/>
  <c r="F120" i="2"/>
  <c r="I120" i="2"/>
  <c r="L120" i="2"/>
  <c r="H120" i="2"/>
  <c r="K120" i="2"/>
  <c r="M120" i="2"/>
  <c r="N120" i="2"/>
  <c r="O120" i="2"/>
  <c r="P120" i="2"/>
  <c r="G121" i="2"/>
  <c r="J121" i="2"/>
  <c r="F121" i="2"/>
  <c r="I121" i="2"/>
  <c r="L121" i="2"/>
  <c r="H121" i="2"/>
  <c r="K121" i="2"/>
  <c r="M121" i="2"/>
  <c r="N121" i="2"/>
  <c r="O121" i="2"/>
  <c r="P121" i="2"/>
  <c r="G122" i="2"/>
  <c r="J122" i="2"/>
  <c r="F122" i="2"/>
  <c r="I122" i="2"/>
  <c r="L122" i="2"/>
  <c r="H122" i="2"/>
  <c r="K122" i="2"/>
  <c r="M122" i="2"/>
  <c r="N122" i="2"/>
  <c r="O122" i="2"/>
  <c r="P122" i="2"/>
  <c r="G123" i="2"/>
  <c r="J123" i="2"/>
  <c r="F123" i="2"/>
  <c r="I123" i="2"/>
  <c r="L123" i="2"/>
  <c r="H123" i="2"/>
  <c r="K123" i="2"/>
  <c r="M123" i="2"/>
  <c r="N123" i="2"/>
  <c r="O123" i="2"/>
  <c r="P123" i="2"/>
  <c r="G124" i="2"/>
  <c r="J124" i="2"/>
  <c r="F124" i="2"/>
  <c r="I124" i="2"/>
  <c r="L124" i="2"/>
  <c r="H124" i="2"/>
  <c r="K124" i="2"/>
  <c r="M124" i="2"/>
  <c r="N124" i="2"/>
  <c r="O124" i="2"/>
  <c r="P124" i="2"/>
  <c r="G125" i="2"/>
  <c r="J125" i="2"/>
  <c r="F125" i="2"/>
  <c r="I125" i="2"/>
  <c r="L125" i="2"/>
  <c r="H125" i="2"/>
  <c r="K125" i="2"/>
  <c r="M125" i="2"/>
  <c r="N125" i="2"/>
  <c r="O125" i="2"/>
  <c r="P125" i="2"/>
  <c r="G126" i="2"/>
  <c r="J126" i="2"/>
  <c r="F126" i="2"/>
  <c r="I126" i="2"/>
  <c r="L126" i="2"/>
  <c r="H126" i="2"/>
  <c r="K126" i="2"/>
  <c r="M126" i="2"/>
  <c r="N126" i="2"/>
  <c r="O126" i="2"/>
  <c r="P126" i="2"/>
  <c r="G127" i="2"/>
  <c r="J127" i="2"/>
  <c r="F127" i="2"/>
  <c r="I127" i="2"/>
  <c r="L127" i="2"/>
  <c r="H127" i="2"/>
  <c r="K127" i="2"/>
  <c r="M127" i="2"/>
  <c r="N127" i="2"/>
  <c r="O127" i="2"/>
  <c r="P127" i="2"/>
  <c r="G128" i="2"/>
  <c r="J128" i="2"/>
  <c r="F128" i="2"/>
  <c r="I128" i="2"/>
  <c r="L128" i="2"/>
  <c r="H128" i="2"/>
  <c r="K128" i="2"/>
  <c r="M128" i="2"/>
  <c r="N128" i="2"/>
  <c r="O128" i="2"/>
  <c r="P128" i="2"/>
  <c r="G129" i="2"/>
  <c r="J129" i="2"/>
  <c r="F129" i="2"/>
  <c r="I129" i="2"/>
  <c r="L129" i="2"/>
  <c r="H129" i="2"/>
  <c r="K129" i="2"/>
  <c r="M129" i="2"/>
  <c r="N129" i="2"/>
  <c r="O129" i="2"/>
  <c r="P129" i="2"/>
  <c r="G130" i="2"/>
  <c r="J130" i="2"/>
  <c r="F130" i="2"/>
  <c r="I130" i="2"/>
  <c r="L130" i="2"/>
  <c r="H130" i="2"/>
  <c r="K130" i="2"/>
  <c r="M130" i="2"/>
  <c r="N130" i="2"/>
  <c r="O130" i="2"/>
  <c r="P130" i="2"/>
  <c r="G131" i="2"/>
  <c r="J131" i="2"/>
  <c r="F131" i="2"/>
  <c r="I131" i="2"/>
  <c r="L131" i="2"/>
  <c r="H131" i="2"/>
  <c r="K131" i="2"/>
  <c r="M131" i="2"/>
  <c r="N131" i="2"/>
  <c r="O131" i="2"/>
  <c r="P131" i="2"/>
  <c r="G132" i="2"/>
  <c r="J132" i="2"/>
  <c r="F132" i="2"/>
  <c r="I132" i="2"/>
  <c r="L132" i="2"/>
  <c r="H132" i="2"/>
  <c r="K132" i="2"/>
  <c r="M132" i="2"/>
  <c r="N132" i="2"/>
  <c r="O132" i="2"/>
  <c r="P132" i="2"/>
  <c r="G133" i="2"/>
  <c r="J133" i="2"/>
  <c r="F133" i="2"/>
  <c r="I133" i="2"/>
  <c r="L133" i="2"/>
  <c r="H133" i="2"/>
  <c r="K133" i="2"/>
  <c r="M133" i="2"/>
  <c r="N133" i="2"/>
  <c r="O133" i="2"/>
  <c r="P133" i="2"/>
  <c r="G134" i="2"/>
  <c r="J134" i="2"/>
  <c r="F134" i="2"/>
  <c r="I134" i="2"/>
  <c r="L134" i="2"/>
  <c r="H134" i="2"/>
  <c r="K134" i="2"/>
  <c r="M134" i="2"/>
  <c r="N134" i="2"/>
  <c r="O134" i="2"/>
  <c r="P134" i="2"/>
  <c r="G135" i="2"/>
  <c r="J135" i="2"/>
  <c r="F135" i="2"/>
  <c r="I135" i="2"/>
  <c r="L135" i="2"/>
  <c r="H135" i="2"/>
  <c r="K135" i="2"/>
  <c r="M135" i="2"/>
  <c r="N135" i="2"/>
  <c r="O135" i="2"/>
  <c r="P135" i="2"/>
  <c r="G136" i="2"/>
  <c r="J136" i="2"/>
  <c r="F136" i="2"/>
  <c r="I136" i="2"/>
  <c r="L136" i="2"/>
  <c r="H136" i="2"/>
  <c r="K136" i="2"/>
  <c r="M136" i="2"/>
  <c r="N136" i="2"/>
  <c r="O136" i="2"/>
  <c r="P136" i="2"/>
  <c r="G137" i="2"/>
  <c r="J137" i="2"/>
  <c r="F137" i="2"/>
  <c r="I137" i="2"/>
  <c r="L137" i="2"/>
  <c r="H137" i="2"/>
  <c r="K137" i="2"/>
  <c r="M137" i="2"/>
  <c r="N137" i="2"/>
  <c r="O137" i="2"/>
  <c r="P137" i="2"/>
  <c r="G138" i="2"/>
  <c r="J138" i="2"/>
  <c r="F138" i="2"/>
  <c r="I138" i="2"/>
  <c r="L138" i="2"/>
  <c r="H138" i="2"/>
  <c r="K138" i="2"/>
  <c r="M138" i="2"/>
  <c r="N138" i="2"/>
  <c r="O138" i="2"/>
  <c r="P138" i="2"/>
  <c r="G139" i="2"/>
  <c r="J139" i="2"/>
  <c r="F139" i="2"/>
  <c r="I139" i="2"/>
  <c r="L139" i="2"/>
  <c r="H139" i="2"/>
  <c r="K139" i="2"/>
  <c r="M139" i="2"/>
  <c r="N139" i="2"/>
  <c r="O139" i="2"/>
  <c r="P139" i="2"/>
  <c r="G140" i="2"/>
  <c r="J140" i="2"/>
  <c r="F140" i="2"/>
  <c r="I140" i="2"/>
  <c r="L140" i="2"/>
  <c r="H140" i="2"/>
  <c r="K140" i="2"/>
  <c r="M140" i="2"/>
  <c r="N140" i="2"/>
  <c r="O140" i="2"/>
  <c r="P140" i="2"/>
  <c r="G141" i="2"/>
  <c r="J141" i="2"/>
  <c r="F141" i="2"/>
  <c r="I141" i="2"/>
  <c r="L141" i="2"/>
  <c r="H141" i="2"/>
  <c r="K141" i="2"/>
  <c r="M141" i="2"/>
  <c r="N141" i="2"/>
  <c r="O141" i="2"/>
  <c r="P141" i="2"/>
  <c r="G142" i="2"/>
  <c r="J142" i="2"/>
  <c r="F142" i="2"/>
  <c r="I142" i="2"/>
  <c r="L142" i="2"/>
  <c r="H142" i="2"/>
  <c r="K142" i="2"/>
  <c r="M142" i="2"/>
  <c r="N142" i="2"/>
  <c r="O142" i="2"/>
  <c r="P142" i="2"/>
  <c r="G143" i="2"/>
  <c r="J143" i="2"/>
  <c r="F143" i="2"/>
  <c r="I143" i="2"/>
  <c r="L143" i="2"/>
  <c r="H143" i="2"/>
  <c r="K143" i="2"/>
  <c r="M143" i="2"/>
  <c r="N143" i="2"/>
  <c r="O143" i="2"/>
  <c r="P143" i="2"/>
  <c r="G144" i="2"/>
  <c r="J144" i="2"/>
  <c r="F144" i="2"/>
  <c r="I144" i="2"/>
  <c r="L144" i="2"/>
  <c r="H144" i="2"/>
  <c r="K144" i="2"/>
  <c r="M144" i="2"/>
  <c r="N144" i="2"/>
  <c r="O144" i="2"/>
  <c r="P144" i="2"/>
  <c r="G145" i="2"/>
  <c r="J145" i="2"/>
  <c r="F145" i="2"/>
  <c r="I145" i="2"/>
  <c r="L145" i="2"/>
  <c r="H145" i="2"/>
  <c r="K145" i="2"/>
  <c r="M145" i="2"/>
  <c r="N145" i="2"/>
  <c r="O145" i="2"/>
  <c r="P145" i="2"/>
  <c r="G146" i="2"/>
  <c r="J146" i="2"/>
  <c r="F146" i="2"/>
  <c r="I146" i="2"/>
  <c r="L146" i="2"/>
  <c r="H146" i="2"/>
  <c r="K146" i="2"/>
  <c r="M146" i="2"/>
  <c r="N146" i="2"/>
  <c r="O146" i="2"/>
  <c r="P146" i="2"/>
  <c r="G147" i="2"/>
  <c r="J147" i="2"/>
  <c r="F147" i="2"/>
  <c r="I147" i="2"/>
  <c r="L147" i="2"/>
  <c r="H147" i="2"/>
  <c r="K147" i="2"/>
  <c r="M147" i="2"/>
  <c r="N147" i="2"/>
  <c r="O147" i="2"/>
  <c r="P147" i="2"/>
  <c r="G148" i="2"/>
  <c r="J148" i="2"/>
  <c r="F148" i="2"/>
  <c r="I148" i="2"/>
  <c r="L148" i="2"/>
  <c r="H148" i="2"/>
  <c r="K148" i="2"/>
  <c r="M148" i="2"/>
  <c r="N148" i="2"/>
  <c r="O148" i="2"/>
  <c r="P148" i="2"/>
  <c r="G149" i="2"/>
  <c r="J149" i="2"/>
  <c r="F149" i="2"/>
  <c r="I149" i="2"/>
  <c r="L149" i="2"/>
  <c r="H149" i="2"/>
  <c r="K149" i="2"/>
  <c r="M149" i="2"/>
  <c r="N149" i="2"/>
  <c r="O149" i="2"/>
  <c r="P149" i="2"/>
  <c r="G150" i="2"/>
  <c r="J150" i="2"/>
  <c r="F150" i="2"/>
  <c r="I150" i="2"/>
  <c r="L150" i="2"/>
  <c r="H150" i="2"/>
  <c r="K150" i="2"/>
  <c r="M150" i="2"/>
  <c r="N150" i="2"/>
  <c r="O150" i="2"/>
  <c r="P150" i="2"/>
  <c r="G151" i="2"/>
  <c r="J151" i="2"/>
  <c r="F151" i="2"/>
  <c r="I151" i="2"/>
  <c r="L151" i="2"/>
  <c r="H151" i="2"/>
  <c r="K151" i="2"/>
  <c r="M151" i="2"/>
  <c r="N151" i="2"/>
  <c r="O151" i="2"/>
  <c r="P151" i="2"/>
  <c r="G152" i="2"/>
  <c r="J152" i="2"/>
  <c r="F152" i="2"/>
  <c r="I152" i="2"/>
  <c r="L152" i="2"/>
  <c r="H152" i="2"/>
  <c r="K152" i="2"/>
  <c r="M152" i="2"/>
  <c r="N152" i="2"/>
  <c r="O152" i="2"/>
  <c r="P152" i="2"/>
  <c r="G153" i="2"/>
  <c r="J153" i="2"/>
  <c r="F153" i="2"/>
  <c r="I153" i="2"/>
  <c r="L153" i="2"/>
  <c r="H153" i="2"/>
  <c r="K153" i="2"/>
  <c r="M153" i="2"/>
  <c r="N153" i="2"/>
  <c r="O153" i="2"/>
  <c r="P153" i="2"/>
  <c r="G154" i="2"/>
  <c r="J154" i="2"/>
  <c r="F154" i="2"/>
  <c r="I154" i="2"/>
  <c r="L154" i="2"/>
  <c r="H154" i="2"/>
  <c r="K154" i="2"/>
  <c r="M154" i="2"/>
  <c r="N154" i="2"/>
  <c r="O154" i="2"/>
  <c r="P154" i="2"/>
  <c r="G155" i="2"/>
  <c r="J155" i="2"/>
  <c r="F155" i="2"/>
  <c r="I155" i="2"/>
  <c r="L155" i="2"/>
  <c r="H155" i="2"/>
  <c r="K155" i="2"/>
  <c r="M155" i="2"/>
  <c r="N155" i="2"/>
  <c r="O155" i="2"/>
  <c r="P155" i="2"/>
  <c r="G156" i="2"/>
  <c r="J156" i="2"/>
  <c r="F156" i="2"/>
  <c r="I156" i="2"/>
  <c r="L156" i="2"/>
  <c r="H156" i="2"/>
  <c r="K156" i="2"/>
  <c r="M156" i="2"/>
  <c r="N156" i="2"/>
  <c r="O156" i="2"/>
  <c r="P156" i="2"/>
  <c r="G157" i="2"/>
  <c r="J157" i="2"/>
  <c r="F157" i="2"/>
  <c r="I157" i="2"/>
  <c r="L157" i="2"/>
  <c r="H157" i="2"/>
  <c r="K157" i="2"/>
  <c r="M157" i="2"/>
  <c r="N157" i="2"/>
  <c r="O157" i="2"/>
  <c r="P157" i="2"/>
  <c r="G158" i="2"/>
  <c r="J158" i="2"/>
  <c r="F158" i="2"/>
  <c r="I158" i="2"/>
  <c r="L158" i="2"/>
  <c r="H158" i="2"/>
  <c r="K158" i="2"/>
  <c r="M158" i="2"/>
  <c r="N158" i="2"/>
  <c r="O158" i="2"/>
  <c r="P158" i="2"/>
  <c r="G159" i="2"/>
  <c r="J159" i="2"/>
  <c r="F159" i="2"/>
  <c r="I159" i="2"/>
  <c r="L159" i="2"/>
  <c r="H159" i="2"/>
  <c r="K159" i="2"/>
  <c r="M159" i="2"/>
  <c r="N159" i="2"/>
  <c r="O159" i="2"/>
  <c r="P159" i="2"/>
  <c r="G160" i="2"/>
  <c r="J160" i="2"/>
  <c r="F160" i="2"/>
  <c r="I160" i="2"/>
  <c r="L160" i="2"/>
  <c r="H160" i="2"/>
  <c r="K160" i="2"/>
  <c r="M160" i="2"/>
  <c r="N160" i="2"/>
  <c r="O160" i="2"/>
  <c r="P160" i="2"/>
  <c r="G161" i="2"/>
  <c r="J161" i="2"/>
  <c r="F161" i="2"/>
  <c r="I161" i="2"/>
  <c r="L161" i="2"/>
  <c r="H161" i="2"/>
  <c r="K161" i="2"/>
  <c r="M161" i="2"/>
  <c r="N161" i="2"/>
  <c r="O161" i="2"/>
  <c r="P161" i="2"/>
  <c r="G162" i="2"/>
  <c r="J162" i="2"/>
  <c r="F162" i="2"/>
  <c r="I162" i="2"/>
  <c r="L162" i="2"/>
  <c r="H162" i="2"/>
  <c r="K162" i="2"/>
  <c r="M162" i="2"/>
  <c r="N162" i="2"/>
  <c r="O162" i="2"/>
  <c r="P162" i="2"/>
  <c r="G163" i="2"/>
  <c r="J163" i="2"/>
  <c r="F163" i="2"/>
  <c r="I163" i="2"/>
  <c r="L163" i="2"/>
  <c r="H163" i="2"/>
  <c r="K163" i="2"/>
  <c r="M163" i="2"/>
  <c r="N163" i="2"/>
  <c r="O163" i="2"/>
  <c r="P163" i="2"/>
  <c r="G164" i="2"/>
  <c r="J164" i="2"/>
  <c r="F164" i="2"/>
  <c r="I164" i="2"/>
  <c r="L164" i="2"/>
  <c r="H164" i="2"/>
  <c r="K164" i="2"/>
  <c r="M164" i="2"/>
  <c r="N164" i="2"/>
  <c r="O164" i="2"/>
  <c r="P164" i="2"/>
  <c r="G165" i="2"/>
  <c r="J165" i="2"/>
  <c r="F165" i="2"/>
  <c r="I165" i="2"/>
  <c r="L165" i="2"/>
  <c r="H165" i="2"/>
  <c r="K165" i="2"/>
  <c r="M165" i="2"/>
  <c r="N165" i="2"/>
  <c r="O165" i="2"/>
  <c r="P165" i="2"/>
  <c r="G166" i="2"/>
  <c r="J166" i="2"/>
  <c r="F166" i="2"/>
  <c r="I166" i="2"/>
  <c r="L166" i="2"/>
  <c r="H166" i="2"/>
  <c r="K166" i="2"/>
  <c r="M166" i="2"/>
  <c r="N166" i="2"/>
  <c r="O166" i="2"/>
  <c r="P166" i="2"/>
  <c r="G167" i="2"/>
  <c r="J167" i="2"/>
  <c r="F167" i="2"/>
  <c r="I167" i="2"/>
  <c r="L167" i="2"/>
  <c r="H167" i="2"/>
  <c r="K167" i="2"/>
  <c r="M167" i="2"/>
  <c r="N167" i="2"/>
  <c r="O167" i="2"/>
  <c r="P167" i="2"/>
  <c r="G168" i="2"/>
  <c r="J168" i="2"/>
  <c r="F168" i="2"/>
  <c r="I168" i="2"/>
  <c r="L168" i="2"/>
  <c r="H168" i="2"/>
  <c r="K168" i="2"/>
  <c r="M168" i="2"/>
  <c r="N168" i="2"/>
  <c r="O168" i="2"/>
  <c r="P168" i="2"/>
  <c r="G169" i="2"/>
  <c r="J169" i="2"/>
  <c r="F169" i="2"/>
  <c r="I169" i="2"/>
  <c r="L169" i="2"/>
  <c r="H169" i="2"/>
  <c r="K169" i="2"/>
  <c r="M169" i="2"/>
  <c r="N169" i="2"/>
  <c r="O169" i="2"/>
  <c r="P169" i="2"/>
  <c r="G170" i="2"/>
  <c r="J170" i="2"/>
  <c r="F170" i="2"/>
  <c r="I170" i="2"/>
  <c r="L170" i="2"/>
  <c r="H170" i="2"/>
  <c r="K170" i="2"/>
  <c r="M170" i="2"/>
  <c r="N170" i="2"/>
  <c r="O170" i="2"/>
  <c r="P170" i="2"/>
  <c r="G171" i="2"/>
  <c r="J171" i="2"/>
  <c r="F171" i="2"/>
  <c r="I171" i="2"/>
  <c r="L171" i="2"/>
  <c r="H171" i="2"/>
  <c r="K171" i="2"/>
  <c r="M171" i="2"/>
  <c r="N171" i="2"/>
  <c r="O171" i="2"/>
  <c r="P171" i="2"/>
  <c r="G172" i="2"/>
  <c r="J172" i="2"/>
  <c r="F172" i="2"/>
  <c r="I172" i="2"/>
  <c r="L172" i="2"/>
  <c r="H172" i="2"/>
  <c r="K172" i="2"/>
  <c r="M172" i="2"/>
  <c r="N172" i="2"/>
  <c r="O172" i="2"/>
  <c r="P172" i="2"/>
  <c r="G173" i="2"/>
  <c r="J173" i="2"/>
  <c r="F173" i="2"/>
  <c r="I173" i="2"/>
  <c r="L173" i="2"/>
  <c r="H173" i="2"/>
  <c r="K173" i="2"/>
  <c r="M173" i="2"/>
  <c r="N173" i="2"/>
  <c r="O173" i="2"/>
  <c r="P173" i="2"/>
  <c r="G174" i="2"/>
  <c r="J174" i="2"/>
  <c r="F174" i="2"/>
  <c r="I174" i="2"/>
  <c r="L174" i="2"/>
  <c r="H174" i="2"/>
  <c r="K174" i="2"/>
  <c r="M174" i="2"/>
  <c r="N174" i="2"/>
  <c r="O174" i="2"/>
  <c r="P174" i="2"/>
  <c r="G175" i="2"/>
  <c r="J175" i="2"/>
  <c r="F175" i="2"/>
  <c r="I175" i="2"/>
  <c r="L175" i="2"/>
  <c r="H175" i="2"/>
  <c r="K175" i="2"/>
  <c r="M175" i="2"/>
  <c r="N175" i="2"/>
  <c r="O175" i="2"/>
  <c r="P175" i="2"/>
  <c r="G176" i="2"/>
  <c r="J176" i="2"/>
  <c r="F176" i="2"/>
  <c r="I176" i="2"/>
  <c r="L176" i="2"/>
  <c r="H176" i="2"/>
  <c r="K176" i="2"/>
  <c r="M176" i="2"/>
  <c r="N176" i="2"/>
  <c r="O176" i="2"/>
  <c r="P176" i="2"/>
  <c r="G177" i="2"/>
  <c r="J177" i="2"/>
  <c r="F177" i="2"/>
  <c r="I177" i="2"/>
  <c r="L177" i="2"/>
  <c r="H177" i="2"/>
  <c r="K177" i="2"/>
  <c r="M177" i="2"/>
  <c r="N177" i="2"/>
  <c r="O177" i="2"/>
  <c r="P177" i="2"/>
  <c r="G178" i="2"/>
  <c r="J178" i="2"/>
  <c r="F178" i="2"/>
  <c r="I178" i="2"/>
  <c r="L178" i="2"/>
  <c r="H178" i="2"/>
  <c r="K178" i="2"/>
  <c r="M178" i="2"/>
  <c r="N178" i="2"/>
  <c r="O178" i="2"/>
  <c r="P178" i="2"/>
  <c r="G179" i="2"/>
  <c r="J179" i="2"/>
  <c r="F179" i="2"/>
  <c r="I179" i="2"/>
  <c r="L179" i="2"/>
  <c r="H179" i="2"/>
  <c r="K179" i="2"/>
  <c r="M179" i="2"/>
  <c r="N179" i="2"/>
  <c r="O179" i="2"/>
  <c r="P179" i="2"/>
  <c r="G180" i="2"/>
  <c r="J180" i="2"/>
  <c r="F180" i="2"/>
  <c r="I180" i="2"/>
  <c r="L180" i="2"/>
  <c r="H180" i="2"/>
  <c r="K180" i="2"/>
  <c r="M180" i="2"/>
  <c r="N180" i="2"/>
  <c r="O180" i="2"/>
  <c r="P180" i="2"/>
  <c r="G181" i="2"/>
  <c r="J181" i="2"/>
  <c r="F181" i="2"/>
  <c r="I181" i="2"/>
  <c r="L181" i="2"/>
  <c r="H181" i="2"/>
  <c r="K181" i="2"/>
  <c r="M181" i="2"/>
  <c r="N181" i="2"/>
  <c r="O181" i="2"/>
  <c r="P181" i="2"/>
  <c r="G182" i="2"/>
  <c r="J182" i="2"/>
  <c r="F182" i="2"/>
  <c r="I182" i="2"/>
  <c r="L182" i="2"/>
  <c r="H182" i="2"/>
  <c r="K182" i="2"/>
  <c r="M182" i="2"/>
  <c r="N182" i="2"/>
  <c r="O182" i="2"/>
  <c r="P182" i="2"/>
  <c r="G183" i="2"/>
  <c r="J183" i="2"/>
  <c r="F183" i="2"/>
  <c r="I183" i="2"/>
  <c r="L183" i="2"/>
  <c r="H183" i="2"/>
  <c r="K183" i="2"/>
  <c r="M183" i="2"/>
  <c r="N183" i="2"/>
  <c r="O183" i="2"/>
  <c r="P183" i="2"/>
  <c r="G184" i="2"/>
  <c r="J184" i="2"/>
  <c r="F184" i="2"/>
  <c r="I184" i="2"/>
  <c r="L184" i="2"/>
  <c r="H184" i="2"/>
  <c r="K184" i="2"/>
  <c r="M184" i="2"/>
  <c r="N184" i="2"/>
  <c r="O184" i="2"/>
  <c r="P184" i="2"/>
  <c r="G185" i="2"/>
  <c r="J185" i="2"/>
  <c r="F185" i="2"/>
  <c r="I185" i="2"/>
  <c r="L185" i="2"/>
  <c r="H185" i="2"/>
  <c r="K185" i="2"/>
  <c r="M185" i="2"/>
  <c r="N185" i="2"/>
  <c r="O185" i="2"/>
  <c r="P185" i="2"/>
  <c r="G186" i="2"/>
  <c r="J186" i="2"/>
  <c r="F186" i="2"/>
  <c r="I186" i="2"/>
  <c r="L186" i="2"/>
  <c r="H186" i="2"/>
  <c r="K186" i="2"/>
  <c r="M186" i="2"/>
  <c r="N186" i="2"/>
  <c r="O186" i="2"/>
  <c r="P186" i="2"/>
  <c r="G187" i="2"/>
  <c r="J187" i="2"/>
  <c r="F187" i="2"/>
  <c r="I187" i="2"/>
  <c r="L187" i="2"/>
  <c r="H187" i="2"/>
  <c r="K187" i="2"/>
  <c r="M187" i="2"/>
  <c r="N187" i="2"/>
  <c r="O187" i="2"/>
  <c r="P187" i="2"/>
  <c r="G188" i="2"/>
  <c r="J188" i="2"/>
  <c r="F188" i="2"/>
  <c r="I188" i="2"/>
  <c r="L188" i="2"/>
  <c r="H188" i="2"/>
  <c r="K188" i="2"/>
  <c r="M188" i="2"/>
  <c r="N188" i="2"/>
  <c r="O188" i="2"/>
  <c r="P188" i="2"/>
  <c r="G189" i="2"/>
  <c r="J189" i="2"/>
  <c r="F189" i="2"/>
  <c r="I189" i="2"/>
  <c r="L189" i="2"/>
  <c r="H189" i="2"/>
  <c r="K189" i="2"/>
  <c r="M189" i="2"/>
  <c r="N189" i="2"/>
  <c r="O189" i="2"/>
  <c r="P189" i="2"/>
  <c r="G190" i="2"/>
  <c r="J190" i="2"/>
  <c r="F190" i="2"/>
  <c r="I190" i="2"/>
  <c r="L190" i="2"/>
  <c r="H190" i="2"/>
  <c r="K190" i="2"/>
  <c r="M190" i="2"/>
  <c r="N190" i="2"/>
  <c r="O190" i="2"/>
  <c r="P190" i="2"/>
  <c r="G191" i="2"/>
  <c r="J191" i="2"/>
  <c r="F191" i="2"/>
  <c r="I191" i="2"/>
  <c r="L191" i="2"/>
  <c r="H191" i="2"/>
  <c r="K191" i="2"/>
  <c r="M191" i="2"/>
  <c r="N191" i="2"/>
  <c r="O191" i="2"/>
  <c r="P191" i="2"/>
  <c r="G192" i="2"/>
  <c r="J192" i="2"/>
  <c r="F192" i="2"/>
  <c r="I192" i="2"/>
  <c r="L192" i="2"/>
  <c r="H192" i="2"/>
  <c r="K192" i="2"/>
  <c r="M192" i="2"/>
  <c r="N192" i="2"/>
  <c r="O192" i="2"/>
  <c r="P192" i="2"/>
  <c r="G193" i="2"/>
  <c r="J193" i="2"/>
  <c r="F193" i="2"/>
  <c r="I193" i="2"/>
  <c r="L193" i="2"/>
  <c r="H193" i="2"/>
  <c r="K193" i="2"/>
  <c r="M193" i="2"/>
  <c r="N193" i="2"/>
  <c r="O193" i="2"/>
  <c r="P193" i="2"/>
  <c r="G194" i="2"/>
  <c r="J194" i="2"/>
  <c r="F194" i="2"/>
  <c r="I194" i="2"/>
  <c r="L194" i="2"/>
  <c r="H194" i="2"/>
  <c r="K194" i="2"/>
  <c r="M194" i="2"/>
  <c r="N194" i="2"/>
  <c r="O194" i="2"/>
  <c r="P194" i="2"/>
  <c r="G195" i="2"/>
  <c r="J195" i="2"/>
  <c r="F195" i="2"/>
  <c r="I195" i="2"/>
  <c r="L195" i="2"/>
  <c r="H195" i="2"/>
  <c r="K195" i="2"/>
  <c r="M195" i="2"/>
  <c r="N195" i="2"/>
  <c r="O195" i="2"/>
  <c r="P195" i="2"/>
  <c r="G196" i="2"/>
  <c r="J196" i="2"/>
  <c r="F196" i="2"/>
  <c r="I196" i="2"/>
  <c r="L196" i="2"/>
  <c r="H196" i="2"/>
  <c r="K196" i="2"/>
  <c r="M196" i="2"/>
  <c r="N196" i="2"/>
  <c r="O196" i="2"/>
  <c r="P196" i="2"/>
  <c r="G197" i="2"/>
  <c r="J197" i="2"/>
  <c r="F197" i="2"/>
  <c r="I197" i="2"/>
  <c r="L197" i="2"/>
  <c r="H197" i="2"/>
  <c r="K197" i="2"/>
  <c r="M197" i="2"/>
  <c r="N197" i="2"/>
  <c r="O197" i="2"/>
  <c r="P197" i="2"/>
  <c r="G198" i="2"/>
  <c r="J198" i="2"/>
  <c r="F198" i="2"/>
  <c r="I198" i="2"/>
  <c r="L198" i="2"/>
  <c r="H198" i="2"/>
  <c r="K198" i="2"/>
  <c r="M198" i="2"/>
  <c r="N198" i="2"/>
  <c r="O198" i="2"/>
  <c r="P198" i="2"/>
  <c r="G199" i="2"/>
  <c r="J199" i="2"/>
  <c r="F199" i="2"/>
  <c r="I199" i="2"/>
  <c r="L199" i="2"/>
  <c r="H199" i="2"/>
  <c r="K199" i="2"/>
  <c r="M199" i="2"/>
  <c r="N199" i="2"/>
  <c r="O199" i="2"/>
  <c r="P199" i="2"/>
  <c r="G200" i="2"/>
  <c r="J200" i="2"/>
  <c r="F200" i="2"/>
  <c r="I200" i="2"/>
  <c r="L200" i="2"/>
  <c r="H200" i="2"/>
  <c r="K200" i="2"/>
  <c r="M200" i="2"/>
  <c r="N200" i="2"/>
  <c r="O200" i="2"/>
  <c r="P200" i="2"/>
  <c r="G201" i="2"/>
  <c r="J201" i="2"/>
  <c r="F201" i="2"/>
  <c r="I201" i="2"/>
  <c r="L201" i="2"/>
  <c r="H201" i="2"/>
  <c r="K201" i="2"/>
  <c r="M201" i="2"/>
  <c r="N201" i="2"/>
  <c r="O201" i="2"/>
  <c r="P201" i="2"/>
  <c r="G202" i="2"/>
  <c r="J202" i="2"/>
  <c r="F202" i="2"/>
  <c r="I202" i="2"/>
  <c r="L202" i="2"/>
  <c r="H202" i="2"/>
  <c r="K202" i="2"/>
  <c r="M202" i="2"/>
  <c r="N202" i="2"/>
  <c r="O202" i="2"/>
  <c r="P202" i="2"/>
  <c r="G203" i="2"/>
  <c r="J203" i="2"/>
  <c r="F203" i="2"/>
  <c r="I203" i="2"/>
  <c r="L203" i="2"/>
  <c r="H203" i="2"/>
  <c r="K203" i="2"/>
  <c r="M203" i="2"/>
  <c r="N203" i="2"/>
  <c r="O203" i="2"/>
  <c r="P203" i="2"/>
  <c r="G204" i="2"/>
  <c r="J204" i="2"/>
  <c r="F204" i="2"/>
  <c r="I204" i="2"/>
  <c r="L204" i="2"/>
  <c r="H204" i="2"/>
  <c r="K204" i="2"/>
  <c r="M204" i="2"/>
  <c r="N204" i="2"/>
  <c r="O204" i="2"/>
  <c r="P204" i="2"/>
  <c r="G205" i="2"/>
  <c r="J205" i="2"/>
  <c r="F205" i="2"/>
  <c r="I205" i="2"/>
  <c r="L205" i="2"/>
  <c r="H205" i="2"/>
  <c r="K205" i="2"/>
  <c r="M205" i="2"/>
  <c r="N205" i="2"/>
  <c r="O205" i="2"/>
  <c r="P205" i="2"/>
  <c r="G206" i="2"/>
  <c r="J206" i="2"/>
  <c r="F206" i="2"/>
  <c r="I206" i="2"/>
  <c r="L206" i="2"/>
  <c r="H206" i="2"/>
  <c r="K206" i="2"/>
  <c r="M206" i="2"/>
  <c r="N206" i="2"/>
  <c r="O206" i="2"/>
  <c r="P206" i="2"/>
  <c r="G207" i="2"/>
  <c r="J207" i="2"/>
  <c r="F207" i="2"/>
  <c r="I207" i="2"/>
  <c r="L207" i="2"/>
  <c r="H207" i="2"/>
  <c r="K207" i="2"/>
  <c r="M207" i="2"/>
  <c r="N207" i="2"/>
  <c r="O207" i="2"/>
  <c r="P207" i="2"/>
  <c r="G208" i="2"/>
  <c r="J208" i="2"/>
  <c r="F208" i="2"/>
  <c r="I208" i="2"/>
  <c r="L208" i="2"/>
  <c r="H208" i="2"/>
  <c r="K208" i="2"/>
  <c r="M208" i="2"/>
  <c r="N208" i="2"/>
  <c r="O208" i="2"/>
  <c r="P208" i="2"/>
  <c r="G209" i="2"/>
  <c r="J209" i="2"/>
  <c r="F209" i="2"/>
  <c r="I209" i="2"/>
  <c r="L209" i="2"/>
  <c r="H209" i="2"/>
  <c r="K209" i="2"/>
  <c r="M209" i="2"/>
  <c r="N209" i="2"/>
  <c r="O209" i="2"/>
  <c r="P209" i="2"/>
  <c r="G210" i="2"/>
  <c r="J210" i="2"/>
  <c r="F210" i="2"/>
  <c r="I210" i="2"/>
  <c r="L210" i="2"/>
  <c r="H210" i="2"/>
  <c r="K210" i="2"/>
  <c r="M210" i="2"/>
  <c r="N210" i="2"/>
  <c r="O210" i="2"/>
  <c r="P210" i="2"/>
  <c r="G211" i="2"/>
  <c r="J211" i="2"/>
  <c r="F211" i="2"/>
  <c r="I211" i="2"/>
  <c r="L211" i="2"/>
  <c r="H211" i="2"/>
  <c r="K211" i="2"/>
  <c r="M211" i="2"/>
  <c r="N211" i="2"/>
  <c r="O211" i="2"/>
  <c r="P211" i="2"/>
  <c r="G212" i="2"/>
  <c r="J212" i="2"/>
  <c r="F212" i="2"/>
  <c r="I212" i="2"/>
  <c r="L212" i="2"/>
  <c r="H212" i="2"/>
  <c r="K212" i="2"/>
  <c r="M212" i="2"/>
  <c r="N212" i="2"/>
  <c r="O212" i="2"/>
  <c r="P212" i="2"/>
  <c r="G213" i="2"/>
  <c r="J213" i="2"/>
  <c r="F213" i="2"/>
  <c r="I213" i="2"/>
  <c r="L213" i="2"/>
  <c r="H213" i="2"/>
  <c r="K213" i="2"/>
  <c r="M213" i="2"/>
  <c r="N213" i="2"/>
  <c r="O213" i="2"/>
  <c r="P213" i="2"/>
  <c r="G214" i="2"/>
  <c r="J214" i="2"/>
  <c r="F214" i="2"/>
  <c r="I214" i="2"/>
  <c r="L214" i="2"/>
  <c r="H214" i="2"/>
  <c r="K214" i="2"/>
  <c r="M214" i="2"/>
  <c r="N214" i="2"/>
  <c r="O214" i="2"/>
  <c r="P214" i="2"/>
  <c r="G215" i="2"/>
  <c r="J215" i="2"/>
  <c r="F215" i="2"/>
  <c r="I215" i="2"/>
  <c r="L215" i="2"/>
  <c r="H215" i="2"/>
  <c r="K215" i="2"/>
  <c r="M215" i="2"/>
  <c r="N215" i="2"/>
  <c r="O215" i="2"/>
  <c r="P215" i="2"/>
  <c r="G216" i="2"/>
  <c r="J216" i="2"/>
  <c r="F216" i="2"/>
  <c r="I216" i="2"/>
  <c r="L216" i="2"/>
  <c r="H216" i="2"/>
  <c r="K216" i="2"/>
  <c r="M216" i="2"/>
  <c r="N216" i="2"/>
  <c r="O216" i="2"/>
  <c r="P216" i="2"/>
  <c r="G217" i="2"/>
  <c r="J217" i="2"/>
  <c r="F217" i="2"/>
  <c r="I217" i="2"/>
  <c r="L217" i="2"/>
  <c r="H217" i="2"/>
  <c r="K217" i="2"/>
  <c r="M217" i="2"/>
  <c r="N217" i="2"/>
  <c r="O217" i="2"/>
  <c r="P217" i="2"/>
  <c r="G218" i="2"/>
  <c r="J218" i="2"/>
  <c r="F218" i="2"/>
  <c r="I218" i="2"/>
  <c r="L218" i="2"/>
  <c r="H218" i="2"/>
  <c r="K218" i="2"/>
  <c r="M218" i="2"/>
  <c r="N218" i="2"/>
  <c r="O218" i="2"/>
  <c r="P218" i="2"/>
  <c r="G219" i="2"/>
  <c r="J219" i="2"/>
  <c r="F219" i="2"/>
  <c r="I219" i="2"/>
  <c r="L219" i="2"/>
  <c r="H219" i="2"/>
  <c r="K219" i="2"/>
  <c r="M219" i="2"/>
  <c r="N219" i="2"/>
  <c r="O219" i="2"/>
  <c r="P219" i="2"/>
  <c r="G220" i="2"/>
  <c r="J220" i="2"/>
  <c r="F220" i="2"/>
  <c r="I220" i="2"/>
  <c r="L220" i="2"/>
  <c r="H220" i="2"/>
  <c r="K220" i="2"/>
  <c r="M220" i="2"/>
  <c r="N220" i="2"/>
  <c r="O220" i="2"/>
  <c r="P220" i="2"/>
  <c r="G221" i="2"/>
  <c r="J221" i="2"/>
  <c r="F221" i="2"/>
  <c r="I221" i="2"/>
  <c r="L221" i="2"/>
  <c r="H221" i="2"/>
  <c r="K221" i="2"/>
  <c r="M221" i="2"/>
  <c r="N221" i="2"/>
  <c r="O221" i="2"/>
  <c r="P221" i="2"/>
  <c r="G222" i="2"/>
  <c r="J222" i="2"/>
  <c r="F222" i="2"/>
  <c r="I222" i="2"/>
  <c r="L222" i="2"/>
  <c r="H222" i="2"/>
  <c r="K222" i="2"/>
  <c r="M222" i="2"/>
  <c r="N222" i="2"/>
  <c r="O222" i="2"/>
  <c r="P222" i="2"/>
  <c r="G223" i="2"/>
  <c r="J223" i="2"/>
  <c r="F223" i="2"/>
  <c r="I223" i="2"/>
  <c r="L223" i="2"/>
  <c r="H223" i="2"/>
  <c r="K223" i="2"/>
  <c r="M223" i="2"/>
  <c r="N223" i="2"/>
  <c r="O223" i="2"/>
  <c r="P223" i="2"/>
  <c r="G224" i="2"/>
  <c r="J224" i="2"/>
  <c r="F224" i="2"/>
  <c r="I224" i="2"/>
  <c r="L224" i="2"/>
  <c r="H224" i="2"/>
  <c r="K224" i="2"/>
  <c r="M224" i="2"/>
  <c r="N224" i="2"/>
  <c r="O224" i="2"/>
  <c r="P224" i="2"/>
  <c r="G225" i="2"/>
  <c r="J225" i="2"/>
  <c r="F225" i="2"/>
  <c r="I225" i="2"/>
  <c r="L225" i="2"/>
  <c r="H225" i="2"/>
  <c r="K225" i="2"/>
  <c r="M225" i="2"/>
  <c r="N225" i="2"/>
  <c r="O225" i="2"/>
  <c r="P225" i="2"/>
  <c r="G226" i="2"/>
  <c r="J226" i="2"/>
  <c r="F226" i="2"/>
  <c r="I226" i="2"/>
  <c r="L226" i="2"/>
  <c r="H226" i="2"/>
  <c r="K226" i="2"/>
  <c r="M226" i="2"/>
  <c r="N226" i="2"/>
  <c r="O226" i="2"/>
  <c r="P226" i="2"/>
  <c r="G227" i="2"/>
  <c r="J227" i="2"/>
  <c r="F227" i="2"/>
  <c r="I227" i="2"/>
  <c r="L227" i="2"/>
  <c r="H227" i="2"/>
  <c r="K227" i="2"/>
  <c r="M227" i="2"/>
  <c r="N227" i="2"/>
  <c r="O227" i="2"/>
  <c r="P227" i="2"/>
  <c r="G228" i="2"/>
  <c r="J228" i="2"/>
  <c r="F228" i="2"/>
  <c r="I228" i="2"/>
  <c r="L228" i="2"/>
  <c r="H228" i="2"/>
  <c r="K228" i="2"/>
  <c r="M228" i="2"/>
  <c r="N228" i="2"/>
  <c r="O228" i="2"/>
  <c r="P228" i="2"/>
  <c r="G229" i="2"/>
  <c r="J229" i="2"/>
  <c r="F229" i="2"/>
  <c r="I229" i="2"/>
  <c r="L229" i="2"/>
  <c r="H229" i="2"/>
  <c r="K229" i="2"/>
  <c r="M229" i="2"/>
  <c r="N229" i="2"/>
  <c r="O229" i="2"/>
  <c r="P229" i="2"/>
  <c r="G230" i="2"/>
  <c r="J230" i="2"/>
  <c r="F230" i="2"/>
  <c r="I230" i="2"/>
  <c r="L230" i="2"/>
  <c r="H230" i="2"/>
  <c r="K230" i="2"/>
  <c r="M230" i="2"/>
  <c r="N230" i="2"/>
  <c r="O230" i="2"/>
  <c r="P230" i="2"/>
  <c r="G231" i="2"/>
  <c r="J231" i="2"/>
  <c r="F231" i="2"/>
  <c r="I231" i="2"/>
  <c r="L231" i="2"/>
  <c r="H231" i="2"/>
  <c r="K231" i="2"/>
  <c r="M231" i="2"/>
  <c r="N231" i="2"/>
  <c r="O231" i="2"/>
  <c r="P231" i="2"/>
  <c r="G232" i="2"/>
  <c r="J232" i="2"/>
  <c r="F232" i="2"/>
  <c r="I232" i="2"/>
  <c r="L232" i="2"/>
  <c r="H232" i="2"/>
  <c r="K232" i="2"/>
  <c r="M232" i="2"/>
  <c r="N232" i="2"/>
  <c r="O232" i="2"/>
  <c r="P232" i="2"/>
  <c r="G233" i="2"/>
  <c r="J233" i="2"/>
  <c r="F233" i="2"/>
  <c r="I233" i="2"/>
  <c r="L233" i="2"/>
  <c r="H233" i="2"/>
  <c r="K233" i="2"/>
  <c r="M233" i="2"/>
  <c r="N233" i="2"/>
  <c r="O233" i="2"/>
  <c r="P233" i="2"/>
  <c r="G234" i="2"/>
  <c r="J234" i="2"/>
  <c r="F234" i="2"/>
  <c r="I234" i="2"/>
  <c r="L234" i="2"/>
  <c r="H234" i="2"/>
  <c r="K234" i="2"/>
  <c r="M234" i="2"/>
  <c r="N234" i="2"/>
  <c r="O234" i="2"/>
  <c r="P234" i="2"/>
  <c r="G235" i="2"/>
  <c r="J235" i="2"/>
  <c r="F235" i="2"/>
  <c r="I235" i="2"/>
  <c r="L235" i="2"/>
  <c r="H235" i="2"/>
  <c r="K235" i="2"/>
  <c r="M235" i="2"/>
  <c r="N235" i="2"/>
  <c r="O235" i="2"/>
  <c r="P235" i="2"/>
  <c r="G236" i="2"/>
  <c r="J236" i="2"/>
  <c r="F236" i="2"/>
  <c r="I236" i="2"/>
  <c r="L236" i="2"/>
  <c r="H236" i="2"/>
  <c r="K236" i="2"/>
  <c r="M236" i="2"/>
  <c r="N236" i="2"/>
  <c r="O236" i="2"/>
  <c r="P236" i="2"/>
  <c r="G237" i="2"/>
  <c r="J237" i="2"/>
  <c r="F237" i="2"/>
  <c r="I237" i="2"/>
  <c r="L237" i="2"/>
  <c r="H237" i="2"/>
  <c r="K237" i="2"/>
  <c r="M237" i="2"/>
  <c r="N237" i="2"/>
  <c r="O237" i="2"/>
  <c r="P237" i="2"/>
  <c r="G238" i="2"/>
  <c r="J238" i="2"/>
  <c r="F238" i="2"/>
  <c r="I238" i="2"/>
  <c r="L238" i="2"/>
  <c r="H238" i="2"/>
  <c r="K238" i="2"/>
  <c r="M238" i="2"/>
  <c r="N238" i="2"/>
  <c r="O238" i="2"/>
  <c r="P238" i="2"/>
  <c r="G239" i="2"/>
  <c r="J239" i="2"/>
  <c r="F239" i="2"/>
  <c r="I239" i="2"/>
  <c r="L239" i="2"/>
  <c r="H239" i="2"/>
  <c r="K239" i="2"/>
  <c r="M239" i="2"/>
  <c r="N239" i="2"/>
  <c r="O239" i="2"/>
  <c r="P239" i="2"/>
  <c r="G240" i="2"/>
  <c r="J240" i="2"/>
  <c r="F240" i="2"/>
  <c r="I240" i="2"/>
  <c r="L240" i="2"/>
  <c r="H240" i="2"/>
  <c r="K240" i="2"/>
  <c r="M240" i="2"/>
  <c r="N240" i="2"/>
  <c r="O240" i="2"/>
  <c r="P240" i="2"/>
  <c r="G241" i="2"/>
  <c r="J241" i="2"/>
  <c r="F241" i="2"/>
  <c r="I241" i="2"/>
  <c r="L241" i="2"/>
  <c r="H241" i="2"/>
  <c r="K241" i="2"/>
  <c r="M241" i="2"/>
  <c r="N241" i="2"/>
  <c r="O241" i="2"/>
  <c r="P241" i="2"/>
  <c r="G242" i="2"/>
  <c r="J242" i="2"/>
  <c r="F242" i="2"/>
  <c r="I242" i="2"/>
  <c r="L242" i="2"/>
  <c r="H242" i="2"/>
  <c r="K242" i="2"/>
  <c r="M242" i="2"/>
  <c r="N242" i="2"/>
  <c r="O242" i="2"/>
  <c r="P242" i="2"/>
  <c r="G243" i="2"/>
  <c r="J243" i="2"/>
  <c r="F243" i="2"/>
  <c r="I243" i="2"/>
  <c r="L243" i="2"/>
  <c r="H243" i="2"/>
  <c r="K243" i="2"/>
  <c r="M243" i="2"/>
  <c r="N243" i="2"/>
  <c r="O243" i="2"/>
  <c r="P243" i="2"/>
  <c r="G244" i="2"/>
  <c r="J244" i="2"/>
  <c r="F244" i="2"/>
  <c r="I244" i="2"/>
  <c r="L244" i="2"/>
  <c r="H244" i="2"/>
  <c r="K244" i="2"/>
  <c r="M244" i="2"/>
  <c r="N244" i="2"/>
  <c r="O244" i="2"/>
  <c r="P244" i="2"/>
  <c r="G245" i="2"/>
  <c r="J245" i="2"/>
  <c r="F245" i="2"/>
  <c r="I245" i="2"/>
  <c r="L245" i="2"/>
  <c r="H245" i="2"/>
  <c r="K245" i="2"/>
  <c r="M245" i="2"/>
  <c r="N245" i="2"/>
  <c r="O245" i="2"/>
  <c r="P245" i="2"/>
  <c r="G246" i="2"/>
  <c r="J246" i="2"/>
  <c r="F246" i="2"/>
  <c r="I246" i="2"/>
  <c r="L246" i="2"/>
  <c r="H246" i="2"/>
  <c r="K246" i="2"/>
  <c r="M246" i="2"/>
  <c r="N246" i="2"/>
  <c r="O246" i="2"/>
  <c r="P246" i="2"/>
  <c r="G247" i="2"/>
  <c r="J247" i="2"/>
  <c r="F247" i="2"/>
  <c r="I247" i="2"/>
  <c r="L247" i="2"/>
  <c r="H247" i="2"/>
  <c r="K247" i="2"/>
  <c r="M247" i="2"/>
  <c r="N247" i="2"/>
  <c r="O247" i="2"/>
  <c r="P247" i="2"/>
  <c r="G248" i="2"/>
  <c r="J248" i="2"/>
  <c r="F248" i="2"/>
  <c r="I248" i="2"/>
  <c r="L248" i="2"/>
  <c r="H248" i="2"/>
  <c r="K248" i="2"/>
  <c r="M248" i="2"/>
  <c r="N248" i="2"/>
  <c r="O248" i="2"/>
  <c r="P248" i="2"/>
  <c r="G249" i="2"/>
  <c r="J249" i="2"/>
  <c r="F249" i="2"/>
  <c r="I249" i="2"/>
  <c r="L249" i="2"/>
  <c r="H249" i="2"/>
  <c r="K249" i="2"/>
  <c r="M249" i="2"/>
  <c r="N249" i="2"/>
  <c r="O249" i="2"/>
  <c r="P249" i="2"/>
  <c r="G250" i="2"/>
  <c r="J250" i="2"/>
  <c r="F250" i="2"/>
  <c r="I250" i="2"/>
  <c r="L250" i="2"/>
  <c r="H250" i="2"/>
  <c r="K250" i="2"/>
  <c r="M250" i="2"/>
  <c r="N250" i="2"/>
  <c r="O250" i="2"/>
  <c r="P250" i="2"/>
  <c r="G251" i="2"/>
  <c r="J251" i="2"/>
  <c r="F251" i="2"/>
  <c r="I251" i="2"/>
  <c r="L251" i="2"/>
  <c r="H251" i="2"/>
  <c r="K251" i="2"/>
  <c r="M251" i="2"/>
  <c r="N251" i="2"/>
  <c r="O251" i="2"/>
  <c r="P251" i="2"/>
  <c r="G252" i="2"/>
  <c r="J252" i="2"/>
  <c r="F252" i="2"/>
  <c r="I252" i="2"/>
  <c r="L252" i="2"/>
  <c r="H252" i="2"/>
  <c r="K252" i="2"/>
  <c r="M252" i="2"/>
  <c r="N252" i="2"/>
  <c r="O252" i="2"/>
  <c r="P252" i="2"/>
  <c r="G253" i="2"/>
  <c r="J253" i="2"/>
  <c r="F253" i="2"/>
  <c r="I253" i="2"/>
  <c r="L253" i="2"/>
  <c r="H253" i="2"/>
  <c r="K253" i="2"/>
  <c r="M253" i="2"/>
  <c r="N253" i="2"/>
  <c r="O253" i="2"/>
  <c r="P253" i="2"/>
  <c r="G254" i="2"/>
  <c r="J254" i="2"/>
  <c r="F254" i="2"/>
  <c r="I254" i="2"/>
  <c r="L254" i="2"/>
  <c r="H254" i="2"/>
  <c r="K254" i="2"/>
  <c r="M254" i="2"/>
  <c r="N254" i="2"/>
  <c r="O254" i="2"/>
  <c r="P254" i="2"/>
  <c r="G255" i="2"/>
  <c r="J255" i="2"/>
  <c r="F255" i="2"/>
  <c r="I255" i="2"/>
  <c r="L255" i="2"/>
  <c r="H255" i="2"/>
  <c r="K255" i="2"/>
  <c r="M255" i="2"/>
  <c r="N255" i="2"/>
  <c r="O255" i="2"/>
  <c r="P255" i="2"/>
  <c r="G256" i="2"/>
  <c r="J256" i="2"/>
  <c r="F256" i="2"/>
  <c r="I256" i="2"/>
  <c r="L256" i="2"/>
  <c r="H256" i="2"/>
  <c r="K256" i="2"/>
  <c r="M256" i="2"/>
  <c r="N256" i="2"/>
  <c r="O256" i="2"/>
  <c r="P256" i="2"/>
  <c r="G257" i="2"/>
  <c r="J257" i="2"/>
  <c r="F257" i="2"/>
  <c r="I257" i="2"/>
  <c r="L257" i="2"/>
  <c r="H257" i="2"/>
  <c r="K257" i="2"/>
  <c r="M257" i="2"/>
  <c r="N257" i="2"/>
  <c r="O257" i="2"/>
  <c r="P257" i="2"/>
  <c r="G258" i="2"/>
  <c r="J258" i="2"/>
  <c r="F258" i="2"/>
  <c r="I258" i="2"/>
  <c r="L258" i="2"/>
  <c r="H258" i="2"/>
  <c r="K258" i="2"/>
  <c r="M258" i="2"/>
  <c r="N258" i="2"/>
  <c r="O258" i="2"/>
  <c r="P258" i="2"/>
  <c r="G259" i="2"/>
  <c r="J259" i="2"/>
  <c r="F259" i="2"/>
  <c r="I259" i="2"/>
  <c r="L259" i="2"/>
  <c r="H259" i="2"/>
  <c r="K259" i="2"/>
  <c r="M259" i="2"/>
  <c r="N259" i="2"/>
  <c r="O259" i="2"/>
  <c r="P259" i="2"/>
  <c r="G260" i="2"/>
  <c r="J260" i="2"/>
  <c r="F260" i="2"/>
  <c r="I260" i="2"/>
  <c r="L260" i="2"/>
  <c r="H260" i="2"/>
  <c r="K260" i="2"/>
  <c r="M260" i="2"/>
  <c r="N260" i="2"/>
  <c r="O260" i="2"/>
  <c r="P260" i="2"/>
  <c r="G261" i="2"/>
  <c r="J261" i="2"/>
  <c r="F261" i="2"/>
  <c r="I261" i="2"/>
  <c r="L261" i="2"/>
  <c r="H261" i="2"/>
  <c r="K261" i="2"/>
  <c r="M261" i="2"/>
  <c r="N261" i="2"/>
  <c r="O261" i="2"/>
  <c r="P261" i="2"/>
  <c r="G262" i="2"/>
  <c r="J262" i="2"/>
  <c r="F262" i="2"/>
  <c r="I262" i="2"/>
  <c r="L262" i="2"/>
  <c r="H262" i="2"/>
  <c r="K262" i="2"/>
  <c r="M262" i="2"/>
  <c r="N262" i="2"/>
  <c r="O262" i="2"/>
  <c r="P262" i="2"/>
  <c r="G263" i="2"/>
  <c r="J263" i="2"/>
  <c r="F263" i="2"/>
  <c r="I263" i="2"/>
  <c r="L263" i="2"/>
  <c r="H263" i="2"/>
  <c r="K263" i="2"/>
  <c r="M263" i="2"/>
  <c r="N263" i="2"/>
  <c r="O263" i="2"/>
  <c r="P263" i="2"/>
  <c r="G264" i="2"/>
  <c r="J264" i="2"/>
  <c r="F264" i="2"/>
  <c r="I264" i="2"/>
  <c r="L264" i="2"/>
  <c r="H264" i="2"/>
  <c r="K264" i="2"/>
  <c r="M264" i="2"/>
  <c r="N264" i="2"/>
  <c r="O264" i="2"/>
  <c r="P264" i="2"/>
  <c r="G265" i="2"/>
  <c r="J265" i="2"/>
  <c r="F265" i="2"/>
  <c r="I265" i="2"/>
  <c r="L265" i="2"/>
  <c r="H265" i="2"/>
  <c r="K265" i="2"/>
  <c r="M265" i="2"/>
  <c r="N265" i="2"/>
  <c r="O265" i="2"/>
  <c r="P265" i="2"/>
  <c r="G266" i="2"/>
  <c r="J266" i="2"/>
  <c r="F266" i="2"/>
  <c r="I266" i="2"/>
  <c r="L266" i="2"/>
  <c r="H266" i="2"/>
  <c r="K266" i="2"/>
  <c r="M266" i="2"/>
  <c r="N266" i="2"/>
  <c r="O266" i="2"/>
  <c r="P266" i="2"/>
  <c r="G267" i="2"/>
  <c r="J267" i="2"/>
  <c r="F267" i="2"/>
  <c r="I267" i="2"/>
  <c r="L267" i="2"/>
  <c r="H267" i="2"/>
  <c r="K267" i="2"/>
  <c r="M267" i="2"/>
  <c r="N267" i="2"/>
  <c r="O267" i="2"/>
  <c r="P267" i="2"/>
  <c r="G268" i="2"/>
  <c r="J268" i="2"/>
  <c r="F268" i="2"/>
  <c r="I268" i="2"/>
  <c r="L268" i="2"/>
  <c r="H268" i="2"/>
  <c r="K268" i="2"/>
  <c r="M268" i="2"/>
  <c r="N268" i="2"/>
  <c r="O268" i="2"/>
  <c r="P268" i="2"/>
  <c r="G269" i="2"/>
  <c r="J269" i="2"/>
  <c r="F269" i="2"/>
  <c r="I269" i="2"/>
  <c r="L269" i="2"/>
  <c r="H269" i="2"/>
  <c r="K269" i="2"/>
  <c r="M269" i="2"/>
  <c r="N269" i="2"/>
  <c r="O269" i="2"/>
  <c r="P269" i="2"/>
  <c r="G270" i="2"/>
  <c r="J270" i="2"/>
  <c r="F270" i="2"/>
  <c r="I270" i="2"/>
  <c r="L270" i="2"/>
  <c r="H270" i="2"/>
  <c r="K270" i="2"/>
  <c r="M270" i="2"/>
  <c r="N270" i="2"/>
  <c r="O270" i="2"/>
  <c r="P270" i="2"/>
  <c r="G271" i="2"/>
  <c r="J271" i="2"/>
  <c r="F271" i="2"/>
  <c r="I271" i="2"/>
  <c r="L271" i="2"/>
  <c r="H271" i="2"/>
  <c r="K271" i="2"/>
  <c r="M271" i="2"/>
  <c r="N271" i="2"/>
  <c r="O271" i="2"/>
  <c r="P271" i="2"/>
  <c r="G272" i="2"/>
  <c r="J272" i="2"/>
  <c r="F272" i="2"/>
  <c r="I272" i="2"/>
  <c r="L272" i="2"/>
  <c r="H272" i="2"/>
  <c r="K272" i="2"/>
  <c r="M272" i="2"/>
  <c r="N272" i="2"/>
  <c r="O272" i="2"/>
  <c r="P272" i="2"/>
  <c r="G273" i="2"/>
  <c r="J273" i="2"/>
  <c r="F273" i="2"/>
  <c r="I273" i="2"/>
  <c r="L273" i="2"/>
  <c r="H273" i="2"/>
  <c r="K273" i="2"/>
  <c r="M273" i="2"/>
  <c r="N273" i="2"/>
  <c r="O273" i="2"/>
  <c r="P273" i="2"/>
  <c r="G274" i="2"/>
  <c r="J274" i="2"/>
  <c r="F274" i="2"/>
  <c r="I274" i="2"/>
  <c r="L274" i="2"/>
  <c r="H274" i="2"/>
  <c r="K274" i="2"/>
  <c r="M274" i="2"/>
  <c r="N274" i="2"/>
  <c r="O274" i="2"/>
  <c r="P274" i="2"/>
  <c r="G275" i="2"/>
  <c r="J275" i="2"/>
  <c r="F275" i="2"/>
  <c r="I275" i="2"/>
  <c r="L275" i="2"/>
  <c r="H275" i="2"/>
  <c r="K275" i="2"/>
  <c r="M275" i="2"/>
  <c r="N275" i="2"/>
  <c r="O275" i="2"/>
  <c r="P275" i="2"/>
  <c r="G276" i="2"/>
  <c r="J276" i="2"/>
  <c r="F276" i="2"/>
  <c r="I276" i="2"/>
  <c r="L276" i="2"/>
  <c r="H276" i="2"/>
  <c r="K276" i="2"/>
  <c r="M276" i="2"/>
  <c r="N276" i="2"/>
  <c r="O276" i="2"/>
  <c r="P276" i="2"/>
  <c r="G277" i="2"/>
  <c r="J277" i="2"/>
  <c r="F277" i="2"/>
  <c r="I277" i="2"/>
  <c r="L277" i="2"/>
  <c r="H277" i="2"/>
  <c r="K277" i="2"/>
  <c r="M277" i="2"/>
  <c r="N277" i="2"/>
  <c r="O277" i="2"/>
  <c r="P277" i="2"/>
  <c r="G278" i="2"/>
  <c r="J278" i="2"/>
  <c r="F278" i="2"/>
  <c r="I278" i="2"/>
  <c r="L278" i="2"/>
  <c r="H278" i="2"/>
  <c r="K278" i="2"/>
  <c r="M278" i="2"/>
  <c r="N278" i="2"/>
  <c r="O278" i="2"/>
  <c r="P278" i="2"/>
  <c r="G279" i="2"/>
  <c r="J279" i="2"/>
  <c r="F279" i="2"/>
  <c r="I279" i="2"/>
  <c r="L279" i="2"/>
  <c r="H279" i="2"/>
  <c r="K279" i="2"/>
  <c r="M279" i="2"/>
  <c r="N279" i="2"/>
  <c r="O279" i="2"/>
  <c r="P279" i="2"/>
  <c r="G280" i="2"/>
  <c r="J280" i="2"/>
  <c r="F280" i="2"/>
  <c r="I280" i="2"/>
  <c r="L280" i="2"/>
  <c r="H280" i="2"/>
  <c r="K280" i="2"/>
  <c r="M280" i="2"/>
  <c r="N280" i="2"/>
  <c r="O280" i="2"/>
  <c r="P280" i="2"/>
  <c r="G281" i="2"/>
  <c r="J281" i="2"/>
  <c r="F281" i="2"/>
  <c r="I281" i="2"/>
  <c r="L281" i="2"/>
  <c r="H281" i="2"/>
  <c r="K281" i="2"/>
  <c r="M281" i="2"/>
  <c r="N281" i="2"/>
  <c r="O281" i="2"/>
  <c r="P281" i="2"/>
  <c r="G282" i="2"/>
  <c r="J282" i="2"/>
  <c r="F282" i="2"/>
  <c r="I282" i="2"/>
  <c r="L282" i="2"/>
  <c r="H282" i="2"/>
  <c r="K282" i="2"/>
  <c r="M282" i="2"/>
  <c r="N282" i="2"/>
  <c r="O282" i="2"/>
  <c r="P282" i="2"/>
  <c r="G283" i="2"/>
  <c r="J283" i="2"/>
  <c r="F283" i="2"/>
  <c r="I283" i="2"/>
  <c r="L283" i="2"/>
  <c r="H283" i="2"/>
  <c r="K283" i="2"/>
  <c r="M283" i="2"/>
  <c r="N283" i="2"/>
  <c r="O283" i="2"/>
  <c r="P283" i="2"/>
  <c r="G284" i="2"/>
  <c r="J284" i="2"/>
  <c r="F284" i="2"/>
  <c r="I284" i="2"/>
  <c r="L284" i="2"/>
  <c r="H284" i="2"/>
  <c r="K284" i="2"/>
  <c r="M284" i="2"/>
  <c r="N284" i="2"/>
  <c r="O284" i="2"/>
  <c r="P284" i="2"/>
  <c r="G285" i="2"/>
  <c r="J285" i="2"/>
  <c r="F285" i="2"/>
  <c r="I285" i="2"/>
  <c r="L285" i="2"/>
  <c r="H285" i="2"/>
  <c r="K285" i="2"/>
  <c r="M285" i="2"/>
  <c r="N285" i="2"/>
  <c r="O285" i="2"/>
  <c r="P285" i="2"/>
  <c r="G286" i="2"/>
  <c r="J286" i="2"/>
  <c r="F286" i="2"/>
  <c r="I286" i="2"/>
  <c r="L286" i="2"/>
  <c r="H286" i="2"/>
  <c r="K286" i="2"/>
  <c r="M286" i="2"/>
  <c r="N286" i="2"/>
  <c r="O286" i="2"/>
  <c r="P286" i="2"/>
  <c r="G287" i="2"/>
  <c r="J287" i="2"/>
  <c r="F287" i="2"/>
  <c r="I287" i="2"/>
  <c r="L287" i="2"/>
  <c r="H287" i="2"/>
  <c r="K287" i="2"/>
  <c r="M287" i="2"/>
  <c r="N287" i="2"/>
  <c r="O287" i="2"/>
  <c r="P287" i="2"/>
  <c r="G288" i="2"/>
  <c r="J288" i="2"/>
  <c r="F288" i="2"/>
  <c r="I288" i="2"/>
  <c r="L288" i="2"/>
  <c r="H288" i="2"/>
  <c r="K288" i="2"/>
  <c r="M288" i="2"/>
  <c r="N288" i="2"/>
  <c r="O288" i="2"/>
  <c r="P288" i="2"/>
  <c r="G289" i="2"/>
  <c r="J289" i="2"/>
  <c r="F289" i="2"/>
  <c r="I289" i="2"/>
  <c r="L289" i="2"/>
  <c r="H289" i="2"/>
  <c r="K289" i="2"/>
  <c r="M289" i="2"/>
  <c r="N289" i="2"/>
  <c r="O289" i="2"/>
  <c r="P289" i="2"/>
  <c r="G290" i="2"/>
  <c r="J290" i="2"/>
  <c r="F290" i="2"/>
  <c r="I290" i="2"/>
  <c r="L290" i="2"/>
  <c r="H290" i="2"/>
  <c r="K290" i="2"/>
  <c r="M290" i="2"/>
  <c r="N290" i="2"/>
  <c r="O290" i="2"/>
  <c r="P290" i="2"/>
  <c r="G291" i="2"/>
  <c r="J291" i="2"/>
  <c r="F291" i="2"/>
  <c r="I291" i="2"/>
  <c r="L291" i="2"/>
  <c r="H291" i="2"/>
  <c r="K291" i="2"/>
  <c r="M291" i="2"/>
  <c r="N291" i="2"/>
  <c r="O291" i="2"/>
  <c r="P291" i="2"/>
  <c r="G292" i="2"/>
  <c r="J292" i="2"/>
  <c r="F292" i="2"/>
  <c r="I292" i="2"/>
  <c r="L292" i="2"/>
  <c r="H292" i="2"/>
  <c r="K292" i="2"/>
  <c r="M292" i="2"/>
  <c r="N292" i="2"/>
  <c r="O292" i="2"/>
  <c r="P292" i="2"/>
  <c r="G293" i="2"/>
  <c r="J293" i="2"/>
  <c r="F293" i="2"/>
  <c r="I293" i="2"/>
  <c r="L293" i="2"/>
  <c r="H293" i="2"/>
  <c r="K293" i="2"/>
  <c r="M293" i="2"/>
  <c r="N293" i="2"/>
  <c r="O293" i="2"/>
  <c r="P293" i="2"/>
  <c r="G294" i="2"/>
  <c r="J294" i="2"/>
  <c r="F294" i="2"/>
  <c r="I294" i="2"/>
  <c r="L294" i="2"/>
  <c r="H294" i="2"/>
  <c r="K294" i="2"/>
  <c r="M294" i="2"/>
  <c r="N294" i="2"/>
  <c r="O294" i="2"/>
  <c r="P294" i="2"/>
  <c r="G295" i="2"/>
  <c r="J295" i="2"/>
  <c r="F295" i="2"/>
  <c r="I295" i="2"/>
  <c r="L295" i="2"/>
  <c r="H295" i="2"/>
  <c r="K295" i="2"/>
  <c r="M295" i="2"/>
  <c r="N295" i="2"/>
  <c r="O295" i="2"/>
  <c r="P295" i="2"/>
  <c r="G296" i="2"/>
  <c r="J296" i="2"/>
  <c r="F296" i="2"/>
  <c r="I296" i="2"/>
  <c r="L296" i="2"/>
  <c r="H296" i="2"/>
  <c r="K296" i="2"/>
  <c r="M296" i="2"/>
  <c r="N296" i="2"/>
  <c r="O296" i="2"/>
  <c r="P296" i="2"/>
  <c r="G297" i="2"/>
  <c r="J297" i="2"/>
  <c r="F297" i="2"/>
  <c r="I297" i="2"/>
  <c r="L297" i="2"/>
  <c r="H297" i="2"/>
  <c r="K297" i="2"/>
  <c r="M297" i="2"/>
  <c r="N297" i="2"/>
  <c r="O297" i="2"/>
  <c r="P297" i="2"/>
  <c r="G298" i="2"/>
  <c r="J298" i="2"/>
  <c r="F298" i="2"/>
  <c r="I298" i="2"/>
  <c r="L298" i="2"/>
  <c r="H298" i="2"/>
  <c r="K298" i="2"/>
  <c r="M298" i="2"/>
  <c r="N298" i="2"/>
  <c r="O298" i="2"/>
  <c r="P298" i="2"/>
  <c r="G299" i="2"/>
  <c r="J299" i="2"/>
  <c r="F299" i="2"/>
  <c r="I299" i="2"/>
  <c r="L299" i="2"/>
  <c r="H299" i="2"/>
  <c r="K299" i="2"/>
  <c r="M299" i="2"/>
  <c r="N299" i="2"/>
  <c r="O299" i="2"/>
  <c r="P299" i="2"/>
  <c r="G300" i="2"/>
  <c r="J300" i="2"/>
  <c r="F300" i="2"/>
  <c r="I300" i="2"/>
  <c r="L300" i="2"/>
  <c r="H300" i="2"/>
  <c r="K300" i="2"/>
  <c r="M300" i="2"/>
  <c r="N300" i="2"/>
  <c r="O300" i="2"/>
  <c r="P300" i="2"/>
  <c r="G301" i="2"/>
  <c r="J301" i="2"/>
  <c r="F301" i="2"/>
  <c r="I301" i="2"/>
  <c r="L301" i="2"/>
  <c r="H301" i="2"/>
  <c r="K301" i="2"/>
  <c r="M301" i="2"/>
  <c r="N301" i="2"/>
  <c r="O301" i="2"/>
  <c r="P301" i="2"/>
  <c r="G302" i="2"/>
  <c r="J302" i="2"/>
  <c r="F302" i="2"/>
  <c r="I302" i="2"/>
  <c r="L302" i="2"/>
  <c r="H302" i="2"/>
  <c r="K302" i="2"/>
  <c r="M302" i="2"/>
  <c r="N302" i="2"/>
  <c r="O302" i="2"/>
  <c r="P302" i="2"/>
  <c r="G303" i="2"/>
  <c r="J303" i="2"/>
  <c r="F303" i="2"/>
  <c r="I303" i="2"/>
  <c r="L303" i="2"/>
  <c r="H303" i="2"/>
  <c r="K303" i="2"/>
  <c r="M303" i="2"/>
  <c r="N303" i="2"/>
  <c r="O303" i="2"/>
  <c r="P303" i="2"/>
  <c r="G304" i="2"/>
  <c r="J304" i="2"/>
  <c r="F304" i="2"/>
  <c r="I304" i="2"/>
  <c r="L304" i="2"/>
  <c r="H304" i="2"/>
  <c r="K304" i="2"/>
  <c r="M304" i="2"/>
  <c r="N304" i="2"/>
  <c r="O304" i="2"/>
  <c r="P304" i="2"/>
  <c r="G305" i="2"/>
  <c r="J305" i="2"/>
  <c r="F305" i="2"/>
  <c r="I305" i="2"/>
  <c r="L305" i="2"/>
  <c r="H305" i="2"/>
  <c r="K305" i="2"/>
  <c r="M305" i="2"/>
  <c r="N305" i="2"/>
  <c r="O305" i="2"/>
  <c r="P305" i="2"/>
  <c r="G306" i="2"/>
  <c r="J306" i="2"/>
  <c r="F306" i="2"/>
  <c r="I306" i="2"/>
  <c r="L306" i="2"/>
  <c r="H306" i="2"/>
  <c r="K306" i="2"/>
  <c r="M306" i="2"/>
  <c r="N306" i="2"/>
  <c r="O306" i="2"/>
  <c r="P306" i="2"/>
  <c r="G307" i="2"/>
  <c r="J307" i="2"/>
  <c r="F307" i="2"/>
  <c r="I307" i="2"/>
  <c r="L307" i="2"/>
  <c r="H307" i="2"/>
  <c r="K307" i="2"/>
  <c r="M307" i="2"/>
  <c r="N307" i="2"/>
  <c r="O307" i="2"/>
  <c r="P307" i="2"/>
  <c r="G308" i="2"/>
  <c r="J308" i="2"/>
  <c r="F308" i="2"/>
  <c r="I308" i="2"/>
  <c r="L308" i="2"/>
  <c r="H308" i="2"/>
  <c r="K308" i="2"/>
  <c r="M308" i="2"/>
  <c r="N308" i="2"/>
  <c r="O308" i="2"/>
  <c r="P308" i="2"/>
  <c r="G309" i="2"/>
  <c r="J309" i="2"/>
  <c r="F309" i="2"/>
  <c r="I309" i="2"/>
  <c r="L309" i="2"/>
  <c r="H309" i="2"/>
  <c r="K309" i="2"/>
  <c r="M309" i="2"/>
  <c r="N309" i="2"/>
  <c r="O309" i="2"/>
  <c r="P309" i="2"/>
  <c r="G310" i="2"/>
  <c r="J310" i="2"/>
  <c r="F310" i="2"/>
  <c r="I310" i="2"/>
  <c r="L310" i="2"/>
  <c r="H310" i="2"/>
  <c r="K310" i="2"/>
  <c r="M310" i="2"/>
  <c r="N310" i="2"/>
  <c r="O310" i="2"/>
  <c r="P310" i="2"/>
  <c r="G311" i="2"/>
  <c r="J311" i="2"/>
  <c r="F311" i="2"/>
  <c r="I311" i="2"/>
  <c r="L311" i="2"/>
  <c r="H311" i="2"/>
  <c r="K311" i="2"/>
  <c r="M311" i="2"/>
  <c r="N311" i="2"/>
  <c r="O311" i="2"/>
  <c r="P311" i="2"/>
  <c r="G312" i="2"/>
  <c r="J312" i="2"/>
  <c r="F312" i="2"/>
  <c r="I312" i="2"/>
  <c r="L312" i="2"/>
  <c r="H312" i="2"/>
  <c r="K312" i="2"/>
  <c r="M312" i="2"/>
  <c r="N312" i="2"/>
  <c r="O312" i="2"/>
  <c r="P312" i="2"/>
  <c r="G313" i="2"/>
  <c r="J313" i="2"/>
  <c r="F313" i="2"/>
  <c r="I313" i="2"/>
  <c r="L313" i="2"/>
  <c r="H313" i="2"/>
  <c r="K313" i="2"/>
  <c r="M313" i="2"/>
  <c r="N313" i="2"/>
  <c r="O313" i="2"/>
  <c r="P313" i="2"/>
  <c r="G314" i="2"/>
  <c r="J314" i="2"/>
  <c r="F314" i="2"/>
  <c r="I314" i="2"/>
  <c r="L314" i="2"/>
  <c r="H314" i="2"/>
  <c r="K314" i="2"/>
  <c r="M314" i="2"/>
  <c r="N314" i="2"/>
  <c r="O314" i="2"/>
  <c r="P314" i="2"/>
  <c r="G315" i="2"/>
  <c r="J315" i="2"/>
  <c r="F315" i="2"/>
  <c r="I315" i="2"/>
  <c r="L315" i="2"/>
  <c r="H315" i="2"/>
  <c r="K315" i="2"/>
  <c r="M315" i="2"/>
  <c r="N315" i="2"/>
  <c r="O315" i="2"/>
  <c r="P315" i="2"/>
  <c r="G316" i="2"/>
  <c r="J316" i="2"/>
  <c r="F316" i="2"/>
  <c r="I316" i="2"/>
  <c r="L316" i="2"/>
  <c r="H316" i="2"/>
  <c r="K316" i="2"/>
  <c r="M316" i="2"/>
  <c r="N316" i="2"/>
  <c r="O316" i="2"/>
  <c r="P316" i="2"/>
  <c r="G317" i="2"/>
  <c r="J317" i="2"/>
  <c r="F317" i="2"/>
  <c r="I317" i="2"/>
  <c r="L317" i="2"/>
  <c r="H317" i="2"/>
  <c r="K317" i="2"/>
  <c r="M317" i="2"/>
  <c r="N317" i="2"/>
  <c r="O317" i="2"/>
  <c r="P317" i="2"/>
  <c r="G318" i="2"/>
  <c r="J318" i="2"/>
  <c r="F318" i="2"/>
  <c r="I318" i="2"/>
  <c r="L318" i="2"/>
  <c r="H318" i="2"/>
  <c r="K318" i="2"/>
  <c r="M318" i="2"/>
  <c r="N318" i="2"/>
  <c r="O318" i="2"/>
  <c r="P318" i="2"/>
  <c r="G319" i="2"/>
  <c r="J319" i="2"/>
  <c r="F319" i="2"/>
  <c r="I319" i="2"/>
  <c r="L319" i="2"/>
  <c r="H319" i="2"/>
  <c r="K319" i="2"/>
  <c r="M319" i="2"/>
  <c r="N319" i="2"/>
  <c r="O319" i="2"/>
  <c r="P319" i="2"/>
  <c r="G320" i="2"/>
  <c r="J320" i="2"/>
  <c r="F320" i="2"/>
  <c r="I320" i="2"/>
  <c r="L320" i="2"/>
  <c r="H320" i="2"/>
  <c r="K320" i="2"/>
  <c r="M320" i="2"/>
  <c r="N320" i="2"/>
  <c r="O320" i="2"/>
  <c r="P320" i="2"/>
  <c r="G321" i="2"/>
  <c r="J321" i="2"/>
  <c r="F321" i="2"/>
  <c r="I321" i="2"/>
  <c r="L321" i="2"/>
  <c r="H321" i="2"/>
  <c r="K321" i="2"/>
  <c r="M321" i="2"/>
  <c r="N321" i="2"/>
  <c r="O321" i="2"/>
  <c r="P321" i="2"/>
  <c r="G322" i="2"/>
  <c r="J322" i="2"/>
  <c r="F322" i="2"/>
  <c r="I322" i="2"/>
  <c r="L322" i="2"/>
  <c r="H322" i="2"/>
  <c r="K322" i="2"/>
  <c r="M322" i="2"/>
  <c r="N322" i="2"/>
  <c r="O322" i="2"/>
  <c r="P322" i="2"/>
  <c r="G323" i="2"/>
  <c r="J323" i="2"/>
  <c r="F323" i="2"/>
  <c r="I323" i="2"/>
  <c r="L323" i="2"/>
  <c r="H323" i="2"/>
  <c r="K323" i="2"/>
  <c r="M323" i="2"/>
  <c r="N323" i="2"/>
  <c r="O323" i="2"/>
  <c r="P323" i="2"/>
  <c r="G324" i="2"/>
  <c r="J324" i="2"/>
  <c r="F324" i="2"/>
  <c r="I324" i="2"/>
  <c r="L324" i="2"/>
  <c r="H324" i="2"/>
  <c r="K324" i="2"/>
  <c r="M324" i="2"/>
  <c r="N324" i="2"/>
  <c r="O324" i="2"/>
  <c r="P324" i="2"/>
  <c r="G325" i="2"/>
  <c r="J325" i="2"/>
  <c r="F325" i="2"/>
  <c r="I325" i="2"/>
  <c r="L325" i="2"/>
  <c r="H325" i="2"/>
  <c r="K325" i="2"/>
  <c r="M325" i="2"/>
  <c r="N325" i="2"/>
  <c r="O325" i="2"/>
  <c r="P325" i="2"/>
  <c r="G326" i="2"/>
  <c r="J326" i="2"/>
  <c r="F326" i="2"/>
  <c r="I326" i="2"/>
  <c r="L326" i="2"/>
  <c r="H326" i="2"/>
  <c r="K326" i="2"/>
  <c r="M326" i="2"/>
  <c r="N326" i="2"/>
  <c r="O326" i="2"/>
  <c r="P326" i="2"/>
  <c r="G327" i="2"/>
  <c r="J327" i="2"/>
  <c r="F327" i="2"/>
  <c r="I327" i="2"/>
  <c r="L327" i="2"/>
  <c r="H327" i="2"/>
  <c r="K327" i="2"/>
  <c r="M327" i="2"/>
  <c r="N327" i="2"/>
  <c r="O327" i="2"/>
  <c r="P327" i="2"/>
  <c r="G328" i="2"/>
  <c r="J328" i="2"/>
  <c r="F328" i="2"/>
  <c r="I328" i="2"/>
  <c r="L328" i="2"/>
  <c r="H328" i="2"/>
  <c r="K328" i="2"/>
  <c r="M328" i="2"/>
  <c r="N328" i="2"/>
  <c r="O328" i="2"/>
  <c r="P328" i="2"/>
  <c r="G329" i="2"/>
  <c r="J329" i="2"/>
  <c r="F329" i="2"/>
  <c r="I329" i="2"/>
  <c r="L329" i="2"/>
  <c r="H329" i="2"/>
  <c r="K329" i="2"/>
  <c r="M329" i="2"/>
  <c r="N329" i="2"/>
  <c r="O329" i="2"/>
  <c r="P329" i="2"/>
  <c r="G330" i="2"/>
  <c r="J330" i="2"/>
  <c r="F330" i="2"/>
  <c r="I330" i="2"/>
  <c r="L330" i="2"/>
  <c r="H330" i="2"/>
  <c r="K330" i="2"/>
  <c r="M330" i="2"/>
  <c r="N330" i="2"/>
  <c r="O330" i="2"/>
  <c r="P330" i="2"/>
  <c r="G331" i="2"/>
  <c r="J331" i="2"/>
  <c r="F331" i="2"/>
  <c r="I331" i="2"/>
  <c r="L331" i="2"/>
  <c r="H331" i="2"/>
  <c r="K331" i="2"/>
  <c r="M331" i="2"/>
  <c r="N331" i="2"/>
  <c r="O331" i="2"/>
  <c r="P331" i="2"/>
  <c r="G332" i="2"/>
  <c r="J332" i="2"/>
  <c r="F332" i="2"/>
  <c r="I332" i="2"/>
  <c r="L332" i="2"/>
  <c r="H332" i="2"/>
  <c r="K332" i="2"/>
  <c r="M332" i="2"/>
  <c r="N332" i="2"/>
  <c r="O332" i="2"/>
  <c r="P332" i="2"/>
  <c r="G333" i="2"/>
  <c r="J333" i="2"/>
  <c r="F333" i="2"/>
  <c r="I333" i="2"/>
  <c r="L333" i="2"/>
  <c r="H333" i="2"/>
  <c r="K333" i="2"/>
  <c r="M333" i="2"/>
  <c r="N333" i="2"/>
  <c r="O333" i="2"/>
  <c r="P333" i="2"/>
  <c r="G334" i="2"/>
  <c r="J334" i="2"/>
  <c r="F334" i="2"/>
  <c r="I334" i="2"/>
  <c r="L334" i="2"/>
  <c r="H334" i="2"/>
  <c r="K334" i="2"/>
  <c r="M334" i="2"/>
  <c r="N334" i="2"/>
  <c r="O334" i="2"/>
  <c r="P334" i="2"/>
  <c r="G335" i="2"/>
  <c r="J335" i="2"/>
  <c r="F335" i="2"/>
  <c r="I335" i="2"/>
  <c r="L335" i="2"/>
  <c r="H335" i="2"/>
  <c r="K335" i="2"/>
  <c r="M335" i="2"/>
  <c r="N335" i="2"/>
  <c r="O335" i="2"/>
  <c r="P335" i="2"/>
  <c r="G336" i="2"/>
  <c r="J336" i="2"/>
  <c r="F336" i="2"/>
  <c r="I336" i="2"/>
  <c r="L336" i="2"/>
  <c r="H336" i="2"/>
  <c r="K336" i="2"/>
  <c r="M336" i="2"/>
  <c r="N336" i="2"/>
  <c r="O336" i="2"/>
  <c r="P336" i="2"/>
  <c r="G337" i="2"/>
  <c r="J337" i="2"/>
  <c r="F337" i="2"/>
  <c r="I337" i="2"/>
  <c r="L337" i="2"/>
  <c r="H337" i="2"/>
  <c r="K337" i="2"/>
  <c r="M337" i="2"/>
  <c r="N337" i="2"/>
  <c r="O337" i="2"/>
  <c r="P337" i="2"/>
  <c r="G338" i="2"/>
  <c r="J338" i="2"/>
  <c r="F338" i="2"/>
  <c r="I338" i="2"/>
  <c r="L338" i="2"/>
  <c r="H338" i="2"/>
  <c r="K338" i="2"/>
  <c r="M338" i="2"/>
  <c r="N338" i="2"/>
  <c r="O338" i="2"/>
  <c r="P338" i="2"/>
  <c r="G339" i="2"/>
  <c r="J339" i="2"/>
  <c r="F339" i="2"/>
  <c r="I339" i="2"/>
  <c r="L339" i="2"/>
  <c r="H339" i="2"/>
  <c r="K339" i="2"/>
  <c r="M339" i="2"/>
  <c r="N339" i="2"/>
  <c r="O339" i="2"/>
  <c r="P339" i="2"/>
  <c r="G340" i="2"/>
  <c r="J340" i="2"/>
  <c r="F340" i="2"/>
  <c r="I340" i="2"/>
  <c r="L340" i="2"/>
  <c r="H340" i="2"/>
  <c r="K340" i="2"/>
  <c r="M340" i="2"/>
  <c r="N340" i="2"/>
  <c r="O340" i="2"/>
  <c r="P340" i="2"/>
  <c r="G341" i="2"/>
  <c r="J341" i="2"/>
  <c r="F341" i="2"/>
  <c r="I341" i="2"/>
  <c r="L341" i="2"/>
  <c r="H341" i="2"/>
  <c r="K341" i="2"/>
  <c r="M341" i="2"/>
  <c r="N341" i="2"/>
  <c r="O341" i="2"/>
  <c r="P341" i="2"/>
  <c r="G342" i="2"/>
  <c r="J342" i="2"/>
  <c r="F342" i="2"/>
  <c r="I342" i="2"/>
  <c r="L342" i="2"/>
  <c r="H342" i="2"/>
  <c r="K342" i="2"/>
  <c r="M342" i="2"/>
  <c r="N342" i="2"/>
  <c r="O342" i="2"/>
  <c r="P342" i="2"/>
  <c r="G343" i="2"/>
  <c r="J343" i="2"/>
  <c r="F343" i="2"/>
  <c r="I343" i="2"/>
  <c r="L343" i="2"/>
  <c r="H343" i="2"/>
  <c r="K343" i="2"/>
  <c r="M343" i="2"/>
  <c r="N343" i="2"/>
  <c r="O343" i="2"/>
  <c r="P343" i="2"/>
  <c r="G344" i="2"/>
  <c r="J344" i="2"/>
  <c r="F344" i="2"/>
  <c r="I344" i="2"/>
  <c r="L344" i="2"/>
  <c r="H344" i="2"/>
  <c r="K344" i="2"/>
  <c r="M344" i="2"/>
  <c r="N344" i="2"/>
  <c r="O344" i="2"/>
  <c r="P344" i="2"/>
  <c r="G345" i="2"/>
  <c r="J345" i="2"/>
  <c r="F345" i="2"/>
  <c r="I345" i="2"/>
  <c r="L345" i="2"/>
  <c r="H345" i="2"/>
  <c r="K345" i="2"/>
  <c r="M345" i="2"/>
  <c r="N345" i="2"/>
  <c r="O345" i="2"/>
  <c r="P345" i="2"/>
  <c r="G346" i="2"/>
  <c r="J346" i="2"/>
  <c r="F346" i="2"/>
  <c r="I346" i="2"/>
  <c r="L346" i="2"/>
  <c r="H346" i="2"/>
  <c r="K346" i="2"/>
  <c r="M346" i="2"/>
  <c r="N346" i="2"/>
  <c r="O346" i="2"/>
  <c r="P346" i="2"/>
  <c r="G347" i="2"/>
  <c r="J347" i="2"/>
  <c r="F347" i="2"/>
  <c r="I347" i="2"/>
  <c r="L347" i="2"/>
  <c r="H347" i="2"/>
  <c r="K347" i="2"/>
  <c r="M347" i="2"/>
  <c r="N347" i="2"/>
  <c r="O347" i="2"/>
  <c r="P347" i="2"/>
  <c r="G348" i="2"/>
  <c r="J348" i="2"/>
  <c r="F348" i="2"/>
  <c r="I348" i="2"/>
  <c r="L348" i="2"/>
  <c r="H348" i="2"/>
  <c r="K348" i="2"/>
  <c r="M348" i="2"/>
  <c r="N348" i="2"/>
  <c r="O348" i="2"/>
  <c r="P348" i="2"/>
  <c r="G349" i="2"/>
  <c r="J349" i="2"/>
  <c r="F349" i="2"/>
  <c r="I349" i="2"/>
  <c r="L349" i="2"/>
  <c r="H349" i="2"/>
  <c r="K349" i="2"/>
  <c r="M349" i="2"/>
  <c r="N349" i="2"/>
  <c r="O349" i="2"/>
  <c r="P349" i="2"/>
  <c r="G350" i="2"/>
  <c r="J350" i="2"/>
  <c r="F350" i="2"/>
  <c r="I350" i="2"/>
  <c r="L350" i="2"/>
  <c r="H350" i="2"/>
  <c r="K350" i="2"/>
  <c r="M350" i="2"/>
  <c r="N350" i="2"/>
  <c r="O350" i="2"/>
  <c r="P350" i="2"/>
  <c r="G351" i="2"/>
  <c r="J351" i="2"/>
  <c r="F351" i="2"/>
  <c r="I351" i="2"/>
  <c r="L351" i="2"/>
  <c r="H351" i="2"/>
  <c r="K351" i="2"/>
  <c r="M351" i="2"/>
  <c r="N351" i="2"/>
  <c r="O351" i="2"/>
  <c r="P351" i="2"/>
  <c r="G352" i="2"/>
  <c r="J352" i="2"/>
  <c r="F352" i="2"/>
  <c r="I352" i="2"/>
  <c r="L352" i="2"/>
  <c r="H352" i="2"/>
  <c r="K352" i="2"/>
  <c r="M352" i="2"/>
  <c r="N352" i="2"/>
  <c r="O352" i="2"/>
  <c r="P352" i="2"/>
  <c r="G353" i="2"/>
  <c r="J353" i="2"/>
  <c r="F353" i="2"/>
  <c r="I353" i="2"/>
  <c r="L353" i="2"/>
  <c r="H353" i="2"/>
  <c r="K353" i="2"/>
  <c r="M353" i="2"/>
  <c r="N353" i="2"/>
  <c r="O353" i="2"/>
  <c r="P353" i="2"/>
  <c r="G354" i="2"/>
  <c r="J354" i="2"/>
  <c r="F354" i="2"/>
  <c r="I354" i="2"/>
  <c r="L354" i="2"/>
  <c r="H354" i="2"/>
  <c r="K354" i="2"/>
  <c r="M354" i="2"/>
  <c r="N354" i="2"/>
  <c r="O354" i="2"/>
  <c r="P354" i="2"/>
  <c r="G355" i="2"/>
  <c r="J355" i="2"/>
  <c r="F355" i="2"/>
  <c r="I355" i="2"/>
  <c r="L355" i="2"/>
  <c r="H355" i="2"/>
  <c r="K355" i="2"/>
  <c r="M355" i="2"/>
  <c r="N355" i="2"/>
  <c r="O355" i="2"/>
  <c r="P355" i="2"/>
  <c r="G356" i="2"/>
  <c r="J356" i="2"/>
  <c r="F356" i="2"/>
  <c r="I356" i="2"/>
  <c r="L356" i="2"/>
  <c r="H356" i="2"/>
  <c r="K356" i="2"/>
  <c r="M356" i="2"/>
  <c r="N356" i="2"/>
  <c r="O356" i="2"/>
  <c r="P356" i="2"/>
  <c r="G357" i="2"/>
  <c r="J357" i="2"/>
  <c r="F357" i="2"/>
  <c r="I357" i="2"/>
  <c r="L357" i="2"/>
  <c r="H357" i="2"/>
  <c r="K357" i="2"/>
  <c r="M357" i="2"/>
  <c r="N357" i="2"/>
  <c r="O357" i="2"/>
  <c r="P357" i="2"/>
  <c r="G358" i="2"/>
  <c r="J358" i="2"/>
  <c r="F358" i="2"/>
  <c r="I358" i="2"/>
  <c r="L358" i="2"/>
  <c r="H358" i="2"/>
  <c r="K358" i="2"/>
  <c r="M358" i="2"/>
  <c r="N358" i="2"/>
  <c r="O358" i="2"/>
  <c r="P358" i="2"/>
  <c r="G359" i="2"/>
  <c r="J359" i="2"/>
  <c r="F359" i="2"/>
  <c r="I359" i="2"/>
  <c r="L359" i="2"/>
  <c r="H359" i="2"/>
  <c r="K359" i="2"/>
  <c r="M359" i="2"/>
  <c r="N359" i="2"/>
  <c r="O359" i="2"/>
  <c r="P359" i="2"/>
  <c r="G360" i="2"/>
  <c r="J360" i="2"/>
  <c r="F360" i="2"/>
  <c r="I360" i="2"/>
  <c r="L360" i="2"/>
  <c r="H360" i="2"/>
  <c r="K360" i="2"/>
  <c r="M360" i="2"/>
  <c r="N360" i="2"/>
  <c r="O360" i="2"/>
  <c r="P360" i="2"/>
  <c r="G361" i="2"/>
  <c r="J361" i="2"/>
  <c r="F361" i="2"/>
  <c r="I361" i="2"/>
  <c r="L361" i="2"/>
  <c r="H361" i="2"/>
  <c r="K361" i="2"/>
  <c r="M361" i="2"/>
  <c r="N361" i="2"/>
  <c r="O361" i="2"/>
  <c r="P361" i="2"/>
  <c r="G362" i="2"/>
  <c r="J362" i="2"/>
  <c r="F362" i="2"/>
  <c r="I362" i="2"/>
  <c r="L362" i="2"/>
  <c r="H362" i="2"/>
  <c r="K362" i="2"/>
  <c r="M362" i="2"/>
  <c r="N362" i="2"/>
  <c r="O362" i="2"/>
  <c r="P362" i="2"/>
  <c r="G363" i="2"/>
  <c r="J363" i="2"/>
  <c r="F363" i="2"/>
  <c r="I363" i="2"/>
  <c r="L363" i="2"/>
  <c r="H363" i="2"/>
  <c r="K363" i="2"/>
  <c r="M363" i="2"/>
  <c r="N363" i="2"/>
  <c r="O363" i="2"/>
  <c r="P363" i="2"/>
  <c r="G364" i="2"/>
  <c r="J364" i="2"/>
  <c r="F364" i="2"/>
  <c r="I364" i="2"/>
  <c r="L364" i="2"/>
  <c r="H364" i="2"/>
  <c r="K364" i="2"/>
  <c r="M364" i="2"/>
  <c r="N364" i="2"/>
  <c r="O364" i="2"/>
  <c r="P364" i="2"/>
  <c r="G365" i="2"/>
  <c r="J365" i="2"/>
  <c r="F365" i="2"/>
  <c r="I365" i="2"/>
  <c r="L365" i="2"/>
  <c r="H365" i="2"/>
  <c r="K365" i="2"/>
  <c r="M365" i="2"/>
  <c r="N365" i="2"/>
  <c r="O365" i="2"/>
  <c r="P365" i="2"/>
  <c r="G366" i="2"/>
  <c r="J366" i="2"/>
  <c r="F366" i="2"/>
  <c r="I366" i="2"/>
  <c r="L366" i="2"/>
  <c r="H366" i="2"/>
  <c r="K366" i="2"/>
  <c r="M366" i="2"/>
  <c r="N366" i="2"/>
  <c r="O366" i="2"/>
  <c r="P366" i="2"/>
  <c r="G367" i="2"/>
  <c r="J367" i="2"/>
  <c r="F367" i="2"/>
  <c r="I367" i="2"/>
  <c r="L367" i="2"/>
  <c r="H367" i="2"/>
  <c r="K367" i="2"/>
  <c r="M367" i="2"/>
  <c r="N367" i="2"/>
  <c r="O367" i="2"/>
  <c r="P367" i="2"/>
  <c r="G368" i="2"/>
  <c r="J368" i="2"/>
  <c r="F368" i="2"/>
  <c r="I368" i="2"/>
  <c r="L368" i="2"/>
  <c r="H368" i="2"/>
  <c r="K368" i="2"/>
  <c r="M368" i="2"/>
  <c r="N368" i="2"/>
  <c r="O368" i="2"/>
  <c r="P368" i="2"/>
  <c r="G369" i="2"/>
  <c r="J369" i="2"/>
  <c r="F369" i="2"/>
  <c r="I369" i="2"/>
  <c r="L369" i="2"/>
  <c r="H369" i="2"/>
  <c r="K369" i="2"/>
  <c r="M369" i="2"/>
  <c r="N369" i="2"/>
  <c r="O369" i="2"/>
  <c r="P369" i="2"/>
  <c r="G370" i="2"/>
  <c r="J370" i="2"/>
  <c r="F370" i="2"/>
  <c r="I370" i="2"/>
  <c r="L370" i="2"/>
  <c r="H370" i="2"/>
  <c r="K370" i="2"/>
  <c r="M370" i="2"/>
  <c r="N370" i="2"/>
  <c r="O370" i="2"/>
  <c r="P370" i="2"/>
  <c r="G371" i="2"/>
  <c r="J371" i="2"/>
  <c r="F371" i="2"/>
  <c r="I371" i="2"/>
  <c r="L371" i="2"/>
  <c r="H371" i="2"/>
  <c r="K371" i="2"/>
  <c r="M371" i="2"/>
  <c r="N371" i="2"/>
  <c r="O371" i="2"/>
  <c r="P371" i="2"/>
  <c r="G372" i="2"/>
  <c r="J372" i="2"/>
  <c r="F372" i="2"/>
  <c r="I372" i="2"/>
  <c r="L372" i="2"/>
  <c r="H372" i="2"/>
  <c r="K372" i="2"/>
  <c r="M372" i="2"/>
  <c r="N372" i="2"/>
  <c r="O372" i="2"/>
  <c r="P372" i="2"/>
  <c r="G373" i="2"/>
  <c r="J373" i="2"/>
  <c r="F373" i="2"/>
  <c r="I373" i="2"/>
  <c r="L373" i="2"/>
  <c r="H373" i="2"/>
  <c r="K373" i="2"/>
  <c r="M373" i="2"/>
  <c r="N373" i="2"/>
  <c r="O373" i="2"/>
  <c r="P373" i="2"/>
  <c r="G374" i="2"/>
  <c r="J374" i="2"/>
  <c r="F374" i="2"/>
  <c r="I374" i="2"/>
  <c r="L374" i="2"/>
  <c r="H374" i="2"/>
  <c r="K374" i="2"/>
  <c r="M374" i="2"/>
  <c r="N374" i="2"/>
  <c r="O374" i="2"/>
  <c r="P374" i="2"/>
  <c r="G375" i="2"/>
  <c r="J375" i="2"/>
  <c r="F375" i="2"/>
  <c r="I375" i="2"/>
  <c r="L375" i="2"/>
  <c r="H375" i="2"/>
  <c r="K375" i="2"/>
  <c r="M375" i="2"/>
  <c r="N375" i="2"/>
  <c r="O375" i="2"/>
  <c r="P375" i="2"/>
  <c r="G376" i="2"/>
  <c r="J376" i="2"/>
  <c r="F376" i="2"/>
  <c r="I376" i="2"/>
  <c r="L376" i="2"/>
  <c r="H376" i="2"/>
  <c r="K376" i="2"/>
  <c r="M376" i="2"/>
  <c r="N376" i="2"/>
  <c r="O376" i="2"/>
  <c r="P376" i="2"/>
  <c r="G377" i="2"/>
  <c r="J377" i="2"/>
  <c r="F377" i="2"/>
  <c r="I377" i="2"/>
  <c r="L377" i="2"/>
  <c r="H377" i="2"/>
  <c r="K377" i="2"/>
  <c r="M377" i="2"/>
  <c r="N377" i="2"/>
  <c r="O377" i="2"/>
  <c r="P377" i="2"/>
  <c r="G378" i="2"/>
  <c r="J378" i="2"/>
  <c r="F378" i="2"/>
  <c r="I378" i="2"/>
  <c r="L378" i="2"/>
  <c r="H378" i="2"/>
  <c r="K378" i="2"/>
  <c r="M378" i="2"/>
  <c r="N378" i="2"/>
  <c r="O378" i="2"/>
  <c r="P378" i="2"/>
  <c r="G379" i="2"/>
  <c r="J379" i="2"/>
  <c r="F379" i="2"/>
  <c r="I379" i="2"/>
  <c r="L379" i="2"/>
  <c r="H379" i="2"/>
  <c r="K379" i="2"/>
  <c r="M379" i="2"/>
  <c r="N379" i="2"/>
  <c r="O379" i="2"/>
  <c r="P379" i="2"/>
  <c r="G380" i="2"/>
  <c r="J380" i="2"/>
  <c r="F380" i="2"/>
  <c r="I380" i="2"/>
  <c r="L380" i="2"/>
  <c r="H380" i="2"/>
  <c r="K380" i="2"/>
  <c r="M380" i="2"/>
  <c r="N380" i="2"/>
  <c r="O380" i="2"/>
  <c r="P380" i="2"/>
  <c r="G381" i="2"/>
  <c r="J381" i="2"/>
  <c r="F381" i="2"/>
  <c r="I381" i="2"/>
  <c r="L381" i="2"/>
  <c r="H381" i="2"/>
  <c r="K381" i="2"/>
  <c r="M381" i="2"/>
  <c r="N381" i="2"/>
  <c r="O381" i="2"/>
  <c r="P381" i="2"/>
  <c r="G382" i="2"/>
  <c r="J382" i="2"/>
  <c r="F382" i="2"/>
  <c r="I382" i="2"/>
  <c r="L382" i="2"/>
  <c r="H382" i="2"/>
  <c r="K382" i="2"/>
  <c r="M382" i="2"/>
  <c r="N382" i="2"/>
  <c r="O382" i="2"/>
  <c r="P382" i="2"/>
  <c r="G383" i="2"/>
  <c r="J383" i="2"/>
  <c r="F383" i="2"/>
  <c r="I383" i="2"/>
  <c r="L383" i="2"/>
  <c r="H383" i="2"/>
  <c r="K383" i="2"/>
  <c r="M383" i="2"/>
  <c r="N383" i="2"/>
  <c r="O383" i="2"/>
  <c r="P383" i="2"/>
  <c r="G384" i="2"/>
  <c r="J384" i="2"/>
  <c r="F384" i="2"/>
  <c r="I384" i="2"/>
  <c r="L384" i="2"/>
  <c r="H384" i="2"/>
  <c r="K384" i="2"/>
  <c r="M384" i="2"/>
  <c r="N384" i="2"/>
  <c r="O384" i="2"/>
  <c r="P384" i="2"/>
  <c r="G385" i="2"/>
  <c r="J385" i="2"/>
  <c r="F385" i="2"/>
  <c r="I385" i="2"/>
  <c r="L385" i="2"/>
  <c r="H385" i="2"/>
  <c r="K385" i="2"/>
  <c r="M385" i="2"/>
  <c r="N385" i="2"/>
  <c r="O385" i="2"/>
  <c r="P385" i="2"/>
  <c r="G386" i="2"/>
  <c r="J386" i="2"/>
  <c r="F386" i="2"/>
  <c r="I386" i="2"/>
  <c r="L386" i="2"/>
  <c r="H386" i="2"/>
  <c r="K386" i="2"/>
  <c r="M386" i="2"/>
  <c r="N386" i="2"/>
  <c r="O386" i="2"/>
  <c r="P386" i="2"/>
  <c r="G387" i="2"/>
  <c r="J387" i="2"/>
  <c r="F387" i="2"/>
  <c r="I387" i="2"/>
  <c r="L387" i="2"/>
  <c r="H387" i="2"/>
  <c r="K387" i="2"/>
  <c r="M387" i="2"/>
  <c r="N387" i="2"/>
  <c r="O387" i="2"/>
  <c r="P387" i="2"/>
  <c r="G388" i="2"/>
  <c r="J388" i="2"/>
  <c r="F388" i="2"/>
  <c r="I388" i="2"/>
  <c r="L388" i="2"/>
  <c r="H388" i="2"/>
  <c r="K388" i="2"/>
  <c r="M388" i="2"/>
  <c r="N388" i="2"/>
  <c r="O388" i="2"/>
  <c r="P388" i="2"/>
  <c r="G389" i="2"/>
  <c r="J389" i="2"/>
  <c r="F389" i="2"/>
  <c r="I389" i="2"/>
  <c r="L389" i="2"/>
  <c r="H389" i="2"/>
  <c r="K389" i="2"/>
  <c r="M389" i="2"/>
  <c r="N389" i="2"/>
  <c r="O389" i="2"/>
  <c r="P389" i="2"/>
  <c r="G390" i="2"/>
  <c r="J390" i="2"/>
  <c r="F390" i="2"/>
  <c r="I390" i="2"/>
  <c r="L390" i="2"/>
  <c r="H390" i="2"/>
  <c r="K390" i="2"/>
  <c r="M390" i="2"/>
  <c r="N390" i="2"/>
  <c r="O390" i="2"/>
  <c r="P390" i="2"/>
  <c r="G391" i="2"/>
  <c r="J391" i="2"/>
  <c r="F391" i="2"/>
  <c r="I391" i="2"/>
  <c r="L391" i="2"/>
  <c r="H391" i="2"/>
  <c r="K391" i="2"/>
  <c r="M391" i="2"/>
  <c r="N391" i="2"/>
  <c r="O391" i="2"/>
  <c r="P391" i="2"/>
  <c r="G392" i="2"/>
  <c r="J392" i="2"/>
  <c r="F392" i="2"/>
  <c r="I392" i="2"/>
  <c r="L392" i="2"/>
  <c r="H392" i="2"/>
  <c r="K392" i="2"/>
  <c r="M392" i="2"/>
  <c r="N392" i="2"/>
  <c r="O392" i="2"/>
  <c r="P392" i="2"/>
  <c r="G393" i="2"/>
  <c r="J393" i="2"/>
  <c r="F393" i="2"/>
  <c r="I393" i="2"/>
  <c r="L393" i="2"/>
  <c r="H393" i="2"/>
  <c r="K393" i="2"/>
  <c r="M393" i="2"/>
  <c r="N393" i="2"/>
  <c r="O393" i="2"/>
  <c r="P393" i="2"/>
  <c r="G394" i="2"/>
  <c r="J394" i="2"/>
  <c r="F394" i="2"/>
  <c r="I394" i="2"/>
  <c r="L394" i="2"/>
  <c r="H394" i="2"/>
  <c r="K394" i="2"/>
  <c r="M394" i="2"/>
  <c r="N394" i="2"/>
  <c r="O394" i="2"/>
  <c r="P394" i="2"/>
  <c r="G395" i="2"/>
  <c r="J395" i="2"/>
  <c r="F395" i="2"/>
  <c r="I395" i="2"/>
  <c r="L395" i="2"/>
  <c r="H395" i="2"/>
  <c r="K395" i="2"/>
  <c r="M395" i="2"/>
  <c r="N395" i="2"/>
  <c r="O395" i="2"/>
  <c r="P395" i="2"/>
  <c r="G396" i="2"/>
  <c r="J396" i="2"/>
  <c r="F396" i="2"/>
  <c r="I396" i="2"/>
  <c r="L396" i="2"/>
  <c r="H396" i="2"/>
  <c r="K396" i="2"/>
  <c r="M396" i="2"/>
  <c r="N396" i="2"/>
  <c r="O396" i="2"/>
  <c r="P396" i="2"/>
  <c r="G397" i="2"/>
  <c r="J397" i="2"/>
  <c r="F397" i="2"/>
  <c r="I397" i="2"/>
  <c r="L397" i="2"/>
  <c r="H397" i="2"/>
  <c r="K397" i="2"/>
  <c r="M397" i="2"/>
  <c r="N397" i="2"/>
  <c r="O397" i="2"/>
  <c r="P397" i="2"/>
  <c r="G398" i="2"/>
  <c r="J398" i="2"/>
  <c r="F398" i="2"/>
  <c r="I398" i="2"/>
  <c r="L398" i="2"/>
  <c r="H398" i="2"/>
  <c r="K398" i="2"/>
  <c r="M398" i="2"/>
  <c r="N398" i="2"/>
  <c r="O398" i="2"/>
  <c r="P398" i="2"/>
  <c r="G399" i="2"/>
  <c r="J399" i="2"/>
  <c r="F399" i="2"/>
  <c r="I399" i="2"/>
  <c r="L399" i="2"/>
  <c r="H399" i="2"/>
  <c r="K399" i="2"/>
  <c r="M399" i="2"/>
  <c r="N399" i="2"/>
  <c r="O399" i="2"/>
  <c r="P399" i="2"/>
  <c r="G400" i="2"/>
  <c r="J400" i="2"/>
  <c r="F400" i="2"/>
  <c r="I400" i="2"/>
  <c r="L400" i="2"/>
  <c r="H400" i="2"/>
  <c r="K400" i="2"/>
  <c r="M400" i="2"/>
  <c r="N400" i="2"/>
  <c r="O400" i="2"/>
  <c r="P400" i="2"/>
  <c r="G401" i="2"/>
  <c r="J401" i="2"/>
  <c r="F401" i="2"/>
  <c r="I401" i="2"/>
  <c r="L401" i="2"/>
  <c r="H401" i="2"/>
  <c r="K401" i="2"/>
  <c r="M401" i="2"/>
  <c r="N401" i="2"/>
  <c r="O401" i="2"/>
  <c r="P401" i="2"/>
  <c r="G402" i="2"/>
  <c r="J402" i="2"/>
  <c r="F402" i="2"/>
  <c r="I402" i="2"/>
  <c r="L402" i="2"/>
  <c r="H402" i="2"/>
  <c r="K402" i="2"/>
  <c r="M402" i="2"/>
  <c r="N402" i="2"/>
  <c r="O402" i="2"/>
  <c r="P402" i="2"/>
  <c r="G403" i="2"/>
  <c r="J403" i="2"/>
  <c r="F403" i="2"/>
  <c r="I403" i="2"/>
  <c r="L403" i="2"/>
  <c r="H403" i="2"/>
  <c r="K403" i="2"/>
  <c r="M403" i="2"/>
  <c r="N403" i="2"/>
  <c r="O403" i="2"/>
  <c r="P403" i="2"/>
  <c r="G404" i="2"/>
  <c r="J404" i="2"/>
  <c r="F404" i="2"/>
  <c r="I404" i="2"/>
  <c r="L404" i="2"/>
  <c r="H404" i="2"/>
  <c r="K404" i="2"/>
  <c r="M404" i="2"/>
  <c r="N404" i="2"/>
  <c r="O404" i="2"/>
  <c r="P404" i="2"/>
  <c r="G405" i="2"/>
  <c r="J405" i="2"/>
  <c r="F405" i="2"/>
  <c r="I405" i="2"/>
  <c r="L405" i="2"/>
  <c r="H405" i="2"/>
  <c r="K405" i="2"/>
  <c r="M405" i="2"/>
  <c r="N405" i="2"/>
  <c r="O405" i="2"/>
  <c r="P405" i="2"/>
  <c r="G406" i="2"/>
  <c r="J406" i="2"/>
  <c r="F406" i="2"/>
  <c r="I406" i="2"/>
  <c r="L406" i="2"/>
  <c r="H406" i="2"/>
  <c r="K406" i="2"/>
  <c r="M406" i="2"/>
  <c r="N406" i="2"/>
  <c r="O406" i="2"/>
  <c r="P406" i="2"/>
  <c r="G407" i="2"/>
  <c r="J407" i="2"/>
  <c r="F407" i="2"/>
  <c r="I407" i="2"/>
  <c r="L407" i="2"/>
  <c r="H407" i="2"/>
  <c r="K407" i="2"/>
  <c r="M407" i="2"/>
  <c r="N407" i="2"/>
  <c r="O407" i="2"/>
  <c r="P407" i="2"/>
  <c r="G408" i="2"/>
  <c r="J408" i="2"/>
  <c r="F408" i="2"/>
  <c r="I408" i="2"/>
  <c r="L408" i="2"/>
  <c r="H408" i="2"/>
  <c r="K408" i="2"/>
  <c r="M408" i="2"/>
  <c r="N408" i="2"/>
  <c r="O408" i="2"/>
  <c r="P408" i="2"/>
  <c r="G409" i="2"/>
  <c r="J409" i="2"/>
  <c r="F409" i="2"/>
  <c r="I409" i="2"/>
  <c r="L409" i="2"/>
  <c r="H409" i="2"/>
  <c r="K409" i="2"/>
  <c r="M409" i="2"/>
  <c r="N409" i="2"/>
  <c r="O409" i="2"/>
  <c r="P409" i="2"/>
  <c r="G410" i="2"/>
  <c r="J410" i="2"/>
  <c r="F410" i="2"/>
  <c r="I410" i="2"/>
  <c r="L410" i="2"/>
  <c r="H410" i="2"/>
  <c r="K410" i="2"/>
  <c r="M410" i="2"/>
  <c r="N410" i="2"/>
  <c r="O410" i="2"/>
  <c r="P410" i="2"/>
  <c r="G411" i="2"/>
  <c r="J411" i="2"/>
  <c r="F411" i="2"/>
  <c r="I411" i="2"/>
  <c r="L411" i="2"/>
  <c r="H411" i="2"/>
  <c r="K411" i="2"/>
  <c r="M411" i="2"/>
  <c r="N411" i="2"/>
  <c r="O411" i="2"/>
  <c r="P411" i="2"/>
  <c r="G412" i="2"/>
  <c r="J412" i="2"/>
  <c r="F412" i="2"/>
  <c r="I412" i="2"/>
  <c r="L412" i="2"/>
  <c r="H412" i="2"/>
  <c r="K412" i="2"/>
  <c r="M412" i="2"/>
  <c r="N412" i="2"/>
  <c r="O412" i="2"/>
  <c r="P412" i="2"/>
  <c r="G413" i="2"/>
  <c r="J413" i="2"/>
  <c r="F413" i="2"/>
  <c r="I413" i="2"/>
  <c r="L413" i="2"/>
  <c r="H413" i="2"/>
  <c r="K413" i="2"/>
  <c r="M413" i="2"/>
  <c r="N413" i="2"/>
  <c r="O413" i="2"/>
  <c r="P413" i="2"/>
  <c r="G414" i="2"/>
  <c r="J414" i="2"/>
  <c r="F414" i="2"/>
  <c r="I414" i="2"/>
  <c r="L414" i="2"/>
  <c r="H414" i="2"/>
  <c r="K414" i="2"/>
  <c r="M414" i="2"/>
  <c r="N414" i="2"/>
  <c r="O414" i="2"/>
  <c r="P414" i="2"/>
  <c r="G415" i="2"/>
  <c r="J415" i="2"/>
  <c r="F415" i="2"/>
  <c r="I415" i="2"/>
  <c r="L415" i="2"/>
  <c r="H415" i="2"/>
  <c r="K415" i="2"/>
  <c r="M415" i="2"/>
  <c r="N415" i="2"/>
  <c r="O415" i="2"/>
  <c r="P415" i="2"/>
  <c r="G416" i="2"/>
  <c r="J416" i="2"/>
  <c r="F416" i="2"/>
  <c r="I416" i="2"/>
  <c r="L416" i="2"/>
  <c r="H416" i="2"/>
  <c r="K416" i="2"/>
  <c r="M416" i="2"/>
  <c r="N416" i="2"/>
  <c r="O416" i="2"/>
  <c r="P416" i="2"/>
  <c r="G417" i="2"/>
  <c r="J417" i="2"/>
  <c r="F417" i="2"/>
  <c r="I417" i="2"/>
  <c r="L417" i="2"/>
  <c r="H417" i="2"/>
  <c r="K417" i="2"/>
  <c r="M417" i="2"/>
  <c r="N417" i="2"/>
  <c r="O417" i="2"/>
  <c r="P417" i="2"/>
  <c r="G418" i="2"/>
  <c r="J418" i="2"/>
  <c r="F418" i="2"/>
  <c r="I418" i="2"/>
  <c r="L418" i="2"/>
  <c r="H418" i="2"/>
  <c r="K418" i="2"/>
  <c r="M418" i="2"/>
  <c r="N418" i="2"/>
  <c r="O418" i="2"/>
  <c r="P418" i="2"/>
  <c r="G419" i="2"/>
  <c r="J419" i="2"/>
  <c r="F419" i="2"/>
  <c r="I419" i="2"/>
  <c r="L419" i="2"/>
  <c r="H419" i="2"/>
  <c r="K419" i="2"/>
  <c r="M419" i="2"/>
  <c r="N419" i="2"/>
  <c r="O419" i="2"/>
  <c r="P419" i="2"/>
  <c r="G420" i="2"/>
  <c r="J420" i="2"/>
  <c r="F420" i="2"/>
  <c r="I420" i="2"/>
  <c r="L420" i="2"/>
  <c r="H420" i="2"/>
  <c r="K420" i="2"/>
  <c r="M420" i="2"/>
  <c r="N420" i="2"/>
  <c r="O420" i="2"/>
  <c r="P420" i="2"/>
  <c r="G421" i="2"/>
  <c r="J421" i="2"/>
  <c r="F421" i="2"/>
  <c r="I421" i="2"/>
  <c r="L421" i="2"/>
  <c r="H421" i="2"/>
  <c r="K421" i="2"/>
  <c r="M421" i="2"/>
  <c r="N421" i="2"/>
  <c r="O421" i="2"/>
  <c r="P421" i="2"/>
  <c r="G422" i="2"/>
  <c r="J422" i="2"/>
  <c r="F422" i="2"/>
  <c r="I422" i="2"/>
  <c r="L422" i="2"/>
  <c r="H422" i="2"/>
  <c r="K422" i="2"/>
  <c r="M422" i="2"/>
  <c r="N422" i="2"/>
  <c r="O422" i="2"/>
  <c r="P422" i="2"/>
  <c r="G423" i="2"/>
  <c r="J423" i="2"/>
  <c r="F423" i="2"/>
  <c r="I423" i="2"/>
  <c r="L423" i="2"/>
  <c r="H423" i="2"/>
  <c r="K423" i="2"/>
  <c r="M423" i="2"/>
  <c r="N423" i="2"/>
  <c r="O423" i="2"/>
  <c r="P423" i="2"/>
  <c r="G424" i="2"/>
  <c r="J424" i="2"/>
  <c r="F424" i="2"/>
  <c r="I424" i="2"/>
  <c r="L424" i="2"/>
  <c r="H424" i="2"/>
  <c r="K424" i="2"/>
  <c r="M424" i="2"/>
  <c r="N424" i="2"/>
  <c r="O424" i="2"/>
  <c r="P424" i="2"/>
  <c r="G425" i="2"/>
  <c r="J425" i="2"/>
  <c r="F425" i="2"/>
  <c r="I425" i="2"/>
  <c r="L425" i="2"/>
  <c r="H425" i="2"/>
  <c r="K425" i="2"/>
  <c r="M425" i="2"/>
  <c r="N425" i="2"/>
  <c r="O425" i="2"/>
  <c r="P425" i="2"/>
  <c r="G426" i="2"/>
  <c r="J426" i="2"/>
  <c r="F426" i="2"/>
  <c r="I426" i="2"/>
  <c r="L426" i="2"/>
  <c r="H426" i="2"/>
  <c r="K426" i="2"/>
  <c r="M426" i="2"/>
  <c r="N426" i="2"/>
  <c r="O426" i="2"/>
  <c r="P426" i="2"/>
  <c r="G427" i="2"/>
  <c r="J427" i="2"/>
  <c r="F427" i="2"/>
  <c r="I427" i="2"/>
  <c r="L427" i="2"/>
  <c r="H427" i="2"/>
  <c r="K427" i="2"/>
  <c r="M427" i="2"/>
  <c r="N427" i="2"/>
  <c r="O427" i="2"/>
  <c r="P427" i="2"/>
  <c r="G428" i="2"/>
  <c r="J428" i="2"/>
  <c r="F428" i="2"/>
  <c r="I428" i="2"/>
  <c r="L428" i="2"/>
  <c r="H428" i="2"/>
  <c r="K428" i="2"/>
  <c r="M428" i="2"/>
  <c r="N428" i="2"/>
  <c r="O428" i="2"/>
  <c r="P428" i="2"/>
  <c r="G429" i="2"/>
  <c r="J429" i="2"/>
  <c r="F429" i="2"/>
  <c r="I429" i="2"/>
  <c r="L429" i="2"/>
  <c r="H429" i="2"/>
  <c r="K429" i="2"/>
  <c r="M429" i="2"/>
  <c r="N429" i="2"/>
  <c r="O429" i="2"/>
  <c r="P429" i="2"/>
  <c r="G430" i="2"/>
  <c r="J430" i="2"/>
  <c r="F430" i="2"/>
  <c r="I430" i="2"/>
  <c r="L430" i="2"/>
  <c r="H430" i="2"/>
  <c r="K430" i="2"/>
  <c r="M430" i="2"/>
  <c r="N430" i="2"/>
  <c r="O430" i="2"/>
  <c r="P430" i="2"/>
  <c r="G431" i="2"/>
  <c r="J431" i="2"/>
  <c r="F431" i="2"/>
  <c r="I431" i="2"/>
  <c r="L431" i="2"/>
  <c r="H431" i="2"/>
  <c r="K431" i="2"/>
  <c r="M431" i="2"/>
  <c r="N431" i="2"/>
  <c r="O431" i="2"/>
  <c r="P431" i="2"/>
  <c r="G432" i="2"/>
  <c r="J432" i="2"/>
  <c r="F432" i="2"/>
  <c r="I432" i="2"/>
  <c r="L432" i="2"/>
  <c r="H432" i="2"/>
  <c r="K432" i="2"/>
  <c r="M432" i="2"/>
  <c r="N432" i="2"/>
  <c r="O432" i="2"/>
  <c r="P432" i="2"/>
  <c r="G433" i="2"/>
  <c r="J433" i="2"/>
  <c r="F433" i="2"/>
  <c r="I433" i="2"/>
  <c r="L433" i="2"/>
  <c r="H433" i="2"/>
  <c r="K433" i="2"/>
  <c r="M433" i="2"/>
  <c r="N433" i="2"/>
  <c r="O433" i="2"/>
  <c r="P433" i="2"/>
  <c r="G434" i="2"/>
  <c r="J434" i="2"/>
  <c r="F434" i="2"/>
  <c r="I434" i="2"/>
  <c r="L434" i="2"/>
  <c r="H434" i="2"/>
  <c r="K434" i="2"/>
  <c r="M434" i="2"/>
  <c r="N434" i="2"/>
  <c r="O434" i="2"/>
  <c r="P434" i="2"/>
  <c r="G435" i="2"/>
  <c r="J435" i="2"/>
  <c r="F435" i="2"/>
  <c r="I435" i="2"/>
  <c r="L435" i="2"/>
  <c r="H435" i="2"/>
  <c r="K435" i="2"/>
  <c r="M435" i="2"/>
  <c r="N435" i="2"/>
  <c r="O435" i="2"/>
  <c r="P435" i="2"/>
  <c r="G436" i="2"/>
  <c r="J436" i="2"/>
  <c r="F436" i="2"/>
  <c r="I436" i="2"/>
  <c r="L436" i="2"/>
  <c r="H436" i="2"/>
  <c r="K436" i="2"/>
  <c r="M436" i="2"/>
  <c r="N436" i="2"/>
  <c r="O436" i="2"/>
  <c r="P436" i="2"/>
  <c r="G437" i="2"/>
  <c r="J437" i="2"/>
  <c r="F437" i="2"/>
  <c r="I437" i="2"/>
  <c r="L437" i="2"/>
  <c r="H437" i="2"/>
  <c r="K437" i="2"/>
  <c r="M437" i="2"/>
  <c r="N437" i="2"/>
  <c r="O437" i="2"/>
  <c r="P437" i="2"/>
  <c r="G438" i="2"/>
  <c r="J438" i="2"/>
  <c r="F438" i="2"/>
  <c r="I438" i="2"/>
  <c r="L438" i="2"/>
  <c r="H438" i="2"/>
  <c r="K438" i="2"/>
  <c r="M438" i="2"/>
  <c r="N438" i="2"/>
  <c r="O438" i="2"/>
  <c r="P438" i="2"/>
  <c r="G439" i="2"/>
  <c r="J439" i="2"/>
  <c r="F439" i="2"/>
  <c r="I439" i="2"/>
  <c r="L439" i="2"/>
  <c r="H439" i="2"/>
  <c r="K439" i="2"/>
  <c r="M439" i="2"/>
  <c r="N439" i="2"/>
  <c r="O439" i="2"/>
  <c r="P439" i="2"/>
  <c r="G440" i="2"/>
  <c r="J440" i="2"/>
  <c r="F440" i="2"/>
  <c r="I440" i="2"/>
  <c r="L440" i="2"/>
  <c r="H440" i="2"/>
  <c r="K440" i="2"/>
  <c r="M440" i="2"/>
  <c r="N440" i="2"/>
  <c r="O440" i="2"/>
  <c r="P440" i="2"/>
  <c r="G441" i="2"/>
  <c r="J441" i="2"/>
  <c r="F441" i="2"/>
  <c r="I441" i="2"/>
  <c r="L441" i="2"/>
  <c r="H441" i="2"/>
  <c r="K441" i="2"/>
  <c r="M441" i="2"/>
  <c r="N441" i="2"/>
  <c r="O441" i="2"/>
  <c r="P441" i="2"/>
  <c r="G442" i="2"/>
  <c r="J442" i="2"/>
  <c r="F442" i="2"/>
  <c r="I442" i="2"/>
  <c r="L442" i="2"/>
  <c r="H442" i="2"/>
  <c r="K442" i="2"/>
  <c r="M442" i="2"/>
  <c r="N442" i="2"/>
  <c r="O442" i="2"/>
  <c r="P442" i="2"/>
  <c r="G443" i="2"/>
  <c r="J443" i="2"/>
  <c r="F443" i="2"/>
  <c r="I443" i="2"/>
  <c r="L443" i="2"/>
  <c r="H443" i="2"/>
  <c r="K443" i="2"/>
  <c r="M443" i="2"/>
  <c r="N443" i="2"/>
  <c r="O443" i="2"/>
  <c r="P443" i="2"/>
  <c r="G444" i="2"/>
  <c r="J444" i="2"/>
  <c r="F444" i="2"/>
  <c r="I444" i="2"/>
  <c r="L444" i="2"/>
  <c r="H444" i="2"/>
  <c r="K444" i="2"/>
  <c r="M444" i="2"/>
  <c r="N444" i="2"/>
  <c r="O444" i="2"/>
  <c r="P444" i="2"/>
  <c r="G445" i="2"/>
  <c r="J445" i="2"/>
  <c r="F445" i="2"/>
  <c r="I445" i="2"/>
  <c r="L445" i="2"/>
  <c r="H445" i="2"/>
  <c r="K445" i="2"/>
  <c r="M445" i="2"/>
  <c r="N445" i="2"/>
  <c r="O445" i="2"/>
  <c r="P445" i="2"/>
  <c r="G446" i="2"/>
  <c r="J446" i="2"/>
  <c r="F446" i="2"/>
  <c r="I446" i="2"/>
  <c r="L446" i="2"/>
  <c r="H446" i="2"/>
  <c r="K446" i="2"/>
  <c r="M446" i="2"/>
  <c r="N446" i="2"/>
  <c r="O446" i="2"/>
  <c r="P446" i="2"/>
  <c r="G447" i="2"/>
  <c r="J447" i="2"/>
  <c r="F447" i="2"/>
  <c r="I447" i="2"/>
  <c r="L447" i="2"/>
  <c r="H447" i="2"/>
  <c r="K447" i="2"/>
  <c r="M447" i="2"/>
  <c r="N447" i="2"/>
  <c r="O447" i="2"/>
  <c r="P447" i="2"/>
  <c r="G448" i="2"/>
  <c r="J448" i="2"/>
  <c r="F448" i="2"/>
  <c r="I448" i="2"/>
  <c r="L448" i="2"/>
  <c r="H448" i="2"/>
  <c r="K448" i="2"/>
  <c r="M448" i="2"/>
  <c r="N448" i="2"/>
  <c r="O448" i="2"/>
  <c r="P448" i="2"/>
  <c r="G449" i="2"/>
  <c r="J449" i="2"/>
  <c r="F449" i="2"/>
  <c r="I449" i="2"/>
  <c r="L449" i="2"/>
  <c r="H449" i="2"/>
  <c r="K449" i="2"/>
  <c r="M449" i="2"/>
  <c r="N449" i="2"/>
  <c r="O449" i="2"/>
  <c r="P449" i="2"/>
  <c r="G450" i="2"/>
  <c r="J450" i="2"/>
  <c r="F450" i="2"/>
  <c r="I450" i="2"/>
  <c r="L450" i="2"/>
  <c r="H450" i="2"/>
  <c r="K450" i="2"/>
  <c r="M450" i="2"/>
  <c r="N450" i="2"/>
  <c r="O450" i="2"/>
  <c r="P450" i="2"/>
  <c r="G451" i="2"/>
  <c r="J451" i="2"/>
  <c r="F451" i="2"/>
  <c r="I451" i="2"/>
  <c r="L451" i="2"/>
  <c r="H451" i="2"/>
  <c r="K451" i="2"/>
  <c r="M451" i="2"/>
  <c r="N451" i="2"/>
  <c r="O451" i="2"/>
  <c r="P451" i="2"/>
  <c r="G452" i="2"/>
  <c r="J452" i="2"/>
  <c r="F452" i="2"/>
  <c r="I452" i="2"/>
  <c r="L452" i="2"/>
  <c r="H452" i="2"/>
  <c r="K452" i="2"/>
  <c r="M452" i="2"/>
  <c r="N452" i="2"/>
  <c r="O452" i="2"/>
  <c r="P452" i="2"/>
  <c r="G453" i="2"/>
  <c r="J453" i="2"/>
  <c r="F453" i="2"/>
  <c r="I453" i="2"/>
  <c r="L453" i="2"/>
  <c r="H453" i="2"/>
  <c r="K453" i="2"/>
  <c r="M453" i="2"/>
  <c r="N453" i="2"/>
  <c r="O453" i="2"/>
  <c r="P453" i="2"/>
  <c r="G454" i="2"/>
  <c r="J454" i="2"/>
  <c r="F454" i="2"/>
  <c r="I454" i="2"/>
  <c r="L454" i="2"/>
  <c r="H454" i="2"/>
  <c r="K454" i="2"/>
  <c r="M454" i="2"/>
  <c r="N454" i="2"/>
  <c r="O454" i="2"/>
  <c r="P454" i="2"/>
  <c r="G455" i="2"/>
  <c r="J455" i="2"/>
  <c r="F455" i="2"/>
  <c r="I455" i="2"/>
  <c r="L455" i="2"/>
  <c r="H455" i="2"/>
  <c r="K455" i="2"/>
  <c r="M455" i="2"/>
  <c r="N455" i="2"/>
  <c r="O455" i="2"/>
  <c r="P455" i="2"/>
  <c r="G456" i="2"/>
  <c r="J456" i="2"/>
  <c r="F456" i="2"/>
  <c r="I456" i="2"/>
  <c r="L456" i="2"/>
  <c r="H456" i="2"/>
  <c r="K456" i="2"/>
  <c r="M456" i="2"/>
  <c r="N456" i="2"/>
  <c r="O456" i="2"/>
  <c r="P456" i="2"/>
  <c r="G457" i="2"/>
  <c r="J457" i="2"/>
  <c r="F457" i="2"/>
  <c r="I457" i="2"/>
  <c r="L457" i="2"/>
  <c r="H457" i="2"/>
  <c r="K457" i="2"/>
  <c r="M457" i="2"/>
  <c r="N457" i="2"/>
  <c r="O457" i="2"/>
  <c r="P457" i="2"/>
  <c r="G458" i="2"/>
  <c r="J458" i="2"/>
  <c r="F458" i="2"/>
  <c r="I458" i="2"/>
  <c r="L458" i="2"/>
  <c r="H458" i="2"/>
  <c r="K458" i="2"/>
  <c r="M458" i="2"/>
  <c r="N458" i="2"/>
  <c r="O458" i="2"/>
  <c r="P458" i="2"/>
  <c r="G459" i="2"/>
  <c r="J459" i="2"/>
  <c r="F459" i="2"/>
  <c r="I459" i="2"/>
  <c r="L459" i="2"/>
  <c r="H459" i="2"/>
  <c r="K459" i="2"/>
  <c r="M459" i="2"/>
  <c r="N459" i="2"/>
  <c r="O459" i="2"/>
  <c r="P459" i="2"/>
  <c r="G460" i="2"/>
  <c r="J460" i="2"/>
  <c r="F460" i="2"/>
  <c r="I460" i="2"/>
  <c r="L460" i="2"/>
  <c r="H460" i="2"/>
  <c r="K460" i="2"/>
  <c r="M460" i="2"/>
  <c r="N460" i="2"/>
  <c r="O460" i="2"/>
  <c r="P460" i="2"/>
  <c r="G461" i="2"/>
  <c r="J461" i="2"/>
  <c r="F461" i="2"/>
  <c r="I461" i="2"/>
  <c r="L461" i="2"/>
  <c r="H461" i="2"/>
  <c r="K461" i="2"/>
  <c r="M461" i="2"/>
  <c r="N461" i="2"/>
  <c r="O461" i="2"/>
  <c r="P461" i="2"/>
  <c r="G462" i="2"/>
  <c r="J462" i="2"/>
  <c r="F462" i="2"/>
  <c r="I462" i="2"/>
  <c r="L462" i="2"/>
  <c r="H462" i="2"/>
  <c r="K462" i="2"/>
  <c r="M462" i="2"/>
  <c r="N462" i="2"/>
  <c r="O462" i="2"/>
  <c r="P462" i="2"/>
  <c r="G463" i="2"/>
  <c r="J463" i="2"/>
  <c r="F463" i="2"/>
  <c r="I463" i="2"/>
  <c r="L463" i="2"/>
  <c r="H463" i="2"/>
  <c r="K463" i="2"/>
  <c r="M463" i="2"/>
  <c r="N463" i="2"/>
  <c r="O463" i="2"/>
  <c r="P463" i="2"/>
  <c r="G464" i="2"/>
  <c r="J464" i="2"/>
  <c r="F464" i="2"/>
  <c r="I464" i="2"/>
  <c r="L464" i="2"/>
  <c r="H464" i="2"/>
  <c r="K464" i="2"/>
  <c r="M464" i="2"/>
  <c r="N464" i="2"/>
  <c r="O464" i="2"/>
  <c r="P464" i="2"/>
  <c r="G465" i="2"/>
  <c r="J465" i="2"/>
  <c r="F465" i="2"/>
  <c r="I465" i="2"/>
  <c r="L465" i="2"/>
  <c r="H465" i="2"/>
  <c r="K465" i="2"/>
  <c r="M465" i="2"/>
  <c r="N465" i="2"/>
  <c r="O465" i="2"/>
  <c r="P465" i="2"/>
  <c r="G466" i="2"/>
  <c r="J466" i="2"/>
  <c r="F466" i="2"/>
  <c r="I466" i="2"/>
  <c r="L466" i="2"/>
  <c r="H466" i="2"/>
  <c r="K466" i="2"/>
  <c r="M466" i="2"/>
  <c r="N466" i="2"/>
  <c r="O466" i="2"/>
  <c r="P466" i="2"/>
  <c r="G467" i="2"/>
  <c r="J467" i="2"/>
  <c r="F467" i="2"/>
  <c r="I467" i="2"/>
  <c r="L467" i="2"/>
  <c r="H467" i="2"/>
  <c r="K467" i="2"/>
  <c r="M467" i="2"/>
  <c r="N467" i="2"/>
  <c r="O467" i="2"/>
  <c r="P467" i="2"/>
  <c r="G468" i="2"/>
  <c r="J468" i="2"/>
  <c r="F468" i="2"/>
  <c r="I468" i="2"/>
  <c r="L468" i="2"/>
  <c r="H468" i="2"/>
  <c r="K468" i="2"/>
  <c r="M468" i="2"/>
  <c r="N468" i="2"/>
  <c r="O468" i="2"/>
  <c r="P468" i="2"/>
  <c r="G469" i="2"/>
  <c r="J469" i="2"/>
  <c r="F469" i="2"/>
  <c r="I469" i="2"/>
  <c r="L469" i="2"/>
  <c r="H469" i="2"/>
  <c r="K469" i="2"/>
  <c r="M469" i="2"/>
  <c r="N469" i="2"/>
  <c r="O469" i="2"/>
  <c r="P469" i="2"/>
  <c r="G470" i="2"/>
  <c r="J470" i="2"/>
  <c r="F470" i="2"/>
  <c r="I470" i="2"/>
  <c r="L470" i="2"/>
  <c r="H470" i="2"/>
  <c r="K470" i="2"/>
  <c r="M470" i="2"/>
  <c r="N470" i="2"/>
  <c r="O470" i="2"/>
  <c r="P470" i="2"/>
  <c r="G471" i="2"/>
  <c r="J471" i="2"/>
  <c r="F471" i="2"/>
  <c r="I471" i="2"/>
  <c r="L471" i="2"/>
  <c r="H471" i="2"/>
  <c r="K471" i="2"/>
  <c r="M471" i="2"/>
  <c r="N471" i="2"/>
  <c r="O471" i="2"/>
  <c r="P471" i="2"/>
  <c r="G472" i="2"/>
  <c r="J472" i="2"/>
  <c r="F472" i="2"/>
  <c r="I472" i="2"/>
  <c r="L472" i="2"/>
  <c r="H472" i="2"/>
  <c r="K472" i="2"/>
  <c r="M472" i="2"/>
  <c r="N472" i="2"/>
  <c r="O472" i="2"/>
  <c r="P472" i="2"/>
  <c r="G473" i="2"/>
  <c r="J473" i="2"/>
  <c r="F473" i="2"/>
  <c r="I473" i="2"/>
  <c r="L473" i="2"/>
  <c r="H473" i="2"/>
  <c r="K473" i="2"/>
  <c r="M473" i="2"/>
  <c r="N473" i="2"/>
  <c r="O473" i="2"/>
  <c r="P473" i="2"/>
  <c r="G474" i="2"/>
  <c r="J474" i="2"/>
  <c r="F474" i="2"/>
  <c r="I474" i="2"/>
  <c r="L474" i="2"/>
  <c r="H474" i="2"/>
  <c r="K474" i="2"/>
  <c r="M474" i="2"/>
  <c r="N474" i="2"/>
  <c r="O474" i="2"/>
  <c r="P474" i="2"/>
  <c r="G475" i="2"/>
  <c r="J475" i="2"/>
  <c r="F475" i="2"/>
  <c r="I475" i="2"/>
  <c r="L475" i="2"/>
  <c r="H475" i="2"/>
  <c r="K475" i="2"/>
  <c r="M475" i="2"/>
  <c r="N475" i="2"/>
  <c r="O475" i="2"/>
  <c r="P475" i="2"/>
  <c r="G476" i="2"/>
  <c r="J476" i="2"/>
  <c r="F476" i="2"/>
  <c r="I476" i="2"/>
  <c r="L476" i="2"/>
  <c r="H476" i="2"/>
  <c r="K476" i="2"/>
  <c r="M476" i="2"/>
  <c r="N476" i="2"/>
  <c r="O476" i="2"/>
  <c r="P476" i="2"/>
  <c r="G477" i="2"/>
  <c r="J477" i="2"/>
  <c r="F477" i="2"/>
  <c r="I477" i="2"/>
  <c r="L477" i="2"/>
  <c r="H477" i="2"/>
  <c r="K477" i="2"/>
  <c r="M477" i="2"/>
  <c r="N477" i="2"/>
  <c r="O477" i="2"/>
  <c r="P477" i="2"/>
  <c r="G478" i="2"/>
  <c r="J478" i="2"/>
  <c r="F478" i="2"/>
  <c r="I478" i="2"/>
  <c r="L478" i="2"/>
  <c r="H478" i="2"/>
  <c r="K478" i="2"/>
  <c r="M478" i="2"/>
  <c r="N478" i="2"/>
  <c r="O478" i="2"/>
  <c r="P478" i="2"/>
  <c r="G479" i="2"/>
  <c r="J479" i="2"/>
  <c r="F479" i="2"/>
  <c r="I479" i="2"/>
  <c r="L479" i="2"/>
  <c r="H479" i="2"/>
  <c r="K479" i="2"/>
  <c r="M479" i="2"/>
  <c r="N479" i="2"/>
  <c r="O479" i="2"/>
  <c r="P479" i="2"/>
  <c r="G480" i="2"/>
  <c r="J480" i="2"/>
  <c r="F480" i="2"/>
  <c r="I480" i="2"/>
  <c r="L480" i="2"/>
  <c r="H480" i="2"/>
  <c r="K480" i="2"/>
  <c r="M480" i="2"/>
  <c r="N480" i="2"/>
  <c r="O480" i="2"/>
  <c r="P480" i="2"/>
  <c r="G481" i="2"/>
  <c r="J481" i="2"/>
  <c r="F481" i="2"/>
  <c r="I481" i="2"/>
  <c r="L481" i="2"/>
  <c r="H481" i="2"/>
  <c r="K481" i="2"/>
  <c r="M481" i="2"/>
  <c r="N481" i="2"/>
  <c r="O481" i="2"/>
  <c r="P481" i="2"/>
  <c r="G482" i="2"/>
  <c r="J482" i="2"/>
  <c r="F482" i="2"/>
  <c r="I482" i="2"/>
  <c r="L482" i="2"/>
  <c r="H482" i="2"/>
  <c r="K482" i="2"/>
  <c r="M482" i="2"/>
  <c r="N482" i="2"/>
  <c r="O482" i="2"/>
  <c r="P482" i="2"/>
  <c r="G483" i="2"/>
  <c r="J483" i="2"/>
  <c r="F483" i="2"/>
  <c r="I483" i="2"/>
  <c r="L483" i="2"/>
  <c r="H483" i="2"/>
  <c r="K483" i="2"/>
  <c r="M483" i="2"/>
  <c r="N483" i="2"/>
  <c r="O483" i="2"/>
  <c r="P483" i="2"/>
  <c r="G484" i="2"/>
  <c r="J484" i="2"/>
  <c r="F484" i="2"/>
  <c r="I484" i="2"/>
  <c r="L484" i="2"/>
  <c r="H484" i="2"/>
  <c r="K484" i="2"/>
  <c r="M484" i="2"/>
  <c r="N484" i="2"/>
  <c r="O484" i="2"/>
  <c r="P484" i="2"/>
  <c r="G485" i="2"/>
  <c r="J485" i="2"/>
  <c r="F485" i="2"/>
  <c r="I485" i="2"/>
  <c r="L485" i="2"/>
  <c r="H485" i="2"/>
  <c r="K485" i="2"/>
  <c r="M485" i="2"/>
  <c r="N485" i="2"/>
  <c r="O485" i="2"/>
  <c r="P485" i="2"/>
  <c r="G486" i="2"/>
  <c r="J486" i="2"/>
  <c r="F486" i="2"/>
  <c r="I486" i="2"/>
  <c r="L486" i="2"/>
  <c r="H486" i="2"/>
  <c r="K486" i="2"/>
  <c r="M486" i="2"/>
  <c r="N486" i="2"/>
  <c r="O486" i="2"/>
  <c r="P486" i="2"/>
  <c r="G487" i="2"/>
  <c r="J487" i="2"/>
  <c r="F487" i="2"/>
  <c r="I487" i="2"/>
  <c r="L487" i="2"/>
  <c r="H487" i="2"/>
  <c r="K487" i="2"/>
  <c r="M487" i="2"/>
  <c r="N487" i="2"/>
  <c r="O487" i="2"/>
  <c r="P487" i="2"/>
  <c r="G488" i="2"/>
  <c r="J488" i="2"/>
  <c r="F488" i="2"/>
  <c r="I488" i="2"/>
  <c r="L488" i="2"/>
  <c r="H488" i="2"/>
  <c r="K488" i="2"/>
  <c r="M488" i="2"/>
  <c r="N488" i="2"/>
  <c r="O488" i="2"/>
  <c r="P488" i="2"/>
  <c r="G489" i="2"/>
  <c r="J489" i="2"/>
  <c r="F489" i="2"/>
  <c r="I489" i="2"/>
  <c r="L489" i="2"/>
  <c r="H489" i="2"/>
  <c r="K489" i="2"/>
  <c r="M489" i="2"/>
  <c r="N489" i="2"/>
  <c r="O489" i="2"/>
  <c r="P489" i="2"/>
  <c r="G490" i="2"/>
  <c r="J490" i="2"/>
  <c r="F490" i="2"/>
  <c r="I490" i="2"/>
  <c r="L490" i="2"/>
  <c r="H490" i="2"/>
  <c r="K490" i="2"/>
  <c r="M490" i="2"/>
  <c r="N490" i="2"/>
  <c r="O490" i="2"/>
  <c r="P490" i="2"/>
  <c r="G491" i="2"/>
  <c r="J491" i="2"/>
  <c r="F491" i="2"/>
  <c r="I491" i="2"/>
  <c r="L491" i="2"/>
  <c r="H491" i="2"/>
  <c r="K491" i="2"/>
  <c r="M491" i="2"/>
  <c r="N491" i="2"/>
  <c r="O491" i="2"/>
  <c r="P491" i="2"/>
  <c r="G492" i="2"/>
  <c r="J492" i="2"/>
  <c r="F492" i="2"/>
  <c r="I492" i="2"/>
  <c r="L492" i="2"/>
  <c r="H492" i="2"/>
  <c r="K492" i="2"/>
  <c r="M492" i="2"/>
  <c r="N492" i="2"/>
  <c r="O492" i="2"/>
  <c r="P492" i="2"/>
  <c r="G493" i="2"/>
  <c r="J493" i="2"/>
  <c r="F493" i="2"/>
  <c r="I493" i="2"/>
  <c r="L493" i="2"/>
  <c r="H493" i="2"/>
  <c r="K493" i="2"/>
  <c r="M493" i="2"/>
  <c r="N493" i="2"/>
  <c r="O493" i="2"/>
  <c r="P493" i="2"/>
  <c r="G494" i="2"/>
  <c r="J494" i="2"/>
  <c r="F494" i="2"/>
  <c r="I494" i="2"/>
  <c r="L494" i="2"/>
  <c r="H494" i="2"/>
  <c r="K494" i="2"/>
  <c r="M494" i="2"/>
  <c r="N494" i="2"/>
  <c r="O494" i="2"/>
  <c r="P494" i="2"/>
  <c r="G495" i="2"/>
  <c r="J495" i="2"/>
  <c r="F495" i="2"/>
  <c r="I495" i="2"/>
  <c r="L495" i="2"/>
  <c r="H495" i="2"/>
  <c r="K495" i="2"/>
  <c r="M495" i="2"/>
  <c r="N495" i="2"/>
  <c r="O495" i="2"/>
  <c r="P495" i="2"/>
  <c r="G496" i="2"/>
  <c r="J496" i="2"/>
  <c r="F496" i="2"/>
  <c r="I496" i="2"/>
  <c r="L496" i="2"/>
  <c r="H496" i="2"/>
  <c r="K496" i="2"/>
  <c r="M496" i="2"/>
  <c r="N496" i="2"/>
  <c r="O496" i="2"/>
  <c r="P496" i="2"/>
  <c r="G497" i="2"/>
  <c r="J497" i="2"/>
  <c r="F497" i="2"/>
  <c r="I497" i="2"/>
  <c r="L497" i="2"/>
  <c r="H497" i="2"/>
  <c r="K497" i="2"/>
  <c r="M497" i="2"/>
  <c r="N497" i="2"/>
  <c r="O497" i="2"/>
  <c r="P497" i="2"/>
  <c r="G498" i="2"/>
  <c r="J498" i="2"/>
  <c r="F498" i="2"/>
  <c r="I498" i="2"/>
  <c r="L498" i="2"/>
  <c r="H498" i="2"/>
  <c r="K498" i="2"/>
  <c r="M498" i="2"/>
  <c r="N498" i="2"/>
  <c r="O498" i="2"/>
  <c r="P498" i="2"/>
  <c r="G499" i="2"/>
  <c r="J499" i="2"/>
  <c r="F499" i="2"/>
  <c r="I499" i="2"/>
  <c r="L499" i="2"/>
  <c r="H499" i="2"/>
  <c r="K499" i="2"/>
  <c r="M499" i="2"/>
  <c r="N499" i="2"/>
  <c r="O499" i="2"/>
  <c r="P499" i="2"/>
  <c r="G500" i="2"/>
  <c r="J500" i="2"/>
  <c r="F500" i="2"/>
  <c r="I500" i="2"/>
  <c r="L500" i="2"/>
  <c r="H500" i="2"/>
  <c r="K500" i="2"/>
  <c r="M500" i="2"/>
  <c r="N500" i="2"/>
  <c r="O500" i="2"/>
  <c r="P500" i="2"/>
  <c r="G501" i="2"/>
  <c r="J501" i="2"/>
  <c r="F501" i="2"/>
  <c r="I501" i="2"/>
  <c r="L501" i="2"/>
  <c r="H501" i="2"/>
  <c r="K501" i="2"/>
  <c r="M501" i="2"/>
  <c r="N501" i="2"/>
  <c r="O501" i="2"/>
  <c r="P501" i="2"/>
  <c r="G502" i="2"/>
  <c r="J502" i="2"/>
  <c r="F502" i="2"/>
  <c r="I502" i="2"/>
  <c r="L502" i="2"/>
  <c r="H502" i="2"/>
  <c r="K502" i="2"/>
  <c r="M502" i="2"/>
  <c r="N502" i="2"/>
  <c r="O502" i="2"/>
  <c r="P502" i="2"/>
  <c r="G503" i="2"/>
  <c r="J503" i="2"/>
  <c r="F503" i="2"/>
  <c r="I503" i="2"/>
  <c r="L503" i="2"/>
  <c r="H503" i="2"/>
  <c r="K503" i="2"/>
  <c r="M503" i="2"/>
  <c r="N503" i="2"/>
  <c r="O503" i="2"/>
  <c r="P503" i="2"/>
  <c r="G504" i="2"/>
  <c r="J504" i="2"/>
  <c r="F504" i="2"/>
  <c r="I504" i="2"/>
  <c r="L504" i="2"/>
  <c r="H504" i="2"/>
  <c r="K504" i="2"/>
  <c r="M504" i="2"/>
  <c r="N504" i="2"/>
  <c r="O504" i="2"/>
  <c r="P504" i="2"/>
  <c r="G505" i="2"/>
  <c r="J505" i="2"/>
  <c r="F505" i="2"/>
  <c r="I505" i="2"/>
  <c r="L505" i="2"/>
  <c r="H505" i="2"/>
  <c r="K505" i="2"/>
  <c r="M505" i="2"/>
  <c r="N505" i="2"/>
  <c r="O505" i="2"/>
  <c r="P505" i="2"/>
  <c r="G506" i="2"/>
  <c r="J506" i="2"/>
  <c r="F506" i="2"/>
  <c r="I506" i="2"/>
  <c r="L506" i="2"/>
  <c r="H506" i="2"/>
  <c r="K506" i="2"/>
  <c r="M506" i="2"/>
  <c r="N506" i="2"/>
  <c r="O506" i="2"/>
  <c r="P506" i="2"/>
  <c r="F4" i="2"/>
  <c r="G4" i="2"/>
  <c r="H4" i="2"/>
  <c r="L17" i="2"/>
  <c r="M17" i="2"/>
  <c r="N17" i="2"/>
  <c r="O17" i="2"/>
  <c r="P17" i="2"/>
  <c r="L18" i="2"/>
  <c r="M18" i="2"/>
  <c r="N18" i="2"/>
  <c r="O18" i="2"/>
  <c r="P18" i="2"/>
  <c r="L19" i="2"/>
  <c r="M19" i="2"/>
  <c r="N19" i="2"/>
  <c r="O19" i="2"/>
  <c r="P19" i="2"/>
  <c r="L20" i="2"/>
  <c r="M20" i="2"/>
  <c r="N20" i="2"/>
  <c r="O20" i="2"/>
  <c r="P20" i="2"/>
  <c r="L21" i="2"/>
  <c r="M21" i="2"/>
  <c r="N21" i="2"/>
  <c r="O21" i="2"/>
  <c r="P21" i="2"/>
  <c r="L22" i="2"/>
  <c r="M22" i="2"/>
  <c r="N22" i="2"/>
  <c r="O22" i="2"/>
  <c r="P22" i="2"/>
  <c r="F5" i="7"/>
  <c r="G5" i="7"/>
  <c r="H5" i="7"/>
  <c r="F6" i="7"/>
  <c r="G6" i="7"/>
  <c r="H6" i="7"/>
  <c r="F7" i="7"/>
  <c r="G7" i="7"/>
  <c r="H7" i="7"/>
  <c r="F8" i="7"/>
  <c r="G8" i="7"/>
  <c r="H8" i="7"/>
  <c r="F9" i="7"/>
  <c r="G9" i="7"/>
  <c r="H9" i="7"/>
  <c r="F10" i="7"/>
  <c r="G10" i="7"/>
  <c r="H10" i="7"/>
  <c r="F11" i="7"/>
  <c r="G11" i="7"/>
  <c r="H11" i="7"/>
  <c r="F12" i="7"/>
  <c r="G12" i="7"/>
  <c r="H12" i="7"/>
  <c r="F13" i="7"/>
  <c r="G13" i="7"/>
  <c r="H13" i="7"/>
  <c r="F14" i="7"/>
  <c r="G14" i="7"/>
  <c r="H14" i="7"/>
  <c r="F15" i="7"/>
  <c r="G15" i="7"/>
  <c r="H15" i="7"/>
  <c r="F16" i="7"/>
  <c r="G16" i="7"/>
  <c r="H16" i="7"/>
  <c r="F17" i="7"/>
  <c r="G17" i="7"/>
  <c r="H17" i="7"/>
  <c r="F18" i="7"/>
  <c r="G18" i="7"/>
  <c r="H18" i="7"/>
  <c r="I18" i="7"/>
  <c r="J18" i="7"/>
  <c r="K18" i="7"/>
  <c r="L18" i="7"/>
  <c r="M18" i="7"/>
  <c r="N18" i="7"/>
  <c r="O18" i="7"/>
  <c r="P18" i="7"/>
  <c r="F19" i="7"/>
  <c r="G19" i="7"/>
  <c r="H19" i="7"/>
  <c r="I19" i="7"/>
  <c r="J19" i="7"/>
  <c r="K19" i="7"/>
  <c r="L19" i="7"/>
  <c r="M19" i="7"/>
  <c r="N19" i="7"/>
  <c r="O19" i="7"/>
  <c r="P19" i="7"/>
  <c r="F20" i="7"/>
  <c r="G20" i="7"/>
  <c r="H20" i="7"/>
  <c r="I20" i="7"/>
  <c r="J20" i="7"/>
  <c r="K20" i="7"/>
  <c r="L20" i="7"/>
  <c r="M20" i="7"/>
  <c r="N20" i="7"/>
  <c r="O20" i="7"/>
  <c r="P20" i="7"/>
  <c r="F21" i="7"/>
  <c r="G21" i="7"/>
  <c r="H21" i="7"/>
  <c r="I21" i="7"/>
  <c r="J21" i="7"/>
  <c r="K21" i="7"/>
  <c r="L21" i="7"/>
  <c r="M21" i="7"/>
  <c r="N21" i="7"/>
  <c r="O21" i="7"/>
  <c r="P21" i="7"/>
  <c r="F22" i="7"/>
  <c r="G22" i="7"/>
  <c r="H22" i="7"/>
  <c r="I22" i="7"/>
  <c r="J22" i="7"/>
  <c r="K22" i="7"/>
  <c r="L22" i="7"/>
  <c r="M22" i="7"/>
  <c r="N22" i="7"/>
  <c r="O22" i="7"/>
  <c r="P22" i="7"/>
  <c r="F23" i="7"/>
  <c r="G23" i="7"/>
  <c r="H23" i="7"/>
  <c r="I23" i="7"/>
  <c r="J23" i="7"/>
  <c r="K23" i="7"/>
  <c r="L23" i="7"/>
  <c r="M23" i="7"/>
  <c r="N23" i="7"/>
  <c r="O23" i="7"/>
  <c r="P23" i="7"/>
  <c r="F24" i="7"/>
  <c r="G24" i="7"/>
  <c r="H24" i="7"/>
  <c r="I24" i="7"/>
  <c r="J24" i="7"/>
  <c r="K24" i="7"/>
  <c r="L24" i="7"/>
  <c r="M24" i="7"/>
  <c r="N24" i="7"/>
  <c r="O24" i="7"/>
  <c r="P24" i="7"/>
  <c r="F25" i="7"/>
  <c r="G25" i="7"/>
  <c r="H25" i="7"/>
  <c r="I25" i="7"/>
  <c r="J25" i="7"/>
  <c r="K25" i="7"/>
  <c r="L25" i="7"/>
  <c r="M25" i="7"/>
  <c r="N25" i="7"/>
  <c r="O25" i="7"/>
  <c r="P25" i="7"/>
  <c r="F26" i="7"/>
  <c r="G26" i="7"/>
  <c r="H26" i="7"/>
  <c r="I26" i="7"/>
  <c r="J26" i="7"/>
  <c r="K26" i="7"/>
  <c r="L26" i="7"/>
  <c r="M26" i="7"/>
  <c r="N26" i="7"/>
  <c r="O26" i="7"/>
  <c r="P26" i="7"/>
  <c r="F27" i="7"/>
  <c r="G27" i="7"/>
  <c r="H27" i="7"/>
  <c r="I27" i="7"/>
  <c r="J27" i="7"/>
  <c r="K27" i="7"/>
  <c r="L27" i="7"/>
  <c r="M27" i="7"/>
  <c r="N27" i="7"/>
  <c r="O27" i="7"/>
  <c r="P27" i="7"/>
  <c r="F28" i="7"/>
  <c r="G28" i="7"/>
  <c r="H28" i="7"/>
  <c r="I28" i="7"/>
  <c r="J28" i="7"/>
  <c r="K28" i="7"/>
  <c r="L28" i="7"/>
  <c r="M28" i="7"/>
  <c r="N28" i="7"/>
  <c r="O28" i="7"/>
  <c r="P28" i="7"/>
  <c r="F29" i="7"/>
  <c r="G29" i="7"/>
  <c r="H29" i="7"/>
  <c r="I29" i="7"/>
  <c r="J29" i="7"/>
  <c r="K29" i="7"/>
  <c r="L29" i="7"/>
  <c r="M29" i="7"/>
  <c r="N29" i="7"/>
  <c r="O29" i="7"/>
  <c r="P29" i="7"/>
  <c r="F30" i="7"/>
  <c r="G30" i="7"/>
  <c r="H30" i="7"/>
  <c r="I30" i="7"/>
  <c r="J30" i="7"/>
  <c r="K30" i="7"/>
  <c r="L30" i="7"/>
  <c r="M30" i="7"/>
  <c r="N30" i="7"/>
  <c r="O30" i="7"/>
  <c r="P30" i="7"/>
  <c r="Q30" i="7"/>
  <c r="F31" i="7"/>
  <c r="G31" i="7"/>
  <c r="H31" i="7"/>
  <c r="I31" i="7"/>
  <c r="J31" i="7"/>
  <c r="K31" i="7"/>
  <c r="L31" i="7"/>
  <c r="M31" i="7"/>
  <c r="N31" i="7"/>
  <c r="O31" i="7"/>
  <c r="P31" i="7"/>
  <c r="Q31" i="7"/>
  <c r="F32" i="7"/>
  <c r="G32" i="7"/>
  <c r="H32" i="7"/>
  <c r="I32" i="7"/>
  <c r="J32" i="7"/>
  <c r="K32" i="7"/>
  <c r="L32" i="7"/>
  <c r="M32" i="7"/>
  <c r="N32" i="7"/>
  <c r="O32" i="7"/>
  <c r="P32" i="7"/>
  <c r="Q32" i="7"/>
  <c r="F33" i="7"/>
  <c r="G33" i="7"/>
  <c r="H33" i="7"/>
  <c r="I33" i="7"/>
  <c r="J33" i="7"/>
  <c r="K33" i="7"/>
  <c r="L33" i="7"/>
  <c r="M33" i="7"/>
  <c r="N33" i="7"/>
  <c r="O33" i="7"/>
  <c r="P33" i="7"/>
  <c r="Q33" i="7"/>
</calcChain>
</file>

<file path=xl/sharedStrings.xml><?xml version="1.0" encoding="utf-8"?>
<sst xmlns="http://schemas.openxmlformats.org/spreadsheetml/2006/main" count="34" uniqueCount="31">
  <si>
    <t>* Plus 119 days of data (20-Aug-10 to 8-Feb-11)</t>
    <phoneticPr fontId="3" type="noConversion"/>
  </si>
  <si>
    <t>+DM 1</t>
  </si>
  <si>
    <t>+DM 1</t>
    <phoneticPr fontId="2" type="noConversion"/>
  </si>
  <si>
    <t>-DM 1</t>
  </si>
  <si>
    <t>-DM 1</t>
    <phoneticPr fontId="2" type="noConversion"/>
  </si>
  <si>
    <t>+DI14</t>
    <phoneticPr fontId="2" type="noConversion"/>
  </si>
  <si>
    <t>-DI14</t>
    <phoneticPr fontId="2" type="noConversion"/>
  </si>
  <si>
    <t>DI 14 Diff</t>
    <phoneticPr fontId="2" type="noConversion"/>
  </si>
  <si>
    <t>DI 14 Sum</t>
    <phoneticPr fontId="2" type="noConversion"/>
  </si>
  <si>
    <t>TR</t>
  </si>
  <si>
    <t>TR</t>
    <phoneticPr fontId="2" type="noConversion"/>
  </si>
  <si>
    <t>TR14</t>
    <phoneticPr fontId="2" type="noConversion"/>
  </si>
  <si>
    <t>+DM14</t>
    <phoneticPr fontId="2" type="noConversion"/>
  </si>
  <si>
    <t>-DM14</t>
    <phoneticPr fontId="2" type="noConversion"/>
  </si>
  <si>
    <t>DX</t>
    <phoneticPr fontId="2" type="noConversion"/>
  </si>
  <si>
    <t>ADX</t>
    <phoneticPr fontId="2" type="noConversion"/>
  </si>
  <si>
    <t>High</t>
  </si>
  <si>
    <t>Low</t>
  </si>
  <si>
    <t>Close</t>
  </si>
  <si>
    <t>DX</t>
  </si>
  <si>
    <t>ADX</t>
  </si>
  <si>
    <t>TR13</t>
  </si>
  <si>
    <t>+DM13</t>
  </si>
  <si>
    <t>-DM13</t>
  </si>
  <si>
    <t>DI 13 Diff</t>
  </si>
  <si>
    <t>DI 13 Sum</t>
  </si>
  <si>
    <t>Visu de la tendance</t>
  </si>
  <si>
    <t>+DI13</t>
  </si>
  <si>
    <t>-DI13</t>
  </si>
  <si>
    <t>DMI</t>
  </si>
  <si>
    <t>DMI Div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</si>
</sst>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(* #,##0.00_);_(* \(#,##0.00\);_(* &quot;-&quot;??_);_(@_)"/>
  </numFmts>
  <fonts count="8" x14ac:knownFonts="1">
    <font>
      <sz val="10"/>
      <name val="Arial"/>
    </font>
    <font>
      <sz val="10"/>
      <name val="Arial"/>
    </font>
    <font>
      <sz val="8"/>
      <name val="Arial"/>
    </font>
    <font>
      <sz val="8"/>
      <name val="Verdana"/>
    </font>
    <font>
      <sz val="10"/>
      <color indexed="10"/>
      <name val="Arial"/>
    </font>
    <font>
      <b/>
      <sz val="10"/>
      <name val="Arial"/>
    </font>
    <font>
      <sz val="10"/>
      <color theme="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/>
      <top/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2" fontId="0" fillId="2" borderId="0" xfId="0" applyNumberFormat="1" applyFill="1"/>
    <xf numFmtId="2" fontId="0" fillId="2" borderId="0" xfId="0" applyNumberFormat="1" applyFill="1" applyAlignment="1">
      <alignment horizontal="center"/>
    </xf>
    <xf numFmtId="15" fontId="0" fillId="2" borderId="0" xfId="0" applyNumberFormat="1" applyFill="1"/>
    <xf numFmtId="2" fontId="0" fillId="2" borderId="0" xfId="0" applyNumberFormat="1" applyFill="1" applyBorder="1" applyAlignment="1">
      <alignment horizontal="center"/>
    </xf>
    <xf numFmtId="171" fontId="0" fillId="2" borderId="0" xfId="1" applyFont="1" applyFill="1" applyAlignment="1">
      <alignment horizontal="center"/>
    </xf>
    <xf numFmtId="2" fontId="0" fillId="2" borderId="1" xfId="0" applyNumberFormat="1" applyFill="1" applyBorder="1" applyAlignment="1">
      <alignment horizontal="center"/>
    </xf>
    <xf numFmtId="15" fontId="0" fillId="0" borderId="0" xfId="0" applyNumberFormat="1"/>
    <xf numFmtId="2" fontId="0" fillId="2" borderId="1" xfId="0" quotePrefix="1" applyNumberFormat="1" applyFill="1" applyBorder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2" borderId="1" xfId="0" applyNumberFormat="1" applyFill="1" applyBorder="1" applyAlignment="1">
      <alignment horizontal="center" wrapText="1"/>
    </xf>
    <xf numFmtId="2" fontId="1" fillId="2" borderId="1" xfId="0" quotePrefix="1" applyNumberFormat="1" applyFont="1" applyFill="1" applyBorder="1" applyAlignment="1">
      <alignment horizontal="center" wrapText="1"/>
    </xf>
    <xf numFmtId="2" fontId="0" fillId="0" borderId="0" xfId="0" applyNumberFormat="1"/>
    <xf numFmtId="2" fontId="0" fillId="2" borderId="2" xfId="0" applyNumberFormat="1" applyFill="1" applyBorder="1"/>
    <xf numFmtId="2" fontId="0" fillId="2" borderId="3" xfId="0" applyNumberFormat="1" applyFill="1" applyBorder="1" applyAlignment="1">
      <alignment horizontal="center"/>
    </xf>
    <xf numFmtId="2" fontId="0" fillId="2" borderId="3" xfId="0" applyNumberFormat="1" applyFill="1" applyBorder="1"/>
    <xf numFmtId="0" fontId="0" fillId="2" borderId="4" xfId="0" applyFill="1" applyBorder="1"/>
    <xf numFmtId="2" fontId="0" fillId="2" borderId="5" xfId="0" applyNumberFormat="1" applyFill="1" applyBorder="1"/>
    <xf numFmtId="0" fontId="0" fillId="2" borderId="6" xfId="0" applyFill="1" applyBorder="1"/>
    <xf numFmtId="15" fontId="0" fillId="2" borderId="5" xfId="0" applyNumberFormat="1" applyFill="1" applyBorder="1"/>
    <xf numFmtId="171" fontId="0" fillId="2" borderId="0" xfId="1" applyFont="1" applyFill="1" applyBorder="1" applyAlignment="1">
      <alignment horizontal="center"/>
    </xf>
    <xf numFmtId="2" fontId="0" fillId="2" borderId="0" xfId="0" applyNumberFormat="1" applyFill="1" applyBorder="1"/>
    <xf numFmtId="15" fontId="0" fillId="2" borderId="7" xfId="0" applyNumberFormat="1" applyFill="1" applyBorder="1"/>
    <xf numFmtId="2" fontId="0" fillId="2" borderId="8" xfId="0" applyNumberFormat="1" applyFill="1" applyBorder="1" applyAlignment="1">
      <alignment horizontal="center"/>
    </xf>
    <xf numFmtId="171" fontId="0" fillId="2" borderId="8" xfId="1" applyFont="1" applyFill="1" applyBorder="1" applyAlignment="1">
      <alignment horizontal="center"/>
    </xf>
    <xf numFmtId="2" fontId="0" fillId="2" borderId="8" xfId="0" applyNumberFormat="1" applyFill="1" applyBorder="1"/>
    <xf numFmtId="0" fontId="0" fillId="2" borderId="9" xfId="0" applyFill="1" applyBorder="1"/>
    <xf numFmtId="15" fontId="0" fillId="2" borderId="0" xfId="0" applyNumberFormat="1" applyFill="1" applyBorder="1"/>
    <xf numFmtId="0" fontId="0" fillId="2" borderId="0" xfId="0" applyFill="1" applyBorder="1"/>
    <xf numFmtId="2" fontId="0" fillId="4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15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2" fontId="5" fillId="5" borderId="1" xfId="0" quotePrefix="1" applyNumberFormat="1" applyFont="1" applyFill="1" applyBorder="1" applyAlignment="1">
      <alignment horizontal="center"/>
    </xf>
    <xf numFmtId="2" fontId="5" fillId="5" borderId="1" xfId="0" quotePrefix="1" applyNumberFormat="1" applyFont="1" applyFill="1" applyBorder="1" applyAlignment="1">
      <alignment horizontal="center" wrapText="1"/>
    </xf>
    <xf numFmtId="2" fontId="5" fillId="5" borderId="1" xfId="0" applyNumberFormat="1" applyFont="1" applyFill="1" applyBorder="1" applyAlignment="1">
      <alignment horizontal="center" wrapText="1"/>
    </xf>
    <xf numFmtId="15" fontId="4" fillId="2" borderId="5" xfId="0" quotePrefix="1" applyNumberFormat="1" applyFont="1" applyFill="1" applyBorder="1" applyAlignment="1">
      <alignment horizontal="center" vertical="center"/>
    </xf>
    <xf numFmtId="15" fontId="4" fillId="2" borderId="0" xfId="0" applyNumberFormat="1" applyFont="1" applyFill="1" applyBorder="1" applyAlignment="1">
      <alignment horizontal="center" vertical="center"/>
    </xf>
    <xf numFmtId="2" fontId="5" fillId="5" borderId="10" xfId="0" applyNumberFormat="1" applyFont="1" applyFill="1" applyBorder="1" applyAlignment="1">
      <alignment horizontal="center"/>
    </xf>
    <xf numFmtId="2" fontId="5" fillId="5" borderId="0" xfId="0" applyNumberFormat="1" applyFont="1" applyFill="1" applyBorder="1" applyAlignment="1">
      <alignment horizontal="center"/>
    </xf>
    <xf numFmtId="0" fontId="6" fillId="2" borderId="0" xfId="0" applyFont="1" applyFill="1"/>
    <xf numFmtId="2" fontId="7" fillId="5" borderId="1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50"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theme="2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00B0F0"/>
        </patternFill>
      </fill>
    </dxf>
    <dxf>
      <fill>
        <patternFill>
          <bgColor theme="2" tint="0.39994506668294322"/>
        </patternFill>
      </fill>
    </dxf>
    <dxf>
      <fill>
        <patternFill>
          <bgColor rgb="FFCCFFFF"/>
        </patternFill>
      </fill>
    </dxf>
    <dxf>
      <fill>
        <patternFill>
          <bgColor theme="2" tint="-0.499984740745262"/>
        </patternFill>
      </fill>
    </dxf>
    <dxf>
      <fill>
        <patternFill>
          <bgColor rgb="FF0070C0"/>
        </patternFill>
      </fill>
    </dxf>
    <dxf>
      <fill>
        <patternFill>
          <bgColor theme="2" tint="0.39994506668294322"/>
        </patternFill>
      </fill>
    </dxf>
    <dxf>
      <fill>
        <patternFill>
          <bgColor rgb="FFCCFFFF"/>
        </patternFill>
      </fill>
    </dxf>
    <dxf>
      <fill>
        <patternFill>
          <bgColor theme="2" tint="-0.499984740745262"/>
        </patternFill>
      </fill>
    </dxf>
    <dxf>
      <fill>
        <patternFill>
          <bgColor rgb="FF0070C0"/>
        </patternFill>
      </fill>
    </dxf>
    <dxf>
      <fill>
        <patternFill>
          <bgColor theme="2" tint="0.39994506668294322"/>
        </patternFill>
      </fill>
    </dxf>
    <dxf>
      <fill>
        <patternFill>
          <bgColor theme="2" tint="0.39994506668294322"/>
        </patternFill>
      </fill>
    </dxf>
    <dxf>
      <fill>
        <patternFill>
          <bgColor theme="2" tint="0.39994506668294322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2" tint="-0.24994659260841701"/>
        </patternFill>
      </fill>
    </dxf>
    <dxf>
      <fill>
        <patternFill>
          <bgColor rgb="FF00B0F0"/>
        </patternFill>
      </fill>
    </dxf>
    <dxf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theme="2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00B0F0"/>
        </patternFill>
      </fill>
    </dxf>
    <dxf>
      <fill>
        <patternFill>
          <bgColor theme="2" tint="0.39994506668294322"/>
        </patternFill>
      </fill>
    </dxf>
    <dxf>
      <fill>
        <patternFill>
          <bgColor rgb="FFCCFFFF"/>
        </patternFill>
      </fill>
    </dxf>
    <dxf>
      <fill>
        <patternFill>
          <bgColor theme="2" tint="-0.499984740745262"/>
        </patternFill>
      </fill>
    </dxf>
    <dxf>
      <fill>
        <patternFill>
          <bgColor rgb="FF0070C0"/>
        </patternFill>
      </fill>
    </dxf>
    <dxf>
      <fill>
        <patternFill>
          <bgColor theme="2" tint="0.39994506668294322"/>
        </patternFill>
      </fill>
    </dxf>
    <dxf>
      <fill>
        <patternFill>
          <bgColor rgb="FFCCFFFF"/>
        </patternFill>
      </fill>
    </dxf>
    <dxf>
      <fill>
        <patternFill>
          <bgColor theme="2" tint="-0.499984740745262"/>
        </patternFill>
      </fill>
    </dxf>
    <dxf>
      <fill>
        <patternFill>
          <bgColor rgb="FF0070C0"/>
        </patternFill>
      </fill>
    </dxf>
    <dxf>
      <fill>
        <patternFill>
          <bgColor theme="2" tint="0.39994506668294322"/>
        </patternFill>
      </fill>
    </dxf>
    <dxf>
      <fill>
        <patternFill>
          <bgColor theme="2" tint="0.39994506668294322"/>
        </patternFill>
      </fill>
    </dxf>
    <dxf>
      <fill>
        <patternFill>
          <bgColor theme="2" tint="0.39994506668294322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theme="2" tint="-0.24994659260841701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CC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506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3" sqref="Q3"/>
    </sheetView>
  </sheetViews>
  <sheetFormatPr baseColWidth="10" defaultColWidth="9.140625" defaultRowHeight="12.75" x14ac:dyDescent="0.2"/>
  <cols>
    <col min="1" max="1" width="1.7109375" style="1" customWidth="1"/>
    <col min="2" max="2" width="10" style="2" customWidth="1"/>
    <col min="3" max="11" width="5.85546875" style="3" customWidth="1"/>
    <col min="12" max="12" width="7.140625" style="3" customWidth="1"/>
    <col min="13" max="13" width="6.42578125" style="2" customWidth="1"/>
    <col min="14" max="17" width="5.7109375" style="2" customWidth="1"/>
    <col min="18" max="18" width="40.28515625" style="1" customWidth="1"/>
    <col min="19" max="19" width="34.85546875" style="1" customWidth="1"/>
    <col min="20" max="20" width="4.140625" style="42" customWidth="1"/>
    <col min="21" max="21" width="7" style="42" customWidth="1"/>
    <col min="22" max="22" width="14.42578125" style="33" customWidth="1"/>
    <col min="23" max="16384" width="9.140625" style="1"/>
  </cols>
  <sheetData>
    <row r="2" spans="2:22" ht="24.95" customHeight="1" x14ac:dyDescent="0.2">
      <c r="B2" s="3"/>
      <c r="C2" s="34" t="s">
        <v>16</v>
      </c>
      <c r="D2" s="34" t="s">
        <v>17</v>
      </c>
      <c r="E2" s="34" t="s">
        <v>18</v>
      </c>
      <c r="F2" s="34" t="s">
        <v>9</v>
      </c>
      <c r="G2" s="35" t="s">
        <v>1</v>
      </c>
      <c r="H2" s="35" t="s">
        <v>3</v>
      </c>
      <c r="I2" s="34" t="s">
        <v>21</v>
      </c>
      <c r="J2" s="35" t="s">
        <v>22</v>
      </c>
      <c r="K2" s="35" t="s">
        <v>23</v>
      </c>
      <c r="L2" s="36" t="s">
        <v>27</v>
      </c>
      <c r="M2" s="36" t="s">
        <v>28</v>
      </c>
      <c r="N2" s="37" t="s">
        <v>24</v>
      </c>
      <c r="O2" s="37" t="s">
        <v>25</v>
      </c>
      <c r="P2" s="34" t="s">
        <v>19</v>
      </c>
      <c r="Q2" s="43" t="s">
        <v>20</v>
      </c>
      <c r="R2" s="40" t="s">
        <v>26</v>
      </c>
      <c r="S2" s="41"/>
      <c r="U2" s="43" t="s">
        <v>29</v>
      </c>
      <c r="V2" s="43" t="s">
        <v>30</v>
      </c>
    </row>
    <row r="3" spans="2:22" x14ac:dyDescent="0.2">
      <c r="B3" s="32">
        <v>39855</v>
      </c>
      <c r="C3" s="5">
        <v>30.1983</v>
      </c>
      <c r="D3" s="3">
        <v>29.4072</v>
      </c>
      <c r="E3" s="3">
        <v>29.872</v>
      </c>
      <c r="F3" s="6"/>
      <c r="M3" s="3"/>
      <c r="N3" s="3"/>
      <c r="O3" s="3"/>
      <c r="P3" s="3"/>
      <c r="Q3" s="3"/>
      <c r="R3" s="33" t="str">
        <f>IF(AND(L3&gt;=25,L3&gt;M3,Q3&gt;25),"(ADX+ &amp; DMI+) &gt;25 = combo bullish",IF(AND(Q3&lt;25,L3&gt;M3,M3&lt;L3),"ADX+ &lt; 25 &amp; DMI+&gt;DMI = bullish no trend",IF(AND(Q3&lt;25,L3&lt;25,L3&gt;M3),"very weak bull - no trend",IF(AND(Q3&lt;25,L3&gt;25,L3&gt;M3),"weak bull - trend?",IF(AND(Q3&gt;25,L3&lt;25,L3&gt;25),"weak bull trending","")))))</f>
        <v/>
      </c>
      <c r="S3" s="1" t="str">
        <f>IF(AND(M3&gt;25,M3&gt;L3,Q3&gt;25),"(ADX- &amp; DMI-) &gt;25 = combo bearish",IF(AND(Q3&lt;25,M3&lt;L3,M3&gt;L3),"ADX- &lt; 25 &amp; DMI+&lt;DMI = bearish no trend",IF(AND(Q3&lt;25,M3&lt;25,M3&gt;L3),"very bearish - no trend",IF(AND(Q3&lt;25,M3&gt;25,M3&gt;L3),"weak bear - trend?",IF(AND(Q3&gt;25,M3&lt;25,M3&gt;25),"weak bear trending","")))))</f>
        <v/>
      </c>
      <c r="U3" s="42" t="str">
        <f>IF(OR(M3="",N3=""),"",IF(M3&gt;N3,1,-1))</f>
        <v/>
      </c>
      <c r="V3" s="33" t="str">
        <f>IF(OR(I3="",M3=""),"",IF(AND(I3&lt;I3+1,M3&gt;30+1),"Divergence",IF(AND(I3&lt;I3+1,M3&lt;M3+1),"Convergence","")))</f>
        <v/>
      </c>
    </row>
    <row r="4" spans="2:22" x14ac:dyDescent="0.2">
      <c r="B4" s="32">
        <v>39856</v>
      </c>
      <c r="C4" s="5">
        <v>30.2776</v>
      </c>
      <c r="D4" s="3">
        <v>29.318200000000001</v>
      </c>
      <c r="E4" s="3">
        <v>30.238099999999999</v>
      </c>
      <c r="F4" s="6">
        <f>MAX(C4-D4,ABS(C4-E3),ABS(D4-E3))</f>
        <v>0.9593999999999987</v>
      </c>
      <c r="G4" s="3">
        <f>IF(C4-C3&gt;D3-D4,MAX(C4-C3,0),0)</f>
        <v>0</v>
      </c>
      <c r="H4" s="3">
        <f>IF(D3-D4&gt;C4-C3,MAX(D3-D4,0),0)</f>
        <v>8.8999999999998636E-2</v>
      </c>
      <c r="M4" s="3"/>
      <c r="N4" s="3"/>
      <c r="O4" s="3"/>
      <c r="P4" s="3"/>
      <c r="Q4" s="3"/>
      <c r="R4" s="33" t="str">
        <f t="shared" ref="R4:R67" si="0">IF(AND(L4&gt;=25,L4&gt;M4,Q4&gt;25),"(ADX+ &amp; DMI+) &gt;25 = combo bullish",IF(AND(Q4&lt;25,L4&gt;M4,M4&lt;L4),"ADX+ &lt; 25 &amp; DMI+&gt;DMI = bullish no trend",IF(AND(Q4&lt;25,L4&lt;25,L4&gt;M4),"very weak bull - no trend",IF(AND(Q4&lt;25,L4&gt;25,L4&gt;M4),"weak bull - trend?",IF(AND(Q4&gt;25,L4&lt;25,L4&gt;25),"weak bull trending","")))))</f>
        <v/>
      </c>
      <c r="S4" s="1" t="str">
        <f t="shared" ref="S4:S67" si="1">IF(AND(M4&gt;25,M4&gt;L4,Q4&gt;25),"(ADX- &amp; DMI-) &gt;25 = combo bearish",IF(AND(Q4&lt;25,M4&lt;L4,M4&gt;L4),"ADX- &lt; 25 &amp; DMI+&lt;DMI = bearish no trend",IF(AND(Q4&lt;25,M4&lt;25,M4&gt;L4),"very bearish - no trend",IF(AND(Q4&lt;25,M4&gt;25,M4&gt;L4),"weak bear - trend?",IF(AND(Q4&gt;25,M4&lt;25,M4&gt;25),"weak bear trending","")))))</f>
        <v/>
      </c>
      <c r="T4" s="42" t="str">
        <f>IF(AND(Q4="",Q3=""),"",IF(Q4&gt;Q3,1,-1))</f>
        <v/>
      </c>
      <c r="U4" s="42" t="str">
        <f t="shared" ref="U4:U67" si="2">IF(OR(M4="",N4=""),"",IF(M4&gt;N4,1,-1))</f>
        <v/>
      </c>
      <c r="V4" s="33" t="str">
        <f t="shared" ref="V4:V67" si="3">IF(OR(I4="",M4=""),"",IF(AND(I4&lt;I4+1,M4&gt;30+1),"Divergence",IF(AND(I4&lt;I4+1,M4&lt;M4+1),"Convergence","")))</f>
        <v/>
      </c>
    </row>
    <row r="5" spans="2:22" x14ac:dyDescent="0.2">
      <c r="B5" s="32">
        <v>39857</v>
      </c>
      <c r="C5" s="5">
        <v>30.445799999999998</v>
      </c>
      <c r="D5" s="3">
        <v>29.961099999999998</v>
      </c>
      <c r="E5" s="3">
        <v>30.099599999999999</v>
      </c>
      <c r="F5" s="6">
        <f t="shared" ref="F5:F18" si="4">MAX(C5-D5,ABS(C5-E4),ABS(D5-E4))</f>
        <v>0.48470000000000013</v>
      </c>
      <c r="G5" s="3">
        <f t="shared" ref="G5:G18" si="5">IF(C5-C4&gt;D4-D5,MAX(C5-C4,0),0)</f>
        <v>0.16819999999999879</v>
      </c>
      <c r="H5" s="3">
        <f t="shared" ref="H5:H18" si="6">IF(D4-D5&gt;C5-C4,MAX(D4-D5,0),0)</f>
        <v>0</v>
      </c>
      <c r="M5" s="3"/>
      <c r="N5" s="3"/>
      <c r="O5" s="3"/>
      <c r="P5" s="3"/>
      <c r="Q5" s="3"/>
      <c r="R5" s="33" t="str">
        <f t="shared" si="0"/>
        <v/>
      </c>
      <c r="S5" s="1" t="str">
        <f t="shared" si="1"/>
        <v/>
      </c>
      <c r="T5" s="42" t="str">
        <f t="shared" ref="T5:T68" si="7">IF(AND(Q5="",Q4=""),"",IF(Q5&gt;Q4,1,-1))</f>
        <v/>
      </c>
      <c r="U5" s="42" t="str">
        <f t="shared" si="2"/>
        <v/>
      </c>
      <c r="V5" s="33" t="str">
        <f t="shared" si="3"/>
        <v/>
      </c>
    </row>
    <row r="6" spans="2:22" x14ac:dyDescent="0.2">
      <c r="B6" s="32">
        <v>39861</v>
      </c>
      <c r="C6" s="5">
        <v>29.347799999999999</v>
      </c>
      <c r="D6" s="3">
        <v>28.744299999999999</v>
      </c>
      <c r="E6" s="3">
        <v>28.902799999999999</v>
      </c>
      <c r="F6" s="6">
        <f t="shared" si="4"/>
        <v>1.3552999999999997</v>
      </c>
      <c r="G6" s="3">
        <f t="shared" si="5"/>
        <v>0</v>
      </c>
      <c r="H6" s="3">
        <f t="shared" si="6"/>
        <v>1.2167999999999992</v>
      </c>
      <c r="J6" s="5"/>
      <c r="M6" s="3"/>
      <c r="N6" s="3"/>
      <c r="O6" s="3"/>
      <c r="P6" s="3"/>
      <c r="Q6" s="3"/>
      <c r="R6" s="33" t="str">
        <f t="shared" si="0"/>
        <v/>
      </c>
      <c r="S6" s="1" t="str">
        <f t="shared" si="1"/>
        <v/>
      </c>
      <c r="T6" s="42" t="str">
        <f t="shared" si="7"/>
        <v/>
      </c>
      <c r="U6" s="42" t="str">
        <f t="shared" si="2"/>
        <v/>
      </c>
      <c r="V6" s="33" t="str">
        <f t="shared" si="3"/>
        <v/>
      </c>
    </row>
    <row r="7" spans="2:22" x14ac:dyDescent="0.2">
      <c r="B7" s="32">
        <v>39862</v>
      </c>
      <c r="C7" s="5">
        <v>29.3477</v>
      </c>
      <c r="D7" s="3">
        <v>28.5566</v>
      </c>
      <c r="E7" s="3">
        <v>28.922499999999999</v>
      </c>
      <c r="F7" s="6">
        <f t="shared" si="4"/>
        <v>0.79110000000000014</v>
      </c>
      <c r="G7" s="3">
        <f t="shared" si="5"/>
        <v>0</v>
      </c>
      <c r="H7" s="3">
        <f t="shared" si="6"/>
        <v>0.18769999999999953</v>
      </c>
      <c r="J7" s="5"/>
      <c r="K7" s="5"/>
      <c r="M7" s="3"/>
      <c r="N7" s="3"/>
      <c r="O7" s="3"/>
      <c r="P7" s="3"/>
      <c r="Q7" s="3"/>
      <c r="R7" s="33" t="str">
        <f t="shared" si="0"/>
        <v/>
      </c>
      <c r="S7" s="1" t="str">
        <f t="shared" si="1"/>
        <v/>
      </c>
      <c r="T7" s="42" t="str">
        <f t="shared" si="7"/>
        <v/>
      </c>
      <c r="U7" s="42" t="str">
        <f t="shared" si="2"/>
        <v/>
      </c>
      <c r="V7" s="33" t="str">
        <f t="shared" si="3"/>
        <v/>
      </c>
    </row>
    <row r="8" spans="2:22" x14ac:dyDescent="0.2">
      <c r="B8" s="32">
        <v>39863</v>
      </c>
      <c r="C8" s="5">
        <v>29.288599999999999</v>
      </c>
      <c r="D8" s="3">
        <v>28.408100000000001</v>
      </c>
      <c r="E8" s="3">
        <v>28.477499999999999</v>
      </c>
      <c r="F8" s="6">
        <f t="shared" si="4"/>
        <v>0.88049999999999784</v>
      </c>
      <c r="G8" s="3">
        <f t="shared" si="5"/>
        <v>0</v>
      </c>
      <c r="H8" s="3">
        <f t="shared" si="6"/>
        <v>0.14849999999999852</v>
      </c>
      <c r="J8" s="5"/>
      <c r="K8" s="5"/>
      <c r="M8" s="3"/>
      <c r="N8" s="3"/>
      <c r="O8" s="3"/>
      <c r="P8" s="3"/>
      <c r="Q8" s="3"/>
      <c r="R8" s="33" t="str">
        <f t="shared" si="0"/>
        <v/>
      </c>
      <c r="S8" s="1" t="str">
        <f t="shared" si="1"/>
        <v/>
      </c>
      <c r="T8" s="42" t="str">
        <f t="shared" si="7"/>
        <v/>
      </c>
      <c r="U8" s="42" t="str">
        <f t="shared" si="2"/>
        <v/>
      </c>
      <c r="V8" s="33" t="str">
        <f t="shared" si="3"/>
        <v/>
      </c>
    </row>
    <row r="9" spans="2:22" x14ac:dyDescent="0.2">
      <c r="B9" s="32">
        <v>39864</v>
      </c>
      <c r="C9" s="5">
        <v>28.833400000000001</v>
      </c>
      <c r="D9" s="3">
        <v>28.081800000000001</v>
      </c>
      <c r="E9" s="3">
        <v>28.5566</v>
      </c>
      <c r="F9" s="6">
        <f t="shared" si="4"/>
        <v>0.75159999999999982</v>
      </c>
      <c r="G9" s="3">
        <f t="shared" si="5"/>
        <v>0</v>
      </c>
      <c r="H9" s="3">
        <f t="shared" si="6"/>
        <v>0.32629999999999981</v>
      </c>
      <c r="J9" s="5"/>
      <c r="K9" s="5"/>
      <c r="M9" s="3"/>
      <c r="N9" s="3"/>
      <c r="O9" s="3"/>
      <c r="P9" s="3"/>
      <c r="Q9" s="3"/>
      <c r="R9" s="33" t="str">
        <f t="shared" si="0"/>
        <v/>
      </c>
      <c r="S9" s="1" t="str">
        <f t="shared" si="1"/>
        <v/>
      </c>
      <c r="T9" s="42" t="str">
        <f t="shared" si="7"/>
        <v/>
      </c>
      <c r="U9" s="42" t="str">
        <f t="shared" si="2"/>
        <v/>
      </c>
      <c r="V9" s="33" t="str">
        <f t="shared" si="3"/>
        <v/>
      </c>
    </row>
    <row r="10" spans="2:22" x14ac:dyDescent="0.2">
      <c r="B10" s="32">
        <v>39867</v>
      </c>
      <c r="C10" s="5">
        <v>28.7346</v>
      </c>
      <c r="D10" s="3">
        <v>27.428899999999999</v>
      </c>
      <c r="E10" s="3">
        <v>27.557600000000001</v>
      </c>
      <c r="F10" s="6">
        <f t="shared" si="4"/>
        <v>1.3057000000000016</v>
      </c>
      <c r="G10" s="3">
        <f t="shared" si="5"/>
        <v>0</v>
      </c>
      <c r="H10" s="3">
        <f t="shared" si="6"/>
        <v>0.65290000000000248</v>
      </c>
      <c r="J10" s="5"/>
      <c r="K10" s="5"/>
      <c r="M10" s="3"/>
      <c r="N10" s="3"/>
      <c r="O10" s="3"/>
      <c r="P10" s="3"/>
      <c r="Q10" s="3"/>
      <c r="R10" s="33" t="str">
        <f t="shared" si="0"/>
        <v/>
      </c>
      <c r="S10" s="1" t="str">
        <f t="shared" si="1"/>
        <v/>
      </c>
      <c r="T10" s="42" t="str">
        <f t="shared" si="7"/>
        <v/>
      </c>
      <c r="U10" s="42" t="str">
        <f t="shared" si="2"/>
        <v/>
      </c>
      <c r="V10" s="33" t="str">
        <f t="shared" si="3"/>
        <v/>
      </c>
    </row>
    <row r="11" spans="2:22" x14ac:dyDescent="0.2">
      <c r="B11" s="32">
        <v>39868</v>
      </c>
      <c r="C11" s="5">
        <v>28.665400000000002</v>
      </c>
      <c r="D11" s="3">
        <v>27.656500000000001</v>
      </c>
      <c r="E11" s="3">
        <v>28.467500000000001</v>
      </c>
      <c r="F11" s="6">
        <f t="shared" si="4"/>
        <v>1.107800000000001</v>
      </c>
      <c r="G11" s="3">
        <f t="shared" si="5"/>
        <v>0</v>
      </c>
      <c r="H11" s="3">
        <f t="shared" si="6"/>
        <v>0</v>
      </c>
      <c r="J11" s="5"/>
      <c r="K11" s="5"/>
      <c r="M11" s="3"/>
      <c r="N11" s="3"/>
      <c r="O11" s="3"/>
      <c r="P11" s="3"/>
      <c r="Q11" s="3"/>
      <c r="R11" s="33" t="str">
        <f t="shared" si="0"/>
        <v/>
      </c>
      <c r="S11" s="1" t="str">
        <f t="shared" si="1"/>
        <v/>
      </c>
      <c r="T11" s="42" t="str">
        <f t="shared" si="7"/>
        <v/>
      </c>
      <c r="U11" s="42" t="str">
        <f t="shared" si="2"/>
        <v/>
      </c>
      <c r="V11" s="33" t="str">
        <f t="shared" si="3"/>
        <v/>
      </c>
    </row>
    <row r="12" spans="2:22" x14ac:dyDescent="0.2">
      <c r="B12" s="32">
        <v>39869</v>
      </c>
      <c r="C12" s="5">
        <v>28.853200000000001</v>
      </c>
      <c r="D12" s="3">
        <v>27.834499999999998</v>
      </c>
      <c r="E12" s="3">
        <v>28.279599999999999</v>
      </c>
      <c r="F12" s="6">
        <f t="shared" si="4"/>
        <v>1.0187000000000026</v>
      </c>
      <c r="G12" s="3">
        <f t="shared" si="5"/>
        <v>0.1877999999999993</v>
      </c>
      <c r="H12" s="3">
        <f t="shared" si="6"/>
        <v>0</v>
      </c>
      <c r="J12" s="5"/>
      <c r="K12" s="5"/>
      <c r="M12" s="3"/>
      <c r="N12" s="3"/>
      <c r="O12" s="3"/>
      <c r="P12" s="3"/>
      <c r="Q12" s="3"/>
      <c r="R12" s="33" t="str">
        <f t="shared" si="0"/>
        <v/>
      </c>
      <c r="S12" s="1" t="str">
        <f t="shared" si="1"/>
        <v/>
      </c>
      <c r="T12" s="42" t="str">
        <f t="shared" si="7"/>
        <v/>
      </c>
      <c r="U12" s="42" t="str">
        <f t="shared" si="2"/>
        <v/>
      </c>
      <c r="V12" s="33" t="str">
        <f t="shared" si="3"/>
        <v/>
      </c>
    </row>
    <row r="13" spans="2:22" x14ac:dyDescent="0.2">
      <c r="B13" s="32">
        <v>39870</v>
      </c>
      <c r="C13" s="5">
        <v>28.6356</v>
      </c>
      <c r="D13" s="3">
        <v>27.3992</v>
      </c>
      <c r="E13" s="3">
        <v>27.488199999999999</v>
      </c>
      <c r="F13" s="6">
        <f t="shared" si="4"/>
        <v>1.2363999999999997</v>
      </c>
      <c r="G13" s="3">
        <f t="shared" si="5"/>
        <v>0</v>
      </c>
      <c r="H13" s="3">
        <f t="shared" si="6"/>
        <v>0.43529999999999802</v>
      </c>
      <c r="J13" s="5"/>
      <c r="K13" s="5"/>
      <c r="M13" s="3"/>
      <c r="N13" s="3"/>
      <c r="O13" s="3"/>
      <c r="P13" s="3"/>
      <c r="Q13" s="3"/>
      <c r="R13" s="33" t="str">
        <f t="shared" si="0"/>
        <v/>
      </c>
      <c r="S13" s="1" t="str">
        <f t="shared" si="1"/>
        <v/>
      </c>
      <c r="T13" s="42" t="str">
        <f t="shared" si="7"/>
        <v/>
      </c>
      <c r="U13" s="42" t="str">
        <f t="shared" si="2"/>
        <v/>
      </c>
      <c r="V13" s="33" t="str">
        <f t="shared" si="3"/>
        <v/>
      </c>
    </row>
    <row r="14" spans="2:22" x14ac:dyDescent="0.2">
      <c r="B14" s="32">
        <v>39871</v>
      </c>
      <c r="C14" s="5">
        <v>27.676100000000002</v>
      </c>
      <c r="D14" s="3">
        <v>27.092700000000001</v>
      </c>
      <c r="E14" s="3">
        <v>27.231000000000002</v>
      </c>
      <c r="F14" s="6">
        <f t="shared" si="4"/>
        <v>0.58340000000000103</v>
      </c>
      <c r="G14" s="3">
        <f t="shared" si="5"/>
        <v>0</v>
      </c>
      <c r="H14" s="3">
        <f t="shared" si="6"/>
        <v>0.30649999999999977</v>
      </c>
      <c r="J14" s="5"/>
      <c r="K14" s="5"/>
      <c r="M14" s="3"/>
      <c r="N14" s="3"/>
      <c r="O14" s="3"/>
      <c r="P14" s="3"/>
      <c r="Q14" s="3"/>
      <c r="R14" s="33" t="str">
        <f t="shared" si="0"/>
        <v/>
      </c>
      <c r="S14" s="1" t="str">
        <f t="shared" si="1"/>
        <v/>
      </c>
      <c r="T14" s="42" t="str">
        <f t="shared" si="7"/>
        <v/>
      </c>
      <c r="U14" s="42" t="str">
        <f t="shared" si="2"/>
        <v/>
      </c>
      <c r="V14" s="33" t="str">
        <f t="shared" si="3"/>
        <v/>
      </c>
    </row>
    <row r="15" spans="2:22" x14ac:dyDescent="0.2">
      <c r="B15" s="32">
        <v>39874</v>
      </c>
      <c r="C15" s="5">
        <v>27.211200000000002</v>
      </c>
      <c r="D15" s="3">
        <v>26.182600000000001</v>
      </c>
      <c r="E15" s="3">
        <v>26.3507</v>
      </c>
      <c r="F15" s="6">
        <f t="shared" si="4"/>
        <v>1.0484000000000009</v>
      </c>
      <c r="G15" s="3">
        <f t="shared" si="5"/>
        <v>0</v>
      </c>
      <c r="H15" s="3">
        <f t="shared" si="6"/>
        <v>0.91009999999999991</v>
      </c>
      <c r="J15" s="5"/>
      <c r="K15" s="5"/>
      <c r="M15" s="3"/>
      <c r="N15" s="3"/>
      <c r="O15" s="3"/>
      <c r="P15" s="3"/>
      <c r="Q15" s="3"/>
      <c r="R15" s="33" t="str">
        <f t="shared" si="0"/>
        <v/>
      </c>
      <c r="S15" s="1" t="str">
        <f t="shared" si="1"/>
        <v/>
      </c>
      <c r="T15" s="42" t="str">
        <f t="shared" si="7"/>
        <v/>
      </c>
      <c r="U15" s="42" t="str">
        <f t="shared" si="2"/>
        <v/>
      </c>
      <c r="V15" s="33" t="str">
        <f t="shared" si="3"/>
        <v/>
      </c>
    </row>
    <row r="16" spans="2:22" x14ac:dyDescent="0.2">
      <c r="B16" s="32">
        <v>39875</v>
      </c>
      <c r="C16" s="5">
        <v>26.865100000000002</v>
      </c>
      <c r="D16" s="3">
        <v>26.133199999999999</v>
      </c>
      <c r="E16" s="3">
        <v>26.3309</v>
      </c>
      <c r="F16" s="6">
        <f t="shared" si="4"/>
        <v>0.7319000000000031</v>
      </c>
      <c r="G16" s="3">
        <f t="shared" si="5"/>
        <v>0</v>
      </c>
      <c r="H16" s="3">
        <f t="shared" si="6"/>
        <v>4.9400000000002109E-2</v>
      </c>
      <c r="J16" s="5"/>
      <c r="K16" s="5"/>
      <c r="M16" s="3"/>
      <c r="N16" s="3"/>
      <c r="O16" s="3"/>
      <c r="P16" s="3"/>
      <c r="Q16" s="3"/>
      <c r="R16" s="33" t="str">
        <f t="shared" si="0"/>
        <v/>
      </c>
      <c r="S16" s="1" t="str">
        <f t="shared" si="1"/>
        <v/>
      </c>
      <c r="T16" s="42" t="str">
        <f t="shared" si="7"/>
        <v/>
      </c>
      <c r="U16" s="42" t="str">
        <f t="shared" si="2"/>
        <v/>
      </c>
      <c r="V16" s="33" t="str">
        <f t="shared" si="3"/>
        <v/>
      </c>
    </row>
    <row r="17" spans="2:22" x14ac:dyDescent="0.2">
      <c r="B17" s="32">
        <v>39876</v>
      </c>
      <c r="C17" s="5">
        <v>27.408999999999999</v>
      </c>
      <c r="D17" s="3">
        <v>26.627700000000001</v>
      </c>
      <c r="E17" s="3">
        <v>27.033300000000001</v>
      </c>
      <c r="F17" s="6">
        <f t="shared" si="4"/>
        <v>1.0780999999999992</v>
      </c>
      <c r="G17" s="3">
        <f t="shared" si="5"/>
        <v>0.54389999999999716</v>
      </c>
      <c r="H17" s="3">
        <f t="shared" si="6"/>
        <v>0</v>
      </c>
      <c r="I17" s="3">
        <f>SUM(F5:F17)</f>
        <v>12.373600000000007</v>
      </c>
      <c r="J17" s="5">
        <f>SUM(G5:G17)</f>
        <v>0.89989999999999526</v>
      </c>
      <c r="K17" s="5">
        <f>SUM(H5:H17)</f>
        <v>4.2334999999999994</v>
      </c>
      <c r="L17" s="3">
        <f>(100*(J17/I17))</f>
        <v>7.2727419667679154</v>
      </c>
      <c r="M17" s="3">
        <f>(100*(K17/I17))</f>
        <v>34.213971681644765</v>
      </c>
      <c r="N17" s="3">
        <f>ABS(L17-M17)</f>
        <v>26.941229714876847</v>
      </c>
      <c r="O17" s="3">
        <f>L17+M17</f>
        <v>41.486713648412682</v>
      </c>
      <c r="P17" s="3">
        <f>(100*(N17/O17))</f>
        <v>64.939416371216097</v>
      </c>
      <c r="Q17" s="3"/>
      <c r="R17" s="33" t="str">
        <f t="shared" si="0"/>
        <v/>
      </c>
      <c r="S17" s="1" t="str">
        <f t="shared" si="1"/>
        <v>weak bear - trend?</v>
      </c>
      <c r="T17" s="42" t="str">
        <f t="shared" si="7"/>
        <v/>
      </c>
      <c r="U17" s="42">
        <f t="shared" si="2"/>
        <v>1</v>
      </c>
      <c r="V17" s="33" t="str">
        <f t="shared" si="3"/>
        <v>Divergence</v>
      </c>
    </row>
    <row r="18" spans="2:22" x14ac:dyDescent="0.2">
      <c r="B18" s="32">
        <v>39877</v>
      </c>
      <c r="C18" s="5">
        <v>26.944099999999999</v>
      </c>
      <c r="D18" s="3">
        <v>26.133199999999999</v>
      </c>
      <c r="E18" s="3">
        <v>26.222100000000001</v>
      </c>
      <c r="F18" s="6">
        <f t="shared" si="4"/>
        <v>0.9001000000000019</v>
      </c>
      <c r="G18" s="3">
        <f t="shared" si="5"/>
        <v>0</v>
      </c>
      <c r="H18" s="3">
        <f t="shared" si="6"/>
        <v>0.49450000000000216</v>
      </c>
      <c r="I18" s="3">
        <f>I17-(I17/13)+F18</f>
        <v>12.321884615384624</v>
      </c>
      <c r="J18" s="5">
        <f>J17-(J17/13)+G18</f>
        <v>0.83067692307691865</v>
      </c>
      <c r="K18" s="5">
        <f>K17-(K17/13)+H18</f>
        <v>4.402346153846155</v>
      </c>
      <c r="L18" s="3">
        <f>(100*(J18/I18))</f>
        <v>6.7414762352162256</v>
      </c>
      <c r="M18" s="3">
        <f>(100*(K18/I18))</f>
        <v>35.727863807047484</v>
      </c>
      <c r="N18" s="3">
        <f t="shared" ref="N18:N33" si="8">ABS(L18-M18)</f>
        <v>28.986387571831258</v>
      </c>
      <c r="O18" s="3">
        <f t="shared" ref="O18:O33" si="9">L18+M18</f>
        <v>42.46934004226371</v>
      </c>
      <c r="P18" s="3">
        <f t="shared" ref="P18:P33" si="10">(100*(N18/O18))</f>
        <v>68.252502965634079</v>
      </c>
      <c r="Q18" s="3"/>
      <c r="R18" s="33" t="str">
        <f t="shared" si="0"/>
        <v/>
      </c>
      <c r="S18" s="1" t="str">
        <f t="shared" si="1"/>
        <v>weak bear - trend?</v>
      </c>
      <c r="T18" s="42" t="str">
        <f t="shared" si="7"/>
        <v/>
      </c>
      <c r="U18" s="42">
        <f t="shared" si="2"/>
        <v>1</v>
      </c>
      <c r="V18" s="33" t="str">
        <f t="shared" si="3"/>
        <v>Divergence</v>
      </c>
    </row>
    <row r="19" spans="2:22" x14ac:dyDescent="0.2">
      <c r="B19" s="32">
        <v>39878</v>
      </c>
      <c r="C19" s="5">
        <v>26.518899999999999</v>
      </c>
      <c r="D19" s="3">
        <v>25.430700000000002</v>
      </c>
      <c r="E19" s="3">
        <v>26.014399999999998</v>
      </c>
      <c r="F19" s="6">
        <f t="shared" ref="F19:F39" si="11">MAX(C19-D19,ABS(C19-E18),ABS(D19-E18))</f>
        <v>1.0881999999999969</v>
      </c>
      <c r="G19" s="3">
        <f t="shared" ref="G19:G39" si="12">IF(C19-C18&gt;D18-D19,MAX(C19-C18,0),0)</f>
        <v>0</v>
      </c>
      <c r="H19" s="3">
        <f t="shared" ref="H19:H39" si="13">IF(D18-D19&gt;C19-C18,MAX(D18-D19,0),0)</f>
        <v>0.70249999999999702</v>
      </c>
      <c r="I19" s="3">
        <f t="shared" ref="I19:I82" si="14">I18-(I18/13)+F19</f>
        <v>12.462247337278111</v>
      </c>
      <c r="J19" s="5">
        <f t="shared" ref="J19:J82" si="15">J18-(J18/13)+G19</f>
        <v>0.76677869822484801</v>
      </c>
      <c r="K19" s="5">
        <f t="shared" ref="K19:K82" si="16">K18-(K18/13)+H19</f>
        <v>4.7662041420118326</v>
      </c>
      <c r="L19" s="3">
        <f t="shared" ref="L19:L39" si="17">(100*(J19/I19))</f>
        <v>6.1528123898744633</v>
      </c>
      <c r="M19" s="3">
        <f t="shared" ref="M19:M39" si="18">(100*(K19/I19))</f>
        <v>38.245141610652887</v>
      </c>
      <c r="N19" s="3">
        <f t="shared" si="8"/>
        <v>32.092329220778424</v>
      </c>
      <c r="O19" s="3">
        <f t="shared" si="9"/>
        <v>44.397954000527349</v>
      </c>
      <c r="P19" s="3">
        <f t="shared" si="10"/>
        <v>72.283351661649178</v>
      </c>
      <c r="Q19" s="3"/>
      <c r="R19" s="33" t="str">
        <f t="shared" si="0"/>
        <v/>
      </c>
      <c r="S19" s="1" t="str">
        <f t="shared" si="1"/>
        <v>weak bear - trend?</v>
      </c>
      <c r="T19" s="42" t="str">
        <f t="shared" si="7"/>
        <v/>
      </c>
      <c r="U19" s="42">
        <f t="shared" si="2"/>
        <v>1</v>
      </c>
      <c r="V19" s="33" t="str">
        <f t="shared" si="3"/>
        <v>Divergence</v>
      </c>
    </row>
    <row r="20" spans="2:22" x14ac:dyDescent="0.2">
      <c r="B20" s="32">
        <v>39881</v>
      </c>
      <c r="C20" s="5">
        <v>26.518899999999999</v>
      </c>
      <c r="D20" s="3">
        <v>25.351800000000001</v>
      </c>
      <c r="E20" s="3">
        <v>25.4605</v>
      </c>
      <c r="F20" s="6">
        <f t="shared" si="11"/>
        <v>1.1670999999999978</v>
      </c>
      <c r="G20" s="3">
        <f t="shared" si="12"/>
        <v>0</v>
      </c>
      <c r="H20" s="3">
        <f t="shared" si="13"/>
        <v>7.8900000000000858E-2</v>
      </c>
      <c r="I20" s="3">
        <f t="shared" si="14"/>
        <v>12.670712926718254</v>
      </c>
      <c r="J20" s="5">
        <f t="shared" si="15"/>
        <v>0.70779572143832126</v>
      </c>
      <c r="K20" s="5">
        <f t="shared" si="16"/>
        <v>4.4784730541647697</v>
      </c>
      <c r="L20" s="3">
        <f t="shared" si="17"/>
        <v>5.5860765335928271</v>
      </c>
      <c r="M20" s="3">
        <f t="shared" si="18"/>
        <v>35.345075530210949</v>
      </c>
      <c r="N20" s="3">
        <f t="shared" si="8"/>
        <v>29.758998996618121</v>
      </c>
      <c r="O20" s="3">
        <f t="shared" si="9"/>
        <v>40.931152063803779</v>
      </c>
      <c r="P20" s="3">
        <f t="shared" si="10"/>
        <v>72.705011943542601</v>
      </c>
      <c r="Q20" s="3"/>
      <c r="R20" s="33" t="str">
        <f t="shared" si="0"/>
        <v/>
      </c>
      <c r="S20" s="1" t="str">
        <f t="shared" si="1"/>
        <v>weak bear - trend?</v>
      </c>
      <c r="T20" s="42" t="str">
        <f t="shared" si="7"/>
        <v/>
      </c>
      <c r="U20" s="42">
        <f t="shared" si="2"/>
        <v>1</v>
      </c>
      <c r="V20" s="33" t="str">
        <f t="shared" si="3"/>
        <v>Divergence</v>
      </c>
    </row>
    <row r="21" spans="2:22" x14ac:dyDescent="0.2">
      <c r="B21" s="32">
        <v>39882</v>
      </c>
      <c r="C21" s="5">
        <v>27.092700000000001</v>
      </c>
      <c r="D21" s="3">
        <v>25.876000000000001</v>
      </c>
      <c r="E21" s="3">
        <v>27.033300000000001</v>
      </c>
      <c r="F21" s="6">
        <f t="shared" si="11"/>
        <v>1.632200000000001</v>
      </c>
      <c r="G21" s="3">
        <f t="shared" si="12"/>
        <v>0.57380000000000209</v>
      </c>
      <c r="H21" s="3">
        <f t="shared" si="13"/>
        <v>0</v>
      </c>
      <c r="I21" s="3">
        <f t="shared" si="14"/>
        <v>13.328242701586081</v>
      </c>
      <c r="J21" s="5">
        <f t="shared" si="15"/>
        <v>1.2271498967122987</v>
      </c>
      <c r="K21" s="5">
        <f t="shared" si="16"/>
        <v>4.1339751269213263</v>
      </c>
      <c r="L21" s="3">
        <f t="shared" si="17"/>
        <v>9.2071394870853158</v>
      </c>
      <c r="M21" s="3">
        <f t="shared" si="18"/>
        <v>31.016655529759952</v>
      </c>
      <c r="N21" s="3">
        <f t="shared" si="8"/>
        <v>21.809516042674638</v>
      </c>
      <c r="O21" s="3">
        <f t="shared" si="9"/>
        <v>40.223795016845266</v>
      </c>
      <c r="P21" s="3">
        <f t="shared" si="10"/>
        <v>54.220433535774191</v>
      </c>
      <c r="Q21" s="3"/>
      <c r="R21" s="33" t="str">
        <f t="shared" si="0"/>
        <v/>
      </c>
      <c r="S21" s="1" t="str">
        <f t="shared" si="1"/>
        <v>weak bear - trend?</v>
      </c>
      <c r="T21" s="42" t="str">
        <f t="shared" si="7"/>
        <v/>
      </c>
      <c r="U21" s="42">
        <f t="shared" si="2"/>
        <v>1</v>
      </c>
      <c r="V21" s="33" t="str">
        <f t="shared" si="3"/>
        <v>Divergence</v>
      </c>
    </row>
    <row r="22" spans="2:22" x14ac:dyDescent="0.2">
      <c r="B22" s="32">
        <v>39883</v>
      </c>
      <c r="C22" s="5">
        <v>27.686</v>
      </c>
      <c r="D22" s="3">
        <v>26.963999999999999</v>
      </c>
      <c r="E22" s="3">
        <v>27.448699999999999</v>
      </c>
      <c r="F22" s="6">
        <f t="shared" si="11"/>
        <v>0.72200000000000131</v>
      </c>
      <c r="G22" s="3">
        <f t="shared" si="12"/>
        <v>0.59329999999999927</v>
      </c>
      <c r="H22" s="3">
        <f t="shared" si="13"/>
        <v>0</v>
      </c>
      <c r="I22" s="3">
        <f t="shared" si="14"/>
        <v>13.024993263002537</v>
      </c>
      <c r="J22" s="5">
        <f t="shared" si="15"/>
        <v>1.7260537508113518</v>
      </c>
      <c r="K22" s="5">
        <f t="shared" si="16"/>
        <v>3.8159770402350706</v>
      </c>
      <c r="L22" s="3">
        <f t="shared" si="17"/>
        <v>13.25185906785997</v>
      </c>
      <c r="M22" s="3">
        <f t="shared" si="18"/>
        <v>29.297343677515325</v>
      </c>
      <c r="N22" s="3">
        <f t="shared" si="8"/>
        <v>16.045484609655354</v>
      </c>
      <c r="O22" s="3">
        <f t="shared" si="9"/>
        <v>42.549202745375297</v>
      </c>
      <c r="P22" s="3">
        <f t="shared" si="10"/>
        <v>37.710423637489541</v>
      </c>
      <c r="Q22" s="3"/>
      <c r="R22" s="33" t="str">
        <f t="shared" si="0"/>
        <v/>
      </c>
      <c r="S22" s="1" t="str">
        <f t="shared" si="1"/>
        <v>weak bear - trend?</v>
      </c>
      <c r="T22" s="42" t="str">
        <f t="shared" si="7"/>
        <v/>
      </c>
      <c r="U22" s="42">
        <f t="shared" si="2"/>
        <v>1</v>
      </c>
      <c r="V22" s="33" t="str">
        <f t="shared" si="3"/>
        <v>Convergence</v>
      </c>
    </row>
    <row r="23" spans="2:22" x14ac:dyDescent="0.2">
      <c r="B23" s="32">
        <v>39884</v>
      </c>
      <c r="C23" s="5">
        <v>28.447700000000001</v>
      </c>
      <c r="D23" s="3">
        <v>27.142099999999999</v>
      </c>
      <c r="E23" s="3">
        <v>28.358599999999999</v>
      </c>
      <c r="F23" s="6">
        <f t="shared" si="11"/>
        <v>1.3056000000000019</v>
      </c>
      <c r="G23" s="3">
        <f t="shared" si="12"/>
        <v>0.76170000000000115</v>
      </c>
      <c r="H23" s="3">
        <f t="shared" si="13"/>
        <v>0</v>
      </c>
      <c r="I23" s="3">
        <f t="shared" si="14"/>
        <v>13.328670704310037</v>
      </c>
      <c r="J23" s="5">
        <f t="shared" si="15"/>
        <v>2.3549803853643256</v>
      </c>
      <c r="K23" s="5">
        <f t="shared" si="16"/>
        <v>3.5224403448323729</v>
      </c>
      <c r="L23" s="3">
        <f t="shared" si="17"/>
        <v>17.668531525824292</v>
      </c>
      <c r="M23" s="3">
        <f t="shared" si="18"/>
        <v>26.42754422384624</v>
      </c>
      <c r="N23" s="3">
        <f t="shared" si="8"/>
        <v>8.759012698021948</v>
      </c>
      <c r="O23" s="3">
        <f t="shared" si="9"/>
        <v>44.096075749670533</v>
      </c>
      <c r="P23" s="3">
        <f t="shared" si="10"/>
        <v>19.863474354829393</v>
      </c>
      <c r="Q23" s="3"/>
      <c r="R23" s="33" t="str">
        <f t="shared" si="0"/>
        <v/>
      </c>
      <c r="S23" s="1" t="str">
        <f t="shared" si="1"/>
        <v>weak bear - trend?</v>
      </c>
      <c r="T23" s="42" t="str">
        <f t="shared" si="7"/>
        <v/>
      </c>
      <c r="U23" s="42">
        <f t="shared" si="2"/>
        <v>1</v>
      </c>
      <c r="V23" s="33" t="str">
        <f t="shared" si="3"/>
        <v>Convergence</v>
      </c>
    </row>
    <row r="24" spans="2:22" x14ac:dyDescent="0.2">
      <c r="B24" s="32">
        <v>39885</v>
      </c>
      <c r="C24" s="5">
        <v>28.526700000000002</v>
      </c>
      <c r="D24" s="3">
        <v>28.0123</v>
      </c>
      <c r="E24" s="3">
        <v>28.427800000000001</v>
      </c>
      <c r="F24" s="6">
        <f t="shared" si="11"/>
        <v>0.51440000000000197</v>
      </c>
      <c r="G24" s="3">
        <f t="shared" si="12"/>
        <v>7.9000000000000625E-2</v>
      </c>
      <c r="H24" s="3">
        <f t="shared" si="13"/>
        <v>0</v>
      </c>
      <c r="I24" s="3">
        <f t="shared" si="14"/>
        <v>12.817788342440036</v>
      </c>
      <c r="J24" s="5">
        <f t="shared" si="15"/>
        <v>2.2528280480286087</v>
      </c>
      <c r="K24" s="5">
        <f t="shared" si="16"/>
        <v>3.2514833952298825</v>
      </c>
      <c r="L24" s="3">
        <f t="shared" si="17"/>
        <v>17.575793794077839</v>
      </c>
      <c r="M24" s="3">
        <f t="shared" si="18"/>
        <v>25.36696119769848</v>
      </c>
      <c r="N24" s="3">
        <f t="shared" si="8"/>
        <v>7.7911674036206406</v>
      </c>
      <c r="O24" s="3">
        <f t="shared" si="9"/>
        <v>42.942754991776319</v>
      </c>
      <c r="P24" s="3">
        <f t="shared" si="10"/>
        <v>18.143147557981958</v>
      </c>
      <c r="Q24" s="3"/>
      <c r="R24" s="33" t="str">
        <f t="shared" si="0"/>
        <v/>
      </c>
      <c r="S24" s="1" t="str">
        <f t="shared" si="1"/>
        <v>weak bear - trend?</v>
      </c>
      <c r="T24" s="42" t="str">
        <f t="shared" si="7"/>
        <v/>
      </c>
      <c r="U24" s="42">
        <f t="shared" si="2"/>
        <v>1</v>
      </c>
      <c r="V24" s="33" t="str">
        <f t="shared" si="3"/>
        <v>Convergence</v>
      </c>
    </row>
    <row r="25" spans="2:22" x14ac:dyDescent="0.2">
      <c r="B25" s="32">
        <v>39888</v>
      </c>
      <c r="C25" s="5">
        <v>28.665400000000002</v>
      </c>
      <c r="D25" s="3">
        <v>27.884</v>
      </c>
      <c r="E25" s="3">
        <v>27.952999999999999</v>
      </c>
      <c r="F25" s="6">
        <f t="shared" si="11"/>
        <v>0.78140000000000143</v>
      </c>
      <c r="G25" s="3">
        <f t="shared" si="12"/>
        <v>0.13870000000000005</v>
      </c>
      <c r="H25" s="3">
        <f t="shared" si="13"/>
        <v>0</v>
      </c>
      <c r="I25" s="3">
        <f t="shared" si="14"/>
        <v>12.613204623790804</v>
      </c>
      <c r="J25" s="5">
        <f t="shared" si="15"/>
        <v>2.218233582795639</v>
      </c>
      <c r="K25" s="5">
        <f t="shared" si="16"/>
        <v>3.0013692879045069</v>
      </c>
      <c r="L25" s="3">
        <f t="shared" si="17"/>
        <v>17.586597926205418</v>
      </c>
      <c r="M25" s="3">
        <f t="shared" si="18"/>
        <v>23.79545387096454</v>
      </c>
      <c r="N25" s="3">
        <f t="shared" si="8"/>
        <v>6.2088559447591223</v>
      </c>
      <c r="O25" s="3">
        <f t="shared" si="9"/>
        <v>41.382051797169957</v>
      </c>
      <c r="P25" s="3">
        <f t="shared" si="10"/>
        <v>15.003741175500956</v>
      </c>
      <c r="Q25" s="3"/>
      <c r="R25" s="33" t="str">
        <f t="shared" si="0"/>
        <v/>
      </c>
      <c r="S25" s="1" t="str">
        <f t="shared" si="1"/>
        <v>very bearish - no trend</v>
      </c>
      <c r="T25" s="42" t="str">
        <f t="shared" si="7"/>
        <v/>
      </c>
      <c r="U25" s="42">
        <f t="shared" si="2"/>
        <v>1</v>
      </c>
      <c r="V25" s="33" t="str">
        <f t="shared" si="3"/>
        <v>Convergence</v>
      </c>
    </row>
    <row r="26" spans="2:22" x14ac:dyDescent="0.2">
      <c r="B26" s="32">
        <v>39889</v>
      </c>
      <c r="C26" s="5">
        <v>29.011600000000001</v>
      </c>
      <c r="D26" s="3">
        <v>27.992799999999999</v>
      </c>
      <c r="E26" s="3">
        <v>29.011600000000001</v>
      </c>
      <c r="F26" s="6">
        <f t="shared" si="11"/>
        <v>1.058600000000002</v>
      </c>
      <c r="G26" s="3">
        <f t="shared" si="12"/>
        <v>0.34619999999999962</v>
      </c>
      <c r="H26" s="3">
        <f t="shared" si="13"/>
        <v>0</v>
      </c>
      <c r="I26" s="3">
        <f t="shared" si="14"/>
        <v>12.701558114268437</v>
      </c>
      <c r="J26" s="5">
        <f t="shared" si="15"/>
        <v>2.3938002302728973</v>
      </c>
      <c r="K26" s="5">
        <f t="shared" si="16"/>
        <v>2.7704947272964677</v>
      </c>
      <c r="L26" s="3">
        <f t="shared" si="17"/>
        <v>18.846508504998258</v>
      </c>
      <c r="M26" s="3">
        <f t="shared" si="18"/>
        <v>21.812243052166973</v>
      </c>
      <c r="N26" s="3">
        <f t="shared" si="8"/>
        <v>2.9657345471687151</v>
      </c>
      <c r="O26" s="3">
        <f t="shared" si="9"/>
        <v>40.658751557165232</v>
      </c>
      <c r="P26" s="3">
        <f t="shared" si="10"/>
        <v>7.2942095701068519</v>
      </c>
      <c r="Q26" s="3"/>
      <c r="R26" s="33" t="str">
        <f t="shared" si="0"/>
        <v/>
      </c>
      <c r="S26" s="1" t="str">
        <f t="shared" si="1"/>
        <v>very bearish - no trend</v>
      </c>
      <c r="T26" s="42" t="str">
        <f t="shared" si="7"/>
        <v/>
      </c>
      <c r="U26" s="42">
        <f t="shared" si="2"/>
        <v>1</v>
      </c>
      <c r="V26" s="33" t="str">
        <f t="shared" si="3"/>
        <v>Convergence</v>
      </c>
    </row>
    <row r="27" spans="2:22" x14ac:dyDescent="0.2">
      <c r="B27" s="32">
        <v>39890</v>
      </c>
      <c r="C27" s="5">
        <v>29.872</v>
      </c>
      <c r="D27" s="3">
        <v>28.764299999999999</v>
      </c>
      <c r="E27" s="3">
        <v>29.377600000000001</v>
      </c>
      <c r="F27" s="6">
        <f t="shared" si="11"/>
        <v>1.1077000000000012</v>
      </c>
      <c r="G27" s="3">
        <f t="shared" si="12"/>
        <v>0.8603999999999985</v>
      </c>
      <c r="H27" s="3">
        <f t="shared" si="13"/>
        <v>0</v>
      </c>
      <c r="I27" s="3">
        <f t="shared" si="14"/>
        <v>12.832215182401635</v>
      </c>
      <c r="J27" s="5">
        <f t="shared" si="15"/>
        <v>3.0700617510211345</v>
      </c>
      <c r="K27" s="5">
        <f t="shared" si="16"/>
        <v>2.5573797482736627</v>
      </c>
      <c r="L27" s="3">
        <f t="shared" si="17"/>
        <v>23.924643620623513</v>
      </c>
      <c r="M27" s="3">
        <f t="shared" si="18"/>
        <v>19.929370821188428</v>
      </c>
      <c r="N27" s="3">
        <f t="shared" si="8"/>
        <v>3.9952727994350852</v>
      </c>
      <c r="O27" s="3">
        <f t="shared" si="9"/>
        <v>43.854014441811941</v>
      </c>
      <c r="P27" s="3">
        <f t="shared" si="10"/>
        <v>9.1103924014442192</v>
      </c>
      <c r="Q27" s="3"/>
      <c r="R27" s="33" t="str">
        <f t="shared" si="0"/>
        <v>ADX+ &lt; 25 &amp; DMI+&gt;DMI = bullish no trend</v>
      </c>
      <c r="S27" s="1" t="str">
        <f t="shared" si="1"/>
        <v/>
      </c>
      <c r="T27" s="42" t="str">
        <f t="shared" si="7"/>
        <v/>
      </c>
      <c r="U27" s="42">
        <f t="shared" si="2"/>
        <v>1</v>
      </c>
      <c r="V27" s="33" t="str">
        <f t="shared" si="3"/>
        <v>Convergence</v>
      </c>
    </row>
    <row r="28" spans="2:22" x14ac:dyDescent="0.2">
      <c r="B28" s="32">
        <v>39891</v>
      </c>
      <c r="C28" s="5">
        <v>29.802800000000001</v>
      </c>
      <c r="D28" s="3">
        <v>29.1402</v>
      </c>
      <c r="E28" s="3">
        <v>29.357600000000001</v>
      </c>
      <c r="F28" s="6">
        <f t="shared" si="11"/>
        <v>0.66260000000000119</v>
      </c>
      <c r="G28" s="3">
        <f t="shared" si="12"/>
        <v>0</v>
      </c>
      <c r="H28" s="3">
        <f t="shared" si="13"/>
        <v>0</v>
      </c>
      <c r="I28" s="3">
        <f t="shared" si="14"/>
        <v>12.50772170683228</v>
      </c>
      <c r="J28" s="5">
        <f t="shared" si="15"/>
        <v>2.8339031547887394</v>
      </c>
      <c r="K28" s="5">
        <f t="shared" si="16"/>
        <v>2.3606582291756886</v>
      </c>
      <c r="L28" s="3">
        <f t="shared" si="17"/>
        <v>22.657229039887689</v>
      </c>
      <c r="M28" s="3">
        <f t="shared" si="18"/>
        <v>18.873606916647265</v>
      </c>
      <c r="N28" s="3">
        <f t="shared" si="8"/>
        <v>3.7836221232404235</v>
      </c>
      <c r="O28" s="3">
        <f t="shared" si="9"/>
        <v>41.530835956534958</v>
      </c>
      <c r="P28" s="3">
        <f t="shared" si="10"/>
        <v>9.1103924014442175</v>
      </c>
      <c r="Q28" s="3"/>
      <c r="R28" s="33" t="str">
        <f t="shared" si="0"/>
        <v>ADX+ &lt; 25 &amp; DMI+&gt;DMI = bullish no trend</v>
      </c>
      <c r="S28" s="1" t="str">
        <f t="shared" si="1"/>
        <v/>
      </c>
      <c r="T28" s="42" t="str">
        <f t="shared" si="7"/>
        <v/>
      </c>
      <c r="U28" s="42">
        <f t="shared" si="2"/>
        <v>1</v>
      </c>
      <c r="V28" s="33" t="str">
        <f t="shared" si="3"/>
        <v>Convergence</v>
      </c>
    </row>
    <row r="29" spans="2:22" x14ac:dyDescent="0.2">
      <c r="B29" s="32">
        <v>39892</v>
      </c>
      <c r="C29" s="5">
        <v>29.7529</v>
      </c>
      <c r="D29" s="3">
        <v>28.712700000000002</v>
      </c>
      <c r="E29" s="3">
        <v>28.910699999999999</v>
      </c>
      <c r="F29" s="6">
        <f t="shared" si="11"/>
        <v>1.0401999999999987</v>
      </c>
      <c r="G29" s="3">
        <f t="shared" si="12"/>
        <v>0</v>
      </c>
      <c r="H29" s="3">
        <f t="shared" si="13"/>
        <v>0.42749999999999844</v>
      </c>
      <c r="I29" s="3">
        <f t="shared" si="14"/>
        <v>12.585789267845181</v>
      </c>
      <c r="J29" s="5">
        <f t="shared" si="15"/>
        <v>2.615910604420375</v>
      </c>
      <c r="K29" s="5">
        <f t="shared" si="16"/>
        <v>2.6065691346237108</v>
      </c>
      <c r="L29" s="3">
        <f t="shared" si="17"/>
        <v>20.784636932573132</v>
      </c>
      <c r="M29" s="3">
        <f t="shared" si="18"/>
        <v>20.710414572752359</v>
      </c>
      <c r="N29" s="3">
        <f t="shared" si="8"/>
        <v>7.4222359820772965E-2</v>
      </c>
      <c r="O29" s="3">
        <f t="shared" si="9"/>
        <v>41.495051505325492</v>
      </c>
      <c r="P29" s="3">
        <f t="shared" si="10"/>
        <v>0.17887038846366352</v>
      </c>
      <c r="Q29" s="3"/>
      <c r="R29" s="33" t="str">
        <f t="shared" si="0"/>
        <v>ADX+ &lt; 25 &amp; DMI+&gt;DMI = bullish no trend</v>
      </c>
      <c r="S29" s="1" t="str">
        <f t="shared" si="1"/>
        <v/>
      </c>
      <c r="T29" s="42" t="str">
        <f t="shared" si="7"/>
        <v/>
      </c>
      <c r="U29" s="42">
        <f t="shared" si="2"/>
        <v>1</v>
      </c>
      <c r="V29" s="33" t="str">
        <f t="shared" si="3"/>
        <v>Convergence</v>
      </c>
    </row>
    <row r="30" spans="2:22" x14ac:dyDescent="0.2">
      <c r="B30" s="32">
        <v>39895</v>
      </c>
      <c r="C30" s="5">
        <v>30.654599999999999</v>
      </c>
      <c r="D30" s="3">
        <v>28.928999999999998</v>
      </c>
      <c r="E30" s="3">
        <v>30.614899999999999</v>
      </c>
      <c r="F30" s="6">
        <f t="shared" si="11"/>
        <v>1.7439</v>
      </c>
      <c r="G30" s="3">
        <f t="shared" si="12"/>
        <v>0.90169999999999817</v>
      </c>
      <c r="H30" s="3">
        <f t="shared" si="13"/>
        <v>0</v>
      </c>
      <c r="I30" s="3">
        <f t="shared" si="14"/>
        <v>13.36155163185709</v>
      </c>
      <c r="J30" s="5">
        <f t="shared" si="15"/>
        <v>3.316386711772652</v>
      </c>
      <c r="K30" s="5">
        <f t="shared" si="16"/>
        <v>2.4060638165757329</v>
      </c>
      <c r="L30" s="3">
        <f t="shared" si="17"/>
        <v>24.820371190016616</v>
      </c>
      <c r="M30" s="3">
        <f t="shared" si="18"/>
        <v>18.007368327186711</v>
      </c>
      <c r="N30" s="3">
        <f t="shared" si="8"/>
        <v>6.8130028628299044</v>
      </c>
      <c r="O30" s="3">
        <f t="shared" si="9"/>
        <v>42.827739517203327</v>
      </c>
      <c r="P30" s="3">
        <f t="shared" si="10"/>
        <v>15.907920753308058</v>
      </c>
      <c r="Q30" s="3">
        <f>AVERAGE(P23:P30)</f>
        <v>11.826518575384915</v>
      </c>
      <c r="R30" s="33" t="str">
        <f t="shared" si="0"/>
        <v>ADX+ &lt; 25 &amp; DMI+&gt;DMI = bullish no trend</v>
      </c>
      <c r="S30" s="1" t="str">
        <f t="shared" si="1"/>
        <v/>
      </c>
      <c r="T30" s="42">
        <f t="shared" si="7"/>
        <v>1</v>
      </c>
      <c r="U30" s="42">
        <f t="shared" si="2"/>
        <v>1</v>
      </c>
      <c r="V30" s="33" t="str">
        <f t="shared" si="3"/>
        <v>Convergence</v>
      </c>
    </row>
    <row r="31" spans="2:22" x14ac:dyDescent="0.2">
      <c r="B31" s="32">
        <v>39896</v>
      </c>
      <c r="C31" s="5">
        <v>30.595099999999999</v>
      </c>
      <c r="D31" s="3">
        <v>30.0304</v>
      </c>
      <c r="E31" s="3">
        <v>30.0502</v>
      </c>
      <c r="F31" s="6">
        <f t="shared" si="11"/>
        <v>0.58449999999999847</v>
      </c>
      <c r="G31" s="3">
        <f t="shared" si="12"/>
        <v>0</v>
      </c>
      <c r="H31" s="3">
        <f t="shared" si="13"/>
        <v>0</v>
      </c>
      <c r="I31" s="3">
        <f t="shared" si="14"/>
        <v>12.918239967868081</v>
      </c>
      <c r="J31" s="5">
        <f t="shared" si="15"/>
        <v>3.061280041636294</v>
      </c>
      <c r="K31" s="5">
        <f t="shared" si="16"/>
        <v>2.2209819845314458</v>
      </c>
      <c r="L31" s="3">
        <f t="shared" si="17"/>
        <v>23.697346149713166</v>
      </c>
      <c r="M31" s="3">
        <f t="shared" si="18"/>
        <v>17.192605107628903</v>
      </c>
      <c r="N31" s="3">
        <f t="shared" si="8"/>
        <v>6.5047410420842624</v>
      </c>
      <c r="O31" s="3">
        <f t="shared" si="9"/>
        <v>40.889951257342069</v>
      </c>
      <c r="P31" s="3">
        <f t="shared" si="10"/>
        <v>15.907920753308044</v>
      </c>
      <c r="Q31" s="3">
        <f>((Q30*7)+P31)/8</f>
        <v>12.336693847625307</v>
      </c>
      <c r="R31" s="33" t="str">
        <f t="shared" si="0"/>
        <v>ADX+ &lt; 25 &amp; DMI+&gt;DMI = bullish no trend</v>
      </c>
      <c r="S31" s="1" t="str">
        <f t="shared" si="1"/>
        <v/>
      </c>
      <c r="T31" s="42">
        <f t="shared" si="7"/>
        <v>1</v>
      </c>
      <c r="U31" s="42">
        <f t="shared" si="2"/>
        <v>1</v>
      </c>
      <c r="V31" s="33" t="str">
        <f t="shared" si="3"/>
        <v>Convergence</v>
      </c>
    </row>
    <row r="32" spans="2:22" x14ac:dyDescent="0.2">
      <c r="B32" s="32">
        <v>39897</v>
      </c>
      <c r="C32" s="5">
        <v>30.763500000000001</v>
      </c>
      <c r="D32" s="3">
        <v>29.386299999999999</v>
      </c>
      <c r="E32" s="3">
        <v>30.189</v>
      </c>
      <c r="F32" s="6">
        <f t="shared" si="11"/>
        <v>1.377200000000002</v>
      </c>
      <c r="G32" s="3">
        <f t="shared" si="12"/>
        <v>0</v>
      </c>
      <c r="H32" s="3">
        <f t="shared" si="13"/>
        <v>0.64410000000000167</v>
      </c>
      <c r="I32" s="3">
        <f t="shared" si="14"/>
        <v>13.301729201109</v>
      </c>
      <c r="J32" s="5">
        <f t="shared" si="15"/>
        <v>2.825796961510425</v>
      </c>
      <c r="K32" s="5">
        <f t="shared" si="16"/>
        <v>2.694237216490567</v>
      </c>
      <c r="L32" s="3">
        <f t="shared" si="17"/>
        <v>21.243831676221696</v>
      </c>
      <c r="M32" s="3">
        <f t="shared" si="18"/>
        <v>20.254789251505297</v>
      </c>
      <c r="N32" s="3">
        <f t="shared" si="8"/>
        <v>0.98904242471639847</v>
      </c>
      <c r="O32" s="3">
        <f t="shared" si="9"/>
        <v>41.498620927726989</v>
      </c>
      <c r="P32" s="3">
        <f t="shared" si="10"/>
        <v>2.383313957441842</v>
      </c>
      <c r="Q32" s="3">
        <f t="shared" ref="Q32:Q95" si="19">((Q31*13)+P32)/14</f>
        <v>11.62573814118363</v>
      </c>
      <c r="R32" s="33" t="str">
        <f t="shared" si="0"/>
        <v>ADX+ &lt; 25 &amp; DMI+&gt;DMI = bullish no trend</v>
      </c>
      <c r="S32" s="1" t="str">
        <f t="shared" si="1"/>
        <v/>
      </c>
      <c r="T32" s="42">
        <f t="shared" si="7"/>
        <v>-1</v>
      </c>
      <c r="U32" s="42">
        <f t="shared" si="2"/>
        <v>1</v>
      </c>
      <c r="V32" s="33" t="str">
        <f t="shared" si="3"/>
        <v>Convergence</v>
      </c>
    </row>
    <row r="33" spans="2:22" x14ac:dyDescent="0.2">
      <c r="B33" s="32">
        <v>39898</v>
      </c>
      <c r="C33" s="5">
        <v>31.169799999999999</v>
      </c>
      <c r="D33" s="3">
        <v>30.136500000000002</v>
      </c>
      <c r="E33" s="3">
        <v>31.120200000000001</v>
      </c>
      <c r="F33" s="6">
        <f t="shared" si="11"/>
        <v>1.033299999999997</v>
      </c>
      <c r="G33" s="3">
        <f t="shared" si="12"/>
        <v>0.40629999999999811</v>
      </c>
      <c r="H33" s="3">
        <f t="shared" si="13"/>
        <v>0</v>
      </c>
      <c r="I33" s="3">
        <f t="shared" si="14"/>
        <v>13.31181926256215</v>
      </c>
      <c r="J33" s="5">
        <f t="shared" si="15"/>
        <v>3.0147279644711595</v>
      </c>
      <c r="K33" s="5">
        <f t="shared" si="16"/>
        <v>2.4869881998374463</v>
      </c>
      <c r="L33" s="3">
        <f t="shared" si="17"/>
        <v>22.647001923694308</v>
      </c>
      <c r="M33" s="3">
        <f t="shared" si="18"/>
        <v>18.682556837530043</v>
      </c>
      <c r="N33" s="3">
        <f t="shared" si="8"/>
        <v>3.9644450861642646</v>
      </c>
      <c r="O33" s="3">
        <f t="shared" si="9"/>
        <v>41.329558761224348</v>
      </c>
      <c r="P33" s="3">
        <f t="shared" si="10"/>
        <v>9.5922753714073821</v>
      </c>
      <c r="Q33" s="3">
        <f t="shared" si="19"/>
        <v>11.480490800485326</v>
      </c>
      <c r="R33" s="33" t="str">
        <f t="shared" si="0"/>
        <v>ADX+ &lt; 25 &amp; DMI+&gt;DMI = bullish no trend</v>
      </c>
      <c r="S33" s="1" t="str">
        <f t="shared" si="1"/>
        <v/>
      </c>
      <c r="T33" s="42">
        <f t="shared" si="7"/>
        <v>-1</v>
      </c>
      <c r="U33" s="42">
        <f t="shared" si="2"/>
        <v>1</v>
      </c>
      <c r="V33" s="33" t="str">
        <f t="shared" si="3"/>
        <v>Convergence</v>
      </c>
    </row>
    <row r="34" spans="2:22" x14ac:dyDescent="0.2">
      <c r="B34" s="32">
        <v>39899</v>
      </c>
      <c r="C34" s="5">
        <v>30.892299999999999</v>
      </c>
      <c r="D34" s="3">
        <v>30.4267</v>
      </c>
      <c r="E34" s="3">
        <v>30.535599999999999</v>
      </c>
      <c r="F34" s="6">
        <f t="shared" si="11"/>
        <v>0.69350000000000023</v>
      </c>
      <c r="G34" s="3">
        <f t="shared" si="12"/>
        <v>0</v>
      </c>
      <c r="H34" s="3">
        <f t="shared" si="13"/>
        <v>0</v>
      </c>
      <c r="I34" s="3">
        <f t="shared" si="14"/>
        <v>12.981333165441985</v>
      </c>
      <c r="J34" s="5">
        <f t="shared" si="15"/>
        <v>2.7828258133579933</v>
      </c>
      <c r="K34" s="5">
        <f t="shared" si="16"/>
        <v>2.2956814152345659</v>
      </c>
      <c r="L34" s="3">
        <f t="shared" si="17"/>
        <v>21.43713421335061</v>
      </c>
      <c r="M34" s="3">
        <f t="shared" si="18"/>
        <v>17.684481139009449</v>
      </c>
      <c r="N34" s="3">
        <f t="shared" ref="N34:N97" si="20">ABS(L34-M34)</f>
        <v>3.7526530743411612</v>
      </c>
      <c r="O34" s="3">
        <f t="shared" ref="O34:O97" si="21">L34+M34</f>
        <v>39.12161535236006</v>
      </c>
      <c r="P34" s="3">
        <f t="shared" ref="P34:P97" si="22">(100*(N34/O34))</f>
        <v>9.5922753714073767</v>
      </c>
      <c r="Q34" s="3">
        <f t="shared" si="19"/>
        <v>11.345618269836901</v>
      </c>
      <c r="R34" s="33" t="str">
        <f t="shared" si="0"/>
        <v>ADX+ &lt; 25 &amp; DMI+&gt;DMI = bullish no trend</v>
      </c>
      <c r="S34" s="1" t="str">
        <f t="shared" si="1"/>
        <v/>
      </c>
      <c r="T34" s="42">
        <f t="shared" si="7"/>
        <v>-1</v>
      </c>
      <c r="U34" s="42">
        <f t="shared" si="2"/>
        <v>1</v>
      </c>
      <c r="V34" s="33" t="str">
        <f t="shared" si="3"/>
        <v>Convergence</v>
      </c>
    </row>
    <row r="35" spans="2:22" x14ac:dyDescent="0.2">
      <c r="B35" s="32">
        <v>39902</v>
      </c>
      <c r="C35" s="5">
        <v>30.040199999999999</v>
      </c>
      <c r="D35" s="3">
        <v>29.346699999999998</v>
      </c>
      <c r="E35" s="3">
        <v>29.782699999999998</v>
      </c>
      <c r="F35" s="6">
        <f t="shared" si="11"/>
        <v>1.1889000000000003</v>
      </c>
      <c r="G35" s="3">
        <f t="shared" si="12"/>
        <v>0</v>
      </c>
      <c r="H35" s="3">
        <f t="shared" si="13"/>
        <v>1.0800000000000018</v>
      </c>
      <c r="I35" s="3">
        <f t="shared" si="14"/>
        <v>13.171669075792602</v>
      </c>
      <c r="J35" s="5">
        <f t="shared" si="15"/>
        <v>2.5687622892535322</v>
      </c>
      <c r="K35" s="5">
        <f t="shared" si="16"/>
        <v>3.1990905371396012</v>
      </c>
      <c r="L35" s="3">
        <f t="shared" si="17"/>
        <v>19.502177548436151</v>
      </c>
      <c r="M35" s="3">
        <f t="shared" si="18"/>
        <v>24.287662548545288</v>
      </c>
      <c r="N35" s="3">
        <f t="shared" si="20"/>
        <v>4.7854850001091371</v>
      </c>
      <c r="O35" s="3">
        <f t="shared" si="21"/>
        <v>43.789840096981436</v>
      </c>
      <c r="P35" s="3">
        <f t="shared" si="22"/>
        <v>10.92829978257677</v>
      </c>
      <c r="Q35" s="3">
        <f t="shared" si="19"/>
        <v>11.315809806461177</v>
      </c>
      <c r="R35" s="33" t="str">
        <f t="shared" si="0"/>
        <v/>
      </c>
      <c r="S35" s="1" t="str">
        <f t="shared" si="1"/>
        <v>very bearish - no trend</v>
      </c>
      <c r="T35" s="42">
        <f t="shared" si="7"/>
        <v>-1</v>
      </c>
      <c r="U35" s="42">
        <f t="shared" si="2"/>
        <v>1</v>
      </c>
      <c r="V35" s="33" t="str">
        <f t="shared" si="3"/>
        <v>Convergence</v>
      </c>
    </row>
    <row r="36" spans="2:22" x14ac:dyDescent="0.2">
      <c r="B36" s="32">
        <v>39903</v>
      </c>
      <c r="C36" s="5">
        <v>30.6645</v>
      </c>
      <c r="D36" s="3">
        <v>29.990600000000001</v>
      </c>
      <c r="E36" s="3">
        <v>30.040199999999999</v>
      </c>
      <c r="F36" s="6">
        <f t="shared" si="11"/>
        <v>0.88180000000000192</v>
      </c>
      <c r="G36" s="3">
        <f t="shared" si="12"/>
        <v>0.62430000000000163</v>
      </c>
      <c r="H36" s="3">
        <f t="shared" si="13"/>
        <v>0</v>
      </c>
      <c r="I36" s="3">
        <f t="shared" si="14"/>
        <v>13.040263762270095</v>
      </c>
      <c r="J36" s="5">
        <f t="shared" si="15"/>
        <v>2.9954651900801852</v>
      </c>
      <c r="K36" s="5">
        <f t="shared" si="16"/>
        <v>2.9530066496673242</v>
      </c>
      <c r="L36" s="3">
        <f t="shared" si="17"/>
        <v>22.970894183498665</v>
      </c>
      <c r="M36" s="3">
        <f t="shared" si="18"/>
        <v>22.645298465598323</v>
      </c>
      <c r="N36" s="3">
        <f t="shared" si="20"/>
        <v>0.3255957179003417</v>
      </c>
      <c r="O36" s="3">
        <f t="shared" si="21"/>
        <v>45.616192649096988</v>
      </c>
      <c r="P36" s="3">
        <f t="shared" si="22"/>
        <v>0.71377223523451416</v>
      </c>
      <c r="Q36" s="3">
        <f t="shared" si="19"/>
        <v>10.558521408516414</v>
      </c>
      <c r="R36" s="33" t="str">
        <f t="shared" si="0"/>
        <v>ADX+ &lt; 25 &amp; DMI+&gt;DMI = bullish no trend</v>
      </c>
      <c r="S36" s="1" t="str">
        <f t="shared" si="1"/>
        <v/>
      </c>
      <c r="T36" s="42">
        <f t="shared" si="7"/>
        <v>-1</v>
      </c>
      <c r="U36" s="42">
        <f t="shared" si="2"/>
        <v>1</v>
      </c>
      <c r="V36" s="33" t="str">
        <f t="shared" si="3"/>
        <v>Convergence</v>
      </c>
    </row>
    <row r="37" spans="2:22" x14ac:dyDescent="0.2">
      <c r="B37" s="32">
        <v>39904</v>
      </c>
      <c r="C37" s="5">
        <v>30.595099999999999</v>
      </c>
      <c r="D37" s="3">
        <v>29.5152</v>
      </c>
      <c r="E37" s="3">
        <v>30.4861</v>
      </c>
      <c r="F37" s="6">
        <f t="shared" si="11"/>
        <v>1.0798999999999985</v>
      </c>
      <c r="G37" s="3">
        <f t="shared" si="12"/>
        <v>0</v>
      </c>
      <c r="H37" s="3">
        <f t="shared" si="13"/>
        <v>0.47540000000000049</v>
      </c>
      <c r="I37" s="3">
        <f t="shared" si="14"/>
        <v>13.117066549787779</v>
      </c>
      <c r="J37" s="5">
        <f t="shared" si="15"/>
        <v>2.7650447908432478</v>
      </c>
      <c r="K37" s="5">
        <f t="shared" si="16"/>
        <v>3.2012522920006075</v>
      </c>
      <c r="L37" s="3">
        <f t="shared" si="17"/>
        <v>21.079749655520224</v>
      </c>
      <c r="M37" s="3">
        <f t="shared" si="18"/>
        <v>24.405245485717238</v>
      </c>
      <c r="N37" s="3">
        <f t="shared" si="20"/>
        <v>3.3254958301970134</v>
      </c>
      <c r="O37" s="3">
        <f t="shared" si="21"/>
        <v>45.484995141237462</v>
      </c>
      <c r="P37" s="3">
        <f t="shared" si="22"/>
        <v>7.3111931085644173</v>
      </c>
      <c r="Q37" s="3">
        <f t="shared" si="19"/>
        <v>10.326569387091272</v>
      </c>
      <c r="R37" s="33" t="str">
        <f t="shared" si="0"/>
        <v/>
      </c>
      <c r="S37" s="1" t="str">
        <f t="shared" si="1"/>
        <v>very bearish - no trend</v>
      </c>
      <c r="T37" s="42">
        <f t="shared" si="7"/>
        <v>-1</v>
      </c>
      <c r="U37" s="42">
        <f t="shared" si="2"/>
        <v>1</v>
      </c>
      <c r="V37" s="33" t="str">
        <f t="shared" si="3"/>
        <v>Convergence</v>
      </c>
    </row>
    <row r="38" spans="2:22" x14ac:dyDescent="0.2">
      <c r="B38" s="32">
        <v>39905</v>
      </c>
      <c r="C38" s="5">
        <v>31.9724</v>
      </c>
      <c r="D38" s="3">
        <v>30.941800000000001</v>
      </c>
      <c r="E38" s="3">
        <v>31.466999999999999</v>
      </c>
      <c r="F38" s="6">
        <f t="shared" si="11"/>
        <v>1.4863</v>
      </c>
      <c r="G38" s="3">
        <f t="shared" si="12"/>
        <v>1.3773000000000017</v>
      </c>
      <c r="H38" s="3">
        <f t="shared" si="13"/>
        <v>0</v>
      </c>
      <c r="I38" s="3">
        <f t="shared" si="14"/>
        <v>13.594361430573334</v>
      </c>
      <c r="J38" s="5">
        <f t="shared" si="15"/>
        <v>3.9296490377014615</v>
      </c>
      <c r="K38" s="5">
        <f t="shared" si="16"/>
        <v>2.9550021156928685</v>
      </c>
      <c r="L38" s="3">
        <f t="shared" si="17"/>
        <v>28.906462857930144</v>
      </c>
      <c r="M38" s="3">
        <f t="shared" si="18"/>
        <v>21.736968895406537</v>
      </c>
      <c r="N38" s="3">
        <f t="shared" si="20"/>
        <v>7.1694939625236067</v>
      </c>
      <c r="O38" s="3">
        <f t="shared" si="21"/>
        <v>50.643431753336685</v>
      </c>
      <c r="P38" s="3">
        <f t="shared" si="22"/>
        <v>14.156809114838943</v>
      </c>
      <c r="Q38" s="3">
        <f t="shared" si="19"/>
        <v>10.600157939073251</v>
      </c>
      <c r="R38" s="33" t="str">
        <f t="shared" si="0"/>
        <v>ADX+ &lt; 25 &amp; DMI+&gt;DMI = bullish no trend</v>
      </c>
      <c r="S38" s="1" t="str">
        <f t="shared" si="1"/>
        <v/>
      </c>
      <c r="T38" s="42">
        <f t="shared" si="7"/>
        <v>1</v>
      </c>
      <c r="U38" s="42">
        <f t="shared" si="2"/>
        <v>1</v>
      </c>
      <c r="V38" s="33" t="str">
        <f t="shared" si="3"/>
        <v>Convergence</v>
      </c>
    </row>
    <row r="39" spans="2:22" x14ac:dyDescent="0.2">
      <c r="B39" s="32">
        <v>39906</v>
      </c>
      <c r="C39" s="5">
        <v>32.101100000000002</v>
      </c>
      <c r="D39" s="3">
        <v>31.5364</v>
      </c>
      <c r="E39" s="3">
        <v>32.051499999999997</v>
      </c>
      <c r="F39" s="6">
        <f t="shared" si="11"/>
        <v>0.63410000000000366</v>
      </c>
      <c r="G39" s="3">
        <f t="shared" si="12"/>
        <v>0.12870000000000203</v>
      </c>
      <c r="H39" s="3">
        <f t="shared" si="13"/>
        <v>0</v>
      </c>
      <c r="I39" s="3">
        <f t="shared" si="14"/>
        <v>13.182741320529235</v>
      </c>
      <c r="J39" s="5">
        <f t="shared" si="15"/>
        <v>3.7560683424936587</v>
      </c>
      <c r="K39" s="5">
        <f t="shared" si="16"/>
        <v>2.7276942606395709</v>
      </c>
      <c r="L39" s="3">
        <f t="shared" si="17"/>
        <v>28.492316212291929</v>
      </c>
      <c r="M39" s="3">
        <f t="shared" si="18"/>
        <v>20.69140396763899</v>
      </c>
      <c r="N39" s="3">
        <f t="shared" si="20"/>
        <v>7.8009122446529382</v>
      </c>
      <c r="O39" s="3">
        <f t="shared" si="21"/>
        <v>49.183720179930916</v>
      </c>
      <c r="P39" s="3">
        <f t="shared" si="22"/>
        <v>15.860760869886469</v>
      </c>
      <c r="Q39" s="3">
        <f t="shared" si="19"/>
        <v>10.975915291274195</v>
      </c>
      <c r="R39" s="33" t="str">
        <f t="shared" si="0"/>
        <v>ADX+ &lt; 25 &amp; DMI+&gt;DMI = bullish no trend</v>
      </c>
      <c r="S39" s="1" t="str">
        <f t="shared" si="1"/>
        <v/>
      </c>
      <c r="T39" s="42">
        <f t="shared" si="7"/>
        <v>1</v>
      </c>
      <c r="U39" s="42">
        <f t="shared" si="2"/>
        <v>1</v>
      </c>
      <c r="V39" s="33" t="str">
        <f t="shared" si="3"/>
        <v>Convergence</v>
      </c>
    </row>
    <row r="40" spans="2:22" x14ac:dyDescent="0.2">
      <c r="B40" s="32">
        <v>39909</v>
      </c>
      <c r="C40" s="5">
        <v>32.031700000000001</v>
      </c>
      <c r="D40" s="3">
        <v>31.358000000000001</v>
      </c>
      <c r="E40" s="3">
        <v>31.9724</v>
      </c>
      <c r="F40" s="6">
        <f t="shared" ref="F40:F75" si="23">MAX(C40-D40,ABS(C40-E39),ABS(D40-E39))</f>
        <v>0.69349999999999667</v>
      </c>
      <c r="G40" s="3">
        <f t="shared" ref="G40:G75" si="24">IF(C40-C39&gt;D39-D40,MAX(C40-C39,0),0)</f>
        <v>0</v>
      </c>
      <c r="H40" s="3">
        <f t="shared" ref="H40:H75" si="25">IF(D39-D40&gt;C40-C39,MAX(D39-D40,0),0)</f>
        <v>0.17839999999999989</v>
      </c>
      <c r="I40" s="3">
        <f t="shared" si="14"/>
        <v>12.862184295873137</v>
      </c>
      <c r="J40" s="5">
        <f t="shared" si="15"/>
        <v>3.4671400084556852</v>
      </c>
      <c r="K40" s="5">
        <f t="shared" si="16"/>
        <v>2.6962716252057577</v>
      </c>
      <c r="L40" s="3">
        <f t="shared" ref="L40:L103" si="26">(100*(J40/I40))</f>
        <v>26.956074712505291</v>
      </c>
      <c r="M40" s="3">
        <f t="shared" ref="M40:M103" si="27">(100*(K40/I40))</f>
        <v>20.96278177316168</v>
      </c>
      <c r="N40" s="3">
        <f t="shared" si="20"/>
        <v>5.9932929393436112</v>
      </c>
      <c r="O40" s="3">
        <f t="shared" si="21"/>
        <v>47.918856485666971</v>
      </c>
      <c r="P40" s="3">
        <f t="shared" si="22"/>
        <v>12.507170201643412</v>
      </c>
      <c r="Q40" s="3">
        <f t="shared" si="19"/>
        <v>11.085290642014854</v>
      </c>
      <c r="R40" s="33" t="str">
        <f t="shared" si="0"/>
        <v>ADX+ &lt; 25 &amp; DMI+&gt;DMI = bullish no trend</v>
      </c>
      <c r="S40" s="1" t="str">
        <f t="shared" si="1"/>
        <v/>
      </c>
      <c r="T40" s="42">
        <f t="shared" si="7"/>
        <v>1</v>
      </c>
      <c r="U40" s="42">
        <f t="shared" si="2"/>
        <v>1</v>
      </c>
      <c r="V40" s="33" t="str">
        <f t="shared" si="3"/>
        <v>Convergence</v>
      </c>
    </row>
    <row r="41" spans="2:22" x14ac:dyDescent="0.2">
      <c r="B41" s="32">
        <v>39910</v>
      </c>
      <c r="C41" s="5">
        <v>31.625499999999999</v>
      </c>
      <c r="D41" s="3">
        <v>30.922000000000001</v>
      </c>
      <c r="E41" s="3">
        <v>31.130199999999999</v>
      </c>
      <c r="F41" s="6">
        <f t="shared" si="23"/>
        <v>1.0503999999999998</v>
      </c>
      <c r="G41" s="3">
        <f t="shared" si="24"/>
        <v>0</v>
      </c>
      <c r="H41" s="3">
        <f t="shared" si="25"/>
        <v>0.43599999999999994</v>
      </c>
      <c r="I41" s="3">
        <f t="shared" si="14"/>
        <v>12.923185503882895</v>
      </c>
      <c r="J41" s="5">
        <f t="shared" si="15"/>
        <v>3.2004369308821707</v>
      </c>
      <c r="K41" s="5">
        <f t="shared" si="16"/>
        <v>2.9248661155745457</v>
      </c>
      <c r="L41" s="3">
        <f t="shared" si="26"/>
        <v>24.765077696366493</v>
      </c>
      <c r="M41" s="3">
        <f t="shared" si="27"/>
        <v>22.632702399077548</v>
      </c>
      <c r="N41" s="3">
        <f t="shared" si="20"/>
        <v>2.1323752972889451</v>
      </c>
      <c r="O41" s="3">
        <f t="shared" si="21"/>
        <v>47.397780095444041</v>
      </c>
      <c r="P41" s="3">
        <f t="shared" si="22"/>
        <v>4.4988927603677213</v>
      </c>
      <c r="Q41" s="3">
        <f t="shared" si="19"/>
        <v>10.614833650468629</v>
      </c>
      <c r="R41" s="33" t="str">
        <f t="shared" si="0"/>
        <v>ADX+ &lt; 25 &amp; DMI+&gt;DMI = bullish no trend</v>
      </c>
      <c r="S41" s="1" t="str">
        <f t="shared" si="1"/>
        <v/>
      </c>
      <c r="T41" s="42">
        <f t="shared" si="7"/>
        <v>-1</v>
      </c>
      <c r="U41" s="42">
        <f t="shared" si="2"/>
        <v>1</v>
      </c>
      <c r="V41" s="33" t="str">
        <f t="shared" si="3"/>
        <v>Convergence</v>
      </c>
    </row>
    <row r="42" spans="2:22" x14ac:dyDescent="0.2">
      <c r="B42" s="32">
        <v>39911</v>
      </c>
      <c r="C42" s="5">
        <v>31.853400000000001</v>
      </c>
      <c r="D42" s="3">
        <v>31.199400000000001</v>
      </c>
      <c r="E42" s="3">
        <v>31.655100000000001</v>
      </c>
      <c r="F42" s="6">
        <f t="shared" si="23"/>
        <v>0.72320000000000206</v>
      </c>
      <c r="G42" s="3">
        <f t="shared" si="24"/>
        <v>0.22790000000000177</v>
      </c>
      <c r="H42" s="3">
        <f t="shared" si="25"/>
        <v>0</v>
      </c>
      <c r="I42" s="3">
        <f t="shared" si="14"/>
        <v>12.65229431127652</v>
      </c>
      <c r="J42" s="5">
        <f t="shared" si="15"/>
        <v>3.1821494746604673</v>
      </c>
      <c r="K42" s="5">
        <f t="shared" si="16"/>
        <v>2.6998764143765035</v>
      </c>
      <c r="L42" s="3">
        <f t="shared" si="26"/>
        <v>25.150770258516157</v>
      </c>
      <c r="M42" s="3">
        <f t="shared" si="27"/>
        <v>21.339026329558301</v>
      </c>
      <c r="N42" s="3">
        <f t="shared" si="20"/>
        <v>3.8117439289578563</v>
      </c>
      <c r="O42" s="3">
        <f t="shared" si="21"/>
        <v>46.489796588074455</v>
      </c>
      <c r="P42" s="3">
        <f t="shared" si="22"/>
        <v>8.1990978853532841</v>
      </c>
      <c r="Q42" s="3">
        <f t="shared" si="19"/>
        <v>10.442281095817535</v>
      </c>
      <c r="R42" s="33" t="str">
        <f t="shared" si="0"/>
        <v>ADX+ &lt; 25 &amp; DMI+&gt;DMI = bullish no trend</v>
      </c>
      <c r="S42" s="1" t="str">
        <f t="shared" si="1"/>
        <v/>
      </c>
      <c r="T42" s="42">
        <f t="shared" si="7"/>
        <v>-1</v>
      </c>
      <c r="U42" s="42">
        <f t="shared" si="2"/>
        <v>1</v>
      </c>
      <c r="V42" s="33" t="str">
        <f t="shared" si="3"/>
        <v>Convergence</v>
      </c>
    </row>
    <row r="43" spans="2:22" x14ac:dyDescent="0.2">
      <c r="B43" s="32">
        <v>39912</v>
      </c>
      <c r="C43" s="5">
        <v>32.705500000000001</v>
      </c>
      <c r="D43" s="3">
        <v>32.130800000000001</v>
      </c>
      <c r="E43" s="3">
        <v>32.636000000000003</v>
      </c>
      <c r="F43" s="6">
        <f t="shared" si="23"/>
        <v>1.0503999999999998</v>
      </c>
      <c r="G43" s="3">
        <f t="shared" si="24"/>
        <v>0.85210000000000008</v>
      </c>
      <c r="H43" s="3">
        <f t="shared" si="25"/>
        <v>0</v>
      </c>
      <c r="I43" s="3">
        <f t="shared" si="14"/>
        <v>12.729440902716789</v>
      </c>
      <c r="J43" s="5">
        <f t="shared" si="15"/>
        <v>3.7894687458404315</v>
      </c>
      <c r="K43" s="5">
        <f t="shared" si="16"/>
        <v>2.4921936132706186</v>
      </c>
      <c r="L43" s="3">
        <f t="shared" si="26"/>
        <v>29.76932588635265</v>
      </c>
      <c r="M43" s="3">
        <f t="shared" si="27"/>
        <v>19.578185973106805</v>
      </c>
      <c r="N43" s="3">
        <f t="shared" si="20"/>
        <v>10.191139913245845</v>
      </c>
      <c r="O43" s="3">
        <f t="shared" si="21"/>
        <v>49.347511859459459</v>
      </c>
      <c r="P43" s="3">
        <f t="shared" si="22"/>
        <v>20.651780665801287</v>
      </c>
      <c r="Q43" s="3">
        <f t="shared" si="19"/>
        <v>11.171531065102087</v>
      </c>
      <c r="R43" s="33" t="str">
        <f t="shared" si="0"/>
        <v>ADX+ &lt; 25 &amp; DMI+&gt;DMI = bullish no trend</v>
      </c>
      <c r="S43" s="1" t="str">
        <f t="shared" si="1"/>
        <v/>
      </c>
      <c r="T43" s="42">
        <f t="shared" si="7"/>
        <v>1</v>
      </c>
      <c r="U43" s="42">
        <f t="shared" si="2"/>
        <v>1</v>
      </c>
      <c r="V43" s="33" t="str">
        <f t="shared" si="3"/>
        <v>Convergence</v>
      </c>
    </row>
    <row r="44" spans="2:22" x14ac:dyDescent="0.2">
      <c r="B44" s="32">
        <v>39916</v>
      </c>
      <c r="C44" s="5">
        <v>32.764800000000001</v>
      </c>
      <c r="D44" s="3">
        <v>32.229799999999997</v>
      </c>
      <c r="E44" s="3">
        <v>32.586599999999997</v>
      </c>
      <c r="F44" s="6">
        <f t="shared" si="23"/>
        <v>0.53500000000000369</v>
      </c>
      <c r="G44" s="3">
        <f t="shared" si="24"/>
        <v>5.9300000000000352E-2</v>
      </c>
      <c r="H44" s="3">
        <f t="shared" si="25"/>
        <v>0</v>
      </c>
      <c r="I44" s="3">
        <f t="shared" si="14"/>
        <v>12.285253140969347</v>
      </c>
      <c r="J44" s="5">
        <f t="shared" si="15"/>
        <v>3.5572711500065526</v>
      </c>
      <c r="K44" s="5">
        <f t="shared" si="16"/>
        <v>2.3004864122498017</v>
      </c>
      <c r="L44" s="3">
        <f t="shared" si="26"/>
        <v>28.955619466591408</v>
      </c>
      <c r="M44" s="3">
        <f t="shared" si="27"/>
        <v>18.72559226783898</v>
      </c>
      <c r="N44" s="3">
        <f t="shared" si="20"/>
        <v>10.230027198752428</v>
      </c>
      <c r="O44" s="3">
        <f t="shared" si="21"/>
        <v>47.681211734430391</v>
      </c>
      <c r="P44" s="3">
        <f t="shared" si="22"/>
        <v>21.45504870079753</v>
      </c>
      <c r="Q44" s="3">
        <f t="shared" si="19"/>
        <v>11.906068039080335</v>
      </c>
      <c r="R44" s="33" t="str">
        <f t="shared" si="0"/>
        <v>ADX+ &lt; 25 &amp; DMI+&gt;DMI = bullish no trend</v>
      </c>
      <c r="S44" s="1" t="str">
        <f t="shared" si="1"/>
        <v/>
      </c>
      <c r="T44" s="42">
        <f t="shared" si="7"/>
        <v>1</v>
      </c>
      <c r="U44" s="42">
        <f t="shared" si="2"/>
        <v>1</v>
      </c>
      <c r="V44" s="33" t="str">
        <f t="shared" si="3"/>
        <v>Convergence</v>
      </c>
    </row>
    <row r="45" spans="2:22" x14ac:dyDescent="0.2">
      <c r="B45" s="32">
        <v>39917</v>
      </c>
      <c r="C45" s="5">
        <v>32.576599999999999</v>
      </c>
      <c r="D45" s="3">
        <v>31.9724</v>
      </c>
      <c r="E45" s="3">
        <v>32.190300000000001</v>
      </c>
      <c r="F45" s="6">
        <f t="shared" si="23"/>
        <v>0.61419999999999675</v>
      </c>
      <c r="G45" s="3">
        <f t="shared" si="24"/>
        <v>0</v>
      </c>
      <c r="H45" s="3">
        <f t="shared" si="25"/>
        <v>0.25739999999999696</v>
      </c>
      <c r="I45" s="3">
        <f t="shared" si="14"/>
        <v>11.954433668587086</v>
      </c>
      <c r="J45" s="5">
        <f t="shared" si="15"/>
        <v>3.2836349076983562</v>
      </c>
      <c r="K45" s="5">
        <f t="shared" si="16"/>
        <v>2.380925918999814</v>
      </c>
      <c r="L45" s="3">
        <f t="shared" si="26"/>
        <v>27.467925279696288</v>
      </c>
      <c r="M45" s="3">
        <f t="shared" si="27"/>
        <v>19.916676816370003</v>
      </c>
      <c r="N45" s="3">
        <f t="shared" si="20"/>
        <v>7.5512484633262851</v>
      </c>
      <c r="O45" s="3">
        <f t="shared" si="21"/>
        <v>47.384602096066288</v>
      </c>
      <c r="P45" s="3">
        <f t="shared" si="22"/>
        <v>15.936080771591335</v>
      </c>
      <c r="Q45" s="3">
        <f t="shared" si="19"/>
        <v>12.193926091402549</v>
      </c>
      <c r="R45" s="33" t="str">
        <f t="shared" si="0"/>
        <v>ADX+ &lt; 25 &amp; DMI+&gt;DMI = bullish no trend</v>
      </c>
      <c r="S45" s="1" t="str">
        <f t="shared" si="1"/>
        <v/>
      </c>
      <c r="T45" s="42">
        <f t="shared" si="7"/>
        <v>1</v>
      </c>
      <c r="U45" s="42">
        <f t="shared" si="2"/>
        <v>1</v>
      </c>
      <c r="V45" s="33" t="str">
        <f t="shared" si="3"/>
        <v>Convergence</v>
      </c>
    </row>
    <row r="46" spans="2:22" x14ac:dyDescent="0.2">
      <c r="B46" s="32">
        <v>39918</v>
      </c>
      <c r="C46" s="5">
        <v>32.130800000000001</v>
      </c>
      <c r="D46" s="3">
        <v>31.5562</v>
      </c>
      <c r="E46" s="3">
        <v>32.101100000000002</v>
      </c>
      <c r="F46" s="6">
        <f t="shared" si="23"/>
        <v>0.63410000000000011</v>
      </c>
      <c r="G46" s="3">
        <f t="shared" si="24"/>
        <v>0</v>
      </c>
      <c r="H46" s="3">
        <f t="shared" si="25"/>
        <v>0.4161999999999999</v>
      </c>
      <c r="I46" s="3">
        <f t="shared" si="14"/>
        <v>11.668961847926541</v>
      </c>
      <c r="J46" s="5">
        <f t="shared" si="15"/>
        <v>3.0310476071061752</v>
      </c>
      <c r="K46" s="5">
        <f t="shared" si="16"/>
        <v>2.6139777713844436</v>
      </c>
      <c r="L46" s="3">
        <f t="shared" si="26"/>
        <v>25.975297945161785</v>
      </c>
      <c r="M46" s="3">
        <f t="shared" si="27"/>
        <v>22.401116786999538</v>
      </c>
      <c r="N46" s="3">
        <f t="shared" si="20"/>
        <v>3.5741811581622471</v>
      </c>
      <c r="O46" s="3">
        <f t="shared" si="21"/>
        <v>48.376414732161322</v>
      </c>
      <c r="P46" s="3">
        <f t="shared" si="22"/>
        <v>7.3882721114222658</v>
      </c>
      <c r="Q46" s="3">
        <f t="shared" si="19"/>
        <v>11.850665092832529</v>
      </c>
      <c r="R46" s="33" t="str">
        <f t="shared" si="0"/>
        <v>ADX+ &lt; 25 &amp; DMI+&gt;DMI = bullish no trend</v>
      </c>
      <c r="S46" s="1" t="str">
        <f t="shared" si="1"/>
        <v/>
      </c>
      <c r="T46" s="42">
        <f t="shared" si="7"/>
        <v>-1</v>
      </c>
      <c r="U46" s="42">
        <f t="shared" si="2"/>
        <v>1</v>
      </c>
      <c r="V46" s="33" t="str">
        <f t="shared" si="3"/>
        <v>Convergence</v>
      </c>
    </row>
    <row r="47" spans="2:22" x14ac:dyDescent="0.2">
      <c r="B47" s="32">
        <v>39919</v>
      </c>
      <c r="C47" s="5">
        <v>33.121499999999997</v>
      </c>
      <c r="D47" s="3">
        <v>32.210099999999997</v>
      </c>
      <c r="E47" s="3">
        <v>32.933500000000002</v>
      </c>
      <c r="F47" s="6">
        <f t="shared" si="23"/>
        <v>1.0203999999999951</v>
      </c>
      <c r="G47" s="3">
        <f t="shared" si="24"/>
        <v>0.99069999999999681</v>
      </c>
      <c r="H47" s="3">
        <f t="shared" si="25"/>
        <v>0</v>
      </c>
      <c r="I47" s="3">
        <f t="shared" si="14"/>
        <v>11.791749398086033</v>
      </c>
      <c r="J47" s="5">
        <f t="shared" si="15"/>
        <v>3.7885900988672354</v>
      </c>
      <c r="K47" s="5">
        <f t="shared" si="16"/>
        <v>2.4129025582010248</v>
      </c>
      <c r="L47" s="3">
        <f t="shared" si="26"/>
        <v>32.129160576310902</v>
      </c>
      <c r="M47" s="3">
        <f t="shared" si="27"/>
        <v>20.462634311009637</v>
      </c>
      <c r="N47" s="3">
        <f t="shared" si="20"/>
        <v>11.666526265301265</v>
      </c>
      <c r="O47" s="3">
        <f t="shared" si="21"/>
        <v>52.591794887320539</v>
      </c>
      <c r="P47" s="3">
        <f t="shared" si="22"/>
        <v>22.183168097413557</v>
      </c>
      <c r="Q47" s="3">
        <f t="shared" si="19"/>
        <v>12.588701021731172</v>
      </c>
      <c r="R47" s="33" t="str">
        <f t="shared" si="0"/>
        <v>ADX+ &lt; 25 &amp; DMI+&gt;DMI = bullish no trend</v>
      </c>
      <c r="S47" s="1" t="str">
        <f t="shared" si="1"/>
        <v/>
      </c>
      <c r="T47" s="42">
        <f t="shared" si="7"/>
        <v>1</v>
      </c>
      <c r="U47" s="42">
        <f t="shared" si="2"/>
        <v>1</v>
      </c>
      <c r="V47" s="33" t="str">
        <f t="shared" si="3"/>
        <v>Convergence</v>
      </c>
    </row>
    <row r="48" spans="2:22" x14ac:dyDescent="0.2">
      <c r="B48" s="32">
        <v>39920</v>
      </c>
      <c r="C48" s="5">
        <v>33.190899999999999</v>
      </c>
      <c r="D48" s="3">
        <v>32.626199999999997</v>
      </c>
      <c r="E48" s="3">
        <v>33.002699999999997</v>
      </c>
      <c r="F48" s="6">
        <f t="shared" si="23"/>
        <v>0.56470000000000198</v>
      </c>
      <c r="G48" s="3">
        <f t="shared" si="24"/>
        <v>6.9400000000001683E-2</v>
      </c>
      <c r="H48" s="3">
        <f t="shared" si="25"/>
        <v>0</v>
      </c>
      <c r="I48" s="3">
        <f t="shared" si="14"/>
        <v>11.449391752079418</v>
      </c>
      <c r="J48" s="5">
        <f t="shared" si="15"/>
        <v>3.566560091262065</v>
      </c>
      <c r="K48" s="5">
        <f t="shared" si="16"/>
        <v>2.2272946691086384</v>
      </c>
      <c r="L48" s="3">
        <f t="shared" si="26"/>
        <v>31.150651217906951</v>
      </c>
      <c r="M48" s="3">
        <f t="shared" si="27"/>
        <v>19.453388593364544</v>
      </c>
      <c r="N48" s="3">
        <f t="shared" si="20"/>
        <v>11.697262624542407</v>
      </c>
      <c r="O48" s="3">
        <f t="shared" si="21"/>
        <v>50.604039811271491</v>
      </c>
      <c r="P48" s="3">
        <f t="shared" si="22"/>
        <v>23.115274330206677</v>
      </c>
      <c r="Q48" s="3">
        <f t="shared" si="19"/>
        <v>13.34059911519371</v>
      </c>
      <c r="R48" s="33" t="str">
        <f t="shared" si="0"/>
        <v>ADX+ &lt; 25 &amp; DMI+&gt;DMI = bullish no trend</v>
      </c>
      <c r="S48" s="1" t="str">
        <f t="shared" si="1"/>
        <v/>
      </c>
      <c r="T48" s="42">
        <f t="shared" si="7"/>
        <v>1</v>
      </c>
      <c r="U48" s="42">
        <f t="shared" si="2"/>
        <v>1</v>
      </c>
      <c r="V48" s="33" t="str">
        <f t="shared" si="3"/>
        <v>Convergence</v>
      </c>
    </row>
    <row r="49" spans="2:22" x14ac:dyDescent="0.2">
      <c r="B49" s="32">
        <v>39923</v>
      </c>
      <c r="C49" s="5">
        <v>32.517200000000003</v>
      </c>
      <c r="D49" s="3">
        <v>31.764199999999999</v>
      </c>
      <c r="E49" s="3">
        <v>31.942499999999999</v>
      </c>
      <c r="F49" s="6">
        <f t="shared" si="23"/>
        <v>1.2384999999999984</v>
      </c>
      <c r="G49" s="3">
        <f t="shared" si="24"/>
        <v>0</v>
      </c>
      <c r="H49" s="3">
        <f t="shared" si="25"/>
        <v>0.86199999999999832</v>
      </c>
      <c r="I49" s="3">
        <f t="shared" si="14"/>
        <v>11.807169309611769</v>
      </c>
      <c r="J49" s="5">
        <f t="shared" si="15"/>
        <v>3.2922093150111369</v>
      </c>
      <c r="K49" s="5">
        <f t="shared" si="16"/>
        <v>2.9179643099464339</v>
      </c>
      <c r="L49" s="3">
        <f t="shared" si="26"/>
        <v>27.883138021329749</v>
      </c>
      <c r="M49" s="3">
        <f t="shared" si="27"/>
        <v>24.713495956825398</v>
      </c>
      <c r="N49" s="3">
        <f t="shared" si="20"/>
        <v>3.1696420645043517</v>
      </c>
      <c r="O49" s="3">
        <f t="shared" si="21"/>
        <v>52.596633978155147</v>
      </c>
      <c r="P49" s="3">
        <f t="shared" si="22"/>
        <v>6.0263211250757847</v>
      </c>
      <c r="Q49" s="3">
        <f t="shared" si="19"/>
        <v>12.818150687328144</v>
      </c>
      <c r="R49" s="33" t="str">
        <f t="shared" si="0"/>
        <v>ADX+ &lt; 25 &amp; DMI+&gt;DMI = bullish no trend</v>
      </c>
      <c r="S49" s="1" t="str">
        <f t="shared" si="1"/>
        <v/>
      </c>
      <c r="T49" s="42">
        <f t="shared" si="7"/>
        <v>-1</v>
      </c>
      <c r="U49" s="42">
        <f t="shared" si="2"/>
        <v>1</v>
      </c>
      <c r="V49" s="33" t="str">
        <f t="shared" si="3"/>
        <v>Convergence</v>
      </c>
    </row>
    <row r="50" spans="2:22" x14ac:dyDescent="0.2">
      <c r="B50" s="32">
        <v>39924</v>
      </c>
      <c r="C50" s="5">
        <v>32.437899999999999</v>
      </c>
      <c r="D50" s="3">
        <v>31.783999999999999</v>
      </c>
      <c r="E50" s="3">
        <v>32.388300000000001</v>
      </c>
      <c r="F50" s="6">
        <f t="shared" si="23"/>
        <v>0.65390000000000015</v>
      </c>
      <c r="G50" s="3">
        <f t="shared" si="24"/>
        <v>0</v>
      </c>
      <c r="H50" s="3">
        <f t="shared" si="25"/>
        <v>0</v>
      </c>
      <c r="I50" s="3">
        <f t="shared" si="14"/>
        <v>11.55282551656471</v>
      </c>
      <c r="J50" s="5">
        <f t="shared" si="15"/>
        <v>3.0389624446256649</v>
      </c>
      <c r="K50" s="5">
        <f t="shared" si="16"/>
        <v>2.693505516873631</v>
      </c>
      <c r="L50" s="3">
        <f t="shared" si="26"/>
        <v>26.304928091126538</v>
      </c>
      <c r="M50" s="3">
        <f t="shared" si="27"/>
        <v>23.314690531867033</v>
      </c>
      <c r="N50" s="3">
        <f t="shared" si="20"/>
        <v>2.990237559259505</v>
      </c>
      <c r="O50" s="3">
        <f t="shared" si="21"/>
        <v>49.619618622993571</v>
      </c>
      <c r="P50" s="3">
        <f t="shared" si="22"/>
        <v>6.0263211250757953</v>
      </c>
      <c r="Q50" s="3">
        <f t="shared" si="19"/>
        <v>12.333020004310118</v>
      </c>
      <c r="R50" s="33" t="str">
        <f t="shared" si="0"/>
        <v>ADX+ &lt; 25 &amp; DMI+&gt;DMI = bullish no trend</v>
      </c>
      <c r="S50" s="1" t="str">
        <f t="shared" si="1"/>
        <v/>
      </c>
      <c r="T50" s="42">
        <f t="shared" si="7"/>
        <v>-1</v>
      </c>
      <c r="U50" s="42">
        <f t="shared" si="2"/>
        <v>1</v>
      </c>
      <c r="V50" s="33" t="str">
        <f t="shared" si="3"/>
        <v>Convergence</v>
      </c>
    </row>
    <row r="51" spans="2:22" x14ac:dyDescent="0.2">
      <c r="B51" s="32">
        <v>39925</v>
      </c>
      <c r="C51" s="5">
        <v>33.220700000000001</v>
      </c>
      <c r="D51" s="3">
        <v>32.091200000000001</v>
      </c>
      <c r="E51" s="3">
        <v>32.487499999999997</v>
      </c>
      <c r="F51" s="6">
        <f t="shared" si="23"/>
        <v>1.1295000000000002</v>
      </c>
      <c r="G51" s="3">
        <f t="shared" si="24"/>
        <v>0.78280000000000172</v>
      </c>
      <c r="H51" s="3">
        <f t="shared" si="25"/>
        <v>0</v>
      </c>
      <c r="I51" s="3">
        <f t="shared" si="14"/>
        <v>11.793646630675116</v>
      </c>
      <c r="J51" s="5">
        <f t="shared" si="15"/>
        <v>3.5879961027313847</v>
      </c>
      <c r="K51" s="5">
        <f t="shared" si="16"/>
        <v>2.4863127848064286</v>
      </c>
      <c r="L51" s="3">
        <f t="shared" si="26"/>
        <v>30.42312708775804</v>
      </c>
      <c r="M51" s="3">
        <f t="shared" si="27"/>
        <v>21.081798214468815</v>
      </c>
      <c r="N51" s="3">
        <f t="shared" si="20"/>
        <v>9.3413288732892248</v>
      </c>
      <c r="O51" s="3">
        <f t="shared" si="21"/>
        <v>51.504925302226852</v>
      </c>
      <c r="P51" s="3">
        <f t="shared" si="22"/>
        <v>18.136768121640877</v>
      </c>
      <c r="Q51" s="3">
        <f t="shared" si="19"/>
        <v>12.747573441262315</v>
      </c>
      <c r="R51" s="33" t="str">
        <f t="shared" si="0"/>
        <v>ADX+ &lt; 25 &amp; DMI+&gt;DMI = bullish no trend</v>
      </c>
      <c r="S51" s="1" t="str">
        <f t="shared" si="1"/>
        <v/>
      </c>
      <c r="T51" s="42">
        <f t="shared" si="7"/>
        <v>1</v>
      </c>
      <c r="U51" s="42">
        <f t="shared" si="2"/>
        <v>1</v>
      </c>
      <c r="V51" s="33" t="str">
        <f t="shared" si="3"/>
        <v>Convergence</v>
      </c>
    </row>
    <row r="52" spans="2:22" x14ac:dyDescent="0.2">
      <c r="B52" s="32">
        <v>39926</v>
      </c>
      <c r="C52" s="5">
        <v>32.834299999999999</v>
      </c>
      <c r="D52" s="3">
        <v>32.190300000000001</v>
      </c>
      <c r="E52" s="3">
        <v>32.804600000000001</v>
      </c>
      <c r="F52" s="6">
        <f t="shared" si="23"/>
        <v>0.64399999999999835</v>
      </c>
      <c r="G52" s="3">
        <f t="shared" si="24"/>
        <v>0</v>
      </c>
      <c r="H52" s="3">
        <f t="shared" si="25"/>
        <v>0</v>
      </c>
      <c r="I52" s="3">
        <f t="shared" si="14"/>
        <v>11.530443043700107</v>
      </c>
      <c r="J52" s="5">
        <f t="shared" si="15"/>
        <v>3.3119964025212782</v>
      </c>
      <c r="K52" s="5">
        <f t="shared" si="16"/>
        <v>2.2950579552059343</v>
      </c>
      <c r="L52" s="3">
        <f t="shared" si="26"/>
        <v>28.723930121062047</v>
      </c>
      <c r="M52" s="3">
        <f t="shared" si="27"/>
        <v>19.904334521299127</v>
      </c>
      <c r="N52" s="3">
        <f t="shared" si="20"/>
        <v>8.8195955997629198</v>
      </c>
      <c r="O52" s="3">
        <f t="shared" si="21"/>
        <v>48.628264642361174</v>
      </c>
      <c r="P52" s="3">
        <f t="shared" si="22"/>
        <v>18.13676812164087</v>
      </c>
      <c r="Q52" s="3">
        <f t="shared" si="19"/>
        <v>13.13251591843221</v>
      </c>
      <c r="R52" s="33" t="str">
        <f t="shared" si="0"/>
        <v>ADX+ &lt; 25 &amp; DMI+&gt;DMI = bullish no trend</v>
      </c>
      <c r="S52" s="1" t="str">
        <f t="shared" si="1"/>
        <v/>
      </c>
      <c r="T52" s="42">
        <f t="shared" si="7"/>
        <v>1</v>
      </c>
      <c r="U52" s="42">
        <f t="shared" si="2"/>
        <v>1</v>
      </c>
      <c r="V52" s="33" t="str">
        <f t="shared" si="3"/>
        <v>Convergence</v>
      </c>
    </row>
    <row r="53" spans="2:22" x14ac:dyDescent="0.2">
      <c r="B53" s="32">
        <v>39927</v>
      </c>
      <c r="C53" s="5">
        <v>33.616900000000001</v>
      </c>
      <c r="D53" s="3">
        <v>32.764800000000001</v>
      </c>
      <c r="E53" s="3">
        <v>33.379199999999997</v>
      </c>
      <c r="F53" s="6">
        <f t="shared" si="23"/>
        <v>0.85210000000000008</v>
      </c>
      <c r="G53" s="3">
        <f t="shared" si="24"/>
        <v>0.78260000000000218</v>
      </c>
      <c r="H53" s="3">
        <f t="shared" si="25"/>
        <v>0</v>
      </c>
      <c r="I53" s="3">
        <f t="shared" si="14"/>
        <v>11.495585886492407</v>
      </c>
      <c r="J53" s="5">
        <f t="shared" si="15"/>
        <v>3.8398274484811821</v>
      </c>
      <c r="K53" s="5">
        <f t="shared" si="16"/>
        <v>2.1185150355747084</v>
      </c>
      <c r="L53" s="3">
        <f t="shared" si="26"/>
        <v>33.402625028386531</v>
      </c>
      <c r="M53" s="3">
        <f t="shared" si="27"/>
        <v>18.428943565756096</v>
      </c>
      <c r="N53" s="3">
        <f t="shared" si="20"/>
        <v>14.973681462630434</v>
      </c>
      <c r="O53" s="3">
        <f t="shared" si="21"/>
        <v>51.831568594142624</v>
      </c>
      <c r="P53" s="3">
        <f t="shared" si="22"/>
        <v>28.889115009964367</v>
      </c>
      <c r="Q53" s="3">
        <f t="shared" si="19"/>
        <v>14.257987282113078</v>
      </c>
      <c r="R53" s="33" t="str">
        <f t="shared" si="0"/>
        <v>ADX+ &lt; 25 &amp; DMI+&gt;DMI = bullish no trend</v>
      </c>
      <c r="S53" s="1" t="str">
        <f t="shared" si="1"/>
        <v/>
      </c>
      <c r="T53" s="42">
        <f t="shared" si="7"/>
        <v>1</v>
      </c>
      <c r="U53" s="42">
        <f t="shared" si="2"/>
        <v>1</v>
      </c>
      <c r="V53" s="33" t="str">
        <f t="shared" si="3"/>
        <v>Convergence</v>
      </c>
    </row>
    <row r="54" spans="2:22" x14ac:dyDescent="0.2">
      <c r="B54" s="32">
        <v>39930</v>
      </c>
      <c r="C54" s="5">
        <v>33.745899999999999</v>
      </c>
      <c r="D54" s="3">
        <v>33.042299999999997</v>
      </c>
      <c r="E54" s="3">
        <v>33.418799999999997</v>
      </c>
      <c r="F54" s="6">
        <f t="shared" si="23"/>
        <v>0.70360000000000156</v>
      </c>
      <c r="G54" s="3">
        <f t="shared" si="24"/>
        <v>0.12899999999999778</v>
      </c>
      <c r="H54" s="3">
        <f t="shared" si="25"/>
        <v>0</v>
      </c>
      <c r="I54" s="3">
        <f t="shared" si="14"/>
        <v>11.314910049069915</v>
      </c>
      <c r="J54" s="5">
        <f t="shared" si="15"/>
        <v>3.6734561062903195</v>
      </c>
      <c r="K54" s="5">
        <f t="shared" si="16"/>
        <v>1.9555523405305002</v>
      </c>
      <c r="L54" s="3">
        <f t="shared" si="26"/>
        <v>32.465623591875371</v>
      </c>
      <c r="M54" s="3">
        <f t="shared" si="27"/>
        <v>17.282968508364295</v>
      </c>
      <c r="N54" s="3">
        <f t="shared" si="20"/>
        <v>15.182655083511076</v>
      </c>
      <c r="O54" s="3">
        <f t="shared" si="21"/>
        <v>49.748592100239662</v>
      </c>
      <c r="P54" s="3">
        <f t="shared" si="22"/>
        <v>30.518763330868076</v>
      </c>
      <c r="Q54" s="3">
        <f t="shared" si="19"/>
        <v>15.419471285595577</v>
      </c>
      <c r="R54" s="33" t="str">
        <f t="shared" si="0"/>
        <v>ADX+ &lt; 25 &amp; DMI+&gt;DMI = bullish no trend</v>
      </c>
      <c r="S54" s="1" t="str">
        <f t="shared" si="1"/>
        <v/>
      </c>
      <c r="T54" s="42">
        <f t="shared" si="7"/>
        <v>1</v>
      </c>
      <c r="U54" s="42">
        <f t="shared" si="2"/>
        <v>1</v>
      </c>
      <c r="V54" s="33" t="str">
        <f t="shared" si="3"/>
        <v>Convergence</v>
      </c>
    </row>
    <row r="55" spans="2:22" x14ac:dyDescent="0.2">
      <c r="B55" s="32">
        <v>39931</v>
      </c>
      <c r="C55" s="5">
        <v>33.597099999999998</v>
      </c>
      <c r="D55" s="3">
        <v>33.052199999999999</v>
      </c>
      <c r="E55" s="3">
        <v>33.171100000000003</v>
      </c>
      <c r="F55" s="6">
        <f t="shared" si="23"/>
        <v>0.54489999999999839</v>
      </c>
      <c r="G55" s="3">
        <f t="shared" si="24"/>
        <v>0</v>
      </c>
      <c r="H55" s="3">
        <f t="shared" si="25"/>
        <v>0</v>
      </c>
      <c r="I55" s="3">
        <f t="shared" si="14"/>
        <v>10.989432352987613</v>
      </c>
      <c r="J55" s="5">
        <f t="shared" si="15"/>
        <v>3.3908825596526024</v>
      </c>
      <c r="K55" s="5">
        <f t="shared" si="16"/>
        <v>1.8051252374127693</v>
      </c>
      <c r="L55" s="3">
        <f t="shared" si="26"/>
        <v>30.855848152436639</v>
      </c>
      <c r="M55" s="3">
        <f t="shared" si="27"/>
        <v>16.426009819533796</v>
      </c>
      <c r="N55" s="3">
        <f t="shared" si="20"/>
        <v>14.429838332902843</v>
      </c>
      <c r="O55" s="3">
        <f t="shared" si="21"/>
        <v>47.281857971970439</v>
      </c>
      <c r="P55" s="3">
        <f t="shared" si="22"/>
        <v>30.518763330868087</v>
      </c>
      <c r="Q55" s="3">
        <f t="shared" si="19"/>
        <v>16.497992145972187</v>
      </c>
      <c r="R55" s="33" t="str">
        <f t="shared" si="0"/>
        <v>ADX+ &lt; 25 &amp; DMI+&gt;DMI = bullish no trend</v>
      </c>
      <c r="S55" s="1" t="str">
        <f t="shared" si="1"/>
        <v/>
      </c>
      <c r="T55" s="42">
        <f t="shared" si="7"/>
        <v>1</v>
      </c>
      <c r="U55" s="42">
        <f t="shared" si="2"/>
        <v>1</v>
      </c>
      <c r="V55" s="33" t="str">
        <f t="shared" si="3"/>
        <v>Convergence</v>
      </c>
    </row>
    <row r="56" spans="2:22" x14ac:dyDescent="0.2">
      <c r="B56" s="32">
        <v>39932</v>
      </c>
      <c r="C56" s="5">
        <v>34.082500000000003</v>
      </c>
      <c r="D56" s="3">
        <v>33.329700000000003</v>
      </c>
      <c r="E56" s="3">
        <v>33.626800000000003</v>
      </c>
      <c r="F56" s="6">
        <f t="shared" si="23"/>
        <v>0.91140000000000043</v>
      </c>
      <c r="G56" s="3">
        <f t="shared" si="24"/>
        <v>0.4854000000000056</v>
      </c>
      <c r="H56" s="3">
        <f t="shared" si="25"/>
        <v>0</v>
      </c>
      <c r="I56" s="3">
        <f t="shared" si="14"/>
        <v>11.055491402757797</v>
      </c>
      <c r="J56" s="5">
        <f t="shared" si="15"/>
        <v>3.615445439679331</v>
      </c>
      <c r="K56" s="5">
        <f t="shared" si="16"/>
        <v>1.6662694499194795</v>
      </c>
      <c r="L56" s="3">
        <f t="shared" si="26"/>
        <v>32.702711331107878</v>
      </c>
      <c r="M56" s="3">
        <f t="shared" si="27"/>
        <v>15.071871427658365</v>
      </c>
      <c r="N56" s="3">
        <f t="shared" si="20"/>
        <v>17.630839903449512</v>
      </c>
      <c r="O56" s="3">
        <f t="shared" si="21"/>
        <v>47.774582758766243</v>
      </c>
      <c r="P56" s="3">
        <f t="shared" si="22"/>
        <v>36.904225814958892</v>
      </c>
      <c r="Q56" s="3">
        <f t="shared" si="19"/>
        <v>17.955580265185525</v>
      </c>
      <c r="R56" s="33" t="str">
        <f t="shared" si="0"/>
        <v>ADX+ &lt; 25 &amp; DMI+&gt;DMI = bullish no trend</v>
      </c>
      <c r="S56" s="1" t="str">
        <f t="shared" si="1"/>
        <v/>
      </c>
      <c r="T56" s="42">
        <f t="shared" si="7"/>
        <v>1</v>
      </c>
      <c r="U56" s="42">
        <f t="shared" si="2"/>
        <v>-1</v>
      </c>
      <c r="V56" s="33" t="str">
        <f t="shared" si="3"/>
        <v>Convergence</v>
      </c>
    </row>
    <row r="57" spans="2:22" x14ac:dyDescent="0.2">
      <c r="B57" s="32">
        <v>39933</v>
      </c>
      <c r="C57" s="5">
        <v>34.578000000000003</v>
      </c>
      <c r="D57" s="3">
        <v>33.725999999999999</v>
      </c>
      <c r="E57" s="3">
        <v>33.963799999999999</v>
      </c>
      <c r="F57" s="6">
        <f t="shared" si="23"/>
        <v>0.95120000000000005</v>
      </c>
      <c r="G57" s="3">
        <f t="shared" si="24"/>
        <v>0.49549999999999983</v>
      </c>
      <c r="H57" s="3">
        <f t="shared" si="25"/>
        <v>0</v>
      </c>
      <c r="I57" s="3">
        <f t="shared" si="14"/>
        <v>11.156268987161043</v>
      </c>
      <c r="J57" s="5">
        <f t="shared" si="15"/>
        <v>3.8328342520116898</v>
      </c>
      <c r="K57" s="5">
        <f t="shared" si="16"/>
        <v>1.5380948768487503</v>
      </c>
      <c r="L57" s="3">
        <f t="shared" si="26"/>
        <v>34.355878801619305</v>
      </c>
      <c r="M57" s="3">
        <f t="shared" si="27"/>
        <v>13.786821370288171</v>
      </c>
      <c r="N57" s="3">
        <f t="shared" si="20"/>
        <v>20.569057431331132</v>
      </c>
      <c r="O57" s="3">
        <f t="shared" si="21"/>
        <v>48.142700171907478</v>
      </c>
      <c r="P57" s="3">
        <f t="shared" si="22"/>
        <v>42.725184416086641</v>
      </c>
      <c r="Q57" s="3">
        <f t="shared" si="19"/>
        <v>19.724837704535606</v>
      </c>
      <c r="R57" s="33" t="str">
        <f t="shared" si="0"/>
        <v>ADX+ &lt; 25 &amp; DMI+&gt;DMI = bullish no trend</v>
      </c>
      <c r="S57" s="1" t="str">
        <f t="shared" si="1"/>
        <v/>
      </c>
      <c r="T57" s="42">
        <f t="shared" si="7"/>
        <v>1</v>
      </c>
      <c r="U57" s="42">
        <f t="shared" si="2"/>
        <v>-1</v>
      </c>
      <c r="V57" s="33" t="str">
        <f t="shared" si="3"/>
        <v>Convergence</v>
      </c>
    </row>
    <row r="58" spans="2:22" x14ac:dyDescent="0.2">
      <c r="B58" s="32">
        <v>39934</v>
      </c>
      <c r="C58" s="5">
        <v>34.221400000000003</v>
      </c>
      <c r="D58" s="3">
        <v>33.696199999999997</v>
      </c>
      <c r="E58" s="3">
        <v>34.052900000000001</v>
      </c>
      <c r="F58" s="6">
        <f t="shared" si="23"/>
        <v>0.52520000000000522</v>
      </c>
      <c r="G58" s="3">
        <f t="shared" si="24"/>
        <v>0</v>
      </c>
      <c r="H58" s="3">
        <f t="shared" si="25"/>
        <v>2.9800000000001603E-2</v>
      </c>
      <c r="I58" s="3">
        <f t="shared" si="14"/>
        <v>10.823294449687122</v>
      </c>
      <c r="J58" s="5">
        <f t="shared" si="15"/>
        <v>3.5380008480107907</v>
      </c>
      <c r="K58" s="5">
        <f t="shared" si="16"/>
        <v>1.4495798863219249</v>
      </c>
      <c r="L58" s="3">
        <f t="shared" si="26"/>
        <v>32.688760935567693</v>
      </c>
      <c r="M58" s="3">
        <f t="shared" si="27"/>
        <v>13.393148389895549</v>
      </c>
      <c r="N58" s="3">
        <f t="shared" si="20"/>
        <v>19.295612545672142</v>
      </c>
      <c r="O58" s="3">
        <f t="shared" si="21"/>
        <v>46.081909325463243</v>
      </c>
      <c r="P58" s="3">
        <f t="shared" si="22"/>
        <v>41.872424185796625</v>
      </c>
      <c r="Q58" s="3">
        <f t="shared" si="19"/>
        <v>21.306808167482821</v>
      </c>
      <c r="R58" s="33" t="str">
        <f t="shared" si="0"/>
        <v>ADX+ &lt; 25 &amp; DMI+&gt;DMI = bullish no trend</v>
      </c>
      <c r="S58" s="1" t="str">
        <f t="shared" si="1"/>
        <v/>
      </c>
      <c r="T58" s="42">
        <f t="shared" si="7"/>
        <v>1</v>
      </c>
      <c r="U58" s="42">
        <f t="shared" si="2"/>
        <v>-1</v>
      </c>
      <c r="V58" s="33" t="str">
        <f t="shared" si="3"/>
        <v>Convergence</v>
      </c>
    </row>
    <row r="59" spans="2:22" x14ac:dyDescent="0.2">
      <c r="B59" s="32">
        <v>39937</v>
      </c>
      <c r="C59" s="5">
        <v>34.766300000000001</v>
      </c>
      <c r="D59" s="3">
        <v>34.201500000000003</v>
      </c>
      <c r="E59" s="3">
        <v>34.726599999999998</v>
      </c>
      <c r="F59" s="6">
        <f t="shared" si="23"/>
        <v>0.71340000000000003</v>
      </c>
      <c r="G59" s="3">
        <f t="shared" si="24"/>
        <v>0.54489999999999839</v>
      </c>
      <c r="H59" s="3">
        <f t="shared" si="25"/>
        <v>0</v>
      </c>
      <c r="I59" s="3">
        <f t="shared" si="14"/>
        <v>10.704133338172728</v>
      </c>
      <c r="J59" s="5">
        <f t="shared" si="15"/>
        <v>3.8107469366253435</v>
      </c>
      <c r="K59" s="5">
        <f t="shared" si="16"/>
        <v>1.3380737412202384</v>
      </c>
      <c r="L59" s="3">
        <f t="shared" si="26"/>
        <v>35.600705038263897</v>
      </c>
      <c r="M59" s="3">
        <f t="shared" si="27"/>
        <v>12.500533195419417</v>
      </c>
      <c r="N59" s="3">
        <f t="shared" si="20"/>
        <v>23.100171842844482</v>
      </c>
      <c r="O59" s="3">
        <f t="shared" si="21"/>
        <v>48.101238233683311</v>
      </c>
      <c r="P59" s="3">
        <f t="shared" si="22"/>
        <v>48.024069007579904</v>
      </c>
      <c r="Q59" s="3">
        <f t="shared" si="19"/>
        <v>23.215183941775472</v>
      </c>
      <c r="R59" s="33" t="str">
        <f t="shared" si="0"/>
        <v>ADX+ &lt; 25 &amp; DMI+&gt;DMI = bullish no trend</v>
      </c>
      <c r="S59" s="1" t="str">
        <f t="shared" si="1"/>
        <v/>
      </c>
      <c r="T59" s="42">
        <f t="shared" si="7"/>
        <v>1</v>
      </c>
      <c r="U59" s="42">
        <f t="shared" si="2"/>
        <v>-1</v>
      </c>
      <c r="V59" s="33" t="str">
        <f t="shared" si="3"/>
        <v>Convergence</v>
      </c>
    </row>
    <row r="60" spans="2:22" x14ac:dyDescent="0.2">
      <c r="B60" s="32">
        <v>39938</v>
      </c>
      <c r="C60" s="5">
        <v>34.736400000000003</v>
      </c>
      <c r="D60" s="3">
        <v>34.310499999999998</v>
      </c>
      <c r="E60" s="3">
        <v>34.696899999999999</v>
      </c>
      <c r="F60" s="6">
        <f t="shared" si="23"/>
        <v>0.42590000000000572</v>
      </c>
      <c r="G60" s="3">
        <f t="shared" si="24"/>
        <v>0</v>
      </c>
      <c r="H60" s="3">
        <f t="shared" si="25"/>
        <v>0</v>
      </c>
      <c r="I60" s="3">
        <f t="shared" si="14"/>
        <v>10.3066384660056</v>
      </c>
      <c r="J60" s="5">
        <f t="shared" si="15"/>
        <v>3.5176125568849326</v>
      </c>
      <c r="K60" s="5">
        <f t="shared" si="16"/>
        <v>1.2351449918956046</v>
      </c>
      <c r="L60" s="3">
        <f t="shared" si="26"/>
        <v>34.129581322630834</v>
      </c>
      <c r="M60" s="3">
        <f t="shared" si="27"/>
        <v>11.98397514349111</v>
      </c>
      <c r="N60" s="3">
        <f t="shared" si="20"/>
        <v>22.145606179139726</v>
      </c>
      <c r="O60" s="3">
        <f t="shared" si="21"/>
        <v>46.113556466121942</v>
      </c>
      <c r="P60" s="3">
        <f t="shared" si="22"/>
        <v>48.024069007579904</v>
      </c>
      <c r="Q60" s="3">
        <f t="shared" si="19"/>
        <v>24.987247160761502</v>
      </c>
      <c r="R60" s="33" t="str">
        <f t="shared" si="0"/>
        <v>ADX+ &lt; 25 &amp; DMI+&gt;DMI = bullish no trend</v>
      </c>
      <c r="S60" s="1" t="str">
        <f t="shared" si="1"/>
        <v/>
      </c>
      <c r="T60" s="42">
        <f t="shared" si="7"/>
        <v>1</v>
      </c>
      <c r="U60" s="42">
        <f t="shared" si="2"/>
        <v>-1</v>
      </c>
      <c r="V60" s="33" t="str">
        <f t="shared" si="3"/>
        <v>Convergence</v>
      </c>
    </row>
    <row r="61" spans="2:22" x14ac:dyDescent="0.2">
      <c r="B61" s="32">
        <v>39939</v>
      </c>
      <c r="C61" s="5">
        <v>35.014000000000003</v>
      </c>
      <c r="D61" s="3">
        <v>34.142000000000003</v>
      </c>
      <c r="E61" s="3">
        <v>34.706699999999998</v>
      </c>
      <c r="F61" s="6">
        <f t="shared" si="23"/>
        <v>0.87199999999999989</v>
      </c>
      <c r="G61" s="3">
        <f t="shared" si="24"/>
        <v>0.27759999999999962</v>
      </c>
      <c r="H61" s="3">
        <f t="shared" si="25"/>
        <v>0</v>
      </c>
      <c r="I61" s="3">
        <f t="shared" si="14"/>
        <v>10.385820122466708</v>
      </c>
      <c r="J61" s="5">
        <f t="shared" si="15"/>
        <v>3.5246269755860911</v>
      </c>
      <c r="K61" s="5">
        <f t="shared" si="16"/>
        <v>1.1401338386728657</v>
      </c>
      <c r="L61" s="3">
        <f t="shared" si="26"/>
        <v>33.93691527510267</v>
      </c>
      <c r="M61" s="3">
        <f t="shared" si="27"/>
        <v>10.977793041172713</v>
      </c>
      <c r="N61" s="3">
        <f t="shared" si="20"/>
        <v>22.959122233929957</v>
      </c>
      <c r="O61" s="3">
        <f t="shared" si="21"/>
        <v>44.91470831627538</v>
      </c>
      <c r="P61" s="3">
        <f t="shared" si="22"/>
        <v>51.117157596257712</v>
      </c>
      <c r="Q61" s="3">
        <f t="shared" si="19"/>
        <v>26.853669334725517</v>
      </c>
      <c r="R61" s="33" t="str">
        <f t="shared" si="0"/>
        <v>(ADX+ &amp; DMI+) &gt;25 = combo bullish</v>
      </c>
      <c r="S61" s="1" t="str">
        <f t="shared" si="1"/>
        <v/>
      </c>
      <c r="T61" s="42">
        <f t="shared" si="7"/>
        <v>1</v>
      </c>
      <c r="U61" s="42">
        <f t="shared" si="2"/>
        <v>-1</v>
      </c>
      <c r="V61" s="33" t="str">
        <f t="shared" si="3"/>
        <v>Convergence</v>
      </c>
    </row>
    <row r="62" spans="2:22" x14ac:dyDescent="0.2">
      <c r="B62" s="32">
        <v>39940</v>
      </c>
      <c r="C62" s="5">
        <v>34.944699999999997</v>
      </c>
      <c r="D62" s="3">
        <v>33.567399999999999</v>
      </c>
      <c r="E62" s="3">
        <v>33.894399999999997</v>
      </c>
      <c r="F62" s="6">
        <f t="shared" si="23"/>
        <v>1.3772999999999982</v>
      </c>
      <c r="G62" s="3">
        <f t="shared" si="24"/>
        <v>0</v>
      </c>
      <c r="H62" s="3">
        <f t="shared" si="25"/>
        <v>0.57460000000000377</v>
      </c>
      <c r="I62" s="3">
        <f t="shared" si="14"/>
        <v>10.964210882276959</v>
      </c>
      <c r="J62" s="5">
        <f t="shared" si="15"/>
        <v>3.2535018236179303</v>
      </c>
      <c r="K62" s="5">
        <f t="shared" si="16"/>
        <v>1.6270312356980337</v>
      </c>
      <c r="L62" s="3">
        <f t="shared" si="26"/>
        <v>29.673834793501065</v>
      </c>
      <c r="M62" s="3">
        <f t="shared" si="27"/>
        <v>14.839474114165752</v>
      </c>
      <c r="N62" s="3">
        <f t="shared" si="20"/>
        <v>14.834360679335314</v>
      </c>
      <c r="O62" s="3">
        <f t="shared" si="21"/>
        <v>44.513308907666818</v>
      </c>
      <c r="P62" s="3">
        <f t="shared" si="22"/>
        <v>33.325675047222326</v>
      </c>
      <c r="Q62" s="3">
        <f t="shared" si="19"/>
        <v>27.315955457046719</v>
      </c>
      <c r="R62" s="33" t="str">
        <f t="shared" si="0"/>
        <v>(ADX+ &amp; DMI+) &gt;25 = combo bullish</v>
      </c>
      <c r="S62" s="1" t="str">
        <f t="shared" si="1"/>
        <v/>
      </c>
      <c r="T62" s="42">
        <f t="shared" si="7"/>
        <v>1</v>
      </c>
      <c r="U62" s="42">
        <f t="shared" si="2"/>
        <v>1</v>
      </c>
      <c r="V62" s="33" t="str">
        <f t="shared" si="3"/>
        <v>Convergence</v>
      </c>
    </row>
    <row r="63" spans="2:22" x14ac:dyDescent="0.2">
      <c r="B63" s="32">
        <v>39941</v>
      </c>
      <c r="C63" s="5">
        <v>34.419400000000003</v>
      </c>
      <c r="D63" s="3">
        <v>33.567399999999999</v>
      </c>
      <c r="E63" s="3">
        <v>33.914200000000001</v>
      </c>
      <c r="F63" s="6">
        <f t="shared" si="23"/>
        <v>0.85200000000000387</v>
      </c>
      <c r="G63" s="3">
        <f t="shared" si="24"/>
        <v>0</v>
      </c>
      <c r="H63" s="3">
        <f t="shared" si="25"/>
        <v>0</v>
      </c>
      <c r="I63" s="3">
        <f t="shared" si="14"/>
        <v>10.972810045178734</v>
      </c>
      <c r="J63" s="5">
        <f t="shared" si="15"/>
        <v>3.0032324525703973</v>
      </c>
      <c r="K63" s="5">
        <f t="shared" si="16"/>
        <v>1.5018749867981849</v>
      </c>
      <c r="L63" s="3">
        <f t="shared" si="26"/>
        <v>27.369766178445477</v>
      </c>
      <c r="M63" s="3">
        <f t="shared" si="27"/>
        <v>13.687241286547952</v>
      </c>
      <c r="N63" s="3">
        <f t="shared" si="20"/>
        <v>13.682524891897526</v>
      </c>
      <c r="O63" s="3">
        <f t="shared" si="21"/>
        <v>41.057007464993433</v>
      </c>
      <c r="P63" s="3">
        <f t="shared" si="22"/>
        <v>33.325675047222333</v>
      </c>
      <c r="Q63" s="3">
        <f t="shared" si="19"/>
        <v>27.745221142059261</v>
      </c>
      <c r="R63" s="33" t="str">
        <f t="shared" si="0"/>
        <v>(ADX+ &amp; DMI+) &gt;25 = combo bullish</v>
      </c>
      <c r="S63" s="1" t="str">
        <f t="shared" si="1"/>
        <v/>
      </c>
      <c r="T63" s="42">
        <f t="shared" si="7"/>
        <v>1</v>
      </c>
      <c r="U63" s="42">
        <f t="shared" si="2"/>
        <v>1</v>
      </c>
      <c r="V63" s="33" t="str">
        <f t="shared" si="3"/>
        <v>Convergence</v>
      </c>
    </row>
    <row r="64" spans="2:22" x14ac:dyDescent="0.2">
      <c r="B64" s="32">
        <v>39944</v>
      </c>
      <c r="C64" s="5">
        <v>34.399500000000003</v>
      </c>
      <c r="D64" s="3">
        <v>33.369199999999999</v>
      </c>
      <c r="E64" s="3">
        <v>34.033099999999997</v>
      </c>
      <c r="F64" s="6">
        <f t="shared" si="23"/>
        <v>1.030300000000004</v>
      </c>
      <c r="G64" s="3">
        <f t="shared" si="24"/>
        <v>0</v>
      </c>
      <c r="H64" s="3">
        <f t="shared" si="25"/>
        <v>0.19819999999999993</v>
      </c>
      <c r="I64" s="3">
        <f t="shared" si="14"/>
        <v>11.159047734011143</v>
      </c>
      <c r="J64" s="5">
        <f t="shared" si="15"/>
        <v>2.7722145716034436</v>
      </c>
      <c r="K64" s="5">
        <f t="shared" si="16"/>
        <v>1.584546141659863</v>
      </c>
      <c r="L64" s="3">
        <f t="shared" si="26"/>
        <v>24.84275215665706</v>
      </c>
      <c r="M64" s="3">
        <f t="shared" si="27"/>
        <v>14.199653764634402</v>
      </c>
      <c r="N64" s="3">
        <f t="shared" si="20"/>
        <v>10.643098392022658</v>
      </c>
      <c r="O64" s="3">
        <f t="shared" si="21"/>
        <v>39.042405921291461</v>
      </c>
      <c r="P64" s="3">
        <f t="shared" si="22"/>
        <v>27.260354839501655</v>
      </c>
      <c r="Q64" s="3">
        <f t="shared" si="19"/>
        <v>27.710587834733719</v>
      </c>
      <c r="R64" s="33" t="str">
        <f t="shared" si="0"/>
        <v/>
      </c>
      <c r="S64" s="1" t="str">
        <f t="shared" si="1"/>
        <v/>
      </c>
      <c r="T64" s="42">
        <f t="shared" si="7"/>
        <v>-1</v>
      </c>
      <c r="U64" s="42">
        <f t="shared" si="2"/>
        <v>1</v>
      </c>
      <c r="V64" s="33" t="str">
        <f t="shared" si="3"/>
        <v>Convergence</v>
      </c>
    </row>
    <row r="65" spans="2:22" x14ac:dyDescent="0.2">
      <c r="B65" s="32">
        <v>39945</v>
      </c>
      <c r="C65" s="5">
        <v>34.161900000000003</v>
      </c>
      <c r="D65" s="3">
        <v>33.210799999999999</v>
      </c>
      <c r="E65" s="3">
        <v>33.616900000000001</v>
      </c>
      <c r="F65" s="6">
        <f t="shared" si="23"/>
        <v>0.95110000000000383</v>
      </c>
      <c r="G65" s="3">
        <f t="shared" si="24"/>
        <v>0</v>
      </c>
      <c r="H65" s="3">
        <f t="shared" si="25"/>
        <v>0.15840000000000032</v>
      </c>
      <c r="I65" s="3">
        <f t="shared" si="14"/>
        <v>11.25175944677952</v>
      </c>
      <c r="J65" s="5">
        <f t="shared" si="15"/>
        <v>2.5589672968647172</v>
      </c>
      <c r="K65" s="5">
        <f t="shared" si="16"/>
        <v>1.621057976916797</v>
      </c>
      <c r="L65" s="3">
        <f t="shared" si="26"/>
        <v>22.742819102812806</v>
      </c>
      <c r="M65" s="3">
        <f t="shared" si="27"/>
        <v>14.407151028995527</v>
      </c>
      <c r="N65" s="3">
        <f t="shared" si="20"/>
        <v>8.3356680738172795</v>
      </c>
      <c r="O65" s="3">
        <f t="shared" si="21"/>
        <v>37.149970131808331</v>
      </c>
      <c r="P65" s="3">
        <f t="shared" si="22"/>
        <v>22.437886340802631</v>
      </c>
      <c r="Q65" s="3">
        <f t="shared" si="19"/>
        <v>27.333966299452925</v>
      </c>
      <c r="R65" s="33" t="str">
        <f t="shared" si="0"/>
        <v/>
      </c>
      <c r="S65" s="1" t="str">
        <f t="shared" si="1"/>
        <v/>
      </c>
      <c r="T65" s="42">
        <f t="shared" si="7"/>
        <v>-1</v>
      </c>
      <c r="U65" s="42">
        <f t="shared" si="2"/>
        <v>1</v>
      </c>
      <c r="V65" s="33" t="str">
        <f t="shared" si="3"/>
        <v>Convergence</v>
      </c>
    </row>
    <row r="66" spans="2:22" x14ac:dyDescent="0.2">
      <c r="B66" s="32">
        <v>39946</v>
      </c>
      <c r="C66" s="5">
        <v>33.339599999999997</v>
      </c>
      <c r="D66" s="3">
        <v>32.655999999999999</v>
      </c>
      <c r="E66" s="3">
        <v>32.715400000000002</v>
      </c>
      <c r="F66" s="6">
        <f t="shared" si="23"/>
        <v>0.96090000000000231</v>
      </c>
      <c r="G66" s="3">
        <f t="shared" si="24"/>
        <v>0</v>
      </c>
      <c r="H66" s="3">
        <f t="shared" si="25"/>
        <v>0.55480000000000018</v>
      </c>
      <c r="I66" s="3">
        <f t="shared" si="14"/>
        <v>11.347139489334944</v>
      </c>
      <c r="J66" s="5">
        <f t="shared" si="15"/>
        <v>2.3621236586443546</v>
      </c>
      <c r="K66" s="5">
        <f t="shared" si="16"/>
        <v>2.0511612094616591</v>
      </c>
      <c r="L66" s="3">
        <f t="shared" si="26"/>
        <v>20.816908621459088</v>
      </c>
      <c r="M66" s="3">
        <f t="shared" si="27"/>
        <v>18.076460692049515</v>
      </c>
      <c r="N66" s="3">
        <f t="shared" si="20"/>
        <v>2.7404479294095729</v>
      </c>
      <c r="O66" s="3">
        <f t="shared" si="21"/>
        <v>38.8933693135086</v>
      </c>
      <c r="P66" s="3">
        <f t="shared" si="22"/>
        <v>7.0460543218037675</v>
      </c>
      <c r="Q66" s="3">
        <f t="shared" si="19"/>
        <v>25.88482972962084</v>
      </c>
      <c r="R66" s="33" t="str">
        <f t="shared" si="0"/>
        <v/>
      </c>
      <c r="S66" s="1" t="str">
        <f t="shared" si="1"/>
        <v/>
      </c>
      <c r="T66" s="42">
        <f t="shared" si="7"/>
        <v>-1</v>
      </c>
      <c r="U66" s="42">
        <f t="shared" si="2"/>
        <v>1</v>
      </c>
      <c r="V66" s="33" t="str">
        <f t="shared" si="3"/>
        <v>Convergence</v>
      </c>
    </row>
    <row r="67" spans="2:22" x14ac:dyDescent="0.2">
      <c r="B67" s="32">
        <v>39947</v>
      </c>
      <c r="C67" s="5">
        <v>33.389200000000002</v>
      </c>
      <c r="D67" s="3">
        <v>32.774700000000003</v>
      </c>
      <c r="E67" s="3">
        <v>33.081899999999997</v>
      </c>
      <c r="F67" s="6">
        <f t="shared" si="23"/>
        <v>0.67379999999999995</v>
      </c>
      <c r="G67" s="3">
        <f t="shared" si="24"/>
        <v>4.9600000000005195E-2</v>
      </c>
      <c r="H67" s="3">
        <f t="shared" si="25"/>
        <v>0</v>
      </c>
      <c r="I67" s="3">
        <f t="shared" si="14"/>
        <v>11.148082605539949</v>
      </c>
      <c r="J67" s="5">
        <f t="shared" si="15"/>
        <v>2.2300218387486401</v>
      </c>
      <c r="K67" s="5">
        <f t="shared" si="16"/>
        <v>1.8933795779646085</v>
      </c>
      <c r="L67" s="3">
        <f t="shared" si="26"/>
        <v>20.003635761009242</v>
      </c>
      <c r="M67" s="3">
        <f t="shared" si="27"/>
        <v>16.983903375668465</v>
      </c>
      <c r="N67" s="3">
        <f t="shared" si="20"/>
        <v>3.0197323853407774</v>
      </c>
      <c r="O67" s="3">
        <f t="shared" si="21"/>
        <v>36.987539136677711</v>
      </c>
      <c r="P67" s="3">
        <f t="shared" si="22"/>
        <v>8.1641884154070148</v>
      </c>
      <c r="Q67" s="3">
        <f t="shared" si="19"/>
        <v>24.619069635748424</v>
      </c>
      <c r="R67" s="33" t="str">
        <f t="shared" si="0"/>
        <v>ADX+ &lt; 25 &amp; DMI+&gt;DMI = bullish no trend</v>
      </c>
      <c r="S67" s="1" t="str">
        <f t="shared" si="1"/>
        <v/>
      </c>
      <c r="T67" s="42">
        <f t="shared" si="7"/>
        <v>-1</v>
      </c>
      <c r="U67" s="42">
        <f t="shared" si="2"/>
        <v>1</v>
      </c>
      <c r="V67" s="33" t="str">
        <f t="shared" si="3"/>
        <v>Convergence</v>
      </c>
    </row>
    <row r="68" spans="2:22" x14ac:dyDescent="0.2">
      <c r="B68" s="32">
        <v>39948</v>
      </c>
      <c r="C68" s="5">
        <v>33.507899999999999</v>
      </c>
      <c r="D68" s="3">
        <v>32.923499999999997</v>
      </c>
      <c r="E68" s="3">
        <v>33.062100000000001</v>
      </c>
      <c r="F68" s="6">
        <f t="shared" si="23"/>
        <v>0.58440000000000225</v>
      </c>
      <c r="G68" s="3">
        <f t="shared" si="24"/>
        <v>0.11869999999999692</v>
      </c>
      <c r="H68" s="3">
        <f t="shared" si="25"/>
        <v>0</v>
      </c>
      <c r="I68" s="3">
        <f t="shared" si="14"/>
        <v>10.874937789729186</v>
      </c>
      <c r="J68" s="5">
        <f t="shared" si="15"/>
        <v>2.177181697306434</v>
      </c>
      <c r="K68" s="5">
        <f t="shared" si="16"/>
        <v>1.747734995044254</v>
      </c>
      <c r="L68" s="3">
        <f t="shared" si="26"/>
        <v>20.020176109537555</v>
      </c>
      <c r="M68" s="3">
        <f t="shared" si="27"/>
        <v>16.071218326369635</v>
      </c>
      <c r="N68" s="3">
        <f t="shared" si="20"/>
        <v>3.9489577831679199</v>
      </c>
      <c r="O68" s="3">
        <f t="shared" si="21"/>
        <v>36.091394435907191</v>
      </c>
      <c r="P68" s="3">
        <f t="shared" si="22"/>
        <v>10.941549488149221</v>
      </c>
      <c r="Q68" s="3">
        <f t="shared" si="19"/>
        <v>23.642103910919911</v>
      </c>
      <c r="R68" s="33" t="str">
        <f t="shared" ref="R68:R131" si="28">IF(AND(L68&gt;=25,L68&gt;M68,Q68&gt;25),"(ADX+ &amp; DMI+) &gt;25 = combo bullish",IF(AND(Q68&lt;25,L68&gt;M68,M68&lt;L68),"ADX+ &lt; 25 &amp; DMI+&gt;DMI = bullish no trend",IF(AND(Q68&lt;25,L68&lt;25,L68&gt;M68),"very weak bull - no trend",IF(AND(Q68&lt;25,L68&gt;25,L68&gt;M68),"weak bull - trend?",IF(AND(Q68&gt;25,L68&lt;25,L68&gt;25),"weak bull trending","")))))</f>
        <v>ADX+ &lt; 25 &amp; DMI+&gt;DMI = bullish no trend</v>
      </c>
      <c r="S68" s="1" t="str">
        <f t="shared" ref="S68:S131" si="29">IF(AND(M68&gt;25,M68&gt;L68,Q68&gt;25),"(ADX- &amp; DMI-) &gt;25 = combo bearish",IF(AND(Q68&lt;25,M68&lt;L68,M68&gt;L68),"ADX- &lt; 25 &amp; DMI+&lt;DMI = bearish no trend",IF(AND(Q68&lt;25,M68&lt;25,M68&gt;L68),"very bearish - no trend",IF(AND(Q68&lt;25,M68&gt;25,M68&gt;L68),"weak bear - trend?",IF(AND(Q68&gt;25,M68&lt;25,M68&gt;25),"weak bear trending","")))))</f>
        <v/>
      </c>
      <c r="T68" s="42">
        <f t="shared" si="7"/>
        <v>-1</v>
      </c>
      <c r="U68" s="42">
        <f t="shared" ref="U68:U131" si="30">IF(OR(M68="",N68=""),"",IF(M68&gt;N68,1,-1))</f>
        <v>1</v>
      </c>
      <c r="V68" s="33" t="str">
        <f t="shared" ref="V68:V131" si="31">IF(OR(I68="",M68=""),"",IF(AND(I68&lt;I68+1,M68&gt;30+1),"Divergence",IF(AND(I68&lt;I68+1,M68&lt;M68+1),"Convergence","")))</f>
        <v>Convergence</v>
      </c>
    </row>
    <row r="69" spans="2:22" x14ac:dyDescent="0.2">
      <c r="B69" s="32">
        <v>39951</v>
      </c>
      <c r="C69" s="5">
        <v>33.963799999999999</v>
      </c>
      <c r="D69" s="3">
        <v>33.082000000000001</v>
      </c>
      <c r="E69" s="3">
        <v>33.923999999999999</v>
      </c>
      <c r="F69" s="6">
        <f t="shared" si="23"/>
        <v>0.90169999999999817</v>
      </c>
      <c r="G69" s="3">
        <f t="shared" si="24"/>
        <v>0.45589999999999975</v>
      </c>
      <c r="H69" s="3">
        <f t="shared" si="25"/>
        <v>0</v>
      </c>
      <c r="I69" s="3">
        <f t="shared" si="14"/>
        <v>10.940104113596171</v>
      </c>
      <c r="J69" s="5">
        <f t="shared" si="15"/>
        <v>2.4656061821290156</v>
      </c>
      <c r="K69" s="5">
        <f t="shared" si="16"/>
        <v>1.6132938415793114</v>
      </c>
      <c r="L69" s="3">
        <f t="shared" si="26"/>
        <v>22.537319174730737</v>
      </c>
      <c r="M69" s="3">
        <f t="shared" si="27"/>
        <v>14.746604098349833</v>
      </c>
      <c r="N69" s="3">
        <f t="shared" si="20"/>
        <v>7.7907150763809039</v>
      </c>
      <c r="O69" s="3">
        <f t="shared" si="21"/>
        <v>37.283923273080568</v>
      </c>
      <c r="P69" s="3">
        <f t="shared" si="22"/>
        <v>20.895641854316047</v>
      </c>
      <c r="Q69" s="3">
        <f t="shared" si="19"/>
        <v>23.445928049733919</v>
      </c>
      <c r="R69" s="33" t="str">
        <f t="shared" si="28"/>
        <v>ADX+ &lt; 25 &amp; DMI+&gt;DMI = bullish no trend</v>
      </c>
      <c r="S69" s="1" t="str">
        <f t="shared" si="29"/>
        <v/>
      </c>
      <c r="T69" s="42">
        <f t="shared" ref="T69:T132" si="32">IF(AND(Q69="",Q68=""),"",IF(Q69&gt;Q68,1,-1))</f>
        <v>-1</v>
      </c>
      <c r="U69" s="42">
        <f t="shared" si="30"/>
        <v>1</v>
      </c>
      <c r="V69" s="33" t="str">
        <f t="shared" si="31"/>
        <v>Convergence</v>
      </c>
    </row>
    <row r="70" spans="2:22" x14ac:dyDescent="0.2">
      <c r="B70" s="32">
        <v>39952</v>
      </c>
      <c r="C70" s="5">
        <v>34.419400000000003</v>
      </c>
      <c r="D70" s="3">
        <v>33.636800000000001</v>
      </c>
      <c r="E70" s="3">
        <v>34.082500000000003</v>
      </c>
      <c r="F70" s="6">
        <f t="shared" si="23"/>
        <v>0.78260000000000218</v>
      </c>
      <c r="G70" s="3">
        <f t="shared" si="24"/>
        <v>0.455600000000004</v>
      </c>
      <c r="H70" s="3">
        <f t="shared" si="25"/>
        <v>0</v>
      </c>
      <c r="I70" s="3">
        <f t="shared" si="14"/>
        <v>10.881157643319543</v>
      </c>
      <c r="J70" s="5">
        <f t="shared" si="15"/>
        <v>2.7315441681190955</v>
      </c>
      <c r="K70" s="5">
        <f t="shared" si="16"/>
        <v>1.4891943153039797</v>
      </c>
      <c r="L70" s="3">
        <f t="shared" si="26"/>
        <v>25.103433454951546</v>
      </c>
      <c r="M70" s="3">
        <f t="shared" si="27"/>
        <v>13.685991547216178</v>
      </c>
      <c r="N70" s="3">
        <f t="shared" si="20"/>
        <v>11.417441907735368</v>
      </c>
      <c r="O70" s="3">
        <f t="shared" si="21"/>
        <v>38.789425002167725</v>
      </c>
      <c r="P70" s="3">
        <f t="shared" si="22"/>
        <v>29.434419064209667</v>
      </c>
      <c r="Q70" s="3">
        <f t="shared" si="19"/>
        <v>23.873677407910758</v>
      </c>
      <c r="R70" s="33" t="str">
        <f t="shared" si="28"/>
        <v>ADX+ &lt; 25 &amp; DMI+&gt;DMI = bullish no trend</v>
      </c>
      <c r="S70" s="1" t="str">
        <f t="shared" si="29"/>
        <v/>
      </c>
      <c r="T70" s="42">
        <f t="shared" si="32"/>
        <v>1</v>
      </c>
      <c r="U70" s="42">
        <f t="shared" si="30"/>
        <v>1</v>
      </c>
      <c r="V70" s="33" t="str">
        <f t="shared" si="31"/>
        <v>Convergence</v>
      </c>
    </row>
    <row r="71" spans="2:22" x14ac:dyDescent="0.2">
      <c r="B71" s="32">
        <v>39953</v>
      </c>
      <c r="C71" s="5">
        <v>34.716700000000003</v>
      </c>
      <c r="D71" s="3">
        <v>33.864699999999999</v>
      </c>
      <c r="E71" s="3">
        <v>33.963799999999999</v>
      </c>
      <c r="F71" s="6">
        <f t="shared" si="23"/>
        <v>0.85200000000000387</v>
      </c>
      <c r="G71" s="3">
        <f t="shared" si="24"/>
        <v>0.2972999999999999</v>
      </c>
      <c r="H71" s="3">
        <f t="shared" si="25"/>
        <v>0</v>
      </c>
      <c r="I71" s="3">
        <f t="shared" si="14"/>
        <v>10.896145516910352</v>
      </c>
      <c r="J71" s="5">
        <f t="shared" si="15"/>
        <v>2.8187253859560881</v>
      </c>
      <c r="K71" s="5">
        <f t="shared" si="16"/>
        <v>1.3746409064344429</v>
      </c>
      <c r="L71" s="3">
        <f t="shared" si="26"/>
        <v>25.869013786403155</v>
      </c>
      <c r="M71" s="3">
        <f t="shared" si="27"/>
        <v>12.615845707099444</v>
      </c>
      <c r="N71" s="3">
        <f t="shared" si="20"/>
        <v>13.253168079303711</v>
      </c>
      <c r="O71" s="3">
        <f t="shared" si="21"/>
        <v>38.484859493502597</v>
      </c>
      <c r="P71" s="3">
        <f t="shared" si="22"/>
        <v>34.437356024493852</v>
      </c>
      <c r="Q71" s="3">
        <f t="shared" si="19"/>
        <v>24.628225880523836</v>
      </c>
      <c r="R71" s="33" t="str">
        <f t="shared" si="28"/>
        <v>ADX+ &lt; 25 &amp; DMI+&gt;DMI = bullish no trend</v>
      </c>
      <c r="S71" s="1" t="str">
        <f t="shared" si="29"/>
        <v/>
      </c>
      <c r="T71" s="42">
        <f t="shared" si="32"/>
        <v>1</v>
      </c>
      <c r="U71" s="42">
        <f t="shared" si="30"/>
        <v>-1</v>
      </c>
      <c r="V71" s="33" t="str">
        <f t="shared" si="31"/>
        <v>Convergence</v>
      </c>
    </row>
    <row r="72" spans="2:22" x14ac:dyDescent="0.2">
      <c r="B72" s="32">
        <v>39954</v>
      </c>
      <c r="C72" s="5">
        <v>33.944000000000003</v>
      </c>
      <c r="D72" s="3">
        <v>33.002699999999997</v>
      </c>
      <c r="E72" s="3">
        <v>33.339599999999997</v>
      </c>
      <c r="F72" s="6">
        <f t="shared" si="23"/>
        <v>0.96110000000000184</v>
      </c>
      <c r="G72" s="3">
        <f t="shared" si="24"/>
        <v>0</v>
      </c>
      <c r="H72" s="3">
        <f t="shared" si="25"/>
        <v>0.86200000000000188</v>
      </c>
      <c r="I72" s="3">
        <f t="shared" si="14"/>
        <v>11.01908047714802</v>
      </c>
      <c r="J72" s="5">
        <f t="shared" si="15"/>
        <v>2.6019003562671581</v>
      </c>
      <c r="K72" s="5">
        <f t="shared" si="16"/>
        <v>2.1308992982471802</v>
      </c>
      <c r="L72" s="3">
        <f t="shared" si="26"/>
        <v>23.612681309144836</v>
      </c>
      <c r="M72" s="3">
        <f t="shared" si="27"/>
        <v>19.338267858795998</v>
      </c>
      <c r="N72" s="3">
        <f t="shared" si="20"/>
        <v>4.2744134503488382</v>
      </c>
      <c r="O72" s="3">
        <f t="shared" si="21"/>
        <v>42.950949167940834</v>
      </c>
      <c r="P72" s="3">
        <f t="shared" si="22"/>
        <v>9.9518486393295298</v>
      </c>
      <c r="Q72" s="3">
        <f t="shared" si="19"/>
        <v>23.579913220438527</v>
      </c>
      <c r="R72" s="33" t="str">
        <f t="shared" si="28"/>
        <v>ADX+ &lt; 25 &amp; DMI+&gt;DMI = bullish no trend</v>
      </c>
      <c r="S72" s="1" t="str">
        <f t="shared" si="29"/>
        <v/>
      </c>
      <c r="T72" s="42">
        <f t="shared" si="32"/>
        <v>-1</v>
      </c>
      <c r="U72" s="42">
        <f t="shared" si="30"/>
        <v>1</v>
      </c>
      <c r="V72" s="33" t="str">
        <f t="shared" si="31"/>
        <v>Convergence</v>
      </c>
    </row>
    <row r="73" spans="2:22" x14ac:dyDescent="0.2">
      <c r="B73" s="32">
        <v>39955</v>
      </c>
      <c r="C73" s="5">
        <v>33.656700000000001</v>
      </c>
      <c r="D73" s="3">
        <v>33.012700000000002</v>
      </c>
      <c r="E73" s="3">
        <v>33.230600000000003</v>
      </c>
      <c r="F73" s="6">
        <f t="shared" si="23"/>
        <v>0.64399999999999835</v>
      </c>
      <c r="G73" s="3">
        <f t="shared" si="24"/>
        <v>0</v>
      </c>
      <c r="H73" s="3">
        <f t="shared" si="25"/>
        <v>0</v>
      </c>
      <c r="I73" s="3">
        <f t="shared" si="14"/>
        <v>10.815458901982785</v>
      </c>
      <c r="J73" s="5">
        <f t="shared" si="15"/>
        <v>2.4017541750158382</v>
      </c>
      <c r="K73" s="5">
        <f t="shared" si="16"/>
        <v>1.9669839676127816</v>
      </c>
      <c r="L73" s="3">
        <f t="shared" si="26"/>
        <v>22.206678392310543</v>
      </c>
      <c r="M73" s="3">
        <f t="shared" si="27"/>
        <v>18.186782321850224</v>
      </c>
      <c r="N73" s="3">
        <f t="shared" si="20"/>
        <v>4.0198960704603195</v>
      </c>
      <c r="O73" s="3">
        <f t="shared" si="21"/>
        <v>40.393460714160767</v>
      </c>
      <c r="P73" s="3">
        <f t="shared" si="22"/>
        <v>9.9518486393295369</v>
      </c>
      <c r="Q73" s="3">
        <f t="shared" si="19"/>
        <v>22.606480036073599</v>
      </c>
      <c r="R73" s="33" t="str">
        <f t="shared" si="28"/>
        <v>ADX+ &lt; 25 &amp; DMI+&gt;DMI = bullish no trend</v>
      </c>
      <c r="S73" s="1" t="str">
        <f t="shared" si="29"/>
        <v/>
      </c>
      <c r="T73" s="42">
        <f t="shared" si="32"/>
        <v>-1</v>
      </c>
      <c r="U73" s="42">
        <f t="shared" si="30"/>
        <v>1</v>
      </c>
      <c r="V73" s="33" t="str">
        <f t="shared" si="31"/>
        <v>Convergence</v>
      </c>
    </row>
    <row r="74" spans="2:22" x14ac:dyDescent="0.2">
      <c r="B74" s="32">
        <v>39959</v>
      </c>
      <c r="C74" s="5">
        <v>34.508600000000001</v>
      </c>
      <c r="D74" s="3">
        <v>32.873800000000003</v>
      </c>
      <c r="E74" s="3">
        <v>34.469099999999997</v>
      </c>
      <c r="F74" s="6">
        <f t="shared" si="23"/>
        <v>1.6347999999999985</v>
      </c>
      <c r="G74" s="3">
        <f t="shared" si="24"/>
        <v>0.85190000000000055</v>
      </c>
      <c r="H74" s="3">
        <f t="shared" si="25"/>
        <v>0</v>
      </c>
      <c r="I74" s="3">
        <f t="shared" si="14"/>
        <v>11.618300524907184</v>
      </c>
      <c r="J74" s="5">
        <f t="shared" si="15"/>
        <v>3.0689038538607742</v>
      </c>
      <c r="K74" s="5">
        <f t="shared" si="16"/>
        <v>1.8156775085656445</v>
      </c>
      <c r="L74" s="3">
        <f t="shared" si="26"/>
        <v>26.414395524385792</v>
      </c>
      <c r="M74" s="3">
        <f t="shared" si="27"/>
        <v>15.627737504923505</v>
      </c>
      <c r="N74" s="3">
        <f t="shared" si="20"/>
        <v>10.786658019462287</v>
      </c>
      <c r="O74" s="3">
        <f t="shared" si="21"/>
        <v>42.042133029309298</v>
      </c>
      <c r="P74" s="3">
        <f t="shared" si="22"/>
        <v>25.656781048531634</v>
      </c>
      <c r="Q74" s="3">
        <f t="shared" si="19"/>
        <v>22.824358679820598</v>
      </c>
      <c r="R74" s="33" t="str">
        <f t="shared" si="28"/>
        <v>ADX+ &lt; 25 &amp; DMI+&gt;DMI = bullish no trend</v>
      </c>
      <c r="S74" s="1" t="str">
        <f t="shared" si="29"/>
        <v/>
      </c>
      <c r="T74" s="42">
        <f t="shared" si="32"/>
        <v>1</v>
      </c>
      <c r="U74" s="42">
        <f t="shared" si="30"/>
        <v>1</v>
      </c>
      <c r="V74" s="33" t="str">
        <f t="shared" si="31"/>
        <v>Convergence</v>
      </c>
    </row>
    <row r="75" spans="2:22" x14ac:dyDescent="0.2">
      <c r="B75" s="32">
        <v>39960</v>
      </c>
      <c r="C75" s="5">
        <v>34.865299999999998</v>
      </c>
      <c r="D75" s="3">
        <v>34.112400000000001</v>
      </c>
      <c r="E75" s="3">
        <v>34.231200000000001</v>
      </c>
      <c r="F75" s="6">
        <f t="shared" si="23"/>
        <v>0.75289999999999679</v>
      </c>
      <c r="G75" s="3">
        <f t="shared" si="24"/>
        <v>0.35669999999999646</v>
      </c>
      <c r="H75" s="3">
        <f t="shared" si="25"/>
        <v>0</v>
      </c>
      <c r="I75" s="3">
        <f t="shared" si="14"/>
        <v>11.47748509991432</v>
      </c>
      <c r="J75" s="5">
        <f t="shared" si="15"/>
        <v>3.189534326640711</v>
      </c>
      <c r="K75" s="5">
        <f t="shared" si="16"/>
        <v>1.6760100079067488</v>
      </c>
      <c r="L75" s="3">
        <f t="shared" si="26"/>
        <v>27.789487844027093</v>
      </c>
      <c r="M75" s="3">
        <f t="shared" si="27"/>
        <v>14.602589272098122</v>
      </c>
      <c r="N75" s="3">
        <f t="shared" si="20"/>
        <v>13.186898571928971</v>
      </c>
      <c r="O75" s="3">
        <f t="shared" si="21"/>
        <v>42.392077116125215</v>
      </c>
      <c r="P75" s="3">
        <f t="shared" si="22"/>
        <v>31.106988543651482</v>
      </c>
      <c r="Q75" s="3">
        <f t="shared" si="19"/>
        <v>23.415975098665662</v>
      </c>
      <c r="R75" s="33" t="str">
        <f t="shared" si="28"/>
        <v>ADX+ &lt; 25 &amp; DMI+&gt;DMI = bullish no trend</v>
      </c>
      <c r="S75" s="1" t="str">
        <f t="shared" si="29"/>
        <v/>
      </c>
      <c r="T75" s="42">
        <f t="shared" si="32"/>
        <v>1</v>
      </c>
      <c r="U75" s="42">
        <f t="shared" si="30"/>
        <v>1</v>
      </c>
      <c r="V75" s="33" t="str">
        <f t="shared" si="31"/>
        <v>Convergence</v>
      </c>
    </row>
    <row r="76" spans="2:22" x14ac:dyDescent="0.2">
      <c r="B76" s="32">
        <v>39961</v>
      </c>
      <c r="C76" s="5">
        <v>34.746400000000001</v>
      </c>
      <c r="D76" s="3">
        <v>33.894399999999997</v>
      </c>
      <c r="E76" s="3">
        <v>34.627499999999998</v>
      </c>
      <c r="F76" s="6">
        <f t="shared" ref="F76:F139" si="33">MAX(C76-D76,ABS(C76-E75),ABS(D76-E75))</f>
        <v>0.85200000000000387</v>
      </c>
      <c r="G76" s="3">
        <f t="shared" ref="G76:G139" si="34">IF(C76-C75&gt;D75-D76,MAX(C76-C75,0),0)</f>
        <v>0</v>
      </c>
      <c r="H76" s="3">
        <f t="shared" ref="H76:H139" si="35">IF(D75-D76&gt;C76-C75,MAX(D75-D76,0),0)</f>
        <v>0.21800000000000352</v>
      </c>
      <c r="I76" s="3">
        <f t="shared" si="14"/>
        <v>11.446601630690145</v>
      </c>
      <c r="J76" s="5">
        <f t="shared" si="15"/>
        <v>2.9441855322837331</v>
      </c>
      <c r="K76" s="5">
        <f t="shared" si="16"/>
        <v>1.7650861611446946</v>
      </c>
      <c r="L76" s="3">
        <f t="shared" si="26"/>
        <v>25.721044789310284</v>
      </c>
      <c r="M76" s="3">
        <f t="shared" si="27"/>
        <v>15.420176381540355</v>
      </c>
      <c r="N76" s="3">
        <f t="shared" si="20"/>
        <v>10.300868407769929</v>
      </c>
      <c r="O76" s="3">
        <f t="shared" si="21"/>
        <v>41.141221170850642</v>
      </c>
      <c r="P76" s="3">
        <f t="shared" si="22"/>
        <v>25.037828519947521</v>
      </c>
      <c r="Q76" s="3">
        <f t="shared" si="19"/>
        <v>23.531821771614368</v>
      </c>
      <c r="R76" s="33" t="str">
        <f t="shared" si="28"/>
        <v>ADX+ &lt; 25 &amp; DMI+&gt;DMI = bullish no trend</v>
      </c>
      <c r="S76" s="1" t="str">
        <f t="shared" si="29"/>
        <v/>
      </c>
      <c r="T76" s="42">
        <f t="shared" si="32"/>
        <v>1</v>
      </c>
      <c r="U76" s="42">
        <f t="shared" si="30"/>
        <v>1</v>
      </c>
      <c r="V76" s="33" t="str">
        <f t="shared" si="31"/>
        <v>Convergence</v>
      </c>
    </row>
    <row r="77" spans="2:22" x14ac:dyDescent="0.2">
      <c r="B77" s="32">
        <v>39962</v>
      </c>
      <c r="C77" s="5">
        <v>35.172499999999999</v>
      </c>
      <c r="D77" s="3">
        <v>34.439300000000003</v>
      </c>
      <c r="E77" s="3">
        <v>35.053600000000003</v>
      </c>
      <c r="F77" s="6">
        <f t="shared" si="33"/>
        <v>0.73319999999999652</v>
      </c>
      <c r="G77" s="3">
        <f t="shared" si="34"/>
        <v>0.42609999999999815</v>
      </c>
      <c r="H77" s="3">
        <f t="shared" si="35"/>
        <v>0</v>
      </c>
      <c r="I77" s="3">
        <f t="shared" si="14"/>
        <v>11.299293812944745</v>
      </c>
      <c r="J77" s="5">
        <f t="shared" si="15"/>
        <v>3.1438097221080596</v>
      </c>
      <c r="K77" s="5">
        <f t="shared" si="16"/>
        <v>1.6293103025951028</v>
      </c>
      <c r="L77" s="3">
        <f t="shared" si="26"/>
        <v>27.82306376090898</v>
      </c>
      <c r="M77" s="3">
        <f t="shared" si="27"/>
        <v>14.419576387406844</v>
      </c>
      <c r="N77" s="3">
        <f t="shared" si="20"/>
        <v>13.403487373502136</v>
      </c>
      <c r="O77" s="3">
        <f t="shared" si="21"/>
        <v>42.242640148315822</v>
      </c>
      <c r="P77" s="3">
        <f t="shared" si="22"/>
        <v>31.729757719787127</v>
      </c>
      <c r="Q77" s="3">
        <f t="shared" si="19"/>
        <v>24.117388625055277</v>
      </c>
      <c r="R77" s="33" t="str">
        <f t="shared" si="28"/>
        <v>ADX+ &lt; 25 &amp; DMI+&gt;DMI = bullish no trend</v>
      </c>
      <c r="S77" s="1" t="str">
        <f t="shared" si="29"/>
        <v/>
      </c>
      <c r="T77" s="42">
        <f t="shared" si="32"/>
        <v>1</v>
      </c>
      <c r="U77" s="42">
        <f t="shared" si="30"/>
        <v>1</v>
      </c>
      <c r="V77" s="33" t="str">
        <f t="shared" si="31"/>
        <v>Convergence</v>
      </c>
    </row>
    <row r="78" spans="2:22" x14ac:dyDescent="0.2">
      <c r="B78" s="32">
        <v>39965</v>
      </c>
      <c r="C78" s="5">
        <v>36.1633</v>
      </c>
      <c r="D78" s="3">
        <v>35.281599999999997</v>
      </c>
      <c r="E78" s="3">
        <v>36.054299999999998</v>
      </c>
      <c r="F78" s="6">
        <f t="shared" si="33"/>
        <v>1.1096999999999966</v>
      </c>
      <c r="G78" s="3">
        <f t="shared" si="34"/>
        <v>0.99080000000000013</v>
      </c>
      <c r="H78" s="3">
        <f t="shared" si="35"/>
        <v>0</v>
      </c>
      <c r="I78" s="3">
        <f t="shared" si="14"/>
        <v>11.539817365795146</v>
      </c>
      <c r="J78" s="5">
        <f t="shared" si="15"/>
        <v>3.8927782050228243</v>
      </c>
      <c r="K78" s="5">
        <f t="shared" si="16"/>
        <v>1.503978740857018</v>
      </c>
      <c r="L78" s="3">
        <f t="shared" si="26"/>
        <v>33.733447260277281</v>
      </c>
      <c r="M78" s="3">
        <f t="shared" si="27"/>
        <v>13.032950983391814</v>
      </c>
      <c r="N78" s="3">
        <f t="shared" si="20"/>
        <v>20.700496276885467</v>
      </c>
      <c r="O78" s="3">
        <f t="shared" si="21"/>
        <v>46.766398243669094</v>
      </c>
      <c r="P78" s="3">
        <f t="shared" si="22"/>
        <v>44.263610314886186</v>
      </c>
      <c r="Q78" s="3">
        <f t="shared" si="19"/>
        <v>25.556404460043201</v>
      </c>
      <c r="R78" s="33" t="str">
        <f t="shared" si="28"/>
        <v>(ADX+ &amp; DMI+) &gt;25 = combo bullish</v>
      </c>
      <c r="S78" s="1" t="str">
        <f t="shared" si="29"/>
        <v/>
      </c>
      <c r="T78" s="42">
        <f t="shared" si="32"/>
        <v>1</v>
      </c>
      <c r="U78" s="42">
        <f t="shared" si="30"/>
        <v>-1</v>
      </c>
      <c r="V78" s="33" t="str">
        <f t="shared" si="31"/>
        <v>Convergence</v>
      </c>
    </row>
    <row r="79" spans="2:22" x14ac:dyDescent="0.2">
      <c r="B79" s="32">
        <v>39966</v>
      </c>
      <c r="C79" s="5">
        <v>36.450400000000002</v>
      </c>
      <c r="D79" s="3">
        <v>35.776800000000001</v>
      </c>
      <c r="E79" s="3">
        <v>36.1038</v>
      </c>
      <c r="F79" s="6">
        <f t="shared" si="33"/>
        <v>0.67360000000000042</v>
      </c>
      <c r="G79" s="3">
        <f t="shared" si="34"/>
        <v>0.28710000000000235</v>
      </c>
      <c r="H79" s="3">
        <f t="shared" si="35"/>
        <v>0</v>
      </c>
      <c r="I79" s="3">
        <f t="shared" si="14"/>
        <v>11.325739106887827</v>
      </c>
      <c r="J79" s="5">
        <f t="shared" si="15"/>
        <v>3.8804337277133785</v>
      </c>
      <c r="K79" s="5">
        <f t="shared" si="16"/>
        <v>1.3882880684834011</v>
      </c>
      <c r="L79" s="3">
        <f t="shared" si="26"/>
        <v>34.262079420083637</v>
      </c>
      <c r="M79" s="3">
        <f t="shared" si="27"/>
        <v>12.257814305815186</v>
      </c>
      <c r="N79" s="3">
        <f t="shared" si="20"/>
        <v>22.004265114268449</v>
      </c>
      <c r="O79" s="3">
        <f t="shared" si="21"/>
        <v>46.519893725898825</v>
      </c>
      <c r="P79" s="3">
        <f t="shared" si="22"/>
        <v>47.300763935361502</v>
      </c>
      <c r="Q79" s="3">
        <f t="shared" si="19"/>
        <v>27.109572993994508</v>
      </c>
      <c r="R79" s="33" t="str">
        <f t="shared" si="28"/>
        <v>(ADX+ &amp; DMI+) &gt;25 = combo bullish</v>
      </c>
      <c r="S79" s="1" t="str">
        <f t="shared" si="29"/>
        <v/>
      </c>
      <c r="T79" s="42">
        <f t="shared" si="32"/>
        <v>1</v>
      </c>
      <c r="U79" s="42">
        <f t="shared" si="30"/>
        <v>-1</v>
      </c>
      <c r="V79" s="33" t="str">
        <f t="shared" si="31"/>
        <v>Convergence</v>
      </c>
    </row>
    <row r="80" spans="2:22" x14ac:dyDescent="0.2">
      <c r="B80" s="32">
        <v>39967</v>
      </c>
      <c r="C80" s="5">
        <v>36.034399999999998</v>
      </c>
      <c r="D80" s="3">
        <v>35.598500000000001</v>
      </c>
      <c r="E80" s="3">
        <v>35.994799999999998</v>
      </c>
      <c r="F80" s="6">
        <f t="shared" si="33"/>
        <v>0.50529999999999831</v>
      </c>
      <c r="G80" s="3">
        <f t="shared" si="34"/>
        <v>0</v>
      </c>
      <c r="H80" s="3">
        <f t="shared" si="35"/>
        <v>0.17830000000000013</v>
      </c>
      <c r="I80" s="3">
        <f t="shared" si="14"/>
        <v>10.959828406357992</v>
      </c>
      <c r="J80" s="5">
        <f t="shared" si="15"/>
        <v>3.5819388255815801</v>
      </c>
      <c r="K80" s="5">
        <f t="shared" si="16"/>
        <v>1.4597966786000627</v>
      </c>
      <c r="L80" s="3">
        <f t="shared" si="26"/>
        <v>32.682435278855579</v>
      </c>
      <c r="M80" s="3">
        <f t="shared" si="27"/>
        <v>13.319521296092635</v>
      </c>
      <c r="N80" s="3">
        <f t="shared" si="20"/>
        <v>19.362913982762944</v>
      </c>
      <c r="O80" s="3">
        <f t="shared" si="21"/>
        <v>46.00195657494821</v>
      </c>
      <c r="P80" s="3">
        <f t="shared" si="22"/>
        <v>42.091500936957146</v>
      </c>
      <c r="Q80" s="3">
        <f t="shared" si="19"/>
        <v>28.179710704206123</v>
      </c>
      <c r="R80" s="33" t="str">
        <f t="shared" si="28"/>
        <v>(ADX+ &amp; DMI+) &gt;25 = combo bullish</v>
      </c>
      <c r="S80" s="1" t="str">
        <f t="shared" si="29"/>
        <v/>
      </c>
      <c r="T80" s="42">
        <f t="shared" si="32"/>
        <v>1</v>
      </c>
      <c r="U80" s="42">
        <f t="shared" si="30"/>
        <v>-1</v>
      </c>
      <c r="V80" s="33" t="str">
        <f t="shared" si="31"/>
        <v>Convergence</v>
      </c>
    </row>
    <row r="81" spans="2:22" x14ac:dyDescent="0.2">
      <c r="B81" s="32">
        <v>39968</v>
      </c>
      <c r="C81" s="5">
        <v>36.450400000000002</v>
      </c>
      <c r="D81" s="3">
        <v>36.004800000000003</v>
      </c>
      <c r="E81" s="3">
        <v>36.4011</v>
      </c>
      <c r="F81" s="6">
        <f t="shared" si="33"/>
        <v>0.455600000000004</v>
      </c>
      <c r="G81" s="3">
        <f t="shared" si="34"/>
        <v>0.41600000000000392</v>
      </c>
      <c r="H81" s="3">
        <f t="shared" si="35"/>
        <v>0</v>
      </c>
      <c r="I81" s="3">
        <f t="shared" si="14"/>
        <v>10.572364682791997</v>
      </c>
      <c r="J81" s="5">
        <f t="shared" si="15"/>
        <v>3.7224050697676163</v>
      </c>
      <c r="K81" s="5">
        <f t="shared" si="16"/>
        <v>1.3475046264000579</v>
      </c>
      <c r="L81" s="3">
        <f t="shared" si="26"/>
        <v>35.208822070112198</v>
      </c>
      <c r="M81" s="3">
        <f t="shared" si="27"/>
        <v>12.745536753885439</v>
      </c>
      <c r="N81" s="3">
        <f t="shared" si="20"/>
        <v>22.463285316226759</v>
      </c>
      <c r="O81" s="3">
        <f t="shared" si="21"/>
        <v>47.954358823997637</v>
      </c>
      <c r="P81" s="3">
        <f t="shared" si="22"/>
        <v>46.843052158556922</v>
      </c>
      <c r="Q81" s="3">
        <f t="shared" si="19"/>
        <v>29.512806522374039</v>
      </c>
      <c r="R81" s="33" t="str">
        <f t="shared" si="28"/>
        <v>(ADX+ &amp; DMI+) &gt;25 = combo bullish</v>
      </c>
      <c r="S81" s="1" t="str">
        <f t="shared" si="29"/>
        <v/>
      </c>
      <c r="T81" s="42">
        <f t="shared" si="32"/>
        <v>1</v>
      </c>
      <c r="U81" s="42">
        <f t="shared" si="30"/>
        <v>-1</v>
      </c>
      <c r="V81" s="33" t="str">
        <f t="shared" si="31"/>
        <v>Convergence</v>
      </c>
    </row>
    <row r="82" spans="2:22" x14ac:dyDescent="0.2">
      <c r="B82" s="32">
        <v>39969</v>
      </c>
      <c r="C82" s="5">
        <v>36.738</v>
      </c>
      <c r="D82" s="3">
        <v>36.0839</v>
      </c>
      <c r="E82" s="3">
        <v>36.4407</v>
      </c>
      <c r="F82" s="6">
        <f t="shared" si="33"/>
        <v>0.65409999999999968</v>
      </c>
      <c r="G82" s="3">
        <f t="shared" si="34"/>
        <v>0.28759999999999764</v>
      </c>
      <c r="H82" s="3">
        <f t="shared" si="35"/>
        <v>0</v>
      </c>
      <c r="I82" s="3">
        <f t="shared" si="14"/>
        <v>10.413205861038767</v>
      </c>
      <c r="J82" s="5">
        <f t="shared" si="15"/>
        <v>3.7236662182470281</v>
      </c>
      <c r="K82" s="5">
        <f t="shared" si="16"/>
        <v>1.2438504243692843</v>
      </c>
      <c r="L82" s="3">
        <f t="shared" si="26"/>
        <v>35.759076195537489</v>
      </c>
      <c r="M82" s="3">
        <f t="shared" si="27"/>
        <v>11.944932626590791</v>
      </c>
      <c r="N82" s="3">
        <f t="shared" si="20"/>
        <v>23.814143568946697</v>
      </c>
      <c r="O82" s="3">
        <f t="shared" si="21"/>
        <v>47.70400882212828</v>
      </c>
      <c r="P82" s="3">
        <f t="shared" si="22"/>
        <v>49.920633835494598</v>
      </c>
      <c r="Q82" s="3">
        <f t="shared" si="19"/>
        <v>30.97050847331122</v>
      </c>
      <c r="R82" s="33" t="str">
        <f t="shared" si="28"/>
        <v>(ADX+ &amp; DMI+) &gt;25 = combo bullish</v>
      </c>
      <c r="S82" s="1" t="str">
        <f t="shared" si="29"/>
        <v/>
      </c>
      <c r="T82" s="42">
        <f t="shared" si="32"/>
        <v>1</v>
      </c>
      <c r="U82" s="42">
        <f t="shared" si="30"/>
        <v>-1</v>
      </c>
      <c r="V82" s="33" t="str">
        <f t="shared" si="31"/>
        <v>Convergence</v>
      </c>
    </row>
    <row r="83" spans="2:22" x14ac:dyDescent="0.2">
      <c r="B83" s="32">
        <v>39972</v>
      </c>
      <c r="C83" s="5">
        <v>36.609099999999998</v>
      </c>
      <c r="D83" s="3">
        <v>35.786799999999999</v>
      </c>
      <c r="E83" s="3">
        <v>36.331800000000001</v>
      </c>
      <c r="F83" s="6">
        <f t="shared" si="33"/>
        <v>0.82229999999999848</v>
      </c>
      <c r="G83" s="3">
        <f t="shared" si="34"/>
        <v>0</v>
      </c>
      <c r="H83" s="3">
        <f t="shared" si="35"/>
        <v>0.29710000000000036</v>
      </c>
      <c r="I83" s="3">
        <f t="shared" ref="I83:I146" si="36">I82-(I82/13)+F83</f>
        <v>10.434490025574245</v>
      </c>
      <c r="J83" s="5">
        <f t="shared" ref="J83:J146" si="37">J82-(J82/13)+G83</f>
        <v>3.437230355304949</v>
      </c>
      <c r="K83" s="5">
        <f t="shared" ref="K83:K146" si="38">K82-(K82/13)+H83</f>
        <v>1.4452696224947243</v>
      </c>
      <c r="L83" s="3">
        <f t="shared" si="26"/>
        <v>32.941047879489318</v>
      </c>
      <c r="M83" s="3">
        <f t="shared" si="27"/>
        <v>13.85088891697116</v>
      </c>
      <c r="N83" s="3">
        <f t="shared" si="20"/>
        <v>19.09015896251816</v>
      </c>
      <c r="O83" s="3">
        <f t="shared" si="21"/>
        <v>46.791936796460476</v>
      </c>
      <c r="P83" s="3">
        <f t="shared" si="22"/>
        <v>40.797967063338604</v>
      </c>
      <c r="Q83" s="3">
        <f t="shared" si="19"/>
        <v>31.672469801170319</v>
      </c>
      <c r="R83" s="33" t="str">
        <f t="shared" si="28"/>
        <v>(ADX+ &amp; DMI+) &gt;25 = combo bullish</v>
      </c>
      <c r="S83" s="1" t="str">
        <f t="shared" si="29"/>
        <v/>
      </c>
      <c r="T83" s="42">
        <f t="shared" si="32"/>
        <v>1</v>
      </c>
      <c r="U83" s="42">
        <f t="shared" si="30"/>
        <v>-1</v>
      </c>
      <c r="V83" s="33" t="str">
        <f t="shared" si="31"/>
        <v>Convergence</v>
      </c>
    </row>
    <row r="84" spans="2:22" x14ac:dyDescent="0.2">
      <c r="B84" s="32">
        <v>39973</v>
      </c>
      <c r="C84" s="5">
        <v>36.826999999999998</v>
      </c>
      <c r="D84" s="3">
        <v>36.331800000000001</v>
      </c>
      <c r="E84" s="3">
        <v>36.609099999999998</v>
      </c>
      <c r="F84" s="6">
        <f t="shared" si="33"/>
        <v>0.49519999999999698</v>
      </c>
      <c r="G84" s="3">
        <f t="shared" si="34"/>
        <v>0.2179000000000002</v>
      </c>
      <c r="H84" s="3">
        <f t="shared" si="35"/>
        <v>0</v>
      </c>
      <c r="I84" s="3">
        <f t="shared" si="36"/>
        <v>10.127036946683916</v>
      </c>
      <c r="J84" s="5">
        <f t="shared" si="37"/>
        <v>3.3907280202814918</v>
      </c>
      <c r="K84" s="5">
        <f t="shared" si="38"/>
        <v>1.3340950361489763</v>
      </c>
      <c r="L84" s="3">
        <f t="shared" si="26"/>
        <v>33.481935912081184</v>
      </c>
      <c r="M84" s="3">
        <f t="shared" si="27"/>
        <v>13.173597007423025</v>
      </c>
      <c r="N84" s="3">
        <f t="shared" si="20"/>
        <v>20.308338904658157</v>
      </c>
      <c r="O84" s="3">
        <f t="shared" si="21"/>
        <v>46.655532919504211</v>
      </c>
      <c r="P84" s="3">
        <f t="shared" si="22"/>
        <v>43.528254065164298</v>
      </c>
      <c r="Q84" s="3">
        <f t="shared" si="19"/>
        <v>32.519311534312742</v>
      </c>
      <c r="R84" s="33" t="str">
        <f t="shared" si="28"/>
        <v>(ADX+ &amp; DMI+) &gt;25 = combo bullish</v>
      </c>
      <c r="S84" s="1" t="str">
        <f t="shared" si="29"/>
        <v/>
      </c>
      <c r="T84" s="42">
        <f t="shared" si="32"/>
        <v>1</v>
      </c>
      <c r="U84" s="42">
        <f t="shared" si="30"/>
        <v>-1</v>
      </c>
      <c r="V84" s="33" t="str">
        <f t="shared" si="31"/>
        <v>Convergence</v>
      </c>
    </row>
    <row r="85" spans="2:22" x14ac:dyDescent="0.2">
      <c r="B85" s="32">
        <v>39974</v>
      </c>
      <c r="C85" s="5">
        <v>36.8369</v>
      </c>
      <c r="D85" s="3">
        <v>35.955199999999998</v>
      </c>
      <c r="E85" s="3">
        <v>36.4803</v>
      </c>
      <c r="F85" s="6">
        <f t="shared" si="33"/>
        <v>0.88170000000000215</v>
      </c>
      <c r="G85" s="3">
        <f t="shared" si="34"/>
        <v>0</v>
      </c>
      <c r="H85" s="3">
        <f t="shared" si="35"/>
        <v>0.37660000000000338</v>
      </c>
      <c r="I85" s="3">
        <f t="shared" si="36"/>
        <v>10.229734104631309</v>
      </c>
      <c r="J85" s="5">
        <f t="shared" si="37"/>
        <v>3.1299027879521462</v>
      </c>
      <c r="K85" s="5">
        <f t="shared" si="38"/>
        <v>1.6080723410605968</v>
      </c>
      <c r="L85" s="3">
        <f t="shared" si="26"/>
        <v>30.596130416871198</v>
      </c>
      <c r="M85" s="3">
        <f t="shared" si="27"/>
        <v>15.719590798871049</v>
      </c>
      <c r="N85" s="3">
        <f t="shared" si="20"/>
        <v>14.876539618000148</v>
      </c>
      <c r="O85" s="3">
        <f t="shared" si="21"/>
        <v>46.315721215742244</v>
      </c>
      <c r="P85" s="3">
        <f t="shared" si="22"/>
        <v>32.11984878461476</v>
      </c>
      <c r="Q85" s="3">
        <f t="shared" si="19"/>
        <v>32.490778480762884</v>
      </c>
      <c r="R85" s="33" t="str">
        <f t="shared" si="28"/>
        <v>(ADX+ &amp; DMI+) &gt;25 = combo bullish</v>
      </c>
      <c r="S85" s="1" t="str">
        <f t="shared" si="29"/>
        <v/>
      </c>
      <c r="T85" s="42">
        <f t="shared" si="32"/>
        <v>-1</v>
      </c>
      <c r="U85" s="42">
        <f t="shared" si="30"/>
        <v>1</v>
      </c>
      <c r="V85" s="33" t="str">
        <f t="shared" si="31"/>
        <v>Convergence</v>
      </c>
    </row>
    <row r="86" spans="2:22" x14ac:dyDescent="0.2">
      <c r="B86" s="32">
        <v>39975</v>
      </c>
      <c r="C86" s="5">
        <v>36.886499999999998</v>
      </c>
      <c r="D86" s="3">
        <v>36.411000000000001</v>
      </c>
      <c r="E86" s="3">
        <v>36.4803</v>
      </c>
      <c r="F86" s="6">
        <f t="shared" si="33"/>
        <v>0.4754999999999967</v>
      </c>
      <c r="G86" s="3">
        <f t="shared" si="34"/>
        <v>4.959999999999809E-2</v>
      </c>
      <c r="H86" s="3">
        <f t="shared" si="35"/>
        <v>0</v>
      </c>
      <c r="I86" s="3">
        <f t="shared" si="36"/>
        <v>9.9183314811981269</v>
      </c>
      <c r="J86" s="5">
        <f t="shared" si="37"/>
        <v>2.9387410350327485</v>
      </c>
      <c r="K86" s="5">
        <f t="shared" si="38"/>
        <v>1.4843744686713201</v>
      </c>
      <c r="L86" s="3">
        <f t="shared" si="26"/>
        <v>29.629389183086175</v>
      </c>
      <c r="M86" s="3">
        <f t="shared" si="27"/>
        <v>14.96596954321604</v>
      </c>
      <c r="N86" s="3">
        <f t="shared" si="20"/>
        <v>14.663419639870135</v>
      </c>
      <c r="O86" s="3">
        <f t="shared" si="21"/>
        <v>44.595358726302216</v>
      </c>
      <c r="P86" s="3">
        <f t="shared" si="22"/>
        <v>32.88104425813642</v>
      </c>
      <c r="Q86" s="3">
        <f t="shared" si="19"/>
        <v>32.518654607718133</v>
      </c>
      <c r="R86" s="33" t="str">
        <f t="shared" si="28"/>
        <v>(ADX+ &amp; DMI+) &gt;25 = combo bullish</v>
      </c>
      <c r="S86" s="1" t="str">
        <f t="shared" si="29"/>
        <v/>
      </c>
      <c r="T86" s="42">
        <f t="shared" si="32"/>
        <v>1</v>
      </c>
      <c r="U86" s="42">
        <f t="shared" si="30"/>
        <v>1</v>
      </c>
      <c r="V86" s="33" t="str">
        <f t="shared" si="31"/>
        <v>Convergence</v>
      </c>
    </row>
    <row r="87" spans="2:22" x14ac:dyDescent="0.2">
      <c r="B87" s="32">
        <v>39976</v>
      </c>
      <c r="C87" s="5">
        <v>36.380200000000002</v>
      </c>
      <c r="D87" s="3">
        <v>35.865900000000003</v>
      </c>
      <c r="E87" s="3">
        <v>36.311900000000001</v>
      </c>
      <c r="F87" s="6">
        <f t="shared" si="33"/>
        <v>0.61439999999999628</v>
      </c>
      <c r="G87" s="3">
        <f t="shared" si="34"/>
        <v>0</v>
      </c>
      <c r="H87" s="3">
        <f t="shared" si="35"/>
        <v>0.54509999999999792</v>
      </c>
      <c r="I87" s="3">
        <f t="shared" si="36"/>
        <v>9.7697829057213443</v>
      </c>
      <c r="J87" s="5">
        <f t="shared" si="37"/>
        <v>2.7126840323379215</v>
      </c>
      <c r="K87" s="5">
        <f t="shared" si="38"/>
        <v>1.9152918172350626</v>
      </c>
      <c r="L87" s="3">
        <f t="shared" si="26"/>
        <v>27.766062547299075</v>
      </c>
      <c r="M87" s="3">
        <f t="shared" si="27"/>
        <v>19.604241319563371</v>
      </c>
      <c r="N87" s="3">
        <f t="shared" si="20"/>
        <v>8.1618212277357038</v>
      </c>
      <c r="O87" s="3">
        <f t="shared" si="21"/>
        <v>47.370303866862443</v>
      </c>
      <c r="P87" s="3">
        <f t="shared" si="22"/>
        <v>17.229826624450361</v>
      </c>
      <c r="Q87" s="3">
        <f t="shared" si="19"/>
        <v>31.426595466056149</v>
      </c>
      <c r="R87" s="33" t="str">
        <f t="shared" si="28"/>
        <v>(ADX+ &amp; DMI+) &gt;25 = combo bullish</v>
      </c>
      <c r="S87" s="1" t="str">
        <f t="shared" si="29"/>
        <v/>
      </c>
      <c r="T87" s="42">
        <f t="shared" si="32"/>
        <v>-1</v>
      </c>
      <c r="U87" s="42">
        <f t="shared" si="30"/>
        <v>1</v>
      </c>
      <c r="V87" s="33" t="str">
        <f t="shared" si="31"/>
        <v>Convergence</v>
      </c>
    </row>
    <row r="88" spans="2:22" x14ac:dyDescent="0.2">
      <c r="B88" s="32">
        <v>39979</v>
      </c>
      <c r="C88" s="5">
        <v>35.994799999999998</v>
      </c>
      <c r="D88" s="3">
        <v>35.251600000000003</v>
      </c>
      <c r="E88" s="3">
        <v>35.568800000000003</v>
      </c>
      <c r="F88" s="6">
        <f t="shared" si="33"/>
        <v>1.060299999999998</v>
      </c>
      <c r="G88" s="3">
        <f t="shared" si="34"/>
        <v>0</v>
      </c>
      <c r="H88" s="3">
        <f t="shared" si="35"/>
        <v>0.61430000000000007</v>
      </c>
      <c r="I88" s="3">
        <f t="shared" si="36"/>
        <v>10.078561143742778</v>
      </c>
      <c r="J88" s="5">
        <f t="shared" si="37"/>
        <v>2.5040160298503893</v>
      </c>
      <c r="K88" s="5">
        <f t="shared" si="38"/>
        <v>2.3822616774477501</v>
      </c>
      <c r="L88" s="3">
        <f t="shared" si="26"/>
        <v>24.844975330679961</v>
      </c>
      <c r="M88" s="3">
        <f t="shared" si="27"/>
        <v>23.636922408579768</v>
      </c>
      <c r="N88" s="3">
        <f t="shared" si="20"/>
        <v>1.2080529221001939</v>
      </c>
      <c r="O88" s="3">
        <f t="shared" si="21"/>
        <v>48.481897739259729</v>
      </c>
      <c r="P88" s="3">
        <f t="shared" si="22"/>
        <v>2.4917607982204366</v>
      </c>
      <c r="Q88" s="3">
        <f t="shared" si="19"/>
        <v>29.35982156121074</v>
      </c>
      <c r="R88" s="33" t="str">
        <f t="shared" si="28"/>
        <v/>
      </c>
      <c r="S88" s="1" t="str">
        <f t="shared" si="29"/>
        <v/>
      </c>
      <c r="T88" s="42">
        <f t="shared" si="32"/>
        <v>-1</v>
      </c>
      <c r="U88" s="42">
        <f t="shared" si="30"/>
        <v>1</v>
      </c>
      <c r="V88" s="33" t="str">
        <f t="shared" si="31"/>
        <v>Convergence</v>
      </c>
    </row>
    <row r="89" spans="2:22" x14ac:dyDescent="0.2">
      <c r="B89" s="32">
        <v>39980</v>
      </c>
      <c r="C89" s="5">
        <v>35.856099999999998</v>
      </c>
      <c r="D89" s="3">
        <v>35.192300000000003</v>
      </c>
      <c r="E89" s="3">
        <v>35.222000000000001</v>
      </c>
      <c r="F89" s="6">
        <f t="shared" si="33"/>
        <v>0.66379999999999484</v>
      </c>
      <c r="G89" s="3">
        <f t="shared" si="34"/>
        <v>0</v>
      </c>
      <c r="H89" s="3">
        <f t="shared" si="35"/>
        <v>5.9300000000000352E-2</v>
      </c>
      <c r="I89" s="3">
        <f t="shared" si="36"/>
        <v>9.9670872096087137</v>
      </c>
      <c r="J89" s="5">
        <f t="shared" si="37"/>
        <v>2.3113994121695902</v>
      </c>
      <c r="K89" s="5">
        <f t="shared" si="38"/>
        <v>2.2583107791825388</v>
      </c>
      <c r="L89" s="3">
        <f t="shared" si="26"/>
        <v>23.190319935610663</v>
      </c>
      <c r="M89" s="3">
        <f t="shared" si="27"/>
        <v>22.657680540864806</v>
      </c>
      <c r="N89" s="3">
        <f t="shared" si="20"/>
        <v>0.53263939474585698</v>
      </c>
      <c r="O89" s="3">
        <f t="shared" si="21"/>
        <v>45.84800047647547</v>
      </c>
      <c r="P89" s="3">
        <f t="shared" si="22"/>
        <v>1.1617505435578446</v>
      </c>
      <c r="Q89" s="3">
        <f t="shared" si="19"/>
        <v>27.345673631378389</v>
      </c>
      <c r="R89" s="33" t="str">
        <f t="shared" si="28"/>
        <v/>
      </c>
      <c r="S89" s="1" t="str">
        <f t="shared" si="29"/>
        <v/>
      </c>
      <c r="T89" s="42">
        <f t="shared" si="32"/>
        <v>-1</v>
      </c>
      <c r="U89" s="42">
        <f t="shared" si="30"/>
        <v>1</v>
      </c>
      <c r="V89" s="33" t="str">
        <f t="shared" si="31"/>
        <v>Convergence</v>
      </c>
    </row>
    <row r="90" spans="2:22" x14ac:dyDescent="0.2">
      <c r="B90" s="32">
        <v>39981</v>
      </c>
      <c r="C90" s="5">
        <v>35.875900000000001</v>
      </c>
      <c r="D90" s="3">
        <v>35.122999999999998</v>
      </c>
      <c r="E90" s="3">
        <v>35.5578</v>
      </c>
      <c r="F90" s="6">
        <f t="shared" si="33"/>
        <v>0.7529000000000039</v>
      </c>
      <c r="G90" s="3">
        <f t="shared" si="34"/>
        <v>0</v>
      </c>
      <c r="H90" s="3">
        <f t="shared" si="35"/>
        <v>6.9300000000005468E-2</v>
      </c>
      <c r="I90" s="3">
        <f t="shared" si="36"/>
        <v>9.9532881934849708</v>
      </c>
      <c r="J90" s="5">
        <f t="shared" si="37"/>
        <v>2.133599457387314</v>
      </c>
      <c r="K90" s="5">
        <f t="shared" si="38"/>
        <v>2.153894565399272</v>
      </c>
      <c r="L90" s="3">
        <f t="shared" si="26"/>
        <v>21.436126593660614</v>
      </c>
      <c r="M90" s="3">
        <f t="shared" si="27"/>
        <v>21.640030144099779</v>
      </c>
      <c r="N90" s="3">
        <f t="shared" si="20"/>
        <v>0.20390355043916486</v>
      </c>
      <c r="O90" s="3">
        <f t="shared" si="21"/>
        <v>43.076156737760392</v>
      </c>
      <c r="P90" s="3">
        <f t="shared" si="22"/>
        <v>0.47335594881523824</v>
      </c>
      <c r="Q90" s="3">
        <f t="shared" si="19"/>
        <v>25.426222368338166</v>
      </c>
      <c r="R90" s="33" t="str">
        <f t="shared" si="28"/>
        <v/>
      </c>
      <c r="S90" s="1" t="str">
        <f t="shared" si="29"/>
        <v/>
      </c>
      <c r="T90" s="42">
        <f t="shared" si="32"/>
        <v>-1</v>
      </c>
      <c r="U90" s="42">
        <f t="shared" si="30"/>
        <v>1</v>
      </c>
      <c r="V90" s="33" t="str">
        <f t="shared" si="31"/>
        <v>Convergence</v>
      </c>
    </row>
    <row r="91" spans="2:22" x14ac:dyDescent="0.2">
      <c r="B91" s="32">
        <v>39982</v>
      </c>
      <c r="C91" s="5">
        <v>35.7273</v>
      </c>
      <c r="D91" s="3">
        <v>35.241799999999998</v>
      </c>
      <c r="E91" s="3">
        <v>35.489600000000003</v>
      </c>
      <c r="F91" s="6">
        <f t="shared" si="33"/>
        <v>0.48550000000000182</v>
      </c>
      <c r="G91" s="3">
        <f t="shared" si="34"/>
        <v>0</v>
      </c>
      <c r="H91" s="3">
        <f t="shared" si="35"/>
        <v>0</v>
      </c>
      <c r="I91" s="3">
        <f t="shared" si="36"/>
        <v>9.6731506401399745</v>
      </c>
      <c r="J91" s="5">
        <f t="shared" si="37"/>
        <v>1.9694764222036745</v>
      </c>
      <c r="K91" s="5">
        <f t="shared" si="38"/>
        <v>1.9882103680608665</v>
      </c>
      <c r="L91" s="3">
        <f t="shared" si="26"/>
        <v>20.360237273997164</v>
      </c>
      <c r="M91" s="3">
        <f t="shared" si="27"/>
        <v>20.553906808920495</v>
      </c>
      <c r="N91" s="3">
        <f t="shared" si="20"/>
        <v>0.19366953492333039</v>
      </c>
      <c r="O91" s="3">
        <f t="shared" si="21"/>
        <v>40.914144082917659</v>
      </c>
      <c r="P91" s="3">
        <f t="shared" si="22"/>
        <v>0.47335594881524273</v>
      </c>
      <c r="Q91" s="3">
        <f t="shared" si="19"/>
        <v>23.643874766943672</v>
      </c>
      <c r="R91" s="33" t="str">
        <f t="shared" si="28"/>
        <v/>
      </c>
      <c r="S91" s="1" t="str">
        <f t="shared" si="29"/>
        <v>very bearish - no trend</v>
      </c>
      <c r="T91" s="42">
        <f t="shared" si="32"/>
        <v>-1</v>
      </c>
      <c r="U91" s="42">
        <f t="shared" si="30"/>
        <v>1</v>
      </c>
      <c r="V91" s="33" t="str">
        <f t="shared" si="31"/>
        <v>Convergence</v>
      </c>
    </row>
    <row r="92" spans="2:22" x14ac:dyDescent="0.2">
      <c r="B92" s="32">
        <v>39983</v>
      </c>
      <c r="C92" s="5">
        <v>36.068800000000003</v>
      </c>
      <c r="D92" s="3">
        <v>35.622500000000002</v>
      </c>
      <c r="E92" s="3">
        <v>35.8703</v>
      </c>
      <c r="F92" s="6">
        <f t="shared" si="33"/>
        <v>0.57920000000000016</v>
      </c>
      <c r="G92" s="3">
        <f t="shared" si="34"/>
        <v>0.34150000000000347</v>
      </c>
      <c r="H92" s="3">
        <f t="shared" si="35"/>
        <v>0</v>
      </c>
      <c r="I92" s="3">
        <f t="shared" si="36"/>
        <v>9.5082621293599772</v>
      </c>
      <c r="J92" s="5">
        <f t="shared" si="37"/>
        <v>2.1594782358803184</v>
      </c>
      <c r="K92" s="5">
        <f t="shared" si="38"/>
        <v>1.8352711089792613</v>
      </c>
      <c r="L92" s="3">
        <f t="shared" si="26"/>
        <v>22.711597624261941</v>
      </c>
      <c r="M92" s="3">
        <f t="shared" si="27"/>
        <v>19.30185646977738</v>
      </c>
      <c r="N92" s="3">
        <f t="shared" si="20"/>
        <v>3.4097411544845606</v>
      </c>
      <c r="O92" s="3">
        <f t="shared" si="21"/>
        <v>42.013454094039318</v>
      </c>
      <c r="P92" s="3">
        <f t="shared" si="22"/>
        <v>8.115831530662744</v>
      </c>
      <c r="Q92" s="3">
        <f t="shared" si="19"/>
        <v>22.534728821495033</v>
      </c>
      <c r="R92" s="33" t="str">
        <f t="shared" si="28"/>
        <v>ADX+ &lt; 25 &amp; DMI+&gt;DMI = bullish no trend</v>
      </c>
      <c r="S92" s="1" t="str">
        <f t="shared" si="29"/>
        <v/>
      </c>
      <c r="T92" s="42">
        <f t="shared" si="32"/>
        <v>-1</v>
      </c>
      <c r="U92" s="42">
        <f t="shared" si="30"/>
        <v>1</v>
      </c>
      <c r="V92" s="33" t="str">
        <f t="shared" si="31"/>
        <v>Convergence</v>
      </c>
    </row>
    <row r="93" spans="2:22" x14ac:dyDescent="0.2">
      <c r="B93" s="32">
        <v>39986</v>
      </c>
      <c r="C93" s="5">
        <v>35.602499999999999</v>
      </c>
      <c r="D93" s="3">
        <v>34.739400000000003</v>
      </c>
      <c r="E93" s="3">
        <v>34.798999999999999</v>
      </c>
      <c r="F93" s="6">
        <f t="shared" si="33"/>
        <v>1.1308999999999969</v>
      </c>
      <c r="G93" s="3">
        <f t="shared" si="34"/>
        <v>0</v>
      </c>
      <c r="H93" s="3">
        <f t="shared" si="35"/>
        <v>0.88309999999999889</v>
      </c>
      <c r="I93" s="3">
        <f t="shared" si="36"/>
        <v>9.9077573501784375</v>
      </c>
      <c r="J93" s="5">
        <f t="shared" si="37"/>
        <v>1.9933645254279861</v>
      </c>
      <c r="K93" s="5">
        <f t="shared" si="38"/>
        <v>2.5771964082885477</v>
      </c>
      <c r="L93" s="3">
        <f t="shared" si="26"/>
        <v>20.119230366416733</v>
      </c>
      <c r="M93" s="3">
        <f t="shared" si="27"/>
        <v>26.011904785315849</v>
      </c>
      <c r="N93" s="3">
        <f t="shared" si="20"/>
        <v>5.8926744188991158</v>
      </c>
      <c r="O93" s="3">
        <f t="shared" si="21"/>
        <v>46.131135151732579</v>
      </c>
      <c r="P93" s="3">
        <f t="shared" si="22"/>
        <v>12.773746840430395</v>
      </c>
      <c r="Q93" s="3">
        <f t="shared" si="19"/>
        <v>21.837515822847561</v>
      </c>
      <c r="R93" s="33" t="str">
        <f t="shared" si="28"/>
        <v/>
      </c>
      <c r="S93" s="1" t="str">
        <f t="shared" si="29"/>
        <v>weak bear - trend?</v>
      </c>
      <c r="T93" s="42">
        <f t="shared" si="32"/>
        <v>-1</v>
      </c>
      <c r="U93" s="42">
        <f t="shared" si="30"/>
        <v>1</v>
      </c>
      <c r="V93" s="33" t="str">
        <f t="shared" si="31"/>
        <v>Convergence</v>
      </c>
    </row>
    <row r="94" spans="2:22" x14ac:dyDescent="0.2">
      <c r="B94" s="32">
        <v>39987</v>
      </c>
      <c r="C94" s="5">
        <v>34.977499999999999</v>
      </c>
      <c r="D94" s="3">
        <v>34.491500000000002</v>
      </c>
      <c r="E94" s="3">
        <v>34.7196</v>
      </c>
      <c r="F94" s="6">
        <f t="shared" si="33"/>
        <v>0.4859999999999971</v>
      </c>
      <c r="G94" s="3">
        <f t="shared" si="34"/>
        <v>0</v>
      </c>
      <c r="H94" s="3">
        <f t="shared" si="35"/>
        <v>0.24790000000000134</v>
      </c>
      <c r="I94" s="3">
        <f t="shared" si="36"/>
        <v>9.6316221693954773</v>
      </c>
      <c r="J94" s="5">
        <f t="shared" si="37"/>
        <v>1.8400287927027565</v>
      </c>
      <c r="K94" s="5">
        <f t="shared" si="38"/>
        <v>2.6268505307278915</v>
      </c>
      <c r="L94" s="3">
        <f t="shared" si="26"/>
        <v>19.104038347241818</v>
      </c>
      <c r="M94" s="3">
        <f t="shared" si="27"/>
        <v>27.273189131886017</v>
      </c>
      <c r="N94" s="3">
        <f t="shared" si="20"/>
        <v>8.1691507846441986</v>
      </c>
      <c r="O94" s="3">
        <f t="shared" si="21"/>
        <v>46.377227479127839</v>
      </c>
      <c r="P94" s="3">
        <f t="shared" si="22"/>
        <v>17.614573420372619</v>
      </c>
      <c r="Q94" s="3">
        <f t="shared" si="19"/>
        <v>21.535877079813638</v>
      </c>
      <c r="R94" s="33" t="str">
        <f t="shared" si="28"/>
        <v/>
      </c>
      <c r="S94" s="1" t="str">
        <f t="shared" si="29"/>
        <v>weak bear - trend?</v>
      </c>
      <c r="T94" s="42">
        <f t="shared" si="32"/>
        <v>-1</v>
      </c>
      <c r="U94" s="42">
        <f t="shared" si="30"/>
        <v>1</v>
      </c>
      <c r="V94" s="33" t="str">
        <f t="shared" si="31"/>
        <v>Convergence</v>
      </c>
    </row>
    <row r="95" spans="2:22" x14ac:dyDescent="0.2">
      <c r="B95" s="32">
        <v>39988</v>
      </c>
      <c r="C95" s="5">
        <v>35.582700000000003</v>
      </c>
      <c r="D95" s="3">
        <v>34.997399999999999</v>
      </c>
      <c r="E95" s="3">
        <v>35.304900000000004</v>
      </c>
      <c r="F95" s="6">
        <f t="shared" si="33"/>
        <v>0.86310000000000286</v>
      </c>
      <c r="G95" s="3">
        <f t="shared" si="34"/>
        <v>0.60520000000000351</v>
      </c>
      <c r="H95" s="3">
        <f t="shared" si="35"/>
        <v>0</v>
      </c>
      <c r="I95" s="3">
        <f t="shared" si="36"/>
        <v>9.7538281563650582</v>
      </c>
      <c r="J95" s="5">
        <f t="shared" si="37"/>
        <v>2.3036881163410095</v>
      </c>
      <c r="K95" s="5">
        <f t="shared" si="38"/>
        <v>2.4247851052872846</v>
      </c>
      <c r="L95" s="3">
        <f t="shared" si="26"/>
        <v>23.618297138418328</v>
      </c>
      <c r="M95" s="3">
        <f t="shared" si="27"/>
        <v>24.859830073025655</v>
      </c>
      <c r="N95" s="3">
        <f t="shared" si="20"/>
        <v>1.2415329346073278</v>
      </c>
      <c r="O95" s="3">
        <f t="shared" si="21"/>
        <v>48.478127211443983</v>
      </c>
      <c r="P95" s="3">
        <f t="shared" si="22"/>
        <v>2.5610167018049439</v>
      </c>
      <c r="Q95" s="3">
        <f t="shared" si="19"/>
        <v>20.180529909955872</v>
      </c>
      <c r="R95" s="33" t="str">
        <f t="shared" si="28"/>
        <v/>
      </c>
      <c r="S95" s="1" t="str">
        <f t="shared" si="29"/>
        <v>very bearish - no trend</v>
      </c>
      <c r="T95" s="42">
        <f t="shared" si="32"/>
        <v>-1</v>
      </c>
      <c r="U95" s="42">
        <f t="shared" si="30"/>
        <v>1</v>
      </c>
      <c r="V95" s="33" t="str">
        <f t="shared" si="31"/>
        <v>Convergence</v>
      </c>
    </row>
    <row r="96" spans="2:22" x14ac:dyDescent="0.2">
      <c r="B96" s="32">
        <v>39989</v>
      </c>
      <c r="C96" s="5">
        <v>36.068800000000003</v>
      </c>
      <c r="D96" s="3">
        <v>34.997399999999999</v>
      </c>
      <c r="E96" s="3">
        <v>35.999299999999998</v>
      </c>
      <c r="F96" s="6">
        <f t="shared" si="33"/>
        <v>1.0714000000000041</v>
      </c>
      <c r="G96" s="3">
        <f t="shared" si="34"/>
        <v>0.48610000000000042</v>
      </c>
      <c r="H96" s="3">
        <f t="shared" si="35"/>
        <v>0</v>
      </c>
      <c r="I96" s="3">
        <f t="shared" si="36"/>
        <v>10.07493368279852</v>
      </c>
      <c r="J96" s="5">
        <f t="shared" si="37"/>
        <v>2.6125813381609322</v>
      </c>
      <c r="K96" s="5">
        <f t="shared" si="38"/>
        <v>2.2382631741113395</v>
      </c>
      <c r="L96" s="3">
        <f t="shared" si="26"/>
        <v>25.931499108738887</v>
      </c>
      <c r="M96" s="3">
        <f t="shared" si="27"/>
        <v>22.216157888293075</v>
      </c>
      <c r="N96" s="3">
        <f t="shared" si="20"/>
        <v>3.7153412204458114</v>
      </c>
      <c r="O96" s="3">
        <f t="shared" si="21"/>
        <v>48.147656997031959</v>
      </c>
      <c r="P96" s="3">
        <f t="shared" si="22"/>
        <v>7.7165566346766203</v>
      </c>
      <c r="Q96" s="3">
        <f t="shared" ref="Q96:Q159" si="39">((Q95*13)+P96)/14</f>
        <v>19.290246104578785</v>
      </c>
      <c r="R96" s="33" t="str">
        <f t="shared" si="28"/>
        <v>ADX+ &lt; 25 &amp; DMI+&gt;DMI = bullish no trend</v>
      </c>
      <c r="S96" s="1" t="str">
        <f t="shared" si="29"/>
        <v/>
      </c>
      <c r="T96" s="42">
        <f t="shared" si="32"/>
        <v>-1</v>
      </c>
      <c r="U96" s="42">
        <f t="shared" si="30"/>
        <v>1</v>
      </c>
      <c r="V96" s="33" t="str">
        <f t="shared" si="31"/>
        <v>Convergence</v>
      </c>
    </row>
    <row r="97" spans="2:22" x14ac:dyDescent="0.2">
      <c r="B97" s="32">
        <v>39990</v>
      </c>
      <c r="C97" s="5">
        <v>36.207599999999999</v>
      </c>
      <c r="D97" s="3">
        <v>35.761200000000002</v>
      </c>
      <c r="E97" s="3">
        <v>36.078600000000002</v>
      </c>
      <c r="F97" s="6">
        <f t="shared" si="33"/>
        <v>0.44639999999999702</v>
      </c>
      <c r="G97" s="3">
        <f t="shared" si="34"/>
        <v>0.13879999999999626</v>
      </c>
      <c r="H97" s="3">
        <f t="shared" si="35"/>
        <v>0</v>
      </c>
      <c r="I97" s="3">
        <f t="shared" si="36"/>
        <v>9.7463387841217077</v>
      </c>
      <c r="J97" s="5">
        <f t="shared" si="37"/>
        <v>2.5504135429177799</v>
      </c>
      <c r="K97" s="5">
        <f t="shared" si="38"/>
        <v>2.0660890837950827</v>
      </c>
      <c r="L97" s="3">
        <f t="shared" si="26"/>
        <v>26.16791391525193</v>
      </c>
      <c r="M97" s="3">
        <f t="shared" si="27"/>
        <v>21.19861754817164</v>
      </c>
      <c r="N97" s="3">
        <f t="shared" si="20"/>
        <v>4.9692963670802897</v>
      </c>
      <c r="O97" s="3">
        <f t="shared" si="21"/>
        <v>47.36653146342357</v>
      </c>
      <c r="P97" s="3">
        <f t="shared" si="22"/>
        <v>10.491155281060804</v>
      </c>
      <c r="Q97" s="3">
        <f t="shared" si="39"/>
        <v>18.661739617184644</v>
      </c>
      <c r="R97" s="33" t="str">
        <f t="shared" si="28"/>
        <v>ADX+ &lt; 25 &amp; DMI+&gt;DMI = bullish no trend</v>
      </c>
      <c r="S97" s="1" t="str">
        <f t="shared" si="29"/>
        <v/>
      </c>
      <c r="T97" s="42">
        <f t="shared" si="32"/>
        <v>-1</v>
      </c>
      <c r="U97" s="42">
        <f t="shared" si="30"/>
        <v>1</v>
      </c>
      <c r="V97" s="33" t="str">
        <f t="shared" si="31"/>
        <v>Convergence</v>
      </c>
    </row>
    <row r="98" spans="2:22" x14ac:dyDescent="0.2">
      <c r="B98" s="32">
        <v>39993</v>
      </c>
      <c r="C98" s="5">
        <v>36.455500000000001</v>
      </c>
      <c r="D98" s="3">
        <v>35.8307</v>
      </c>
      <c r="E98" s="3">
        <v>36.158000000000001</v>
      </c>
      <c r="F98" s="6">
        <f t="shared" si="33"/>
        <v>0.62480000000000047</v>
      </c>
      <c r="G98" s="3">
        <f t="shared" si="34"/>
        <v>0.24790000000000134</v>
      </c>
      <c r="H98" s="3">
        <f t="shared" si="35"/>
        <v>0</v>
      </c>
      <c r="I98" s="3">
        <f t="shared" si="36"/>
        <v>9.6214204161123469</v>
      </c>
      <c r="J98" s="5">
        <f t="shared" si="37"/>
        <v>2.6021278857702597</v>
      </c>
      <c r="K98" s="5">
        <f t="shared" si="38"/>
        <v>1.907159154272384</v>
      </c>
      <c r="L98" s="3">
        <f t="shared" si="26"/>
        <v>27.045153139890349</v>
      </c>
      <c r="M98" s="3">
        <f t="shared" si="27"/>
        <v>19.822012465837087</v>
      </c>
      <c r="N98" s="3">
        <f t="shared" ref="N98:N161" si="40">ABS(L98-M98)</f>
        <v>7.223140674053262</v>
      </c>
      <c r="O98" s="3">
        <f t="shared" ref="O98:O161" si="41">L98+M98</f>
        <v>46.867165605727436</v>
      </c>
      <c r="P98" s="3">
        <f t="shared" ref="P98:P161" si="42">(100*(N98/O98))</f>
        <v>15.411942626994607</v>
      </c>
      <c r="Q98" s="3">
        <f t="shared" si="39"/>
        <v>18.429611260742497</v>
      </c>
      <c r="R98" s="33" t="str">
        <f t="shared" si="28"/>
        <v>ADX+ &lt; 25 &amp; DMI+&gt;DMI = bullish no trend</v>
      </c>
      <c r="S98" s="1" t="str">
        <f t="shared" si="29"/>
        <v/>
      </c>
      <c r="T98" s="42">
        <f t="shared" si="32"/>
        <v>-1</v>
      </c>
      <c r="U98" s="42">
        <f t="shared" si="30"/>
        <v>1</v>
      </c>
      <c r="V98" s="33" t="str">
        <f t="shared" si="31"/>
        <v>Convergence</v>
      </c>
    </row>
    <row r="99" spans="2:22" x14ac:dyDescent="0.2">
      <c r="B99" s="32">
        <v>39994</v>
      </c>
      <c r="C99" s="5">
        <v>36.435899999999997</v>
      </c>
      <c r="D99" s="3">
        <v>35.820700000000002</v>
      </c>
      <c r="E99" s="3">
        <v>36.088500000000003</v>
      </c>
      <c r="F99" s="6">
        <f t="shared" si="33"/>
        <v>0.61519999999999442</v>
      </c>
      <c r="G99" s="3">
        <f t="shared" si="34"/>
        <v>0</v>
      </c>
      <c r="H99" s="3">
        <f t="shared" si="35"/>
        <v>9.9999999999980105E-3</v>
      </c>
      <c r="I99" s="3">
        <f t="shared" si="36"/>
        <v>9.4965111533344686</v>
      </c>
      <c r="J99" s="5">
        <f t="shared" si="37"/>
        <v>2.4019642022494705</v>
      </c>
      <c r="K99" s="5">
        <f t="shared" si="38"/>
        <v>1.7704546039437372</v>
      </c>
      <c r="L99" s="3">
        <f t="shared" si="26"/>
        <v>25.293122531700281</v>
      </c>
      <c r="M99" s="3">
        <f t="shared" si="27"/>
        <v>18.643210915643323</v>
      </c>
      <c r="N99" s="3">
        <f t="shared" si="40"/>
        <v>6.6499116160569578</v>
      </c>
      <c r="O99" s="3">
        <f t="shared" si="41"/>
        <v>43.9363334473436</v>
      </c>
      <c r="P99" s="3">
        <f t="shared" si="42"/>
        <v>15.135335824111678</v>
      </c>
      <c r="Q99" s="3">
        <f t="shared" si="39"/>
        <v>18.194305872411725</v>
      </c>
      <c r="R99" s="33" t="str">
        <f t="shared" si="28"/>
        <v>ADX+ &lt; 25 &amp; DMI+&gt;DMI = bullish no trend</v>
      </c>
      <c r="S99" s="1" t="str">
        <f t="shared" si="29"/>
        <v/>
      </c>
      <c r="T99" s="42">
        <f t="shared" si="32"/>
        <v>-1</v>
      </c>
      <c r="U99" s="42">
        <f t="shared" si="30"/>
        <v>1</v>
      </c>
      <c r="V99" s="33" t="str">
        <f t="shared" si="31"/>
        <v>Convergence</v>
      </c>
    </row>
    <row r="100" spans="2:22" x14ac:dyDescent="0.2">
      <c r="B100" s="32">
        <v>39995</v>
      </c>
      <c r="C100" s="5">
        <v>36.544800000000002</v>
      </c>
      <c r="D100" s="3">
        <v>36.098500000000001</v>
      </c>
      <c r="E100" s="3">
        <v>36.108400000000003</v>
      </c>
      <c r="F100" s="6">
        <f t="shared" si="33"/>
        <v>0.45629999999999882</v>
      </c>
      <c r="G100" s="3">
        <f t="shared" si="34"/>
        <v>0.10890000000000555</v>
      </c>
      <c r="H100" s="3">
        <f t="shared" si="35"/>
        <v>0</v>
      </c>
      <c r="I100" s="3">
        <f t="shared" si="36"/>
        <v>9.2223102953856628</v>
      </c>
      <c r="J100" s="5">
        <f t="shared" si="37"/>
        <v>2.326097725153363</v>
      </c>
      <c r="K100" s="5">
        <f t="shared" si="38"/>
        <v>1.6342657882557574</v>
      </c>
      <c r="L100" s="3">
        <f t="shared" si="26"/>
        <v>25.222505539823516</v>
      </c>
      <c r="M100" s="3">
        <f t="shared" si="27"/>
        <v>17.720785095177877</v>
      </c>
      <c r="N100" s="3">
        <f t="shared" si="40"/>
        <v>7.5017204446456383</v>
      </c>
      <c r="O100" s="3">
        <f t="shared" si="41"/>
        <v>42.943290635001389</v>
      </c>
      <c r="P100" s="3">
        <f t="shared" si="42"/>
        <v>17.468899876366905</v>
      </c>
      <c r="Q100" s="3">
        <f t="shared" si="39"/>
        <v>18.142491158408522</v>
      </c>
      <c r="R100" s="33" t="str">
        <f t="shared" si="28"/>
        <v>ADX+ &lt; 25 &amp; DMI+&gt;DMI = bullish no trend</v>
      </c>
      <c r="S100" s="1" t="str">
        <f t="shared" si="29"/>
        <v/>
      </c>
      <c r="T100" s="42">
        <f t="shared" si="32"/>
        <v>-1</v>
      </c>
      <c r="U100" s="42">
        <f t="shared" si="30"/>
        <v>1</v>
      </c>
      <c r="V100" s="33" t="str">
        <f t="shared" si="31"/>
        <v>Convergence</v>
      </c>
    </row>
    <row r="101" spans="2:22" x14ac:dyDescent="0.2">
      <c r="B101" s="32">
        <v>39996</v>
      </c>
      <c r="C101" s="5">
        <v>35.810699999999997</v>
      </c>
      <c r="D101" s="3">
        <v>35.215600000000002</v>
      </c>
      <c r="E101" s="3">
        <v>35.314900000000002</v>
      </c>
      <c r="F101" s="6">
        <f t="shared" si="33"/>
        <v>0.89280000000000115</v>
      </c>
      <c r="G101" s="3">
        <f t="shared" si="34"/>
        <v>0</v>
      </c>
      <c r="H101" s="3">
        <f t="shared" si="35"/>
        <v>0.88289999999999935</v>
      </c>
      <c r="I101" s="3">
        <f t="shared" si="36"/>
        <v>9.405701811125228</v>
      </c>
      <c r="J101" s="5">
        <f t="shared" si="37"/>
        <v>2.1471671309107965</v>
      </c>
      <c r="K101" s="5">
        <f t="shared" si="38"/>
        <v>2.3914530353130061</v>
      </c>
      <c r="L101" s="3">
        <f t="shared" si="26"/>
        <v>22.828356395171806</v>
      </c>
      <c r="M101" s="3">
        <f t="shared" si="27"/>
        <v>25.425567207375781</v>
      </c>
      <c r="N101" s="3">
        <f t="shared" si="40"/>
        <v>2.5972108122039756</v>
      </c>
      <c r="O101" s="3">
        <f t="shared" si="41"/>
        <v>48.253923602547587</v>
      </c>
      <c r="P101" s="3">
        <f t="shared" si="42"/>
        <v>5.3823826505723869</v>
      </c>
      <c r="Q101" s="3">
        <f t="shared" si="39"/>
        <v>17.231054836420228</v>
      </c>
      <c r="R101" s="33" t="str">
        <f t="shared" si="28"/>
        <v/>
      </c>
      <c r="S101" s="1" t="str">
        <f t="shared" si="29"/>
        <v>weak bear - trend?</v>
      </c>
      <c r="T101" s="42">
        <f t="shared" si="32"/>
        <v>-1</v>
      </c>
      <c r="U101" s="42">
        <f t="shared" si="30"/>
        <v>1</v>
      </c>
      <c r="V101" s="33" t="str">
        <f t="shared" si="31"/>
        <v>Convergence</v>
      </c>
    </row>
    <row r="102" spans="2:22" x14ac:dyDescent="0.2">
      <c r="B102" s="32">
        <v>40000</v>
      </c>
      <c r="C102" s="5">
        <v>35.255200000000002</v>
      </c>
      <c r="D102" s="3">
        <v>34.759300000000003</v>
      </c>
      <c r="E102" s="3">
        <v>35.126300000000001</v>
      </c>
      <c r="F102" s="6">
        <f t="shared" si="33"/>
        <v>0.55559999999999832</v>
      </c>
      <c r="G102" s="3">
        <f t="shared" si="34"/>
        <v>0</v>
      </c>
      <c r="H102" s="3">
        <f t="shared" si="35"/>
        <v>0.45629999999999882</v>
      </c>
      <c r="I102" s="3">
        <f t="shared" si="36"/>
        <v>9.2377862871925167</v>
      </c>
      <c r="J102" s="5">
        <f t="shared" si="37"/>
        <v>1.9820004285330428</v>
      </c>
      <c r="K102" s="5">
        <f t="shared" si="38"/>
        <v>2.6637951095196968</v>
      </c>
      <c r="L102" s="3">
        <f t="shared" si="26"/>
        <v>21.455361348648371</v>
      </c>
      <c r="M102" s="3">
        <f t="shared" si="27"/>
        <v>28.835859877088136</v>
      </c>
      <c r="N102" s="3">
        <f t="shared" si="40"/>
        <v>7.3804985284397659</v>
      </c>
      <c r="O102" s="3">
        <f t="shared" si="41"/>
        <v>50.291221225736507</v>
      </c>
      <c r="P102" s="3">
        <f t="shared" si="42"/>
        <v>14.675520594959821</v>
      </c>
      <c r="Q102" s="3">
        <f t="shared" si="39"/>
        <v>17.048516676315916</v>
      </c>
      <c r="R102" s="33" t="str">
        <f t="shared" si="28"/>
        <v/>
      </c>
      <c r="S102" s="1" t="str">
        <f t="shared" si="29"/>
        <v>weak bear - trend?</v>
      </c>
      <c r="T102" s="42">
        <f t="shared" si="32"/>
        <v>-1</v>
      </c>
      <c r="U102" s="42">
        <f t="shared" si="30"/>
        <v>1</v>
      </c>
      <c r="V102" s="33" t="str">
        <f t="shared" si="31"/>
        <v>Convergence</v>
      </c>
    </row>
    <row r="103" spans="2:22" x14ac:dyDescent="0.2">
      <c r="B103" s="32">
        <v>40001</v>
      </c>
      <c r="C103" s="5">
        <v>35.205800000000004</v>
      </c>
      <c r="D103" s="3">
        <v>34.233499999999999</v>
      </c>
      <c r="E103" s="3">
        <v>34.253399999999999</v>
      </c>
      <c r="F103" s="6">
        <f t="shared" si="33"/>
        <v>0.97230000000000416</v>
      </c>
      <c r="G103" s="3">
        <f t="shared" si="34"/>
        <v>0</v>
      </c>
      <c r="H103" s="3">
        <f t="shared" si="35"/>
        <v>0.52580000000000382</v>
      </c>
      <c r="I103" s="3">
        <f t="shared" si="36"/>
        <v>9.4994873420238655</v>
      </c>
      <c r="J103" s="5">
        <f t="shared" si="37"/>
        <v>1.829538857107424</v>
      </c>
      <c r="K103" s="5">
        <f t="shared" si="38"/>
        <v>2.9846877934028009</v>
      </c>
      <c r="L103" s="3">
        <f t="shared" si="26"/>
        <v>19.259343070166572</v>
      </c>
      <c r="M103" s="3">
        <f t="shared" si="27"/>
        <v>31.419461766101087</v>
      </c>
      <c r="N103" s="3">
        <f t="shared" si="40"/>
        <v>12.160118695934514</v>
      </c>
      <c r="O103" s="3">
        <f t="shared" si="41"/>
        <v>50.678804836267659</v>
      </c>
      <c r="P103" s="3">
        <f t="shared" si="42"/>
        <v>23.994485930008114</v>
      </c>
      <c r="Q103" s="3">
        <f t="shared" si="39"/>
        <v>17.544657337293931</v>
      </c>
      <c r="R103" s="33" t="str">
        <f t="shared" si="28"/>
        <v/>
      </c>
      <c r="S103" s="1" t="str">
        <f t="shared" si="29"/>
        <v>weak bear - trend?</v>
      </c>
      <c r="T103" s="42">
        <f t="shared" si="32"/>
        <v>1</v>
      </c>
      <c r="U103" s="42">
        <f t="shared" si="30"/>
        <v>1</v>
      </c>
      <c r="V103" s="33" t="str">
        <f t="shared" si="31"/>
        <v>Divergence</v>
      </c>
    </row>
    <row r="104" spans="2:22" x14ac:dyDescent="0.2">
      <c r="B104" s="32">
        <v>40002</v>
      </c>
      <c r="C104" s="5">
        <v>34.590800000000002</v>
      </c>
      <c r="D104" s="3">
        <v>34.025199999999998</v>
      </c>
      <c r="E104" s="3">
        <v>34.432000000000002</v>
      </c>
      <c r="F104" s="6">
        <f t="shared" si="33"/>
        <v>0.56560000000000343</v>
      </c>
      <c r="G104" s="3">
        <f t="shared" si="34"/>
        <v>0</v>
      </c>
      <c r="H104" s="3">
        <f t="shared" si="35"/>
        <v>0.20830000000000126</v>
      </c>
      <c r="I104" s="3">
        <f t="shared" si="36"/>
        <v>9.334357546483572</v>
      </c>
      <c r="J104" s="5">
        <f t="shared" si="37"/>
        <v>1.6888050988683914</v>
      </c>
      <c r="K104" s="5">
        <f t="shared" si="38"/>
        <v>2.9633964246795097</v>
      </c>
      <c r="L104" s="3">
        <f t="shared" ref="L104:L167" si="43">(100*(J104/I104))</f>
        <v>18.092354942034504</v>
      </c>
      <c r="M104" s="3">
        <f t="shared" ref="M104:M167" si="44">(100*(K104/I104))</f>
        <v>31.747192133173396</v>
      </c>
      <c r="N104" s="3">
        <f t="shared" si="40"/>
        <v>13.654837191138892</v>
      </c>
      <c r="O104" s="3">
        <f t="shared" si="41"/>
        <v>49.839547075207904</v>
      </c>
      <c r="P104" s="3">
        <f t="shared" si="42"/>
        <v>27.397594866850888</v>
      </c>
      <c r="Q104" s="3">
        <f t="shared" si="39"/>
        <v>18.248438589405144</v>
      </c>
      <c r="R104" s="33" t="str">
        <f t="shared" si="28"/>
        <v/>
      </c>
      <c r="S104" s="1" t="str">
        <f t="shared" si="29"/>
        <v>weak bear - trend?</v>
      </c>
      <c r="T104" s="42">
        <f t="shared" si="32"/>
        <v>1</v>
      </c>
      <c r="U104" s="42">
        <f t="shared" si="30"/>
        <v>1</v>
      </c>
      <c r="V104" s="33" t="str">
        <f t="shared" si="31"/>
        <v>Divergence</v>
      </c>
    </row>
    <row r="105" spans="2:22" x14ac:dyDescent="0.2">
      <c r="B105" s="32">
        <v>40003</v>
      </c>
      <c r="C105" s="5">
        <v>34.729599999999998</v>
      </c>
      <c r="D105" s="3">
        <v>34.372500000000002</v>
      </c>
      <c r="E105" s="3">
        <v>34.491500000000002</v>
      </c>
      <c r="F105" s="6">
        <f t="shared" si="33"/>
        <v>0.35709999999999553</v>
      </c>
      <c r="G105" s="3">
        <f t="shared" si="34"/>
        <v>0.13879999999999626</v>
      </c>
      <c r="H105" s="3">
        <f t="shared" si="35"/>
        <v>0</v>
      </c>
      <c r="I105" s="3">
        <f t="shared" si="36"/>
        <v>8.9734300429079088</v>
      </c>
      <c r="J105" s="5">
        <f t="shared" si="37"/>
        <v>1.6976970143400498</v>
      </c>
      <c r="K105" s="5">
        <f t="shared" si="38"/>
        <v>2.7354428535503166</v>
      </c>
      <c r="L105" s="3">
        <f t="shared" si="43"/>
        <v>18.919153614863397</v>
      </c>
      <c r="M105" s="3">
        <f t="shared" si="44"/>
        <v>30.483804303040795</v>
      </c>
      <c r="N105" s="3">
        <f t="shared" si="40"/>
        <v>11.564650688177398</v>
      </c>
      <c r="O105" s="3">
        <f t="shared" si="41"/>
        <v>49.402957917904189</v>
      </c>
      <c r="P105" s="3">
        <f t="shared" si="42"/>
        <v>23.408822417870322</v>
      </c>
      <c r="Q105" s="3">
        <f t="shared" si="39"/>
        <v>18.617037434295515</v>
      </c>
      <c r="R105" s="33" t="str">
        <f t="shared" si="28"/>
        <v/>
      </c>
      <c r="S105" s="1" t="str">
        <f t="shared" si="29"/>
        <v>weak bear - trend?</v>
      </c>
      <c r="T105" s="42">
        <f t="shared" si="32"/>
        <v>1</v>
      </c>
      <c r="U105" s="42">
        <f t="shared" si="30"/>
        <v>1</v>
      </c>
      <c r="V105" s="33" t="str">
        <f t="shared" si="31"/>
        <v>Convergence</v>
      </c>
    </row>
    <row r="106" spans="2:22" x14ac:dyDescent="0.2">
      <c r="B106" s="32">
        <v>40004</v>
      </c>
      <c r="C106" s="5">
        <v>34.858600000000003</v>
      </c>
      <c r="D106" s="3">
        <v>34.283299999999997</v>
      </c>
      <c r="E106" s="3">
        <v>34.640300000000003</v>
      </c>
      <c r="F106" s="6">
        <f t="shared" si="33"/>
        <v>0.5753000000000057</v>
      </c>
      <c r="G106" s="3">
        <f t="shared" si="34"/>
        <v>0.12900000000000489</v>
      </c>
      <c r="H106" s="3">
        <f t="shared" si="35"/>
        <v>0</v>
      </c>
      <c r="I106" s="3">
        <f t="shared" si="36"/>
        <v>8.8584661934534594</v>
      </c>
      <c r="J106" s="5">
        <f t="shared" si="37"/>
        <v>1.6961049363138971</v>
      </c>
      <c r="K106" s="5">
        <f t="shared" si="38"/>
        <v>2.5250241725079845</v>
      </c>
      <c r="L106" s="3">
        <f t="shared" si="43"/>
        <v>19.146711171820517</v>
      </c>
      <c r="M106" s="3">
        <f t="shared" si="44"/>
        <v>28.504078667411019</v>
      </c>
      <c r="N106" s="3">
        <f t="shared" si="40"/>
        <v>9.357367495590502</v>
      </c>
      <c r="O106" s="3">
        <f t="shared" si="41"/>
        <v>47.650789839231535</v>
      </c>
      <c r="P106" s="3">
        <f t="shared" si="42"/>
        <v>19.637381724754654</v>
      </c>
      <c r="Q106" s="3">
        <f t="shared" si="39"/>
        <v>18.689919169328309</v>
      </c>
      <c r="R106" s="33" t="str">
        <f t="shared" si="28"/>
        <v/>
      </c>
      <c r="S106" s="1" t="str">
        <f t="shared" si="29"/>
        <v>weak bear - trend?</v>
      </c>
      <c r="T106" s="42">
        <f t="shared" si="32"/>
        <v>1</v>
      </c>
      <c r="U106" s="42">
        <f t="shared" si="30"/>
        <v>1</v>
      </c>
      <c r="V106" s="33" t="str">
        <f t="shared" si="31"/>
        <v>Convergence</v>
      </c>
    </row>
    <row r="107" spans="2:22" x14ac:dyDescent="0.2">
      <c r="B107" s="32">
        <v>40007</v>
      </c>
      <c r="C107" s="5">
        <v>35.314900000000002</v>
      </c>
      <c r="D107" s="3">
        <v>34.203800000000001</v>
      </c>
      <c r="E107" s="3">
        <v>35.304900000000004</v>
      </c>
      <c r="F107" s="6">
        <f t="shared" si="33"/>
        <v>1.1111000000000004</v>
      </c>
      <c r="G107" s="3">
        <f t="shared" si="34"/>
        <v>0.45629999999999882</v>
      </c>
      <c r="H107" s="3">
        <f t="shared" si="35"/>
        <v>0</v>
      </c>
      <c r="I107" s="3">
        <f t="shared" si="36"/>
        <v>9.288145717033963</v>
      </c>
      <c r="J107" s="5">
        <f t="shared" si="37"/>
        <v>2.0219353258282116</v>
      </c>
      <c r="K107" s="5">
        <f t="shared" si="38"/>
        <v>2.3307915438535241</v>
      </c>
      <c r="L107" s="3">
        <f t="shared" si="43"/>
        <v>21.768987992082103</v>
      </c>
      <c r="M107" s="3">
        <f t="shared" si="44"/>
        <v>25.094261167532899</v>
      </c>
      <c r="N107" s="3">
        <f t="shared" si="40"/>
        <v>3.3252731754507963</v>
      </c>
      <c r="O107" s="3">
        <f t="shared" si="41"/>
        <v>46.863249159615002</v>
      </c>
      <c r="P107" s="3">
        <f t="shared" si="42"/>
        <v>7.0956948890270128</v>
      </c>
      <c r="Q107" s="3">
        <f t="shared" si="39"/>
        <v>17.861760292163932</v>
      </c>
      <c r="R107" s="33" t="str">
        <f t="shared" si="28"/>
        <v/>
      </c>
      <c r="S107" s="1" t="str">
        <f t="shared" si="29"/>
        <v>weak bear - trend?</v>
      </c>
      <c r="T107" s="42">
        <f t="shared" si="32"/>
        <v>-1</v>
      </c>
      <c r="U107" s="42">
        <f t="shared" si="30"/>
        <v>1</v>
      </c>
      <c r="V107" s="33" t="str">
        <f t="shared" si="31"/>
        <v>Convergence</v>
      </c>
    </row>
    <row r="108" spans="2:22" x14ac:dyDescent="0.2">
      <c r="B108" s="32">
        <v>40008</v>
      </c>
      <c r="C108" s="5">
        <v>35.503399999999999</v>
      </c>
      <c r="D108" s="3">
        <v>35.116500000000002</v>
      </c>
      <c r="E108" s="3">
        <v>35.433799999999998</v>
      </c>
      <c r="F108" s="6">
        <f t="shared" si="33"/>
        <v>0.38689999999999714</v>
      </c>
      <c r="G108" s="3">
        <f t="shared" si="34"/>
        <v>0.18849999999999767</v>
      </c>
      <c r="H108" s="3">
        <f t="shared" si="35"/>
        <v>0</v>
      </c>
      <c r="I108" s="3">
        <f t="shared" si="36"/>
        <v>8.9605729695698084</v>
      </c>
      <c r="J108" s="5">
        <f t="shared" si="37"/>
        <v>2.054901839226039</v>
      </c>
      <c r="K108" s="5">
        <f t="shared" si="38"/>
        <v>2.151499886634022</v>
      </c>
      <c r="L108" s="3">
        <f t="shared" si="43"/>
        <v>22.932705823662229</v>
      </c>
      <c r="M108" s="3">
        <f t="shared" si="44"/>
        <v>24.010740093747756</v>
      </c>
      <c r="N108" s="3">
        <f t="shared" si="40"/>
        <v>1.0780342700855279</v>
      </c>
      <c r="O108" s="3">
        <f t="shared" si="41"/>
        <v>46.943445917409989</v>
      </c>
      <c r="P108" s="3">
        <f t="shared" si="42"/>
        <v>2.2964532087869496</v>
      </c>
      <c r="Q108" s="3">
        <f t="shared" si="39"/>
        <v>16.749952643351289</v>
      </c>
      <c r="R108" s="33" t="str">
        <f t="shared" si="28"/>
        <v/>
      </c>
      <c r="S108" s="1" t="str">
        <f t="shared" si="29"/>
        <v>very bearish - no trend</v>
      </c>
      <c r="T108" s="42">
        <f t="shared" si="32"/>
        <v>-1</v>
      </c>
      <c r="U108" s="42">
        <f t="shared" si="30"/>
        <v>1</v>
      </c>
      <c r="V108" s="33" t="str">
        <f t="shared" si="31"/>
        <v>Convergence</v>
      </c>
    </row>
    <row r="109" spans="2:22" x14ac:dyDescent="0.2">
      <c r="B109" s="32">
        <v>40009</v>
      </c>
      <c r="C109" s="5">
        <v>36.6342</v>
      </c>
      <c r="D109" s="3">
        <v>35.850499999999997</v>
      </c>
      <c r="E109" s="3">
        <v>36.624299999999998</v>
      </c>
      <c r="F109" s="6">
        <f t="shared" si="33"/>
        <v>1.2004000000000019</v>
      </c>
      <c r="G109" s="3">
        <f t="shared" si="34"/>
        <v>1.1308000000000007</v>
      </c>
      <c r="H109" s="3">
        <f t="shared" si="35"/>
        <v>0</v>
      </c>
      <c r="I109" s="3">
        <f t="shared" si="36"/>
        <v>9.471698125756749</v>
      </c>
      <c r="J109" s="5">
        <f t="shared" si="37"/>
        <v>3.0276324669778827</v>
      </c>
      <c r="K109" s="5">
        <f t="shared" si="38"/>
        <v>1.985999895354482</v>
      </c>
      <c r="L109" s="3">
        <f t="shared" si="43"/>
        <v>31.965043931718292</v>
      </c>
      <c r="M109" s="3">
        <f t="shared" si="44"/>
        <v>20.967727951061669</v>
      </c>
      <c r="N109" s="3">
        <f t="shared" si="40"/>
        <v>10.997315980656623</v>
      </c>
      <c r="O109" s="3">
        <f t="shared" si="41"/>
        <v>52.93277188277996</v>
      </c>
      <c r="P109" s="3">
        <f t="shared" si="42"/>
        <v>20.776006223536271</v>
      </c>
      <c r="Q109" s="3">
        <f t="shared" si="39"/>
        <v>17.037527899078786</v>
      </c>
      <c r="R109" s="33" t="str">
        <f t="shared" si="28"/>
        <v>ADX+ &lt; 25 &amp; DMI+&gt;DMI = bullish no trend</v>
      </c>
      <c r="S109" s="1" t="str">
        <f t="shared" si="29"/>
        <v/>
      </c>
      <c r="T109" s="42">
        <f t="shared" si="32"/>
        <v>1</v>
      </c>
      <c r="U109" s="42">
        <f t="shared" si="30"/>
        <v>1</v>
      </c>
      <c r="V109" s="33" t="str">
        <f t="shared" si="31"/>
        <v>Convergence</v>
      </c>
    </row>
    <row r="110" spans="2:22" x14ac:dyDescent="0.2">
      <c r="B110" s="32">
        <v>40010</v>
      </c>
      <c r="C110" s="5">
        <v>37.140099999999997</v>
      </c>
      <c r="D110" s="3">
        <v>36.425899999999999</v>
      </c>
      <c r="E110" s="3">
        <v>37.0608</v>
      </c>
      <c r="F110" s="6">
        <f t="shared" si="33"/>
        <v>0.71419999999999817</v>
      </c>
      <c r="G110" s="3">
        <f t="shared" si="34"/>
        <v>0.50589999999999691</v>
      </c>
      <c r="H110" s="3">
        <f t="shared" si="35"/>
        <v>0</v>
      </c>
      <c r="I110" s="3">
        <f t="shared" si="36"/>
        <v>9.4573059622369975</v>
      </c>
      <c r="J110" s="5">
        <f t="shared" si="37"/>
        <v>3.3006376618257347</v>
      </c>
      <c r="K110" s="5">
        <f t="shared" si="38"/>
        <v>1.8332306726349064</v>
      </c>
      <c r="L110" s="3">
        <f t="shared" si="43"/>
        <v>34.900400547525621</v>
      </c>
      <c r="M110" s="3">
        <f t="shared" si="44"/>
        <v>19.384280047140194</v>
      </c>
      <c r="N110" s="3">
        <f t="shared" si="40"/>
        <v>15.516120500385426</v>
      </c>
      <c r="O110" s="3">
        <f t="shared" si="41"/>
        <v>54.284680594665815</v>
      </c>
      <c r="P110" s="3">
        <f t="shared" si="42"/>
        <v>28.582871503364967</v>
      </c>
      <c r="Q110" s="3">
        <f t="shared" si="39"/>
        <v>17.862195299384943</v>
      </c>
      <c r="R110" s="33" t="str">
        <f t="shared" si="28"/>
        <v>ADX+ &lt; 25 &amp; DMI+&gt;DMI = bullish no trend</v>
      </c>
      <c r="S110" s="1" t="str">
        <f t="shared" si="29"/>
        <v/>
      </c>
      <c r="T110" s="42">
        <f t="shared" si="32"/>
        <v>1</v>
      </c>
      <c r="U110" s="42">
        <f t="shared" si="30"/>
        <v>1</v>
      </c>
      <c r="V110" s="33" t="str">
        <f t="shared" si="31"/>
        <v>Convergence</v>
      </c>
    </row>
    <row r="111" spans="2:22" x14ac:dyDescent="0.2">
      <c r="B111" s="32">
        <v>40011</v>
      </c>
      <c r="C111" s="5">
        <v>37.269100000000002</v>
      </c>
      <c r="D111" s="3">
        <v>36.872199999999999</v>
      </c>
      <c r="E111" s="3">
        <v>37.2592</v>
      </c>
      <c r="F111" s="6">
        <f t="shared" si="33"/>
        <v>0.39690000000000225</v>
      </c>
      <c r="G111" s="3">
        <f t="shared" si="34"/>
        <v>0.12900000000000489</v>
      </c>
      <c r="H111" s="3">
        <f t="shared" si="35"/>
        <v>0</v>
      </c>
      <c r="I111" s="3">
        <f t="shared" si="36"/>
        <v>9.1267208882187685</v>
      </c>
      <c r="J111" s="5">
        <f t="shared" si="37"/>
        <v>3.175742457069914</v>
      </c>
      <c r="K111" s="5">
        <f t="shared" si="38"/>
        <v>1.6922129285860674</v>
      </c>
      <c r="L111" s="3">
        <f t="shared" si="43"/>
        <v>34.796094851211265</v>
      </c>
      <c r="M111" s="3">
        <f t="shared" si="44"/>
        <v>18.541302504062124</v>
      </c>
      <c r="N111" s="3">
        <f t="shared" si="40"/>
        <v>16.254792347149142</v>
      </c>
      <c r="O111" s="3">
        <f t="shared" si="41"/>
        <v>53.337397355273389</v>
      </c>
      <c r="P111" s="3">
        <f t="shared" si="42"/>
        <v>30.475413411865805</v>
      </c>
      <c r="Q111" s="3">
        <f t="shared" si="39"/>
        <v>18.763139450276434</v>
      </c>
      <c r="R111" s="33" t="str">
        <f t="shared" si="28"/>
        <v>ADX+ &lt; 25 &amp; DMI+&gt;DMI = bullish no trend</v>
      </c>
      <c r="S111" s="1" t="str">
        <f t="shared" si="29"/>
        <v/>
      </c>
      <c r="T111" s="42">
        <f t="shared" si="32"/>
        <v>1</v>
      </c>
      <c r="U111" s="42">
        <f t="shared" si="30"/>
        <v>1</v>
      </c>
      <c r="V111" s="33" t="str">
        <f t="shared" si="31"/>
        <v>Convergence</v>
      </c>
    </row>
    <row r="112" spans="2:22" x14ac:dyDescent="0.2">
      <c r="B112" s="32">
        <v>40014</v>
      </c>
      <c r="C112" s="5">
        <v>37.695599999999999</v>
      </c>
      <c r="D112" s="3">
        <v>37.308700000000002</v>
      </c>
      <c r="E112" s="3">
        <v>37.616199999999999</v>
      </c>
      <c r="F112" s="6">
        <f t="shared" si="33"/>
        <v>0.43639999999999901</v>
      </c>
      <c r="G112" s="3">
        <f t="shared" si="34"/>
        <v>0.42649999999999721</v>
      </c>
      <c r="H112" s="3">
        <f t="shared" si="35"/>
        <v>0</v>
      </c>
      <c r="I112" s="3">
        <f t="shared" si="36"/>
        <v>8.8610654352788618</v>
      </c>
      <c r="J112" s="5">
        <f t="shared" si="37"/>
        <v>3.3579545757568408</v>
      </c>
      <c r="K112" s="5">
        <f t="shared" si="38"/>
        <v>1.562042703310216</v>
      </c>
      <c r="L112" s="3">
        <f t="shared" si="43"/>
        <v>37.895607478393082</v>
      </c>
      <c r="M112" s="3">
        <f t="shared" si="44"/>
        <v>17.628158991933432</v>
      </c>
      <c r="N112" s="3">
        <f t="shared" si="40"/>
        <v>20.267448486459649</v>
      </c>
      <c r="O112" s="3">
        <f t="shared" si="41"/>
        <v>55.523766470326514</v>
      </c>
      <c r="P112" s="3">
        <f t="shared" si="42"/>
        <v>36.502294017267637</v>
      </c>
      <c r="Q112" s="3">
        <f t="shared" si="39"/>
        <v>20.030221919347234</v>
      </c>
      <c r="R112" s="33" t="str">
        <f t="shared" si="28"/>
        <v>ADX+ &lt; 25 &amp; DMI+&gt;DMI = bullish no trend</v>
      </c>
      <c r="S112" s="1" t="str">
        <f t="shared" si="29"/>
        <v/>
      </c>
      <c r="T112" s="42">
        <f t="shared" si="32"/>
        <v>1</v>
      </c>
      <c r="U112" s="42">
        <f t="shared" si="30"/>
        <v>-1</v>
      </c>
      <c r="V112" s="33" t="str">
        <f t="shared" si="31"/>
        <v>Convergence</v>
      </c>
    </row>
    <row r="113" spans="2:22" x14ac:dyDescent="0.2">
      <c r="B113" s="32">
        <v>40015</v>
      </c>
      <c r="C113" s="5">
        <v>37.874200000000002</v>
      </c>
      <c r="D113" s="3">
        <v>37.338500000000003</v>
      </c>
      <c r="E113" s="3">
        <v>37.874200000000002</v>
      </c>
      <c r="F113" s="6">
        <f t="shared" si="33"/>
        <v>0.53569999999999851</v>
      </c>
      <c r="G113" s="3">
        <f t="shared" si="34"/>
        <v>0.17860000000000298</v>
      </c>
      <c r="H113" s="3">
        <f t="shared" si="35"/>
        <v>0</v>
      </c>
      <c r="I113" s="3">
        <f t="shared" si="36"/>
        <v>8.7151450171804861</v>
      </c>
      <c r="J113" s="5">
        <f t="shared" si="37"/>
        <v>3.2782503776217022</v>
      </c>
      <c r="K113" s="5">
        <f t="shared" si="38"/>
        <v>1.4418855722863533</v>
      </c>
      <c r="L113" s="3">
        <f t="shared" si="43"/>
        <v>37.615557413665144</v>
      </c>
      <c r="M113" s="3">
        <f t="shared" si="44"/>
        <v>16.544596440379493</v>
      </c>
      <c r="N113" s="3">
        <f t="shared" si="40"/>
        <v>21.070960973285651</v>
      </c>
      <c r="O113" s="3">
        <f t="shared" si="41"/>
        <v>54.160153854044637</v>
      </c>
      <c r="P113" s="3">
        <f t="shared" si="42"/>
        <v>38.904913435197138</v>
      </c>
      <c r="Q113" s="3">
        <f t="shared" si="39"/>
        <v>21.37841417047937</v>
      </c>
      <c r="R113" s="33" t="str">
        <f t="shared" si="28"/>
        <v>ADX+ &lt; 25 &amp; DMI+&gt;DMI = bullish no trend</v>
      </c>
      <c r="S113" s="1" t="str">
        <f t="shared" si="29"/>
        <v/>
      </c>
      <c r="T113" s="42">
        <f t="shared" si="32"/>
        <v>1</v>
      </c>
      <c r="U113" s="42">
        <f t="shared" si="30"/>
        <v>-1</v>
      </c>
      <c r="V113" s="33" t="str">
        <f t="shared" si="31"/>
        <v>Convergence</v>
      </c>
    </row>
    <row r="114" spans="2:22" x14ac:dyDescent="0.2">
      <c r="B114" s="32">
        <v>40016</v>
      </c>
      <c r="C114" s="5">
        <v>38.380099999999999</v>
      </c>
      <c r="D114" s="3">
        <v>37.8245</v>
      </c>
      <c r="E114" s="3">
        <v>38.191699999999997</v>
      </c>
      <c r="F114" s="6">
        <f t="shared" si="33"/>
        <v>0.55559999999999832</v>
      </c>
      <c r="G114" s="3">
        <f t="shared" si="34"/>
        <v>0.50589999999999691</v>
      </c>
      <c r="H114" s="3">
        <f t="shared" si="35"/>
        <v>0</v>
      </c>
      <c r="I114" s="3">
        <f t="shared" si="36"/>
        <v>8.6003492466281397</v>
      </c>
      <c r="J114" s="5">
        <f t="shared" si="37"/>
        <v>3.5319772716507991</v>
      </c>
      <c r="K114" s="5">
        <f t="shared" si="38"/>
        <v>1.3309712974950954</v>
      </c>
      <c r="L114" s="3">
        <f t="shared" si="43"/>
        <v>41.067835390935421</v>
      </c>
      <c r="M114" s="3">
        <f t="shared" si="44"/>
        <v>15.475781963353604</v>
      </c>
      <c r="N114" s="3">
        <f t="shared" si="40"/>
        <v>25.592053427581817</v>
      </c>
      <c r="O114" s="3">
        <f t="shared" si="41"/>
        <v>56.543617354289026</v>
      </c>
      <c r="P114" s="3">
        <f t="shared" si="42"/>
        <v>45.260729017791732</v>
      </c>
      <c r="Q114" s="3">
        <f t="shared" si="39"/>
        <v>23.084293802430256</v>
      </c>
      <c r="R114" s="33" t="str">
        <f t="shared" si="28"/>
        <v>ADX+ &lt; 25 &amp; DMI+&gt;DMI = bullish no trend</v>
      </c>
      <c r="S114" s="1" t="str">
        <f t="shared" si="29"/>
        <v/>
      </c>
      <c r="T114" s="42">
        <f t="shared" si="32"/>
        <v>1</v>
      </c>
      <c r="U114" s="42">
        <f t="shared" si="30"/>
        <v>-1</v>
      </c>
      <c r="V114" s="33" t="str">
        <f t="shared" si="31"/>
        <v>Convergence</v>
      </c>
    </row>
    <row r="115" spans="2:22" x14ac:dyDescent="0.2">
      <c r="B115" s="32">
        <v>40017</v>
      </c>
      <c r="C115" s="5">
        <v>39.1736</v>
      </c>
      <c r="D115" s="3">
        <v>38.082500000000003</v>
      </c>
      <c r="E115" s="3">
        <v>39.034700000000001</v>
      </c>
      <c r="F115" s="6">
        <f t="shared" si="33"/>
        <v>1.0910999999999973</v>
      </c>
      <c r="G115" s="3">
        <f t="shared" si="34"/>
        <v>0.79350000000000165</v>
      </c>
      <c r="H115" s="3">
        <f t="shared" si="35"/>
        <v>0</v>
      </c>
      <c r="I115" s="3">
        <f t="shared" si="36"/>
        <v>9.0298839199644334</v>
      </c>
      <c r="J115" s="5">
        <f t="shared" si="37"/>
        <v>4.0537867122930464</v>
      </c>
      <c r="K115" s="5">
        <f t="shared" si="38"/>
        <v>1.2285888899954727</v>
      </c>
      <c r="L115" s="3">
        <f t="shared" si="43"/>
        <v>44.893010233834914</v>
      </c>
      <c r="M115" s="3">
        <f t="shared" si="44"/>
        <v>13.605810449890166</v>
      </c>
      <c r="N115" s="3">
        <f t="shared" si="40"/>
        <v>31.28719978394475</v>
      </c>
      <c r="O115" s="3">
        <f t="shared" si="41"/>
        <v>58.498820683725079</v>
      </c>
      <c r="P115" s="3">
        <f t="shared" si="42"/>
        <v>53.483470979867363</v>
      </c>
      <c r="Q115" s="3">
        <f t="shared" si="39"/>
        <v>25.255663600818622</v>
      </c>
      <c r="R115" s="33" t="str">
        <f t="shared" si="28"/>
        <v>(ADX+ &amp; DMI+) &gt;25 = combo bullish</v>
      </c>
      <c r="S115" s="1" t="str">
        <f t="shared" si="29"/>
        <v/>
      </c>
      <c r="T115" s="42">
        <f t="shared" si="32"/>
        <v>1</v>
      </c>
      <c r="U115" s="42">
        <f t="shared" si="30"/>
        <v>-1</v>
      </c>
      <c r="V115" s="33" t="str">
        <f t="shared" si="31"/>
        <v>Convergence</v>
      </c>
    </row>
    <row r="116" spans="2:22" x14ac:dyDescent="0.2">
      <c r="B116" s="32">
        <v>40018</v>
      </c>
      <c r="C116" s="5">
        <v>39.054600000000001</v>
      </c>
      <c r="D116" s="3">
        <v>38.469299999999997</v>
      </c>
      <c r="E116" s="3">
        <v>38.737200000000001</v>
      </c>
      <c r="F116" s="6">
        <f t="shared" si="33"/>
        <v>0.58530000000000371</v>
      </c>
      <c r="G116" s="3">
        <f t="shared" si="34"/>
        <v>0</v>
      </c>
      <c r="H116" s="3">
        <f t="shared" si="35"/>
        <v>0</v>
      </c>
      <c r="I116" s="3">
        <f t="shared" si="36"/>
        <v>8.9205774645825571</v>
      </c>
      <c r="J116" s="5">
        <f t="shared" si="37"/>
        <v>3.7419569651935811</v>
      </c>
      <c r="K116" s="5">
        <f t="shared" si="38"/>
        <v>1.1340820523035133</v>
      </c>
      <c r="L116" s="3">
        <f t="shared" si="43"/>
        <v>41.947474589512893</v>
      </c>
      <c r="M116" s="3">
        <f t="shared" si="44"/>
        <v>12.713101330111964</v>
      </c>
      <c r="N116" s="3">
        <f t="shared" si="40"/>
        <v>29.234373259400929</v>
      </c>
      <c r="O116" s="3">
        <f t="shared" si="41"/>
        <v>54.660575919624861</v>
      </c>
      <c r="P116" s="3">
        <f t="shared" si="42"/>
        <v>53.483470979867363</v>
      </c>
      <c r="Q116" s="3">
        <f t="shared" si="39"/>
        <v>27.27193555646496</v>
      </c>
      <c r="R116" s="33" t="str">
        <f t="shared" si="28"/>
        <v>(ADX+ &amp; DMI+) &gt;25 = combo bullish</v>
      </c>
      <c r="S116" s="1" t="str">
        <f t="shared" si="29"/>
        <v/>
      </c>
      <c r="T116" s="42">
        <f t="shared" si="32"/>
        <v>1</v>
      </c>
      <c r="U116" s="42">
        <f t="shared" si="30"/>
        <v>-1</v>
      </c>
      <c r="V116" s="33" t="str">
        <f t="shared" si="31"/>
        <v>Convergence</v>
      </c>
    </row>
    <row r="117" spans="2:22" x14ac:dyDescent="0.2">
      <c r="B117" s="32">
        <v>40021</v>
      </c>
      <c r="C117" s="5">
        <v>39.0944</v>
      </c>
      <c r="D117" s="3">
        <v>38.558599999999998</v>
      </c>
      <c r="E117" s="3">
        <v>39.034700000000001</v>
      </c>
      <c r="F117" s="6">
        <f t="shared" si="33"/>
        <v>0.53580000000000183</v>
      </c>
      <c r="G117" s="3">
        <f t="shared" si="34"/>
        <v>3.9799999999999613E-2</v>
      </c>
      <c r="H117" s="3">
        <f t="shared" si="35"/>
        <v>0</v>
      </c>
      <c r="I117" s="3">
        <f t="shared" si="36"/>
        <v>8.7701791980762085</v>
      </c>
      <c r="J117" s="5">
        <f t="shared" si="37"/>
        <v>3.4939141217171512</v>
      </c>
      <c r="K117" s="5">
        <f t="shared" si="38"/>
        <v>1.0468449713570893</v>
      </c>
      <c r="L117" s="3">
        <f t="shared" si="43"/>
        <v>39.838571627858663</v>
      </c>
      <c r="M117" s="3">
        <f t="shared" si="44"/>
        <v>11.93641484072208</v>
      </c>
      <c r="N117" s="3">
        <f t="shared" si="40"/>
        <v>27.902156787136583</v>
      </c>
      <c r="O117" s="3">
        <f t="shared" si="41"/>
        <v>51.774986468580742</v>
      </c>
      <c r="P117" s="3">
        <f t="shared" si="42"/>
        <v>53.891190882432774</v>
      </c>
      <c r="Q117" s="3">
        <f t="shared" si="39"/>
        <v>29.173310936891234</v>
      </c>
      <c r="R117" s="33" t="str">
        <f t="shared" si="28"/>
        <v>(ADX+ &amp; DMI+) &gt;25 = combo bullish</v>
      </c>
      <c r="S117" s="1" t="str">
        <f t="shared" si="29"/>
        <v/>
      </c>
      <c r="T117" s="42">
        <f t="shared" si="32"/>
        <v>1</v>
      </c>
      <c r="U117" s="42">
        <f t="shared" si="30"/>
        <v>-1</v>
      </c>
      <c r="V117" s="33" t="str">
        <f t="shared" si="31"/>
        <v>Convergence</v>
      </c>
    </row>
    <row r="118" spans="2:22" x14ac:dyDescent="0.2">
      <c r="B118" s="32">
        <v>40022</v>
      </c>
      <c r="C118" s="5">
        <v>39.2729</v>
      </c>
      <c r="D118" s="3">
        <v>38.618099999999998</v>
      </c>
      <c r="E118" s="3">
        <v>39.153799999999997</v>
      </c>
      <c r="F118" s="6">
        <f t="shared" si="33"/>
        <v>0.6548000000000016</v>
      </c>
      <c r="G118" s="3">
        <f t="shared" si="34"/>
        <v>0.17849999999999966</v>
      </c>
      <c r="H118" s="3">
        <f t="shared" si="35"/>
        <v>0</v>
      </c>
      <c r="I118" s="3">
        <f t="shared" si="36"/>
        <v>8.7503500289934255</v>
      </c>
      <c r="J118" s="5">
        <f t="shared" si="37"/>
        <v>3.4036514969696778</v>
      </c>
      <c r="K118" s="5">
        <f t="shared" si="38"/>
        <v>0.96631843509885162</v>
      </c>
      <c r="L118" s="3">
        <f t="shared" si="43"/>
        <v>38.897318229465256</v>
      </c>
      <c r="M118" s="3">
        <f t="shared" si="44"/>
        <v>11.043197493780825</v>
      </c>
      <c r="N118" s="3">
        <f t="shared" si="40"/>
        <v>27.854120735684432</v>
      </c>
      <c r="O118" s="3">
        <f t="shared" si="41"/>
        <v>49.940515723246079</v>
      </c>
      <c r="P118" s="3">
        <f t="shared" si="42"/>
        <v>55.774595701099308</v>
      </c>
      <c r="Q118" s="3">
        <f t="shared" si="39"/>
        <v>31.07340270576324</v>
      </c>
      <c r="R118" s="33" t="str">
        <f t="shared" si="28"/>
        <v>(ADX+ &amp; DMI+) &gt;25 = combo bullish</v>
      </c>
      <c r="S118" s="1" t="str">
        <f t="shared" si="29"/>
        <v/>
      </c>
      <c r="T118" s="42">
        <f t="shared" si="32"/>
        <v>1</v>
      </c>
      <c r="U118" s="42">
        <f t="shared" si="30"/>
        <v>-1</v>
      </c>
      <c r="V118" s="33" t="str">
        <f t="shared" si="31"/>
        <v>Convergence</v>
      </c>
    </row>
    <row r="119" spans="2:22" x14ac:dyDescent="0.2">
      <c r="B119" s="32">
        <v>40023</v>
      </c>
      <c r="C119" s="5">
        <v>39.114100000000001</v>
      </c>
      <c r="D119" s="3">
        <v>38.687600000000003</v>
      </c>
      <c r="E119" s="3">
        <v>39.024900000000002</v>
      </c>
      <c r="F119" s="6">
        <f t="shared" si="33"/>
        <v>0.46619999999999351</v>
      </c>
      <c r="G119" s="3">
        <f t="shared" si="34"/>
        <v>0</v>
      </c>
      <c r="H119" s="3">
        <f t="shared" si="35"/>
        <v>0</v>
      </c>
      <c r="I119" s="3">
        <f t="shared" si="36"/>
        <v>8.54344618060931</v>
      </c>
      <c r="J119" s="5">
        <f t="shared" si="37"/>
        <v>3.1418321510489333</v>
      </c>
      <c r="K119" s="5">
        <f t="shared" si="38"/>
        <v>0.8919862477835554</v>
      </c>
      <c r="L119" s="3">
        <f t="shared" si="43"/>
        <v>36.774763773660958</v>
      </c>
      <c r="M119" s="3">
        <f t="shared" si="44"/>
        <v>10.440590704580757</v>
      </c>
      <c r="N119" s="3">
        <f t="shared" si="40"/>
        <v>26.334173069080201</v>
      </c>
      <c r="O119" s="3">
        <f t="shared" si="41"/>
        <v>47.215354478241714</v>
      </c>
      <c r="P119" s="3">
        <f t="shared" si="42"/>
        <v>55.774595701099308</v>
      </c>
      <c r="Q119" s="3">
        <f t="shared" si="39"/>
        <v>32.837773634001529</v>
      </c>
      <c r="R119" s="33" t="str">
        <f t="shared" si="28"/>
        <v>(ADX+ &amp; DMI+) &gt;25 = combo bullish</v>
      </c>
      <c r="S119" s="1" t="str">
        <f t="shared" si="29"/>
        <v/>
      </c>
      <c r="T119" s="42">
        <f t="shared" si="32"/>
        <v>1</v>
      </c>
      <c r="U119" s="42">
        <f t="shared" si="30"/>
        <v>-1</v>
      </c>
      <c r="V119" s="33" t="str">
        <f t="shared" si="31"/>
        <v>Convergence</v>
      </c>
    </row>
    <row r="120" spans="2:22" x14ac:dyDescent="0.2">
      <c r="B120" s="32">
        <v>40024</v>
      </c>
      <c r="C120" s="5">
        <v>39.8581</v>
      </c>
      <c r="D120" s="3">
        <v>39.1935</v>
      </c>
      <c r="E120" s="3">
        <v>39.253</v>
      </c>
      <c r="F120" s="6">
        <f t="shared" si="33"/>
        <v>0.83319999999999794</v>
      </c>
      <c r="G120" s="3">
        <f t="shared" si="34"/>
        <v>0.74399999999999977</v>
      </c>
      <c r="H120" s="3">
        <f t="shared" si="35"/>
        <v>0</v>
      </c>
      <c r="I120" s="3">
        <f t="shared" si="36"/>
        <v>8.7194580128701311</v>
      </c>
      <c r="J120" s="5">
        <f t="shared" si="37"/>
        <v>3.6441527548143999</v>
      </c>
      <c r="K120" s="5">
        <f t="shared" si="38"/>
        <v>0.82337192103097423</v>
      </c>
      <c r="L120" s="3">
        <f t="shared" si="43"/>
        <v>41.793340244720973</v>
      </c>
      <c r="M120" s="3">
        <f t="shared" si="44"/>
        <v>9.4429254641246896</v>
      </c>
      <c r="N120" s="3">
        <f t="shared" si="40"/>
        <v>32.350414780596282</v>
      </c>
      <c r="O120" s="3">
        <f t="shared" si="41"/>
        <v>51.236265708845664</v>
      </c>
      <c r="P120" s="3">
        <f t="shared" si="42"/>
        <v>63.139681108748633</v>
      </c>
      <c r="Q120" s="3">
        <f t="shared" si="39"/>
        <v>35.002195596483467</v>
      </c>
      <c r="R120" s="33" t="str">
        <f t="shared" si="28"/>
        <v>(ADX+ &amp; DMI+) &gt;25 = combo bullish</v>
      </c>
      <c r="S120" s="1" t="str">
        <f t="shared" si="29"/>
        <v/>
      </c>
      <c r="T120" s="42">
        <f t="shared" si="32"/>
        <v>1</v>
      </c>
      <c r="U120" s="42">
        <f t="shared" si="30"/>
        <v>-1</v>
      </c>
      <c r="V120" s="33" t="str">
        <f t="shared" si="31"/>
        <v>Convergence</v>
      </c>
    </row>
    <row r="121" spans="2:22" x14ac:dyDescent="0.2">
      <c r="B121" s="32">
        <v>40025</v>
      </c>
      <c r="C121" s="5">
        <v>39.533000000000001</v>
      </c>
      <c r="D121" s="3">
        <v>39.0944</v>
      </c>
      <c r="E121" s="3">
        <v>39.133899999999997</v>
      </c>
      <c r="F121" s="6">
        <f t="shared" si="33"/>
        <v>0.43860000000000099</v>
      </c>
      <c r="G121" s="3">
        <f t="shared" si="34"/>
        <v>0</v>
      </c>
      <c r="H121" s="3">
        <f t="shared" si="35"/>
        <v>9.9099999999999966E-2</v>
      </c>
      <c r="I121" s="3">
        <f t="shared" si="36"/>
        <v>8.4873304734185844</v>
      </c>
      <c r="J121" s="5">
        <f t="shared" si="37"/>
        <v>3.3638333121363693</v>
      </c>
      <c r="K121" s="5">
        <f t="shared" si="38"/>
        <v>0.85913561941320693</v>
      </c>
      <c r="L121" s="3">
        <f t="shared" si="43"/>
        <v>39.63358470218094</v>
      </c>
      <c r="M121" s="3">
        <f t="shared" si="44"/>
        <v>10.122565889285545</v>
      </c>
      <c r="N121" s="3">
        <f t="shared" si="40"/>
        <v>29.511018812895394</v>
      </c>
      <c r="O121" s="3">
        <f t="shared" si="41"/>
        <v>49.756150591466486</v>
      </c>
      <c r="P121" s="3">
        <f t="shared" si="42"/>
        <v>59.311298125134158</v>
      </c>
      <c r="Q121" s="3">
        <f t="shared" si="39"/>
        <v>36.738560062815658</v>
      </c>
      <c r="R121" s="33" t="str">
        <f t="shared" si="28"/>
        <v>(ADX+ &amp; DMI+) &gt;25 = combo bullish</v>
      </c>
      <c r="S121" s="1" t="str">
        <f t="shared" si="29"/>
        <v/>
      </c>
      <c r="T121" s="42">
        <f t="shared" si="32"/>
        <v>1</v>
      </c>
      <c r="U121" s="42">
        <f t="shared" si="30"/>
        <v>-1</v>
      </c>
      <c r="V121" s="33" t="str">
        <f t="shared" si="31"/>
        <v>Convergence</v>
      </c>
    </row>
    <row r="122" spans="2:22" x14ac:dyDescent="0.2">
      <c r="B122" s="32">
        <v>40028</v>
      </c>
      <c r="C122" s="5">
        <v>39.739199999999997</v>
      </c>
      <c r="D122" s="3">
        <v>39.322499999999998</v>
      </c>
      <c r="E122" s="3">
        <v>39.719299999999997</v>
      </c>
      <c r="F122" s="6">
        <f t="shared" si="33"/>
        <v>0.60529999999999973</v>
      </c>
      <c r="G122" s="3">
        <f t="shared" si="34"/>
        <v>0.2061999999999955</v>
      </c>
      <c r="H122" s="3">
        <f t="shared" si="35"/>
        <v>0</v>
      </c>
      <c r="I122" s="3">
        <f t="shared" si="36"/>
        <v>8.4397588985402319</v>
      </c>
      <c r="J122" s="5">
        <f t="shared" si="37"/>
        <v>3.3112769035104903</v>
      </c>
      <c r="K122" s="5">
        <f t="shared" si="38"/>
        <v>0.79304826407372953</v>
      </c>
      <c r="L122" s="3">
        <f t="shared" si="43"/>
        <v>39.234259453587228</v>
      </c>
      <c r="M122" s="3">
        <f t="shared" si="44"/>
        <v>9.3965748738497457</v>
      </c>
      <c r="N122" s="3">
        <f t="shared" si="40"/>
        <v>29.837684579737484</v>
      </c>
      <c r="O122" s="3">
        <f t="shared" si="41"/>
        <v>48.630834327436972</v>
      </c>
      <c r="P122" s="3">
        <f t="shared" si="42"/>
        <v>61.35548565512353</v>
      </c>
      <c r="Q122" s="3">
        <f t="shared" si="39"/>
        <v>38.496911890837644</v>
      </c>
      <c r="R122" s="33" t="str">
        <f t="shared" si="28"/>
        <v>(ADX+ &amp; DMI+) &gt;25 = combo bullish</v>
      </c>
      <c r="S122" s="1" t="str">
        <f t="shared" si="29"/>
        <v/>
      </c>
      <c r="T122" s="42">
        <f t="shared" si="32"/>
        <v>1</v>
      </c>
      <c r="U122" s="42">
        <f t="shared" si="30"/>
        <v>-1</v>
      </c>
      <c r="V122" s="33" t="str">
        <f t="shared" si="31"/>
        <v>Convergence</v>
      </c>
    </row>
    <row r="123" spans="2:22" x14ac:dyDescent="0.2">
      <c r="B123" s="32">
        <v>40029</v>
      </c>
      <c r="C123" s="5">
        <v>39.868000000000002</v>
      </c>
      <c r="D123" s="3">
        <v>39.451300000000003</v>
      </c>
      <c r="E123" s="3">
        <v>39.719299999999997</v>
      </c>
      <c r="F123" s="6">
        <f t="shared" si="33"/>
        <v>0.41669999999999874</v>
      </c>
      <c r="G123" s="3">
        <f t="shared" si="34"/>
        <v>0.12880000000000535</v>
      </c>
      <c r="H123" s="3">
        <f t="shared" si="35"/>
        <v>0</v>
      </c>
      <c r="I123" s="3">
        <f t="shared" si="36"/>
        <v>8.2072466755755968</v>
      </c>
      <c r="J123" s="5">
        <f t="shared" si="37"/>
        <v>3.1853632955481501</v>
      </c>
      <c r="K123" s="5">
        <f t="shared" si="38"/>
        <v>0.73204455145267344</v>
      </c>
      <c r="L123" s="3">
        <f t="shared" si="43"/>
        <v>38.811594453809342</v>
      </c>
      <c r="M123" s="3">
        <f t="shared" si="44"/>
        <v>8.9194900603049447</v>
      </c>
      <c r="N123" s="3">
        <f t="shared" si="40"/>
        <v>29.892104393504397</v>
      </c>
      <c r="O123" s="3">
        <f t="shared" si="41"/>
        <v>47.731084514114286</v>
      </c>
      <c r="P123" s="3">
        <f t="shared" si="42"/>
        <v>62.626074177437083</v>
      </c>
      <c r="Q123" s="3">
        <f t="shared" si="39"/>
        <v>40.220423482737601</v>
      </c>
      <c r="R123" s="33" t="str">
        <f t="shared" si="28"/>
        <v>(ADX+ &amp; DMI+) &gt;25 = combo bullish</v>
      </c>
      <c r="S123" s="1" t="str">
        <f t="shared" si="29"/>
        <v/>
      </c>
      <c r="T123" s="42">
        <f t="shared" si="32"/>
        <v>1</v>
      </c>
      <c r="U123" s="42">
        <f t="shared" si="30"/>
        <v>-1</v>
      </c>
      <c r="V123" s="33" t="str">
        <f t="shared" si="31"/>
        <v>Convergence</v>
      </c>
    </row>
    <row r="124" spans="2:22" x14ac:dyDescent="0.2">
      <c r="B124" s="32">
        <v>40030</v>
      </c>
      <c r="C124" s="5">
        <v>39.8185</v>
      </c>
      <c r="D124" s="3">
        <v>39.143900000000002</v>
      </c>
      <c r="E124" s="3">
        <v>39.411700000000003</v>
      </c>
      <c r="F124" s="6">
        <f t="shared" si="33"/>
        <v>0.67459999999999809</v>
      </c>
      <c r="G124" s="3">
        <f t="shared" si="34"/>
        <v>0</v>
      </c>
      <c r="H124" s="3">
        <f t="shared" si="35"/>
        <v>0.30740000000000123</v>
      </c>
      <c r="I124" s="3">
        <f t="shared" si="36"/>
        <v>8.2505200082236261</v>
      </c>
      <c r="J124" s="5">
        <f t="shared" si="37"/>
        <v>2.9403353497367539</v>
      </c>
      <c r="K124" s="5">
        <f t="shared" si="38"/>
        <v>0.98313343211016135</v>
      </c>
      <c r="L124" s="3">
        <f t="shared" si="43"/>
        <v>35.638182160712333</v>
      </c>
      <c r="M124" s="3">
        <f t="shared" si="44"/>
        <v>11.916017791972296</v>
      </c>
      <c r="N124" s="3">
        <f t="shared" si="40"/>
        <v>23.722164368740039</v>
      </c>
      <c r="O124" s="3">
        <f t="shared" si="41"/>
        <v>47.554199952684627</v>
      </c>
      <c r="P124" s="3">
        <f t="shared" si="42"/>
        <v>49.884477905932741</v>
      </c>
      <c r="Q124" s="3">
        <f t="shared" si="39"/>
        <v>40.910713084394395</v>
      </c>
      <c r="R124" s="33" t="str">
        <f t="shared" si="28"/>
        <v>(ADX+ &amp; DMI+) &gt;25 = combo bullish</v>
      </c>
      <c r="S124" s="1" t="str">
        <f t="shared" si="29"/>
        <v/>
      </c>
      <c r="T124" s="42">
        <f t="shared" si="32"/>
        <v>1</v>
      </c>
      <c r="U124" s="42">
        <f t="shared" si="30"/>
        <v>-1</v>
      </c>
      <c r="V124" s="33" t="str">
        <f t="shared" si="31"/>
        <v>Convergence</v>
      </c>
    </row>
    <row r="125" spans="2:22" x14ac:dyDescent="0.2">
      <c r="B125" s="32">
        <v>40031</v>
      </c>
      <c r="C125" s="5">
        <v>39.610199999999999</v>
      </c>
      <c r="D125" s="3">
        <v>38.925699999999999</v>
      </c>
      <c r="E125" s="3">
        <v>39.064399999999999</v>
      </c>
      <c r="F125" s="6">
        <f t="shared" si="33"/>
        <v>0.68449999999999989</v>
      </c>
      <c r="G125" s="3">
        <f t="shared" si="34"/>
        <v>0</v>
      </c>
      <c r="H125" s="3">
        <f t="shared" si="35"/>
        <v>0.21820000000000306</v>
      </c>
      <c r="I125" s="3">
        <f t="shared" si="36"/>
        <v>8.3003646229756551</v>
      </c>
      <c r="J125" s="5">
        <f t="shared" si="37"/>
        <v>2.7141557074493114</v>
      </c>
      <c r="K125" s="5">
        <f t="shared" si="38"/>
        <v>1.1257077834863058</v>
      </c>
      <c r="L125" s="3">
        <f t="shared" si="43"/>
        <v>32.699234681045795</v>
      </c>
      <c r="M125" s="3">
        <f t="shared" si="44"/>
        <v>13.562148587669432</v>
      </c>
      <c r="N125" s="3">
        <f t="shared" si="40"/>
        <v>19.137086093376361</v>
      </c>
      <c r="O125" s="3">
        <f t="shared" si="41"/>
        <v>46.261383268715228</v>
      </c>
      <c r="P125" s="3">
        <f t="shared" si="42"/>
        <v>41.367301929162217</v>
      </c>
      <c r="Q125" s="3">
        <f t="shared" si="39"/>
        <v>40.943326573306379</v>
      </c>
      <c r="R125" s="33" t="str">
        <f t="shared" si="28"/>
        <v>(ADX+ &amp; DMI+) &gt;25 = combo bullish</v>
      </c>
      <c r="S125" s="1" t="str">
        <f t="shared" si="29"/>
        <v/>
      </c>
      <c r="T125" s="42">
        <f t="shared" si="32"/>
        <v>1</v>
      </c>
      <c r="U125" s="42">
        <f t="shared" si="30"/>
        <v>-1</v>
      </c>
      <c r="V125" s="33" t="str">
        <f t="shared" si="31"/>
        <v>Convergence</v>
      </c>
    </row>
    <row r="126" spans="2:22" x14ac:dyDescent="0.2">
      <c r="B126" s="32">
        <v>40032</v>
      </c>
      <c r="C126" s="5">
        <v>39.749099999999999</v>
      </c>
      <c r="D126" s="3">
        <v>39.2729</v>
      </c>
      <c r="E126" s="3">
        <v>39.560499999999998</v>
      </c>
      <c r="F126" s="6">
        <f t="shared" si="33"/>
        <v>0.68469999999999942</v>
      </c>
      <c r="G126" s="3">
        <f t="shared" si="34"/>
        <v>0.13889999999999958</v>
      </c>
      <c r="H126" s="3">
        <f t="shared" si="35"/>
        <v>0</v>
      </c>
      <c r="I126" s="3">
        <f t="shared" si="36"/>
        <v>8.3465750365929114</v>
      </c>
      <c r="J126" s="5">
        <f t="shared" si="37"/>
        <v>2.6442744991839793</v>
      </c>
      <c r="K126" s="5">
        <f t="shared" si="38"/>
        <v>1.0391148770642824</v>
      </c>
      <c r="L126" s="3">
        <f t="shared" si="43"/>
        <v>31.680952817065638</v>
      </c>
      <c r="M126" s="3">
        <f t="shared" si="44"/>
        <v>12.449596061960897</v>
      </c>
      <c r="N126" s="3">
        <f t="shared" si="40"/>
        <v>19.231356755104741</v>
      </c>
      <c r="O126" s="3">
        <f t="shared" si="41"/>
        <v>44.130548879026534</v>
      </c>
      <c r="P126" s="3">
        <f t="shared" si="42"/>
        <v>43.578331209573122</v>
      </c>
      <c r="Q126" s="3">
        <f t="shared" si="39"/>
        <v>41.131541190182574</v>
      </c>
      <c r="R126" s="33" t="str">
        <f t="shared" si="28"/>
        <v>(ADX+ &amp; DMI+) &gt;25 = combo bullish</v>
      </c>
      <c r="S126" s="1" t="str">
        <f t="shared" si="29"/>
        <v/>
      </c>
      <c r="T126" s="42">
        <f t="shared" si="32"/>
        <v>1</v>
      </c>
      <c r="U126" s="42">
        <f t="shared" si="30"/>
        <v>-1</v>
      </c>
      <c r="V126" s="33" t="str">
        <f t="shared" si="31"/>
        <v>Convergence</v>
      </c>
    </row>
    <row r="127" spans="2:22" x14ac:dyDescent="0.2">
      <c r="B127" s="32">
        <v>40035</v>
      </c>
      <c r="C127" s="5">
        <v>39.530900000000003</v>
      </c>
      <c r="D127" s="3">
        <v>39.024900000000002</v>
      </c>
      <c r="E127" s="3">
        <v>39.282699999999998</v>
      </c>
      <c r="F127" s="6">
        <f t="shared" si="33"/>
        <v>0.53559999999999519</v>
      </c>
      <c r="G127" s="3">
        <f t="shared" si="34"/>
        <v>0</v>
      </c>
      <c r="H127" s="3">
        <f t="shared" si="35"/>
        <v>0.24799999999999756</v>
      </c>
      <c r="I127" s="3">
        <f t="shared" si="36"/>
        <v>8.2401308030088369</v>
      </c>
      <c r="J127" s="5">
        <f t="shared" si="37"/>
        <v>2.4408687684775194</v>
      </c>
      <c r="K127" s="5">
        <f t="shared" si="38"/>
        <v>1.2071829634439506</v>
      </c>
      <c r="L127" s="3">
        <f t="shared" si="43"/>
        <v>29.621723572473513</v>
      </c>
      <c r="M127" s="3">
        <f t="shared" si="44"/>
        <v>14.650046125519689</v>
      </c>
      <c r="N127" s="3">
        <f t="shared" si="40"/>
        <v>14.971677446953825</v>
      </c>
      <c r="O127" s="3">
        <f t="shared" si="41"/>
        <v>44.2717696979932</v>
      </c>
      <c r="P127" s="3">
        <f t="shared" si="42"/>
        <v>33.817662020482722</v>
      </c>
      <c r="Q127" s="3">
        <f t="shared" si="39"/>
        <v>40.609121249489725</v>
      </c>
      <c r="R127" s="33" t="str">
        <f t="shared" si="28"/>
        <v>(ADX+ &amp; DMI+) &gt;25 = combo bullish</v>
      </c>
      <c r="S127" s="1" t="str">
        <f t="shared" si="29"/>
        <v/>
      </c>
      <c r="T127" s="42">
        <f t="shared" si="32"/>
        <v>-1</v>
      </c>
      <c r="U127" s="42">
        <f t="shared" si="30"/>
        <v>-1</v>
      </c>
      <c r="V127" s="33" t="str">
        <f t="shared" si="31"/>
        <v>Convergence</v>
      </c>
    </row>
    <row r="128" spans="2:22" x14ac:dyDescent="0.2">
      <c r="B128" s="32">
        <v>40036</v>
      </c>
      <c r="C128" s="5">
        <v>39.183599999999998</v>
      </c>
      <c r="D128" s="3">
        <v>38.737200000000001</v>
      </c>
      <c r="E128" s="3">
        <v>38.945399999999999</v>
      </c>
      <c r="F128" s="6">
        <f t="shared" si="33"/>
        <v>0.54549999999999699</v>
      </c>
      <c r="G128" s="3">
        <f t="shared" si="34"/>
        <v>0</v>
      </c>
      <c r="H128" s="3">
        <f t="shared" si="35"/>
        <v>0.28770000000000095</v>
      </c>
      <c r="I128" s="3">
        <f t="shared" si="36"/>
        <v>8.1517745873927687</v>
      </c>
      <c r="J128" s="5">
        <f t="shared" si="37"/>
        <v>2.2531096324407871</v>
      </c>
      <c r="K128" s="5">
        <f t="shared" si="38"/>
        <v>1.4020227354867245</v>
      </c>
      <c r="L128" s="3">
        <f t="shared" si="43"/>
        <v>27.639498716333037</v>
      </c>
      <c r="M128" s="3">
        <f t="shared" si="44"/>
        <v>17.198988029613094</v>
      </c>
      <c r="N128" s="3">
        <f t="shared" si="40"/>
        <v>10.440510686719943</v>
      </c>
      <c r="O128" s="3">
        <f t="shared" si="41"/>
        <v>44.838486745946128</v>
      </c>
      <c r="P128" s="3">
        <f t="shared" si="42"/>
        <v>23.284707947160761</v>
      </c>
      <c r="Q128" s="3">
        <f t="shared" si="39"/>
        <v>39.371663156466226</v>
      </c>
      <c r="R128" s="33" t="str">
        <f t="shared" si="28"/>
        <v>(ADX+ &amp; DMI+) &gt;25 = combo bullish</v>
      </c>
      <c r="S128" s="1" t="str">
        <f t="shared" si="29"/>
        <v/>
      </c>
      <c r="T128" s="42">
        <f t="shared" si="32"/>
        <v>-1</v>
      </c>
      <c r="U128" s="42">
        <f t="shared" si="30"/>
        <v>1</v>
      </c>
      <c r="V128" s="33" t="str">
        <f t="shared" si="31"/>
        <v>Convergence</v>
      </c>
    </row>
    <row r="129" spans="2:22" x14ac:dyDescent="0.2">
      <c r="B129" s="32">
        <v>40037</v>
      </c>
      <c r="C129" s="5">
        <v>39.897799999999997</v>
      </c>
      <c r="D129" s="3">
        <v>38.886000000000003</v>
      </c>
      <c r="E129" s="3">
        <v>39.550600000000003</v>
      </c>
      <c r="F129" s="6">
        <f t="shared" si="33"/>
        <v>1.0117999999999938</v>
      </c>
      <c r="G129" s="3">
        <f t="shared" si="34"/>
        <v>0.71419999999999817</v>
      </c>
      <c r="H129" s="3">
        <f t="shared" si="35"/>
        <v>0</v>
      </c>
      <c r="I129" s="3">
        <f t="shared" si="36"/>
        <v>8.5365150037471658</v>
      </c>
      <c r="J129" s="5">
        <f t="shared" si="37"/>
        <v>2.793993506868417</v>
      </c>
      <c r="K129" s="5">
        <f t="shared" si="38"/>
        <v>1.2941748327569764</v>
      </c>
      <c r="L129" s="3">
        <f t="shared" si="43"/>
        <v>32.729907996904743</v>
      </c>
      <c r="M129" s="3">
        <f t="shared" si="44"/>
        <v>15.160458713993814</v>
      </c>
      <c r="N129" s="3">
        <f t="shared" si="40"/>
        <v>17.569449282910931</v>
      </c>
      <c r="O129" s="3">
        <f t="shared" si="41"/>
        <v>47.890366710898554</v>
      </c>
      <c r="P129" s="3">
        <f t="shared" si="42"/>
        <v>36.686813005573832</v>
      </c>
      <c r="Q129" s="3">
        <f t="shared" si="39"/>
        <v>39.179888145688203</v>
      </c>
      <c r="R129" s="33" t="str">
        <f t="shared" si="28"/>
        <v>(ADX+ &amp; DMI+) &gt;25 = combo bullish</v>
      </c>
      <c r="S129" s="1" t="str">
        <f t="shared" si="29"/>
        <v/>
      </c>
      <c r="T129" s="42">
        <f t="shared" si="32"/>
        <v>-1</v>
      </c>
      <c r="U129" s="42">
        <f t="shared" si="30"/>
        <v>-1</v>
      </c>
      <c r="V129" s="33" t="str">
        <f t="shared" si="31"/>
        <v>Convergence</v>
      </c>
    </row>
    <row r="130" spans="2:22" x14ac:dyDescent="0.2">
      <c r="B130" s="32">
        <v>40038</v>
      </c>
      <c r="C130" s="5">
        <v>39.838299999999997</v>
      </c>
      <c r="D130" s="3">
        <v>39.322499999999998</v>
      </c>
      <c r="E130" s="3">
        <v>39.768900000000002</v>
      </c>
      <c r="F130" s="6">
        <f t="shared" si="33"/>
        <v>0.5157999999999987</v>
      </c>
      <c r="G130" s="3">
        <f t="shared" si="34"/>
        <v>0</v>
      </c>
      <c r="H130" s="3">
        <f t="shared" si="35"/>
        <v>0</v>
      </c>
      <c r="I130" s="3">
        <f t="shared" si="36"/>
        <v>8.3956600034589215</v>
      </c>
      <c r="J130" s="5">
        <f t="shared" si="37"/>
        <v>2.5790709294170004</v>
      </c>
      <c r="K130" s="5">
        <f t="shared" si="38"/>
        <v>1.1946229225449012</v>
      </c>
      <c r="L130" s="3">
        <f t="shared" si="43"/>
        <v>30.719096870936308</v>
      </c>
      <c r="M130" s="3">
        <f t="shared" si="44"/>
        <v>14.229053130459421</v>
      </c>
      <c r="N130" s="3">
        <f t="shared" si="40"/>
        <v>16.490043740476885</v>
      </c>
      <c r="O130" s="3">
        <f t="shared" si="41"/>
        <v>44.948150001395732</v>
      </c>
      <c r="P130" s="3">
        <f t="shared" si="42"/>
        <v>36.686813005573839</v>
      </c>
      <c r="Q130" s="3">
        <f t="shared" si="39"/>
        <v>39.001811349965749</v>
      </c>
      <c r="R130" s="33" t="str">
        <f t="shared" si="28"/>
        <v>(ADX+ &amp; DMI+) &gt;25 = combo bullish</v>
      </c>
      <c r="S130" s="1" t="str">
        <f t="shared" si="29"/>
        <v/>
      </c>
      <c r="T130" s="42">
        <f t="shared" si="32"/>
        <v>-1</v>
      </c>
      <c r="U130" s="42">
        <f t="shared" si="30"/>
        <v>-1</v>
      </c>
      <c r="V130" s="33" t="str">
        <f t="shared" si="31"/>
        <v>Convergence</v>
      </c>
    </row>
    <row r="131" spans="2:22" x14ac:dyDescent="0.2">
      <c r="B131" s="32">
        <v>40039</v>
      </c>
      <c r="C131" s="5">
        <v>39.639899999999997</v>
      </c>
      <c r="D131" s="3">
        <v>38.965299999999999</v>
      </c>
      <c r="E131" s="3">
        <v>39.312600000000003</v>
      </c>
      <c r="F131" s="6">
        <f t="shared" si="33"/>
        <v>0.80360000000000298</v>
      </c>
      <c r="G131" s="3">
        <f t="shared" si="34"/>
        <v>0</v>
      </c>
      <c r="H131" s="3">
        <f t="shared" si="35"/>
        <v>0.35719999999999885</v>
      </c>
      <c r="I131" s="3">
        <f t="shared" si="36"/>
        <v>8.5534400031928541</v>
      </c>
      <c r="J131" s="5">
        <f t="shared" si="37"/>
        <v>2.3806808579233851</v>
      </c>
      <c r="K131" s="5">
        <f t="shared" si="38"/>
        <v>1.4599288515799076</v>
      </c>
      <c r="L131" s="3">
        <f t="shared" si="43"/>
        <v>27.833022234735001</v>
      </c>
      <c r="M131" s="3">
        <f t="shared" si="44"/>
        <v>17.06832398467682</v>
      </c>
      <c r="N131" s="3">
        <f t="shared" si="40"/>
        <v>10.764698250058181</v>
      </c>
      <c r="O131" s="3">
        <f t="shared" si="41"/>
        <v>44.90134621941182</v>
      </c>
      <c r="P131" s="3">
        <f t="shared" si="42"/>
        <v>23.974110258200611</v>
      </c>
      <c r="Q131" s="3">
        <f t="shared" si="39"/>
        <v>37.928404129125383</v>
      </c>
      <c r="R131" s="33" t="str">
        <f t="shared" si="28"/>
        <v>(ADX+ &amp; DMI+) &gt;25 = combo bullish</v>
      </c>
      <c r="S131" s="1" t="str">
        <f t="shared" si="29"/>
        <v/>
      </c>
      <c r="T131" s="42">
        <f t="shared" si="32"/>
        <v>-1</v>
      </c>
      <c r="U131" s="42">
        <f t="shared" si="30"/>
        <v>1</v>
      </c>
      <c r="V131" s="33" t="str">
        <f t="shared" si="31"/>
        <v>Convergence</v>
      </c>
    </row>
    <row r="132" spans="2:22" x14ac:dyDescent="0.2">
      <c r="B132" s="32">
        <v>40042</v>
      </c>
      <c r="C132" s="5">
        <v>38.697499999999998</v>
      </c>
      <c r="D132" s="3">
        <v>38.152000000000001</v>
      </c>
      <c r="E132" s="3">
        <v>38.171700000000001</v>
      </c>
      <c r="F132" s="6">
        <f t="shared" si="33"/>
        <v>1.1606000000000023</v>
      </c>
      <c r="G132" s="3">
        <f t="shared" si="34"/>
        <v>0</v>
      </c>
      <c r="H132" s="3">
        <f t="shared" si="35"/>
        <v>0.81329999999999814</v>
      </c>
      <c r="I132" s="3">
        <f t="shared" si="36"/>
        <v>9.05608307987033</v>
      </c>
      <c r="J132" s="5">
        <f t="shared" si="37"/>
        <v>2.197551561160048</v>
      </c>
      <c r="K132" s="5">
        <f t="shared" si="38"/>
        <v>2.1609266322276053</v>
      </c>
      <c r="L132" s="3">
        <f t="shared" si="43"/>
        <v>24.26602695424382</v>
      </c>
      <c r="M132" s="3">
        <f t="shared" si="44"/>
        <v>23.861603445653753</v>
      </c>
      <c r="N132" s="3">
        <f t="shared" si="40"/>
        <v>0.40442350859006737</v>
      </c>
      <c r="O132" s="3">
        <f t="shared" si="41"/>
        <v>48.127630399897569</v>
      </c>
      <c r="P132" s="3">
        <f t="shared" si="42"/>
        <v>0.84031460769971367</v>
      </c>
      <c r="Q132" s="3">
        <f t="shared" si="39"/>
        <v>35.27925487759498</v>
      </c>
      <c r="R132" s="33" t="str">
        <f t="shared" ref="R132:R195" si="45">IF(AND(L132&gt;=25,L132&gt;M132,Q132&gt;25),"(ADX+ &amp; DMI+) &gt;25 = combo bullish",IF(AND(Q132&lt;25,L132&gt;M132,M132&lt;L132),"ADX+ &lt; 25 &amp; DMI+&gt;DMI = bullish no trend",IF(AND(Q132&lt;25,L132&lt;25,L132&gt;M132),"very weak bull - no trend",IF(AND(Q132&lt;25,L132&gt;25,L132&gt;M132),"weak bull - trend?",IF(AND(Q132&gt;25,L132&lt;25,L132&gt;25),"weak bull trending","")))))</f>
        <v/>
      </c>
      <c r="S132" s="1" t="str">
        <f t="shared" ref="S132:S195" si="46">IF(AND(M132&gt;25,M132&gt;L132,Q132&gt;25),"(ADX- &amp; DMI-) &gt;25 = combo bearish",IF(AND(Q132&lt;25,M132&lt;L132,M132&gt;L132),"ADX- &lt; 25 &amp; DMI+&lt;DMI = bearish no trend",IF(AND(Q132&lt;25,M132&lt;25,M132&gt;L132),"very bearish - no trend",IF(AND(Q132&lt;25,M132&gt;25,M132&gt;L132),"weak bear - trend?",IF(AND(Q132&gt;25,M132&lt;25,M132&gt;25),"weak bear trending","")))))</f>
        <v/>
      </c>
      <c r="T132" s="42">
        <f t="shared" si="32"/>
        <v>-1</v>
      </c>
      <c r="U132" s="42">
        <f t="shared" ref="U132:U195" si="47">IF(OR(M132="",N132=""),"",IF(M132&gt;N132,1,-1))</f>
        <v>1</v>
      </c>
      <c r="V132" s="33" t="str">
        <f t="shared" ref="V132:V195" si="48">IF(OR(I132="",M132=""),"",IF(AND(I132&lt;I132+1,M132&gt;30+1),"Divergence",IF(AND(I132&lt;I132+1,M132&lt;M132+1),"Convergence","")))</f>
        <v>Convergence</v>
      </c>
    </row>
    <row r="133" spans="2:22" x14ac:dyDescent="0.2">
      <c r="B133" s="32">
        <v>40043</v>
      </c>
      <c r="C133" s="5">
        <v>38.796799999999998</v>
      </c>
      <c r="D133" s="3">
        <v>38.300699999999999</v>
      </c>
      <c r="E133" s="3">
        <v>38.717399999999998</v>
      </c>
      <c r="F133" s="6">
        <f t="shared" si="33"/>
        <v>0.62509999999999621</v>
      </c>
      <c r="G133" s="3">
        <f t="shared" si="34"/>
        <v>9.92999999999995E-2</v>
      </c>
      <c r="H133" s="3">
        <f t="shared" si="35"/>
        <v>0</v>
      </c>
      <c r="I133" s="3">
        <f t="shared" si="36"/>
        <v>8.9845613044956849</v>
      </c>
      <c r="J133" s="5">
        <f t="shared" si="37"/>
        <v>2.1278091333785052</v>
      </c>
      <c r="K133" s="5">
        <f t="shared" si="38"/>
        <v>1.9947015066716356</v>
      </c>
      <c r="L133" s="3">
        <f t="shared" si="43"/>
        <v>23.682949687413167</v>
      </c>
      <c r="M133" s="3">
        <f t="shared" si="44"/>
        <v>22.201434650721666</v>
      </c>
      <c r="N133" s="3">
        <f t="shared" si="40"/>
        <v>1.4815150366915013</v>
      </c>
      <c r="O133" s="3">
        <f t="shared" si="41"/>
        <v>45.884384338134836</v>
      </c>
      <c r="P133" s="3">
        <f t="shared" si="42"/>
        <v>3.2288000766748954</v>
      </c>
      <c r="Q133" s="3">
        <f t="shared" si="39"/>
        <v>32.989936677529258</v>
      </c>
      <c r="R133" s="33" t="str">
        <f t="shared" si="45"/>
        <v/>
      </c>
      <c r="S133" s="1" t="str">
        <f t="shared" si="46"/>
        <v/>
      </c>
      <c r="T133" s="42">
        <f t="shared" ref="T133:T196" si="49">IF(AND(Q133="",Q132=""),"",IF(Q133&gt;Q132,1,-1))</f>
        <v>-1</v>
      </c>
      <c r="U133" s="42">
        <f t="shared" si="47"/>
        <v>1</v>
      </c>
      <c r="V133" s="33" t="str">
        <f t="shared" si="48"/>
        <v>Convergence</v>
      </c>
    </row>
    <row r="134" spans="2:22" x14ac:dyDescent="0.2">
      <c r="B134" s="32">
        <v>40044</v>
      </c>
      <c r="C134" s="5">
        <v>39.084400000000002</v>
      </c>
      <c r="D134" s="3">
        <v>38.231200000000001</v>
      </c>
      <c r="E134" s="3">
        <v>38.985199999999999</v>
      </c>
      <c r="F134" s="6">
        <f t="shared" si="33"/>
        <v>0.85320000000000107</v>
      </c>
      <c r="G134" s="3">
        <f t="shared" si="34"/>
        <v>0.28760000000000474</v>
      </c>
      <c r="H134" s="3">
        <f t="shared" si="35"/>
        <v>0</v>
      </c>
      <c r="I134" s="3">
        <f t="shared" si="36"/>
        <v>9.1466412041498639</v>
      </c>
      <c r="J134" s="5">
        <f t="shared" si="37"/>
        <v>2.2517315077340094</v>
      </c>
      <c r="K134" s="5">
        <f t="shared" si="38"/>
        <v>1.8412629292353559</v>
      </c>
      <c r="L134" s="3">
        <f t="shared" si="43"/>
        <v>24.618124374577967</v>
      </c>
      <c r="M134" s="3">
        <f t="shared" si="44"/>
        <v>20.130481650466056</v>
      </c>
      <c r="N134" s="3">
        <f t="shared" si="40"/>
        <v>4.487642724111911</v>
      </c>
      <c r="O134" s="3">
        <f t="shared" si="41"/>
        <v>44.748606025044026</v>
      </c>
      <c r="P134" s="3">
        <f t="shared" si="42"/>
        <v>10.028564290025828</v>
      </c>
      <c r="Q134" s="3">
        <f t="shared" si="39"/>
        <v>31.349838649850444</v>
      </c>
      <c r="R134" s="33" t="str">
        <f t="shared" si="45"/>
        <v/>
      </c>
      <c r="S134" s="1" t="str">
        <f t="shared" si="46"/>
        <v/>
      </c>
      <c r="T134" s="42">
        <f t="shared" si="49"/>
        <v>-1</v>
      </c>
      <c r="U134" s="42">
        <f t="shared" si="47"/>
        <v>1</v>
      </c>
      <c r="V134" s="33" t="str">
        <f t="shared" si="48"/>
        <v>Convergence</v>
      </c>
    </row>
    <row r="135" spans="2:22" x14ac:dyDescent="0.2">
      <c r="B135" s="32">
        <v>40045</v>
      </c>
      <c r="C135" s="5">
        <v>39.520899999999997</v>
      </c>
      <c r="D135" s="3">
        <v>38.886000000000003</v>
      </c>
      <c r="E135" s="3">
        <v>39.441499999999998</v>
      </c>
      <c r="F135" s="6">
        <f t="shared" si="33"/>
        <v>0.63489999999999469</v>
      </c>
      <c r="G135" s="3">
        <f t="shared" si="34"/>
        <v>0.43649999999999523</v>
      </c>
      <c r="H135" s="3">
        <f t="shared" si="35"/>
        <v>0</v>
      </c>
      <c r="I135" s="3">
        <f t="shared" si="36"/>
        <v>9.0779534192152536</v>
      </c>
      <c r="J135" s="5">
        <f t="shared" si="37"/>
        <v>2.5150213917544653</v>
      </c>
      <c r="K135" s="5">
        <f t="shared" si="38"/>
        <v>1.6996273192941747</v>
      </c>
      <c r="L135" s="3">
        <f t="shared" si="43"/>
        <v>27.704717964634334</v>
      </c>
      <c r="M135" s="3">
        <f t="shared" si="44"/>
        <v>18.722582511787106</v>
      </c>
      <c r="N135" s="3">
        <f t="shared" si="40"/>
        <v>8.9821354528472277</v>
      </c>
      <c r="O135" s="3">
        <f t="shared" si="41"/>
        <v>46.427300476421436</v>
      </c>
      <c r="P135" s="3">
        <f t="shared" si="42"/>
        <v>19.346667500965069</v>
      </c>
      <c r="Q135" s="3">
        <f t="shared" si="39"/>
        <v>30.492469282072914</v>
      </c>
      <c r="R135" s="33" t="str">
        <f t="shared" si="45"/>
        <v>(ADX+ &amp; DMI+) &gt;25 = combo bullish</v>
      </c>
      <c r="S135" s="1" t="str">
        <f t="shared" si="46"/>
        <v/>
      </c>
      <c r="T135" s="42">
        <f t="shared" si="49"/>
        <v>-1</v>
      </c>
      <c r="U135" s="42">
        <f t="shared" si="47"/>
        <v>1</v>
      </c>
      <c r="V135" s="33" t="str">
        <f t="shared" si="48"/>
        <v>Convergence</v>
      </c>
    </row>
    <row r="136" spans="2:22" x14ac:dyDescent="0.2">
      <c r="B136" s="32">
        <v>40046</v>
      </c>
      <c r="C136" s="5">
        <v>40.036799999999999</v>
      </c>
      <c r="D136" s="3">
        <v>39.421700000000001</v>
      </c>
      <c r="E136" s="3">
        <v>39.967100000000002</v>
      </c>
      <c r="F136" s="6">
        <f t="shared" si="33"/>
        <v>0.6150999999999982</v>
      </c>
      <c r="G136" s="3">
        <f t="shared" si="34"/>
        <v>0.51590000000000202</v>
      </c>
      <c r="H136" s="3">
        <f t="shared" si="35"/>
        <v>0</v>
      </c>
      <c r="I136" s="3">
        <f t="shared" si="36"/>
        <v>8.9947493100448472</v>
      </c>
      <c r="J136" s="5">
        <f t="shared" si="37"/>
        <v>2.8374582077733548</v>
      </c>
      <c r="K136" s="5">
        <f t="shared" si="38"/>
        <v>1.5688867562715458</v>
      </c>
      <c r="L136" s="3">
        <f t="shared" si="43"/>
        <v>31.545717506597271</v>
      </c>
      <c r="M136" s="3">
        <f t="shared" si="44"/>
        <v>17.442251053283925</v>
      </c>
      <c r="N136" s="3">
        <f t="shared" si="40"/>
        <v>14.103466453313345</v>
      </c>
      <c r="O136" s="3">
        <f t="shared" si="41"/>
        <v>48.987968559881196</v>
      </c>
      <c r="P136" s="3">
        <f t="shared" si="42"/>
        <v>28.789653598462156</v>
      </c>
      <c r="Q136" s="3">
        <f t="shared" si="39"/>
        <v>30.370839590386431</v>
      </c>
      <c r="R136" s="33" t="str">
        <f t="shared" si="45"/>
        <v>(ADX+ &amp; DMI+) &gt;25 = combo bullish</v>
      </c>
      <c r="S136" s="1" t="str">
        <f t="shared" si="46"/>
        <v/>
      </c>
      <c r="T136" s="42">
        <f t="shared" si="49"/>
        <v>-1</v>
      </c>
      <c r="U136" s="42">
        <f t="shared" si="47"/>
        <v>1</v>
      </c>
      <c r="V136" s="33" t="str">
        <f t="shared" si="48"/>
        <v>Convergence</v>
      </c>
    </row>
    <row r="137" spans="2:22" x14ac:dyDescent="0.2">
      <c r="B137" s="32">
        <v>40049</v>
      </c>
      <c r="C137" s="5">
        <v>40.244999999999997</v>
      </c>
      <c r="D137" s="3">
        <v>39.778799999999997</v>
      </c>
      <c r="E137" s="3">
        <v>39.927599999999998</v>
      </c>
      <c r="F137" s="6">
        <f t="shared" si="33"/>
        <v>0.46620000000000061</v>
      </c>
      <c r="G137" s="3">
        <f t="shared" si="34"/>
        <v>0.20819999999999794</v>
      </c>
      <c r="H137" s="3">
        <f t="shared" si="35"/>
        <v>0</v>
      </c>
      <c r="I137" s="3">
        <f t="shared" si="36"/>
        <v>8.769045516964475</v>
      </c>
      <c r="J137" s="5">
        <f t="shared" si="37"/>
        <v>2.8273921917907869</v>
      </c>
      <c r="K137" s="5">
        <f t="shared" si="38"/>
        <v>1.4482031596352731</v>
      </c>
      <c r="L137" s="3">
        <f t="shared" si="43"/>
        <v>32.242872799792785</v>
      </c>
      <c r="M137" s="3">
        <f t="shared" si="44"/>
        <v>16.514946316946343</v>
      </c>
      <c r="N137" s="3">
        <f t="shared" si="40"/>
        <v>15.727926482846442</v>
      </c>
      <c r="O137" s="3">
        <f t="shared" si="41"/>
        <v>48.757819116739128</v>
      </c>
      <c r="P137" s="3">
        <f t="shared" si="42"/>
        <v>32.257239490530985</v>
      </c>
      <c r="Q137" s="3">
        <f t="shared" si="39"/>
        <v>30.505582440396758</v>
      </c>
      <c r="R137" s="33" t="str">
        <f t="shared" si="45"/>
        <v>(ADX+ &amp; DMI+) &gt;25 = combo bullish</v>
      </c>
      <c r="S137" s="1" t="str">
        <f t="shared" si="46"/>
        <v/>
      </c>
      <c r="T137" s="42">
        <f t="shared" si="49"/>
        <v>1</v>
      </c>
      <c r="U137" s="42">
        <f t="shared" si="47"/>
        <v>1</v>
      </c>
      <c r="V137" s="33" t="str">
        <f t="shared" si="48"/>
        <v>Convergence</v>
      </c>
    </row>
    <row r="138" spans="2:22" x14ac:dyDescent="0.2">
      <c r="B138" s="32">
        <v>40050</v>
      </c>
      <c r="C138" s="5">
        <v>40.433500000000002</v>
      </c>
      <c r="D138" s="3">
        <v>39.927599999999998</v>
      </c>
      <c r="E138" s="3">
        <v>40.046799999999998</v>
      </c>
      <c r="F138" s="6">
        <f t="shared" si="33"/>
        <v>0.50590000000000401</v>
      </c>
      <c r="G138" s="3">
        <f t="shared" si="34"/>
        <v>0.18850000000000477</v>
      </c>
      <c r="H138" s="3">
        <f t="shared" si="35"/>
        <v>0</v>
      </c>
      <c r="I138" s="3">
        <f t="shared" si="36"/>
        <v>8.6004035541210584</v>
      </c>
      <c r="J138" s="5">
        <f t="shared" si="37"/>
        <v>2.7984004847299619</v>
      </c>
      <c r="K138" s="5">
        <f t="shared" si="38"/>
        <v>1.3368029165864059</v>
      </c>
      <c r="L138" s="3">
        <f t="shared" si="43"/>
        <v>32.5380136771495</v>
      </c>
      <c r="M138" s="3">
        <f t="shared" si="44"/>
        <v>15.543490583599995</v>
      </c>
      <c r="N138" s="3">
        <f t="shared" si="40"/>
        <v>16.994523093549503</v>
      </c>
      <c r="O138" s="3">
        <f t="shared" si="41"/>
        <v>48.081504260749497</v>
      </c>
      <c r="P138" s="3">
        <f t="shared" si="42"/>
        <v>35.345240035309558</v>
      </c>
      <c r="Q138" s="3">
        <f t="shared" si="39"/>
        <v>30.851272268604816</v>
      </c>
      <c r="R138" s="33" t="str">
        <f t="shared" si="45"/>
        <v>(ADX+ &amp; DMI+) &gt;25 = combo bullish</v>
      </c>
      <c r="S138" s="1" t="str">
        <f t="shared" si="46"/>
        <v/>
      </c>
      <c r="T138" s="42">
        <f t="shared" si="49"/>
        <v>1</v>
      </c>
      <c r="U138" s="42">
        <f t="shared" si="47"/>
        <v>-1</v>
      </c>
      <c r="V138" s="33" t="str">
        <f t="shared" si="48"/>
        <v>Convergence</v>
      </c>
    </row>
    <row r="139" spans="2:22" x14ac:dyDescent="0.2">
      <c r="B139" s="32">
        <v>40051</v>
      </c>
      <c r="C139" s="5">
        <v>40.275700000000001</v>
      </c>
      <c r="D139" s="3">
        <v>39.758899999999997</v>
      </c>
      <c r="E139" s="3">
        <v>39.9771</v>
      </c>
      <c r="F139" s="6">
        <f t="shared" si="33"/>
        <v>0.51680000000000348</v>
      </c>
      <c r="G139" s="3">
        <f t="shared" si="34"/>
        <v>0</v>
      </c>
      <c r="H139" s="3">
        <f t="shared" si="35"/>
        <v>0.16870000000000118</v>
      </c>
      <c r="I139" s="3">
        <f t="shared" si="36"/>
        <v>8.4556340499579044</v>
      </c>
      <c r="J139" s="5">
        <f t="shared" si="37"/>
        <v>2.5831389089815033</v>
      </c>
      <c r="K139" s="5">
        <f t="shared" si="38"/>
        <v>1.4026719230028375</v>
      </c>
      <c r="L139" s="3">
        <f t="shared" si="43"/>
        <v>30.549322424784492</v>
      </c>
      <c r="M139" s="3">
        <f t="shared" si="44"/>
        <v>16.588607249503902</v>
      </c>
      <c r="N139" s="3">
        <f t="shared" si="40"/>
        <v>13.96071517528059</v>
      </c>
      <c r="O139" s="3">
        <f t="shared" si="41"/>
        <v>47.137929674288394</v>
      </c>
      <c r="P139" s="3">
        <f t="shared" si="42"/>
        <v>29.616733852644206</v>
      </c>
      <c r="Q139" s="3">
        <f t="shared" si="39"/>
        <v>30.763090953179056</v>
      </c>
      <c r="R139" s="33" t="str">
        <f t="shared" si="45"/>
        <v>(ADX+ &amp; DMI+) &gt;25 = combo bullish</v>
      </c>
      <c r="S139" s="1" t="str">
        <f t="shared" si="46"/>
        <v/>
      </c>
      <c r="T139" s="42">
        <f t="shared" si="49"/>
        <v>-1</v>
      </c>
      <c r="U139" s="42">
        <f t="shared" si="47"/>
        <v>1</v>
      </c>
      <c r="V139" s="33" t="str">
        <f t="shared" si="48"/>
        <v>Convergence</v>
      </c>
    </row>
    <row r="140" spans="2:22" x14ac:dyDescent="0.2">
      <c r="B140" s="32">
        <v>40052</v>
      </c>
      <c r="C140" s="5">
        <v>40.145800000000001</v>
      </c>
      <c r="D140" s="3">
        <v>39.352200000000003</v>
      </c>
      <c r="E140" s="3">
        <v>40.076300000000003</v>
      </c>
      <c r="F140" s="6">
        <f t="shared" ref="F140:F185" si="50">MAX(C140-D140,ABS(C140-E139),ABS(D140-E139))</f>
        <v>0.79359999999999786</v>
      </c>
      <c r="G140" s="3">
        <f t="shared" ref="G140:G185" si="51">IF(C140-C139&gt;D139-D140,MAX(C140-C139,0),0)</f>
        <v>0</v>
      </c>
      <c r="H140" s="3">
        <f t="shared" ref="H140:H185" si="52">IF(D139-D140&gt;C140-C139,MAX(D139-D140,0),0)</f>
        <v>0.40669999999999362</v>
      </c>
      <c r="I140" s="3">
        <f t="shared" si="36"/>
        <v>8.5988006614996024</v>
      </c>
      <c r="J140" s="5">
        <f t="shared" si="37"/>
        <v>2.3844359159829263</v>
      </c>
      <c r="K140" s="5">
        <f t="shared" si="38"/>
        <v>1.7014740827718435</v>
      </c>
      <c r="L140" s="3">
        <f t="shared" si="43"/>
        <v>27.729866173768102</v>
      </c>
      <c r="M140" s="3">
        <f t="shared" si="44"/>
        <v>19.787341860243941</v>
      </c>
      <c r="N140" s="3">
        <f t="shared" si="40"/>
        <v>7.9425243135241601</v>
      </c>
      <c r="O140" s="3">
        <f t="shared" si="41"/>
        <v>47.517208034012043</v>
      </c>
      <c r="P140" s="3">
        <f t="shared" si="42"/>
        <v>16.715048383817145</v>
      </c>
      <c r="Q140" s="3">
        <f t="shared" si="39"/>
        <v>29.759659341081775</v>
      </c>
      <c r="R140" s="33" t="str">
        <f t="shared" si="45"/>
        <v>(ADX+ &amp; DMI+) &gt;25 = combo bullish</v>
      </c>
      <c r="S140" s="1" t="str">
        <f t="shared" si="46"/>
        <v/>
      </c>
      <c r="T140" s="42">
        <f t="shared" si="49"/>
        <v>-1</v>
      </c>
      <c r="U140" s="42">
        <f t="shared" si="47"/>
        <v>1</v>
      </c>
      <c r="V140" s="33" t="str">
        <f t="shared" si="48"/>
        <v>Convergence</v>
      </c>
    </row>
    <row r="141" spans="2:22" x14ac:dyDescent="0.2">
      <c r="B141" s="32">
        <v>40053</v>
      </c>
      <c r="C141" s="5">
        <v>40.750900000000001</v>
      </c>
      <c r="D141" s="3">
        <v>39.838299999999997</v>
      </c>
      <c r="E141" s="3">
        <v>40.116100000000003</v>
      </c>
      <c r="F141" s="6">
        <f t="shared" si="50"/>
        <v>0.91260000000000474</v>
      </c>
      <c r="G141" s="3">
        <f t="shared" si="51"/>
        <v>0.60510000000000019</v>
      </c>
      <c r="H141" s="3">
        <f t="shared" si="52"/>
        <v>0</v>
      </c>
      <c r="I141" s="3">
        <f t="shared" si="36"/>
        <v>8.8499544567688684</v>
      </c>
      <c r="J141" s="5">
        <f t="shared" si="37"/>
        <v>2.8061177685996244</v>
      </c>
      <c r="K141" s="5">
        <f t="shared" si="38"/>
        <v>1.5705914610201632</v>
      </c>
      <c r="L141" s="3">
        <f t="shared" si="43"/>
        <v>31.707708579826321</v>
      </c>
      <c r="M141" s="3">
        <f t="shared" si="44"/>
        <v>17.746887497470677</v>
      </c>
      <c r="N141" s="3">
        <f t="shared" si="40"/>
        <v>13.960821082355643</v>
      </c>
      <c r="O141" s="3">
        <f t="shared" si="41"/>
        <v>49.454596077296998</v>
      </c>
      <c r="P141" s="3">
        <f t="shared" si="42"/>
        <v>28.229572556886385</v>
      </c>
      <c r="Q141" s="3">
        <f t="shared" si="39"/>
        <v>29.650367427924966</v>
      </c>
      <c r="R141" s="33" t="str">
        <f t="shared" si="45"/>
        <v>(ADX+ &amp; DMI+) &gt;25 = combo bullish</v>
      </c>
      <c r="S141" s="1" t="str">
        <f t="shared" si="46"/>
        <v/>
      </c>
      <c r="T141" s="42">
        <f t="shared" si="49"/>
        <v>-1</v>
      </c>
      <c r="U141" s="42">
        <f t="shared" si="47"/>
        <v>1</v>
      </c>
      <c r="V141" s="33" t="str">
        <f t="shared" si="48"/>
        <v>Convergence</v>
      </c>
    </row>
    <row r="142" spans="2:22" x14ac:dyDescent="0.2">
      <c r="B142" s="32">
        <v>40056</v>
      </c>
      <c r="C142" s="5">
        <v>39.878</v>
      </c>
      <c r="D142" s="3">
        <v>39.471299999999999</v>
      </c>
      <c r="E142" s="3">
        <v>39.709299999999999</v>
      </c>
      <c r="F142" s="6">
        <f t="shared" si="50"/>
        <v>0.64480000000000359</v>
      </c>
      <c r="G142" s="3">
        <f t="shared" si="51"/>
        <v>0</v>
      </c>
      <c r="H142" s="3">
        <f t="shared" si="52"/>
        <v>0.36699999999999733</v>
      </c>
      <c r="I142" s="3">
        <f t="shared" si="36"/>
        <v>8.8139887293251125</v>
      </c>
      <c r="J142" s="5">
        <f t="shared" si="37"/>
        <v>2.5902625556304226</v>
      </c>
      <c r="K142" s="5">
        <f t="shared" si="38"/>
        <v>1.8167767332493787</v>
      </c>
      <c r="L142" s="3">
        <f t="shared" si="43"/>
        <v>29.388085634967215</v>
      </c>
      <c r="M142" s="3">
        <f t="shared" si="44"/>
        <v>20.612424057280244</v>
      </c>
      <c r="N142" s="3">
        <f t="shared" si="40"/>
        <v>8.7756615776869715</v>
      </c>
      <c r="O142" s="3">
        <f t="shared" si="41"/>
        <v>50.000509692247462</v>
      </c>
      <c r="P142" s="3">
        <f t="shared" si="42"/>
        <v>17.551144241730864</v>
      </c>
      <c r="Q142" s="3">
        <f t="shared" si="39"/>
        <v>28.786137200339674</v>
      </c>
      <c r="R142" s="33" t="str">
        <f t="shared" si="45"/>
        <v>(ADX+ &amp; DMI+) &gt;25 = combo bullish</v>
      </c>
      <c r="S142" s="1" t="str">
        <f t="shared" si="46"/>
        <v/>
      </c>
      <c r="T142" s="42">
        <f t="shared" si="49"/>
        <v>-1</v>
      </c>
      <c r="U142" s="42">
        <f t="shared" si="47"/>
        <v>1</v>
      </c>
      <c r="V142" s="33" t="str">
        <f t="shared" si="48"/>
        <v>Convergence</v>
      </c>
    </row>
    <row r="143" spans="2:22" x14ac:dyDescent="0.2">
      <c r="B143" s="32">
        <v>40057</v>
      </c>
      <c r="C143" s="5">
        <v>40.264899999999997</v>
      </c>
      <c r="D143" s="3">
        <v>38.846400000000003</v>
      </c>
      <c r="E143" s="3">
        <v>38.965299999999999</v>
      </c>
      <c r="F143" s="6">
        <f t="shared" si="50"/>
        <v>1.4184999999999945</v>
      </c>
      <c r="G143" s="3">
        <f t="shared" si="51"/>
        <v>0</v>
      </c>
      <c r="H143" s="3">
        <f t="shared" si="52"/>
        <v>0.62489999999999668</v>
      </c>
      <c r="I143" s="3">
        <f t="shared" si="36"/>
        <v>9.5544895963000975</v>
      </c>
      <c r="J143" s="5">
        <f t="shared" si="37"/>
        <v>2.391011589812698</v>
      </c>
      <c r="K143" s="5">
        <f t="shared" si="38"/>
        <v>2.301924676845577</v>
      </c>
      <c r="L143" s="3">
        <f t="shared" si="43"/>
        <v>25.025005948393087</v>
      </c>
      <c r="M143" s="3">
        <f t="shared" si="44"/>
        <v>24.092597031420489</v>
      </c>
      <c r="N143" s="3">
        <f t="shared" si="40"/>
        <v>0.93240891697259798</v>
      </c>
      <c r="O143" s="3">
        <f t="shared" si="41"/>
        <v>49.117602979813576</v>
      </c>
      <c r="P143" s="3">
        <f t="shared" si="42"/>
        <v>1.8983192590969897</v>
      </c>
      <c r="Q143" s="3">
        <f t="shared" si="39"/>
        <v>26.865578775965194</v>
      </c>
      <c r="R143" s="33" t="str">
        <f t="shared" si="45"/>
        <v>(ADX+ &amp; DMI+) &gt;25 = combo bullish</v>
      </c>
      <c r="S143" s="1" t="str">
        <f t="shared" si="46"/>
        <v/>
      </c>
      <c r="T143" s="42">
        <f t="shared" si="49"/>
        <v>-1</v>
      </c>
      <c r="U143" s="42">
        <f t="shared" si="47"/>
        <v>1</v>
      </c>
      <c r="V143" s="33" t="str">
        <f t="shared" si="48"/>
        <v>Convergence</v>
      </c>
    </row>
    <row r="144" spans="2:22" x14ac:dyDescent="0.2">
      <c r="B144" s="32">
        <v>40058</v>
      </c>
      <c r="C144" s="5">
        <v>39.153799999999997</v>
      </c>
      <c r="D144" s="3">
        <v>38.727200000000003</v>
      </c>
      <c r="E144" s="3">
        <v>38.935600000000001</v>
      </c>
      <c r="F144" s="6">
        <f t="shared" si="50"/>
        <v>0.42659999999999343</v>
      </c>
      <c r="G144" s="3">
        <f t="shared" si="51"/>
        <v>0</v>
      </c>
      <c r="H144" s="3">
        <f t="shared" si="52"/>
        <v>0.11919999999999931</v>
      </c>
      <c r="I144" s="3">
        <f t="shared" si="36"/>
        <v>9.2461288581231607</v>
      </c>
      <c r="J144" s="5">
        <f t="shared" si="37"/>
        <v>2.2070876213655675</v>
      </c>
      <c r="K144" s="5">
        <f t="shared" si="38"/>
        <v>2.244053547857455</v>
      </c>
      <c r="L144" s="3">
        <f t="shared" si="43"/>
        <v>23.870396521962125</v>
      </c>
      <c r="M144" s="3">
        <f t="shared" si="44"/>
        <v>24.270195476304096</v>
      </c>
      <c r="N144" s="3">
        <f t="shared" si="40"/>
        <v>0.39979895434197132</v>
      </c>
      <c r="O144" s="3">
        <f t="shared" si="41"/>
        <v>48.140591998266217</v>
      </c>
      <c r="P144" s="3">
        <f t="shared" si="42"/>
        <v>0.83048200644555858</v>
      </c>
      <c r="Q144" s="3">
        <f t="shared" si="39"/>
        <v>25.005929006713789</v>
      </c>
      <c r="R144" s="33" t="str">
        <f t="shared" si="45"/>
        <v/>
      </c>
      <c r="S144" s="1" t="str">
        <f t="shared" si="46"/>
        <v/>
      </c>
      <c r="T144" s="42">
        <f t="shared" si="49"/>
        <v>-1</v>
      </c>
      <c r="U144" s="42">
        <f t="shared" si="47"/>
        <v>1</v>
      </c>
      <c r="V144" s="33" t="str">
        <f t="shared" si="48"/>
        <v>Convergence</v>
      </c>
    </row>
    <row r="145" spans="2:22" x14ac:dyDescent="0.2">
      <c r="B145" s="32">
        <v>40059</v>
      </c>
      <c r="C145" s="5">
        <v>39.2532</v>
      </c>
      <c r="D145" s="3">
        <v>38.707500000000003</v>
      </c>
      <c r="E145" s="3">
        <v>39.1935</v>
      </c>
      <c r="F145" s="6">
        <f t="shared" si="50"/>
        <v>0.54569999999999652</v>
      </c>
      <c r="G145" s="3">
        <f t="shared" si="51"/>
        <v>9.9400000000002819E-2</v>
      </c>
      <c r="H145" s="3">
        <f t="shared" si="52"/>
        <v>0</v>
      </c>
      <c r="I145" s="3">
        <f t="shared" si="36"/>
        <v>9.0805881767290675</v>
      </c>
      <c r="J145" s="5">
        <f t="shared" si="37"/>
        <v>2.136711650491296</v>
      </c>
      <c r="K145" s="5">
        <f t="shared" si="38"/>
        <v>2.0714340441761125</v>
      </c>
      <c r="L145" s="3">
        <f t="shared" si="43"/>
        <v>23.530542393355891</v>
      </c>
      <c r="M145" s="3">
        <f t="shared" si="44"/>
        <v>22.811672590599379</v>
      </c>
      <c r="N145" s="3">
        <f t="shared" si="40"/>
        <v>0.71886980275651169</v>
      </c>
      <c r="O145" s="3">
        <f t="shared" si="41"/>
        <v>46.342214983955273</v>
      </c>
      <c r="P145" s="3">
        <f t="shared" si="42"/>
        <v>1.5512202060376286</v>
      </c>
      <c r="Q145" s="3">
        <f t="shared" si="39"/>
        <v>23.330592663808346</v>
      </c>
      <c r="R145" s="33" t="str">
        <f t="shared" si="45"/>
        <v>ADX+ &lt; 25 &amp; DMI+&gt;DMI = bullish no trend</v>
      </c>
      <c r="S145" s="1" t="str">
        <f t="shared" si="46"/>
        <v/>
      </c>
      <c r="T145" s="42">
        <f t="shared" si="49"/>
        <v>-1</v>
      </c>
      <c r="U145" s="42">
        <f t="shared" si="47"/>
        <v>1</v>
      </c>
      <c r="V145" s="33" t="str">
        <f t="shared" si="48"/>
        <v>Convergence</v>
      </c>
    </row>
    <row r="146" spans="2:22" x14ac:dyDescent="0.2">
      <c r="B146" s="32">
        <v>40060</v>
      </c>
      <c r="C146" s="5">
        <v>40.056600000000003</v>
      </c>
      <c r="D146" s="3">
        <v>39.203499999999998</v>
      </c>
      <c r="E146" s="3">
        <v>40.036799999999999</v>
      </c>
      <c r="F146" s="6">
        <f t="shared" si="50"/>
        <v>0.86310000000000286</v>
      </c>
      <c r="G146" s="3">
        <f t="shared" si="51"/>
        <v>0.80340000000000344</v>
      </c>
      <c r="H146" s="3">
        <f t="shared" si="52"/>
        <v>0</v>
      </c>
      <c r="I146" s="3">
        <f t="shared" si="36"/>
        <v>9.2451813939037581</v>
      </c>
      <c r="J146" s="5">
        <f t="shared" si="37"/>
        <v>2.7757492158381227</v>
      </c>
      <c r="K146" s="5">
        <f t="shared" si="38"/>
        <v>1.9120929638548732</v>
      </c>
      <c r="L146" s="3">
        <f t="shared" si="43"/>
        <v>30.023739909186016</v>
      </c>
      <c r="M146" s="3">
        <f t="shared" si="44"/>
        <v>20.682049192844403</v>
      </c>
      <c r="N146" s="3">
        <f t="shared" si="40"/>
        <v>9.3416907163416134</v>
      </c>
      <c r="O146" s="3">
        <f t="shared" si="41"/>
        <v>50.705789102030423</v>
      </c>
      <c r="P146" s="3">
        <f t="shared" si="42"/>
        <v>18.423321837165812</v>
      </c>
      <c r="Q146" s="3">
        <f t="shared" si="39"/>
        <v>22.980073319048167</v>
      </c>
      <c r="R146" s="33" t="str">
        <f t="shared" si="45"/>
        <v>ADX+ &lt; 25 &amp; DMI+&gt;DMI = bullish no trend</v>
      </c>
      <c r="S146" s="1" t="str">
        <f t="shared" si="46"/>
        <v/>
      </c>
      <c r="T146" s="42">
        <f t="shared" si="49"/>
        <v>-1</v>
      </c>
      <c r="U146" s="42">
        <f t="shared" si="47"/>
        <v>1</v>
      </c>
      <c r="V146" s="33" t="str">
        <f t="shared" si="48"/>
        <v>Convergence</v>
      </c>
    </row>
    <row r="147" spans="2:22" x14ac:dyDescent="0.2">
      <c r="B147" s="32">
        <v>40064</v>
      </c>
      <c r="C147" s="5">
        <v>40.453400000000002</v>
      </c>
      <c r="D147" s="3">
        <v>40.135899999999999</v>
      </c>
      <c r="E147" s="3">
        <v>40.413699999999999</v>
      </c>
      <c r="F147" s="6">
        <f t="shared" si="50"/>
        <v>0.41660000000000252</v>
      </c>
      <c r="G147" s="3">
        <f t="shared" si="51"/>
        <v>0.39679999999999893</v>
      </c>
      <c r="H147" s="3">
        <f t="shared" si="52"/>
        <v>0</v>
      </c>
      <c r="I147" s="3">
        <f t="shared" ref="I147:I210" si="53">I146-(I146/13)+F147</f>
        <v>8.9506135943727028</v>
      </c>
      <c r="J147" s="5">
        <f t="shared" ref="J147:J210" si="54">J146-(J146/13)+G147</f>
        <v>2.9590300453890355</v>
      </c>
      <c r="K147" s="5">
        <f t="shared" ref="K147:K210" si="55">K146-(K146/13)+H147</f>
        <v>1.7650088897121905</v>
      </c>
      <c r="L147" s="3">
        <f t="shared" si="43"/>
        <v>33.059521720939813</v>
      </c>
      <c r="M147" s="3">
        <f t="shared" si="44"/>
        <v>19.719417793008748</v>
      </c>
      <c r="N147" s="3">
        <f t="shared" si="40"/>
        <v>13.340103927931064</v>
      </c>
      <c r="O147" s="3">
        <f t="shared" si="41"/>
        <v>52.778939513948558</v>
      </c>
      <c r="P147" s="3">
        <f t="shared" si="42"/>
        <v>25.27543003096056</v>
      </c>
      <c r="Q147" s="3">
        <f t="shared" si="39"/>
        <v>23.14402736989905</v>
      </c>
      <c r="R147" s="33" t="str">
        <f t="shared" si="45"/>
        <v>ADX+ &lt; 25 &amp; DMI+&gt;DMI = bullish no trend</v>
      </c>
      <c r="S147" s="1" t="str">
        <f t="shared" si="46"/>
        <v/>
      </c>
      <c r="T147" s="42">
        <f t="shared" si="49"/>
        <v>1</v>
      </c>
      <c r="U147" s="42">
        <f t="shared" si="47"/>
        <v>1</v>
      </c>
      <c r="V147" s="33" t="str">
        <f t="shared" si="48"/>
        <v>Convergence</v>
      </c>
    </row>
    <row r="148" spans="2:22" x14ac:dyDescent="0.2">
      <c r="B148" s="32">
        <v>40065</v>
      </c>
      <c r="C148" s="5">
        <v>40.959299999999999</v>
      </c>
      <c r="D148" s="3">
        <v>40.264899999999997</v>
      </c>
      <c r="E148" s="3">
        <v>40.760899999999999</v>
      </c>
      <c r="F148" s="6">
        <f t="shared" si="50"/>
        <v>0.69440000000000168</v>
      </c>
      <c r="G148" s="3">
        <f t="shared" si="51"/>
        <v>0.50589999999999691</v>
      </c>
      <c r="H148" s="3">
        <f t="shared" si="52"/>
        <v>0</v>
      </c>
      <c r="I148" s="3">
        <f t="shared" si="53"/>
        <v>8.9565048563440346</v>
      </c>
      <c r="J148" s="5">
        <f t="shared" si="54"/>
        <v>3.2373123495898759</v>
      </c>
      <c r="K148" s="5">
        <f t="shared" si="55"/>
        <v>1.6292389751189451</v>
      </c>
      <c r="L148" s="3">
        <f t="shared" si="43"/>
        <v>36.144817666199735</v>
      </c>
      <c r="M148" s="3">
        <f t="shared" si="44"/>
        <v>18.190566535169456</v>
      </c>
      <c r="N148" s="3">
        <f t="shared" si="40"/>
        <v>17.954251131030279</v>
      </c>
      <c r="O148" s="3">
        <f t="shared" si="41"/>
        <v>54.335384201369195</v>
      </c>
      <c r="P148" s="3">
        <f t="shared" si="42"/>
        <v>33.043386726577801</v>
      </c>
      <c r="Q148" s="3">
        <f t="shared" si="39"/>
        <v>23.851124466804674</v>
      </c>
      <c r="R148" s="33" t="str">
        <f t="shared" si="45"/>
        <v>ADX+ &lt; 25 &amp; DMI+&gt;DMI = bullish no trend</v>
      </c>
      <c r="S148" s="1" t="str">
        <f t="shared" si="46"/>
        <v/>
      </c>
      <c r="T148" s="42">
        <f t="shared" si="49"/>
        <v>1</v>
      </c>
      <c r="U148" s="42">
        <f t="shared" si="47"/>
        <v>1</v>
      </c>
      <c r="V148" s="33" t="str">
        <f t="shared" si="48"/>
        <v>Convergence</v>
      </c>
    </row>
    <row r="149" spans="2:22" x14ac:dyDescent="0.2">
      <c r="B149" s="32">
        <v>40066</v>
      </c>
      <c r="C149" s="5">
        <v>41.197299999999998</v>
      </c>
      <c r="D149" s="3">
        <v>40.671700000000001</v>
      </c>
      <c r="E149" s="3">
        <v>41.147799999999997</v>
      </c>
      <c r="F149" s="6">
        <f t="shared" si="50"/>
        <v>0.52559999999999718</v>
      </c>
      <c r="G149" s="3">
        <f t="shared" si="51"/>
        <v>0.23799999999999955</v>
      </c>
      <c r="H149" s="3">
        <f t="shared" si="52"/>
        <v>0</v>
      </c>
      <c r="I149" s="3">
        <f t="shared" si="53"/>
        <v>8.7931429443175677</v>
      </c>
      <c r="J149" s="5">
        <f t="shared" si="54"/>
        <v>3.2262883226983465</v>
      </c>
      <c r="K149" s="5">
        <f t="shared" si="55"/>
        <v>1.5039129001097955</v>
      </c>
      <c r="L149" s="3">
        <f t="shared" si="43"/>
        <v>36.690957296256457</v>
      </c>
      <c r="M149" s="3">
        <f t="shared" si="44"/>
        <v>17.103246354952933</v>
      </c>
      <c r="N149" s="3">
        <f t="shared" si="40"/>
        <v>19.587710941303524</v>
      </c>
      <c r="O149" s="3">
        <f t="shared" si="41"/>
        <v>53.794203651209386</v>
      </c>
      <c r="P149" s="3">
        <f t="shared" si="42"/>
        <v>36.412307668510593</v>
      </c>
      <c r="Q149" s="3">
        <f t="shared" si="39"/>
        <v>24.748351838355095</v>
      </c>
      <c r="R149" s="33" t="str">
        <f t="shared" si="45"/>
        <v>ADX+ &lt; 25 &amp; DMI+&gt;DMI = bullish no trend</v>
      </c>
      <c r="S149" s="1" t="str">
        <f t="shared" si="46"/>
        <v/>
      </c>
      <c r="T149" s="42">
        <f t="shared" si="49"/>
        <v>1</v>
      </c>
      <c r="U149" s="42">
        <f t="shared" si="47"/>
        <v>-1</v>
      </c>
      <c r="V149" s="33" t="str">
        <f t="shared" si="48"/>
        <v>Convergence</v>
      </c>
    </row>
    <row r="150" spans="2:22" x14ac:dyDescent="0.2">
      <c r="B150" s="32">
        <v>40067</v>
      </c>
      <c r="C150" s="5">
        <v>41.286700000000003</v>
      </c>
      <c r="D150" s="3">
        <v>40.889800000000001</v>
      </c>
      <c r="E150" s="3">
        <v>41.187399999999997</v>
      </c>
      <c r="F150" s="6">
        <f t="shared" si="50"/>
        <v>0.39690000000000225</v>
      </c>
      <c r="G150" s="3">
        <f t="shared" si="51"/>
        <v>8.9400000000004809E-2</v>
      </c>
      <c r="H150" s="3">
        <f t="shared" si="52"/>
        <v>0</v>
      </c>
      <c r="I150" s="3">
        <f t="shared" si="53"/>
        <v>8.5136473332162179</v>
      </c>
      <c r="J150" s="5">
        <f t="shared" si="54"/>
        <v>3.0675122978754015</v>
      </c>
      <c r="K150" s="5">
        <f t="shared" si="55"/>
        <v>1.388227292409042</v>
      </c>
      <c r="L150" s="3">
        <f t="shared" si="43"/>
        <v>36.030530486122231</v>
      </c>
      <c r="M150" s="3">
        <f t="shared" si="44"/>
        <v>16.305905542890375</v>
      </c>
      <c r="N150" s="3">
        <f t="shared" si="40"/>
        <v>19.724624943231856</v>
      </c>
      <c r="O150" s="3">
        <f t="shared" si="41"/>
        <v>52.336436029012603</v>
      </c>
      <c r="P150" s="3">
        <f t="shared" si="42"/>
        <v>37.688131710568804</v>
      </c>
      <c r="Q150" s="3">
        <f t="shared" si="39"/>
        <v>25.672621829227502</v>
      </c>
      <c r="R150" s="33" t="str">
        <f t="shared" si="45"/>
        <v>(ADX+ &amp; DMI+) &gt;25 = combo bullish</v>
      </c>
      <c r="S150" s="1" t="str">
        <f t="shared" si="46"/>
        <v/>
      </c>
      <c r="T150" s="42">
        <f t="shared" si="49"/>
        <v>1</v>
      </c>
      <c r="U150" s="42">
        <f t="shared" si="47"/>
        <v>-1</v>
      </c>
      <c r="V150" s="33" t="str">
        <f t="shared" si="48"/>
        <v>Convergence</v>
      </c>
    </row>
    <row r="151" spans="2:22" x14ac:dyDescent="0.2">
      <c r="B151" s="32">
        <v>40070</v>
      </c>
      <c r="C151" s="5">
        <v>41.375900000000001</v>
      </c>
      <c r="D151" s="3">
        <v>40.879899999999999</v>
      </c>
      <c r="E151" s="3">
        <v>41.3461</v>
      </c>
      <c r="F151" s="6">
        <f t="shared" si="50"/>
        <v>0.49600000000000222</v>
      </c>
      <c r="G151" s="3">
        <f t="shared" si="51"/>
        <v>8.919999999999817E-2</v>
      </c>
      <c r="H151" s="3">
        <f t="shared" si="52"/>
        <v>0</v>
      </c>
      <c r="I151" s="3">
        <f t="shared" si="53"/>
        <v>8.3547513845072814</v>
      </c>
      <c r="J151" s="5">
        <f t="shared" si="54"/>
        <v>2.9207498134234458</v>
      </c>
      <c r="K151" s="5">
        <f t="shared" si="55"/>
        <v>1.2814405776083464</v>
      </c>
      <c r="L151" s="3">
        <f t="shared" si="43"/>
        <v>34.959146945288737</v>
      </c>
      <c r="M151" s="3">
        <f t="shared" si="44"/>
        <v>15.337866067260828</v>
      </c>
      <c r="N151" s="3">
        <f t="shared" si="40"/>
        <v>19.62128087802791</v>
      </c>
      <c r="O151" s="3">
        <f t="shared" si="41"/>
        <v>50.297013012549563</v>
      </c>
      <c r="P151" s="3">
        <f t="shared" si="42"/>
        <v>39.010827289350608</v>
      </c>
      <c r="Q151" s="3">
        <f t="shared" si="39"/>
        <v>26.625350790664868</v>
      </c>
      <c r="R151" s="33" t="str">
        <f t="shared" si="45"/>
        <v>(ADX+ &amp; DMI+) &gt;25 = combo bullish</v>
      </c>
      <c r="S151" s="1" t="str">
        <f t="shared" si="46"/>
        <v/>
      </c>
      <c r="T151" s="42">
        <f t="shared" si="49"/>
        <v>1</v>
      </c>
      <c r="U151" s="42">
        <f t="shared" si="47"/>
        <v>-1</v>
      </c>
      <c r="V151" s="33" t="str">
        <f t="shared" si="48"/>
        <v>Convergence</v>
      </c>
    </row>
    <row r="152" spans="2:22" x14ac:dyDescent="0.2">
      <c r="B152" s="32">
        <v>40071</v>
      </c>
      <c r="C152" s="5">
        <v>41.613999999999997</v>
      </c>
      <c r="D152" s="3">
        <v>41.237099999999998</v>
      </c>
      <c r="E152" s="3">
        <v>41.475000000000001</v>
      </c>
      <c r="F152" s="6">
        <f t="shared" si="50"/>
        <v>0.37689999999999912</v>
      </c>
      <c r="G152" s="3">
        <f t="shared" si="51"/>
        <v>0.23809999999999576</v>
      </c>
      <c r="H152" s="3">
        <f t="shared" si="52"/>
        <v>0</v>
      </c>
      <c r="I152" s="3">
        <f t="shared" si="53"/>
        <v>8.0889782010836431</v>
      </c>
      <c r="J152" s="5">
        <f t="shared" si="54"/>
        <v>2.9341767508524073</v>
      </c>
      <c r="K152" s="5">
        <f t="shared" si="55"/>
        <v>1.1828682254846274</v>
      </c>
      <c r="L152" s="3">
        <f t="shared" si="43"/>
        <v>36.273762617623682</v>
      </c>
      <c r="M152" s="3">
        <f t="shared" si="44"/>
        <v>14.623209459584945</v>
      </c>
      <c r="N152" s="3">
        <f t="shared" si="40"/>
        <v>21.650553158038736</v>
      </c>
      <c r="O152" s="3">
        <f t="shared" si="41"/>
        <v>50.89697207720863</v>
      </c>
      <c r="P152" s="3">
        <f t="shared" si="42"/>
        <v>42.537998380720424</v>
      </c>
      <c r="Q152" s="3">
        <f t="shared" si="39"/>
        <v>27.761968475668834</v>
      </c>
      <c r="R152" s="33" t="str">
        <f t="shared" si="45"/>
        <v>(ADX+ &amp; DMI+) &gt;25 = combo bullish</v>
      </c>
      <c r="S152" s="1" t="str">
        <f t="shared" si="46"/>
        <v/>
      </c>
      <c r="T152" s="42">
        <f t="shared" si="49"/>
        <v>1</v>
      </c>
      <c r="U152" s="42">
        <f t="shared" si="47"/>
        <v>-1</v>
      </c>
      <c r="V152" s="33" t="str">
        <f t="shared" si="48"/>
        <v>Convergence</v>
      </c>
    </row>
    <row r="153" spans="2:22" x14ac:dyDescent="0.2">
      <c r="B153" s="32">
        <v>40072</v>
      </c>
      <c r="C153" s="5">
        <v>42.139699999999998</v>
      </c>
      <c r="D153" s="3">
        <v>41.504899999999999</v>
      </c>
      <c r="E153" s="3">
        <v>42.080199999999998</v>
      </c>
      <c r="F153" s="6">
        <f t="shared" si="50"/>
        <v>0.66469999999999629</v>
      </c>
      <c r="G153" s="3">
        <f t="shared" si="51"/>
        <v>0.5257000000000005</v>
      </c>
      <c r="H153" s="3">
        <f t="shared" si="52"/>
        <v>0</v>
      </c>
      <c r="I153" s="3">
        <f t="shared" si="53"/>
        <v>8.1314491086925891</v>
      </c>
      <c r="J153" s="5">
        <f t="shared" si="54"/>
        <v>3.234170846940684</v>
      </c>
      <c r="K153" s="5">
        <f t="shared" si="55"/>
        <v>1.0918783619858099</v>
      </c>
      <c r="L153" s="3">
        <f t="shared" si="43"/>
        <v>39.773609890558468</v>
      </c>
      <c r="M153" s="3">
        <f t="shared" si="44"/>
        <v>13.427844746867843</v>
      </c>
      <c r="N153" s="3">
        <f t="shared" si="40"/>
        <v>26.345765143690627</v>
      </c>
      <c r="O153" s="3">
        <f t="shared" si="41"/>
        <v>53.201454637426309</v>
      </c>
      <c r="P153" s="3">
        <f t="shared" si="42"/>
        <v>49.520760895054238</v>
      </c>
      <c r="Q153" s="3">
        <f t="shared" si="39"/>
        <v>29.316167934196361</v>
      </c>
      <c r="R153" s="33" t="str">
        <f t="shared" si="45"/>
        <v>(ADX+ &amp; DMI+) &gt;25 = combo bullish</v>
      </c>
      <c r="S153" s="1" t="str">
        <f t="shared" si="46"/>
        <v/>
      </c>
      <c r="T153" s="42">
        <f t="shared" si="49"/>
        <v>1</v>
      </c>
      <c r="U153" s="42">
        <f t="shared" si="47"/>
        <v>-1</v>
      </c>
      <c r="V153" s="33" t="str">
        <f t="shared" si="48"/>
        <v>Convergence</v>
      </c>
    </row>
    <row r="154" spans="2:22" x14ac:dyDescent="0.2">
      <c r="B154" s="32">
        <v>40073</v>
      </c>
      <c r="C154" s="5">
        <v>42.318300000000001</v>
      </c>
      <c r="D154" s="3">
        <v>41.871899999999997</v>
      </c>
      <c r="E154" s="3">
        <v>42.070300000000003</v>
      </c>
      <c r="F154" s="6">
        <f t="shared" si="50"/>
        <v>0.44640000000000413</v>
      </c>
      <c r="G154" s="3">
        <f t="shared" si="51"/>
        <v>0.17860000000000298</v>
      </c>
      <c r="H154" s="3">
        <f t="shared" si="52"/>
        <v>0</v>
      </c>
      <c r="I154" s="3">
        <f t="shared" si="53"/>
        <v>7.9523530234085475</v>
      </c>
      <c r="J154" s="5">
        <f t="shared" si="54"/>
        <v>3.1639884740990958</v>
      </c>
      <c r="K154" s="5">
        <f t="shared" si="55"/>
        <v>1.0078877187561321</v>
      </c>
      <c r="L154" s="3">
        <f t="shared" si="43"/>
        <v>39.786821143195965</v>
      </c>
      <c r="M154" s="3">
        <f t="shared" si="44"/>
        <v>12.674081693673731</v>
      </c>
      <c r="N154" s="3">
        <f t="shared" si="40"/>
        <v>27.112739449522234</v>
      </c>
      <c r="O154" s="3">
        <f t="shared" si="41"/>
        <v>52.460902836869693</v>
      </c>
      <c r="P154" s="3">
        <f t="shared" si="42"/>
        <v>51.681801081142112</v>
      </c>
      <c r="Q154" s="3">
        <f t="shared" si="39"/>
        <v>30.913713158978201</v>
      </c>
      <c r="R154" s="33" t="str">
        <f t="shared" si="45"/>
        <v>(ADX+ &amp; DMI+) &gt;25 = combo bullish</v>
      </c>
      <c r="S154" s="1" t="str">
        <f t="shared" si="46"/>
        <v/>
      </c>
      <c r="T154" s="42">
        <f t="shared" si="49"/>
        <v>1</v>
      </c>
      <c r="U154" s="42">
        <f t="shared" si="47"/>
        <v>-1</v>
      </c>
      <c r="V154" s="33" t="str">
        <f t="shared" si="48"/>
        <v>Convergence</v>
      </c>
    </row>
    <row r="155" spans="2:22" x14ac:dyDescent="0.2">
      <c r="B155" s="32">
        <v>40074</v>
      </c>
      <c r="C155" s="5">
        <v>42.319299999999998</v>
      </c>
      <c r="D155" s="3">
        <v>41.912199999999999</v>
      </c>
      <c r="E155" s="3">
        <v>42.140599999999999</v>
      </c>
      <c r="F155" s="6">
        <f t="shared" si="50"/>
        <v>0.4070999999999998</v>
      </c>
      <c r="G155" s="3">
        <f t="shared" si="51"/>
        <v>9.9999999999766942E-4</v>
      </c>
      <c r="H155" s="3">
        <f t="shared" si="52"/>
        <v>0</v>
      </c>
      <c r="I155" s="3">
        <f t="shared" si="53"/>
        <v>7.7477335600694284</v>
      </c>
      <c r="J155" s="5">
        <f t="shared" si="54"/>
        <v>2.9216047453222398</v>
      </c>
      <c r="K155" s="5">
        <f t="shared" si="55"/>
        <v>0.93035789423642967</v>
      </c>
      <c r="L155" s="3">
        <f t="shared" si="43"/>
        <v>37.709153556592604</v>
      </c>
      <c r="M155" s="3">
        <f t="shared" si="44"/>
        <v>12.008129693970693</v>
      </c>
      <c r="N155" s="3">
        <f t="shared" si="40"/>
        <v>25.701023862621909</v>
      </c>
      <c r="O155" s="3">
        <f t="shared" si="41"/>
        <v>49.717283250563298</v>
      </c>
      <c r="P155" s="3">
        <f t="shared" si="42"/>
        <v>51.694344868151489</v>
      </c>
      <c r="Q155" s="3">
        <f t="shared" si="39"/>
        <v>32.39804399534772</v>
      </c>
      <c r="R155" s="33" t="str">
        <f t="shared" si="45"/>
        <v>(ADX+ &amp; DMI+) &gt;25 = combo bullish</v>
      </c>
      <c r="S155" s="1" t="str">
        <f t="shared" si="46"/>
        <v/>
      </c>
      <c r="T155" s="42">
        <f t="shared" si="49"/>
        <v>1</v>
      </c>
      <c r="U155" s="42">
        <f t="shared" si="47"/>
        <v>-1</v>
      </c>
      <c r="V155" s="33" t="str">
        <f t="shared" si="48"/>
        <v>Convergence</v>
      </c>
    </row>
    <row r="156" spans="2:22" x14ac:dyDescent="0.2">
      <c r="B156" s="32">
        <v>40077</v>
      </c>
      <c r="C156" s="5">
        <v>42.398800000000001</v>
      </c>
      <c r="D156" s="3">
        <v>41.862499999999997</v>
      </c>
      <c r="E156" s="3">
        <v>42.269599999999997</v>
      </c>
      <c r="F156" s="6">
        <f t="shared" si="50"/>
        <v>0.53630000000000422</v>
      </c>
      <c r="G156" s="3">
        <f t="shared" si="51"/>
        <v>7.9500000000003013E-2</v>
      </c>
      <c r="H156" s="3">
        <f t="shared" si="52"/>
        <v>0</v>
      </c>
      <c r="I156" s="3">
        <f t="shared" si="53"/>
        <v>7.6880540554487071</v>
      </c>
      <c r="J156" s="5">
        <f t="shared" si="54"/>
        <v>2.7763659187589935</v>
      </c>
      <c r="K156" s="5">
        <f t="shared" si="55"/>
        <v>0.85879190237208891</v>
      </c>
      <c r="L156" s="3">
        <f t="shared" si="43"/>
        <v>36.112726298943187</v>
      </c>
      <c r="M156" s="3">
        <f t="shared" si="44"/>
        <v>11.170471697756113</v>
      </c>
      <c r="N156" s="3">
        <f t="shared" si="40"/>
        <v>24.942254601187074</v>
      </c>
      <c r="O156" s="3">
        <f t="shared" si="41"/>
        <v>47.2831979966993</v>
      </c>
      <c r="P156" s="3">
        <f t="shared" si="42"/>
        <v>52.75077756569727</v>
      </c>
      <c r="Q156" s="3">
        <f t="shared" si="39"/>
        <v>33.851810678944119</v>
      </c>
      <c r="R156" s="33" t="str">
        <f t="shared" si="45"/>
        <v>(ADX+ &amp; DMI+) &gt;25 = combo bullish</v>
      </c>
      <c r="S156" s="1" t="str">
        <f t="shared" si="46"/>
        <v/>
      </c>
      <c r="T156" s="42">
        <f t="shared" si="49"/>
        <v>1</v>
      </c>
      <c r="U156" s="42">
        <f t="shared" si="47"/>
        <v>-1</v>
      </c>
      <c r="V156" s="33" t="str">
        <f t="shared" si="48"/>
        <v>Convergence</v>
      </c>
    </row>
    <row r="157" spans="2:22" x14ac:dyDescent="0.2">
      <c r="B157" s="32">
        <v>40078</v>
      </c>
      <c r="C157" s="5">
        <v>42.527900000000002</v>
      </c>
      <c r="D157" s="3">
        <v>42.1404</v>
      </c>
      <c r="E157" s="3">
        <v>42.349200000000003</v>
      </c>
      <c r="F157" s="6">
        <f t="shared" si="50"/>
        <v>0.38750000000000284</v>
      </c>
      <c r="G157" s="3">
        <f t="shared" si="51"/>
        <v>0.1291000000000011</v>
      </c>
      <c r="H157" s="3">
        <f t="shared" si="52"/>
        <v>0</v>
      </c>
      <c r="I157" s="3">
        <f t="shared" si="53"/>
        <v>7.4841652819526558</v>
      </c>
      <c r="J157" s="5">
        <f t="shared" si="54"/>
        <v>2.6918993096236874</v>
      </c>
      <c r="K157" s="5">
        <f t="shared" si="55"/>
        <v>0.7927309868050052</v>
      </c>
      <c r="L157" s="3">
        <f t="shared" si="43"/>
        <v>35.967929731789106</v>
      </c>
      <c r="M157" s="3">
        <f t="shared" si="44"/>
        <v>10.59210956653509</v>
      </c>
      <c r="N157" s="3">
        <f t="shared" si="40"/>
        <v>25.375820165254016</v>
      </c>
      <c r="O157" s="3">
        <f t="shared" si="41"/>
        <v>46.560039298324199</v>
      </c>
      <c r="P157" s="3">
        <f t="shared" si="42"/>
        <v>54.501285968990473</v>
      </c>
      <c r="Q157" s="3">
        <f t="shared" si="39"/>
        <v>35.326773199661716</v>
      </c>
      <c r="R157" s="33" t="str">
        <f t="shared" si="45"/>
        <v>(ADX+ &amp; DMI+) &gt;25 = combo bullish</v>
      </c>
      <c r="S157" s="1" t="str">
        <f t="shared" si="46"/>
        <v/>
      </c>
      <c r="T157" s="42">
        <f t="shared" si="49"/>
        <v>1</v>
      </c>
      <c r="U157" s="42">
        <f t="shared" si="47"/>
        <v>-1</v>
      </c>
      <c r="V157" s="33" t="str">
        <f t="shared" si="48"/>
        <v>Convergence</v>
      </c>
    </row>
    <row r="158" spans="2:22" x14ac:dyDescent="0.2">
      <c r="B158" s="32">
        <v>40079</v>
      </c>
      <c r="C158" s="5">
        <v>42.865499999999997</v>
      </c>
      <c r="D158" s="3">
        <v>42.078099999999999</v>
      </c>
      <c r="E158" s="3">
        <v>42.150500000000001</v>
      </c>
      <c r="F158" s="6">
        <f t="shared" si="50"/>
        <v>0.7873999999999981</v>
      </c>
      <c r="G158" s="3">
        <f t="shared" si="51"/>
        <v>0.33759999999999479</v>
      </c>
      <c r="H158" s="3">
        <f t="shared" si="52"/>
        <v>0</v>
      </c>
      <c r="I158" s="3">
        <f t="shared" si="53"/>
        <v>7.6958602602639878</v>
      </c>
      <c r="J158" s="5">
        <f t="shared" si="54"/>
        <v>2.8224301319603216</v>
      </c>
      <c r="K158" s="5">
        <f t="shared" si="55"/>
        <v>0.73175168012769709</v>
      </c>
      <c r="L158" s="3">
        <f t="shared" si="43"/>
        <v>36.674654119349938</v>
      </c>
      <c r="M158" s="3">
        <f t="shared" si="44"/>
        <v>9.5083805498125837</v>
      </c>
      <c r="N158" s="3">
        <f t="shared" si="40"/>
        <v>27.166273569537353</v>
      </c>
      <c r="O158" s="3">
        <f t="shared" si="41"/>
        <v>46.183034669162524</v>
      </c>
      <c r="P158" s="3">
        <f t="shared" si="42"/>
        <v>58.823058649450118</v>
      </c>
      <c r="Q158" s="3">
        <f t="shared" si="39"/>
        <v>37.005079303218032</v>
      </c>
      <c r="R158" s="33" t="str">
        <f t="shared" si="45"/>
        <v>(ADX+ &amp; DMI+) &gt;25 = combo bullish</v>
      </c>
      <c r="S158" s="1" t="str">
        <f t="shared" si="46"/>
        <v/>
      </c>
      <c r="T158" s="42">
        <f t="shared" si="49"/>
        <v>1</v>
      </c>
      <c r="U158" s="42">
        <f t="shared" si="47"/>
        <v>-1</v>
      </c>
      <c r="V158" s="33" t="str">
        <f t="shared" si="48"/>
        <v>Convergence</v>
      </c>
    </row>
    <row r="159" spans="2:22" x14ac:dyDescent="0.2">
      <c r="B159" s="32">
        <v>40080</v>
      </c>
      <c r="C159" s="5">
        <v>42.388800000000003</v>
      </c>
      <c r="D159" s="3">
        <v>41.475200000000001</v>
      </c>
      <c r="E159" s="3">
        <v>41.773200000000003</v>
      </c>
      <c r="F159" s="6">
        <f t="shared" si="50"/>
        <v>0.91360000000000241</v>
      </c>
      <c r="G159" s="3">
        <f t="shared" si="51"/>
        <v>0</v>
      </c>
      <c r="H159" s="3">
        <f t="shared" si="52"/>
        <v>0.60289999999999822</v>
      </c>
      <c r="I159" s="3">
        <f t="shared" si="53"/>
        <v>8.0174710094744519</v>
      </c>
      <c r="J159" s="5">
        <f t="shared" si="54"/>
        <v>2.6053201218095277</v>
      </c>
      <c r="K159" s="5">
        <f t="shared" si="55"/>
        <v>1.2783630893486417</v>
      </c>
      <c r="L159" s="3">
        <f t="shared" si="43"/>
        <v>32.495535296987718</v>
      </c>
      <c r="M159" s="3">
        <f t="shared" si="44"/>
        <v>15.944717328418989</v>
      </c>
      <c r="N159" s="3">
        <f t="shared" si="40"/>
        <v>16.55081796856873</v>
      </c>
      <c r="O159" s="3">
        <f t="shared" si="41"/>
        <v>48.440252625406707</v>
      </c>
      <c r="P159" s="3">
        <f t="shared" si="42"/>
        <v>34.167488961211355</v>
      </c>
      <c r="Q159" s="3">
        <f t="shared" si="39"/>
        <v>36.802394278788988</v>
      </c>
      <c r="R159" s="33" t="str">
        <f t="shared" si="45"/>
        <v>(ADX+ &amp; DMI+) &gt;25 = combo bullish</v>
      </c>
      <c r="S159" s="1" t="str">
        <f t="shared" si="46"/>
        <v/>
      </c>
      <c r="T159" s="42">
        <f t="shared" si="49"/>
        <v>-1</v>
      </c>
      <c r="U159" s="42">
        <f t="shared" si="47"/>
        <v>-1</v>
      </c>
      <c r="V159" s="33" t="str">
        <f t="shared" si="48"/>
        <v>Convergence</v>
      </c>
    </row>
    <row r="160" spans="2:22" x14ac:dyDescent="0.2">
      <c r="B160" s="32">
        <v>40081</v>
      </c>
      <c r="C160" s="5">
        <v>41.793100000000003</v>
      </c>
      <c r="D160" s="3">
        <v>41.286700000000003</v>
      </c>
      <c r="E160" s="3">
        <v>41.405900000000003</v>
      </c>
      <c r="F160" s="6">
        <f t="shared" si="50"/>
        <v>0.5063999999999993</v>
      </c>
      <c r="G160" s="3">
        <f t="shared" si="51"/>
        <v>0</v>
      </c>
      <c r="H160" s="3">
        <f t="shared" si="52"/>
        <v>0.18849999999999767</v>
      </c>
      <c r="I160" s="3">
        <f t="shared" si="53"/>
        <v>7.9071424702841089</v>
      </c>
      <c r="J160" s="5">
        <f t="shared" si="54"/>
        <v>2.4049108816703333</v>
      </c>
      <c r="K160" s="5">
        <f t="shared" si="55"/>
        <v>1.3685274670910517</v>
      </c>
      <c r="L160" s="3">
        <f t="shared" si="43"/>
        <v>30.414411915660388</v>
      </c>
      <c r="M160" s="3">
        <f t="shared" si="44"/>
        <v>17.307484622088509</v>
      </c>
      <c r="N160" s="3">
        <f t="shared" si="40"/>
        <v>13.106927293571879</v>
      </c>
      <c r="O160" s="3">
        <f t="shared" si="41"/>
        <v>47.721896537748897</v>
      </c>
      <c r="P160" s="3">
        <f t="shared" si="42"/>
        <v>27.465227169259837</v>
      </c>
      <c r="Q160" s="3">
        <f t="shared" ref="Q160:Q223" si="56">((Q159*13)+P160)/14</f>
        <v>36.135453770965476</v>
      </c>
      <c r="R160" s="33" t="str">
        <f t="shared" si="45"/>
        <v>(ADX+ &amp; DMI+) &gt;25 = combo bullish</v>
      </c>
      <c r="S160" s="1" t="str">
        <f t="shared" si="46"/>
        <v/>
      </c>
      <c r="T160" s="42">
        <f t="shared" si="49"/>
        <v>-1</v>
      </c>
      <c r="U160" s="42">
        <f t="shared" si="47"/>
        <v>1</v>
      </c>
      <c r="V160" s="33" t="str">
        <f t="shared" si="48"/>
        <v>Convergence</v>
      </c>
    </row>
    <row r="161" spans="2:22" x14ac:dyDescent="0.2">
      <c r="B161" s="32">
        <v>40084</v>
      </c>
      <c r="C161" s="5">
        <v>42.359099999999998</v>
      </c>
      <c r="D161" s="3">
        <v>41.5944</v>
      </c>
      <c r="E161" s="3">
        <v>42.110700000000001</v>
      </c>
      <c r="F161" s="6">
        <f t="shared" si="50"/>
        <v>0.95319999999999538</v>
      </c>
      <c r="G161" s="3">
        <f t="shared" si="51"/>
        <v>0.5659999999999954</v>
      </c>
      <c r="H161" s="3">
        <f t="shared" si="52"/>
        <v>0</v>
      </c>
      <c r="I161" s="3">
        <f t="shared" si="53"/>
        <v>8.2521007418007102</v>
      </c>
      <c r="J161" s="5">
        <f t="shared" si="54"/>
        <v>2.7859177369264567</v>
      </c>
      <c r="K161" s="5">
        <f t="shared" si="55"/>
        <v>1.263256123468663</v>
      </c>
      <c r="L161" s="3">
        <f t="shared" si="43"/>
        <v>33.760103325138694</v>
      </c>
      <c r="M161" s="3">
        <f t="shared" si="44"/>
        <v>15.308297402014084</v>
      </c>
      <c r="N161" s="3">
        <f t="shared" si="40"/>
        <v>18.45180592312461</v>
      </c>
      <c r="O161" s="3">
        <f t="shared" si="41"/>
        <v>49.068400727152778</v>
      </c>
      <c r="P161" s="3">
        <f t="shared" si="42"/>
        <v>37.604253755337922</v>
      </c>
      <c r="Q161" s="3">
        <f t="shared" si="56"/>
        <v>36.240368055563508</v>
      </c>
      <c r="R161" s="33" t="str">
        <f t="shared" si="45"/>
        <v>(ADX+ &amp; DMI+) &gt;25 = combo bullish</v>
      </c>
      <c r="S161" s="1" t="str">
        <f t="shared" si="46"/>
        <v/>
      </c>
      <c r="T161" s="42">
        <f t="shared" si="49"/>
        <v>1</v>
      </c>
      <c r="U161" s="42">
        <f t="shared" si="47"/>
        <v>-1</v>
      </c>
      <c r="V161" s="33" t="str">
        <f t="shared" si="48"/>
        <v>Convergence</v>
      </c>
    </row>
    <row r="162" spans="2:22" x14ac:dyDescent="0.2">
      <c r="B162" s="32">
        <v>40085</v>
      </c>
      <c r="C162" s="5">
        <v>42.319400000000002</v>
      </c>
      <c r="D162" s="3">
        <v>41.733499999999999</v>
      </c>
      <c r="E162" s="3">
        <v>41.9221</v>
      </c>
      <c r="F162" s="6">
        <f t="shared" si="50"/>
        <v>0.58590000000000231</v>
      </c>
      <c r="G162" s="3">
        <f t="shared" si="51"/>
        <v>0</v>
      </c>
      <c r="H162" s="3">
        <f t="shared" si="52"/>
        <v>0</v>
      </c>
      <c r="I162" s="3">
        <f t="shared" si="53"/>
        <v>8.2032237616621959</v>
      </c>
      <c r="J162" s="5">
        <f t="shared" si="54"/>
        <v>2.5716163725474983</v>
      </c>
      <c r="K162" s="5">
        <f t="shared" si="55"/>
        <v>1.166082575509535</v>
      </c>
      <c r="L162" s="3">
        <f t="shared" si="43"/>
        <v>31.348850735560319</v>
      </c>
      <c r="M162" s="3">
        <f t="shared" si="44"/>
        <v>14.214930731979141</v>
      </c>
      <c r="N162" s="3">
        <f t="shared" ref="N162:N225" si="57">ABS(L162-M162)</f>
        <v>17.133920003581178</v>
      </c>
      <c r="O162" s="3">
        <f t="shared" ref="O162:O225" si="58">L162+M162</f>
        <v>45.563781467539457</v>
      </c>
      <c r="P162" s="3">
        <f t="shared" ref="P162:P225" si="59">(100*(N162/O162))</f>
        <v>37.604253755337943</v>
      </c>
      <c r="Q162" s="3">
        <f t="shared" si="56"/>
        <v>36.337788462690256</v>
      </c>
      <c r="R162" s="33" t="str">
        <f t="shared" si="45"/>
        <v>(ADX+ &amp; DMI+) &gt;25 = combo bullish</v>
      </c>
      <c r="S162" s="1" t="str">
        <f t="shared" si="46"/>
        <v/>
      </c>
      <c r="T162" s="42">
        <f t="shared" si="49"/>
        <v>1</v>
      </c>
      <c r="U162" s="42">
        <f t="shared" si="47"/>
        <v>-1</v>
      </c>
      <c r="V162" s="33" t="str">
        <f t="shared" si="48"/>
        <v>Convergence</v>
      </c>
    </row>
    <row r="163" spans="2:22" x14ac:dyDescent="0.2">
      <c r="B163" s="32">
        <v>40086</v>
      </c>
      <c r="C163" s="5">
        <v>42.301900000000003</v>
      </c>
      <c r="D163" s="3">
        <v>41.3065</v>
      </c>
      <c r="E163" s="3">
        <v>41.951900000000002</v>
      </c>
      <c r="F163" s="6">
        <f t="shared" si="50"/>
        <v>0.99540000000000362</v>
      </c>
      <c r="G163" s="3">
        <f t="shared" si="51"/>
        <v>0</v>
      </c>
      <c r="H163" s="3">
        <f t="shared" si="52"/>
        <v>0.4269999999999996</v>
      </c>
      <c r="I163" s="3">
        <f t="shared" si="53"/>
        <v>8.567606549226646</v>
      </c>
      <c r="J163" s="5">
        <f t="shared" si="54"/>
        <v>2.3737997285053831</v>
      </c>
      <c r="K163" s="5">
        <f t="shared" si="55"/>
        <v>1.5033839158549549</v>
      </c>
      <c r="L163" s="3">
        <f t="shared" si="43"/>
        <v>27.706684648347373</v>
      </c>
      <c r="M163" s="3">
        <f t="shared" si="44"/>
        <v>17.547303406348156</v>
      </c>
      <c r="N163" s="3">
        <f t="shared" si="57"/>
        <v>10.159381241999217</v>
      </c>
      <c r="O163" s="3">
        <f t="shared" si="58"/>
        <v>45.253988054695526</v>
      </c>
      <c r="P163" s="3">
        <f t="shared" si="59"/>
        <v>22.449692676190747</v>
      </c>
      <c r="Q163" s="3">
        <f t="shared" si="56"/>
        <v>35.345781620797432</v>
      </c>
      <c r="R163" s="33" t="str">
        <f t="shared" si="45"/>
        <v>(ADX+ &amp; DMI+) &gt;25 = combo bullish</v>
      </c>
      <c r="S163" s="1" t="str">
        <f t="shared" si="46"/>
        <v/>
      </c>
      <c r="T163" s="42">
        <f t="shared" si="49"/>
        <v>-1</v>
      </c>
      <c r="U163" s="42">
        <f t="shared" si="47"/>
        <v>1</v>
      </c>
      <c r="V163" s="33" t="str">
        <f t="shared" si="48"/>
        <v>Convergence</v>
      </c>
    </row>
    <row r="164" spans="2:22" x14ac:dyDescent="0.2">
      <c r="B164" s="32">
        <v>40087</v>
      </c>
      <c r="C164" s="5">
        <v>41.832799999999999</v>
      </c>
      <c r="D164" s="3">
        <v>40.710700000000003</v>
      </c>
      <c r="E164" s="3">
        <v>40.710700000000003</v>
      </c>
      <c r="F164" s="6">
        <f t="shared" si="50"/>
        <v>1.2411999999999992</v>
      </c>
      <c r="G164" s="3">
        <f t="shared" si="51"/>
        <v>0</v>
      </c>
      <c r="H164" s="3">
        <f t="shared" si="52"/>
        <v>0.595799999999997</v>
      </c>
      <c r="I164" s="3">
        <f t="shared" si="53"/>
        <v>9.1497598915938259</v>
      </c>
      <c r="J164" s="5">
        <f t="shared" si="54"/>
        <v>2.1911997493895843</v>
      </c>
      <c r="K164" s="5">
        <f t="shared" si="55"/>
        <v>1.9835389992507246</v>
      </c>
      <c r="L164" s="3">
        <f t="shared" si="43"/>
        <v>23.948166677059021</v>
      </c>
      <c r="M164" s="3">
        <f t="shared" si="44"/>
        <v>21.678590725348592</v>
      </c>
      <c r="N164" s="3">
        <f t="shared" si="57"/>
        <v>2.2695759517104293</v>
      </c>
      <c r="O164" s="3">
        <f t="shared" si="58"/>
        <v>45.626757402407613</v>
      </c>
      <c r="P164" s="3">
        <f t="shared" si="59"/>
        <v>4.9742214457490013</v>
      </c>
      <c r="Q164" s="3">
        <f t="shared" si="56"/>
        <v>33.176384465436833</v>
      </c>
      <c r="R164" s="33" t="str">
        <f t="shared" si="45"/>
        <v/>
      </c>
      <c r="S164" s="1" t="str">
        <f t="shared" si="46"/>
        <v/>
      </c>
      <c r="T164" s="42">
        <f t="shared" si="49"/>
        <v>-1</v>
      </c>
      <c r="U164" s="42">
        <f t="shared" si="47"/>
        <v>1</v>
      </c>
      <c r="V164" s="33" t="str">
        <f t="shared" si="48"/>
        <v>Convergence</v>
      </c>
    </row>
    <row r="165" spans="2:22" x14ac:dyDescent="0.2">
      <c r="B165" s="32">
        <v>40088</v>
      </c>
      <c r="C165" s="5">
        <v>40.959000000000003</v>
      </c>
      <c r="D165" s="3">
        <v>40.432699999999997</v>
      </c>
      <c r="E165" s="3">
        <v>40.5916</v>
      </c>
      <c r="F165" s="6">
        <f t="shared" si="50"/>
        <v>0.52630000000000621</v>
      </c>
      <c r="G165" s="3">
        <f t="shared" si="51"/>
        <v>0</v>
      </c>
      <c r="H165" s="3">
        <f t="shared" si="52"/>
        <v>0.2780000000000058</v>
      </c>
      <c r="I165" s="3">
        <f t="shared" si="53"/>
        <v>8.9722322076250762</v>
      </c>
      <c r="J165" s="5">
        <f t="shared" si="54"/>
        <v>2.0226459225134623</v>
      </c>
      <c r="K165" s="5">
        <f t="shared" si="55"/>
        <v>2.1089590762314439</v>
      </c>
      <c r="L165" s="3">
        <f t="shared" si="43"/>
        <v>22.543396957498615</v>
      </c>
      <c r="M165" s="3">
        <f t="shared" si="44"/>
        <v>23.505400076907719</v>
      </c>
      <c r="N165" s="3">
        <f t="shared" si="57"/>
        <v>0.9620031194091041</v>
      </c>
      <c r="O165" s="3">
        <f t="shared" si="58"/>
        <v>46.048797034406334</v>
      </c>
      <c r="P165" s="3">
        <f t="shared" si="59"/>
        <v>2.0890950065217186</v>
      </c>
      <c r="Q165" s="3">
        <f t="shared" si="56"/>
        <v>30.955863789800041</v>
      </c>
      <c r="R165" s="33" t="str">
        <f t="shared" si="45"/>
        <v/>
      </c>
      <c r="S165" s="1" t="str">
        <f t="shared" si="46"/>
        <v/>
      </c>
      <c r="T165" s="42">
        <f t="shared" si="49"/>
        <v>-1</v>
      </c>
      <c r="U165" s="42">
        <f t="shared" si="47"/>
        <v>1</v>
      </c>
      <c r="V165" s="33" t="str">
        <f t="shared" si="48"/>
        <v>Convergence</v>
      </c>
    </row>
    <row r="166" spans="2:22" x14ac:dyDescent="0.2">
      <c r="B166" s="32">
        <v>40091</v>
      </c>
      <c r="C166" s="5">
        <v>41.107900000000001</v>
      </c>
      <c r="D166" s="3">
        <v>40.541899999999998</v>
      </c>
      <c r="E166" s="3">
        <v>40.919199999999996</v>
      </c>
      <c r="F166" s="6">
        <f t="shared" si="50"/>
        <v>0.5660000000000025</v>
      </c>
      <c r="G166" s="3">
        <f t="shared" si="51"/>
        <v>0.14889999999999759</v>
      </c>
      <c r="H166" s="3">
        <f t="shared" si="52"/>
        <v>0</v>
      </c>
      <c r="I166" s="3">
        <f t="shared" si="53"/>
        <v>8.8480604993462268</v>
      </c>
      <c r="J166" s="5">
        <f t="shared" si="54"/>
        <v>2.0159577746278092</v>
      </c>
      <c r="K166" s="5">
        <f t="shared" si="55"/>
        <v>1.9467314549828711</v>
      </c>
      <c r="L166" s="3">
        <f t="shared" si="43"/>
        <v>22.784177106121348</v>
      </c>
      <c r="M166" s="3">
        <f t="shared" si="44"/>
        <v>22.001787342284931</v>
      </c>
      <c r="N166" s="3">
        <f t="shared" si="57"/>
        <v>0.78238976383641656</v>
      </c>
      <c r="O166" s="3">
        <f t="shared" si="58"/>
        <v>44.785964448406276</v>
      </c>
      <c r="P166" s="3">
        <f t="shared" si="59"/>
        <v>1.746953031987811</v>
      </c>
      <c r="Q166" s="3">
        <f t="shared" si="56"/>
        <v>28.869513021384879</v>
      </c>
      <c r="R166" s="33" t="str">
        <f t="shared" si="45"/>
        <v/>
      </c>
      <c r="S166" s="1" t="str">
        <f t="shared" si="46"/>
        <v/>
      </c>
      <c r="T166" s="42">
        <f t="shared" si="49"/>
        <v>-1</v>
      </c>
      <c r="U166" s="42">
        <f t="shared" si="47"/>
        <v>1</v>
      </c>
      <c r="V166" s="33" t="str">
        <f t="shared" si="48"/>
        <v>Convergence</v>
      </c>
    </row>
    <row r="167" spans="2:22" x14ac:dyDescent="0.2">
      <c r="B167" s="32">
        <v>40092</v>
      </c>
      <c r="C167" s="5">
        <v>41.842700000000001</v>
      </c>
      <c r="D167" s="3">
        <v>40.9298</v>
      </c>
      <c r="E167" s="3">
        <v>41.643999999999998</v>
      </c>
      <c r="F167" s="6">
        <f t="shared" si="50"/>
        <v>0.92350000000000421</v>
      </c>
      <c r="G167" s="3">
        <f t="shared" si="51"/>
        <v>0.7347999999999999</v>
      </c>
      <c r="H167" s="3">
        <f t="shared" si="52"/>
        <v>0</v>
      </c>
      <c r="I167" s="3">
        <f t="shared" si="53"/>
        <v>9.0909404609349824</v>
      </c>
      <c r="J167" s="5">
        <f t="shared" si="54"/>
        <v>2.595684099656439</v>
      </c>
      <c r="K167" s="5">
        <f t="shared" si="55"/>
        <v>1.7969828815226503</v>
      </c>
      <c r="L167" s="3">
        <f t="shared" si="43"/>
        <v>28.552426570281142</v>
      </c>
      <c r="M167" s="3">
        <f t="shared" si="44"/>
        <v>19.766743487591103</v>
      </c>
      <c r="N167" s="3">
        <f t="shared" si="57"/>
        <v>8.7856830826900385</v>
      </c>
      <c r="O167" s="3">
        <f t="shared" si="58"/>
        <v>48.319170057872242</v>
      </c>
      <c r="P167" s="3">
        <f t="shared" si="59"/>
        <v>18.182603451523192</v>
      </c>
      <c r="Q167" s="3">
        <f t="shared" si="56"/>
        <v>28.106162337823328</v>
      </c>
      <c r="R167" s="33" t="str">
        <f t="shared" si="45"/>
        <v>(ADX+ &amp; DMI+) &gt;25 = combo bullish</v>
      </c>
      <c r="S167" s="1" t="str">
        <f t="shared" si="46"/>
        <v/>
      </c>
      <c r="T167" s="42">
        <f t="shared" si="49"/>
        <v>-1</v>
      </c>
      <c r="U167" s="42">
        <f t="shared" si="47"/>
        <v>1</v>
      </c>
      <c r="V167" s="33" t="str">
        <f t="shared" si="48"/>
        <v>Convergence</v>
      </c>
    </row>
    <row r="168" spans="2:22" x14ac:dyDescent="0.2">
      <c r="B168" s="32">
        <v>40093</v>
      </c>
      <c r="C168" s="5">
        <v>41.783200000000001</v>
      </c>
      <c r="D168" s="3">
        <v>41.475200000000001</v>
      </c>
      <c r="E168" s="3">
        <v>41.763300000000001</v>
      </c>
      <c r="F168" s="6">
        <f t="shared" si="50"/>
        <v>0.30799999999999983</v>
      </c>
      <c r="G168" s="3">
        <f t="shared" si="51"/>
        <v>0</v>
      </c>
      <c r="H168" s="3">
        <f t="shared" si="52"/>
        <v>0</v>
      </c>
      <c r="I168" s="3">
        <f t="shared" si="53"/>
        <v>8.6996373485553686</v>
      </c>
      <c r="J168" s="5">
        <f t="shared" si="54"/>
        <v>2.3960160919905591</v>
      </c>
      <c r="K168" s="5">
        <f t="shared" si="55"/>
        <v>1.658753429097831</v>
      </c>
      <c r="L168" s="3">
        <f t="shared" ref="L168:L231" si="60">(100*(J168/I168))</f>
        <v>27.541562895014621</v>
      </c>
      <c r="M168" s="3">
        <f t="shared" ref="M168:M231" si="61">(100*(K168/I168))</f>
        <v>19.06692615610325</v>
      </c>
      <c r="N168" s="3">
        <f t="shared" si="57"/>
        <v>8.4746367389113715</v>
      </c>
      <c r="O168" s="3">
        <f t="shared" si="58"/>
        <v>46.608489051117871</v>
      </c>
      <c r="P168" s="3">
        <f t="shared" si="59"/>
        <v>18.182603451523203</v>
      </c>
      <c r="Q168" s="3">
        <f t="shared" si="56"/>
        <v>27.397336703087607</v>
      </c>
      <c r="R168" s="33" t="str">
        <f t="shared" si="45"/>
        <v>(ADX+ &amp; DMI+) &gt;25 = combo bullish</v>
      </c>
      <c r="S168" s="1" t="str">
        <f t="shared" si="46"/>
        <v/>
      </c>
      <c r="T168" s="42">
        <f t="shared" si="49"/>
        <v>-1</v>
      </c>
      <c r="U168" s="42">
        <f t="shared" si="47"/>
        <v>1</v>
      </c>
      <c r="V168" s="33" t="str">
        <f t="shared" si="48"/>
        <v>Convergence</v>
      </c>
    </row>
    <row r="169" spans="2:22" x14ac:dyDescent="0.2">
      <c r="B169" s="32">
        <v>40094</v>
      </c>
      <c r="C169" s="5">
        <v>42.319299999999998</v>
      </c>
      <c r="D169" s="3">
        <v>41.842700000000001</v>
      </c>
      <c r="E169" s="3">
        <v>41.942</v>
      </c>
      <c r="F169" s="6">
        <f t="shared" si="50"/>
        <v>0.55599999999999739</v>
      </c>
      <c r="G169" s="3">
        <f t="shared" si="51"/>
        <v>0.53609999999999758</v>
      </c>
      <c r="H169" s="3">
        <f t="shared" si="52"/>
        <v>0</v>
      </c>
      <c r="I169" s="3">
        <f t="shared" si="53"/>
        <v>8.5864344755895683</v>
      </c>
      <c r="J169" s="5">
        <f t="shared" si="54"/>
        <v>2.7478071618374367</v>
      </c>
      <c r="K169" s="5">
        <f t="shared" si="55"/>
        <v>1.5311570114749209</v>
      </c>
      <c r="L169" s="3">
        <f t="shared" si="60"/>
        <v>32.001725159019102</v>
      </c>
      <c r="M169" s="3">
        <f t="shared" si="61"/>
        <v>17.832279694532783</v>
      </c>
      <c r="N169" s="3">
        <f t="shared" si="57"/>
        <v>14.169445464486319</v>
      </c>
      <c r="O169" s="3">
        <f t="shared" si="58"/>
        <v>49.834004853551889</v>
      </c>
      <c r="P169" s="3">
        <f t="shared" si="59"/>
        <v>28.43328668070393</v>
      </c>
      <c r="Q169" s="3">
        <f t="shared" si="56"/>
        <v>27.471333130060202</v>
      </c>
      <c r="R169" s="33" t="str">
        <f t="shared" si="45"/>
        <v>(ADX+ &amp; DMI+) &gt;25 = combo bullish</v>
      </c>
      <c r="S169" s="1" t="str">
        <f t="shared" si="46"/>
        <v/>
      </c>
      <c r="T169" s="42">
        <f t="shared" si="49"/>
        <v>1</v>
      </c>
      <c r="U169" s="42">
        <f t="shared" si="47"/>
        <v>1</v>
      </c>
      <c r="V169" s="33" t="str">
        <f t="shared" si="48"/>
        <v>Convergence</v>
      </c>
    </row>
    <row r="170" spans="2:22" x14ac:dyDescent="0.2">
      <c r="B170" s="32">
        <v>40095</v>
      </c>
      <c r="C170" s="5">
        <v>42.2498</v>
      </c>
      <c r="D170" s="3">
        <v>41.763300000000001</v>
      </c>
      <c r="E170" s="3">
        <v>42.180300000000003</v>
      </c>
      <c r="F170" s="6">
        <f t="shared" si="50"/>
        <v>0.48649999999999949</v>
      </c>
      <c r="G170" s="3">
        <f t="shared" si="51"/>
        <v>0</v>
      </c>
      <c r="H170" s="3">
        <f t="shared" si="52"/>
        <v>7.9399999999999693E-2</v>
      </c>
      <c r="I170" s="3">
        <f t="shared" si="53"/>
        <v>8.4124395159288312</v>
      </c>
      <c r="J170" s="5">
        <f t="shared" si="54"/>
        <v>2.5364373801576336</v>
      </c>
      <c r="K170" s="5">
        <f t="shared" si="55"/>
        <v>1.4927757028999267</v>
      </c>
      <c r="L170" s="3">
        <f t="shared" si="60"/>
        <v>30.151032591139902</v>
      </c>
      <c r="M170" s="3">
        <f t="shared" si="61"/>
        <v>17.744861048609948</v>
      </c>
      <c r="N170" s="3">
        <f t="shared" si="57"/>
        <v>12.406171542529954</v>
      </c>
      <c r="O170" s="3">
        <f t="shared" si="58"/>
        <v>47.89589363974985</v>
      </c>
      <c r="P170" s="3">
        <f t="shared" si="59"/>
        <v>25.902369910546568</v>
      </c>
      <c r="Q170" s="3">
        <f t="shared" si="56"/>
        <v>27.35926432866637</v>
      </c>
      <c r="R170" s="33" t="str">
        <f t="shared" si="45"/>
        <v>(ADX+ &amp; DMI+) &gt;25 = combo bullish</v>
      </c>
      <c r="S170" s="1" t="str">
        <f t="shared" si="46"/>
        <v/>
      </c>
      <c r="T170" s="42">
        <f t="shared" si="49"/>
        <v>-1</v>
      </c>
      <c r="U170" s="42">
        <f t="shared" si="47"/>
        <v>1</v>
      </c>
      <c r="V170" s="33" t="str">
        <f t="shared" si="48"/>
        <v>Convergence</v>
      </c>
    </row>
    <row r="171" spans="2:22" x14ac:dyDescent="0.2">
      <c r="B171" s="32">
        <v>40098</v>
      </c>
      <c r="C171" s="5">
        <v>42.567599999999999</v>
      </c>
      <c r="D171" s="3">
        <v>41.981699999999996</v>
      </c>
      <c r="E171" s="3">
        <v>42.269599999999997</v>
      </c>
      <c r="F171" s="6">
        <f t="shared" si="50"/>
        <v>0.58590000000000231</v>
      </c>
      <c r="G171" s="3">
        <f t="shared" si="51"/>
        <v>0.31779999999999831</v>
      </c>
      <c r="H171" s="3">
        <f t="shared" si="52"/>
        <v>0</v>
      </c>
      <c r="I171" s="3">
        <f t="shared" si="53"/>
        <v>8.3512287839343085</v>
      </c>
      <c r="J171" s="5">
        <f t="shared" si="54"/>
        <v>2.6591268124531986</v>
      </c>
      <c r="K171" s="5">
        <f t="shared" si="55"/>
        <v>1.3779468026768553</v>
      </c>
      <c r="L171" s="3">
        <f t="shared" si="60"/>
        <v>31.841144354333807</v>
      </c>
      <c r="M171" s="3">
        <f t="shared" si="61"/>
        <v>16.499928792846426</v>
      </c>
      <c r="N171" s="3">
        <f t="shared" si="57"/>
        <v>15.341215561487381</v>
      </c>
      <c r="O171" s="3">
        <f t="shared" si="58"/>
        <v>48.341073147180232</v>
      </c>
      <c r="P171" s="3">
        <f t="shared" si="59"/>
        <v>31.73536407596745</v>
      </c>
      <c r="Q171" s="3">
        <f t="shared" si="56"/>
        <v>27.671842882045016</v>
      </c>
      <c r="R171" s="33" t="str">
        <f t="shared" si="45"/>
        <v>(ADX+ &amp; DMI+) &gt;25 = combo bullish</v>
      </c>
      <c r="S171" s="1" t="str">
        <f t="shared" si="46"/>
        <v/>
      </c>
      <c r="T171" s="42">
        <f t="shared" si="49"/>
        <v>1</v>
      </c>
      <c r="U171" s="42">
        <f t="shared" si="47"/>
        <v>1</v>
      </c>
      <c r="V171" s="33" t="str">
        <f t="shared" si="48"/>
        <v>Convergence</v>
      </c>
    </row>
    <row r="172" spans="2:22" x14ac:dyDescent="0.2">
      <c r="B172" s="32">
        <v>40099</v>
      </c>
      <c r="C172" s="5">
        <v>42.448500000000003</v>
      </c>
      <c r="D172" s="3">
        <v>42.071100000000001</v>
      </c>
      <c r="E172" s="3">
        <v>42.279499999999999</v>
      </c>
      <c r="F172" s="6">
        <f t="shared" si="50"/>
        <v>0.37740000000000151</v>
      </c>
      <c r="G172" s="3">
        <f t="shared" si="51"/>
        <v>0</v>
      </c>
      <c r="H172" s="3">
        <f t="shared" si="52"/>
        <v>0</v>
      </c>
      <c r="I172" s="3">
        <f t="shared" si="53"/>
        <v>8.0862265697855165</v>
      </c>
      <c r="J172" s="5">
        <f t="shared" si="54"/>
        <v>2.454578596110645</v>
      </c>
      <c r="K172" s="5">
        <f t="shared" si="55"/>
        <v>1.2719508947786358</v>
      </c>
      <c r="L172" s="3">
        <f t="shared" si="60"/>
        <v>30.35505590805813</v>
      </c>
      <c r="M172" s="3">
        <f t="shared" si="61"/>
        <v>15.72984486399784</v>
      </c>
      <c r="N172" s="3">
        <f t="shared" si="57"/>
        <v>14.62521104406029</v>
      </c>
      <c r="O172" s="3">
        <f t="shared" si="58"/>
        <v>46.084900772055974</v>
      </c>
      <c r="P172" s="3">
        <f t="shared" si="59"/>
        <v>31.735364075967432</v>
      </c>
      <c r="Q172" s="3">
        <f t="shared" si="56"/>
        <v>27.962094395896617</v>
      </c>
      <c r="R172" s="33" t="str">
        <f t="shared" si="45"/>
        <v>(ADX+ &amp; DMI+) &gt;25 = combo bullish</v>
      </c>
      <c r="S172" s="1" t="str">
        <f t="shared" si="46"/>
        <v/>
      </c>
      <c r="T172" s="42">
        <f t="shared" si="49"/>
        <v>1</v>
      </c>
      <c r="U172" s="42">
        <f t="shared" si="47"/>
        <v>1</v>
      </c>
      <c r="V172" s="33" t="str">
        <f t="shared" si="48"/>
        <v>Convergence</v>
      </c>
    </row>
    <row r="173" spans="2:22" x14ac:dyDescent="0.2">
      <c r="B173" s="32">
        <v>40100</v>
      </c>
      <c r="C173" s="5">
        <v>42.9876</v>
      </c>
      <c r="D173" s="3">
        <v>42.547600000000003</v>
      </c>
      <c r="E173" s="3">
        <v>42.855499999999999</v>
      </c>
      <c r="F173" s="6">
        <f t="shared" si="50"/>
        <v>0.70810000000000173</v>
      </c>
      <c r="G173" s="3">
        <f t="shared" si="51"/>
        <v>0.53909999999999769</v>
      </c>
      <c r="H173" s="3">
        <f t="shared" si="52"/>
        <v>0</v>
      </c>
      <c r="I173" s="3">
        <f t="shared" si="53"/>
        <v>8.1723091413404774</v>
      </c>
      <c r="J173" s="5">
        <f t="shared" si="54"/>
        <v>2.8048648579482856</v>
      </c>
      <c r="K173" s="5">
        <f t="shared" si="55"/>
        <v>1.1741085182572022</v>
      </c>
      <c r="L173" s="3">
        <f t="shared" si="60"/>
        <v>34.32157067773641</v>
      </c>
      <c r="M173" s="3">
        <f t="shared" si="61"/>
        <v>14.366912679769442</v>
      </c>
      <c r="N173" s="3">
        <f t="shared" si="57"/>
        <v>19.954657997966969</v>
      </c>
      <c r="O173" s="3">
        <f t="shared" si="58"/>
        <v>48.688483357505852</v>
      </c>
      <c r="P173" s="3">
        <f t="shared" si="59"/>
        <v>40.984349114852321</v>
      </c>
      <c r="Q173" s="3">
        <f t="shared" si="56"/>
        <v>28.892255447250594</v>
      </c>
      <c r="R173" s="33" t="str">
        <f t="shared" si="45"/>
        <v>(ADX+ &amp; DMI+) &gt;25 = combo bullish</v>
      </c>
      <c r="S173" s="1" t="str">
        <f t="shared" si="46"/>
        <v/>
      </c>
      <c r="T173" s="42">
        <f t="shared" si="49"/>
        <v>1</v>
      </c>
      <c r="U173" s="42">
        <f t="shared" si="47"/>
        <v>-1</v>
      </c>
      <c r="V173" s="33" t="str">
        <f t="shared" si="48"/>
        <v>Convergence</v>
      </c>
    </row>
    <row r="174" spans="2:22" x14ac:dyDescent="0.2">
      <c r="B174" s="32">
        <v>40101</v>
      </c>
      <c r="C174" s="5">
        <v>42.815800000000003</v>
      </c>
      <c r="D174" s="3">
        <v>42.567599999999999</v>
      </c>
      <c r="E174" s="3">
        <v>42.756100000000004</v>
      </c>
      <c r="F174" s="6">
        <f t="shared" si="50"/>
        <v>0.28790000000000049</v>
      </c>
      <c r="G174" s="3">
        <f t="shared" si="51"/>
        <v>0</v>
      </c>
      <c r="H174" s="3">
        <f t="shared" si="52"/>
        <v>0</v>
      </c>
      <c r="I174" s="3">
        <f t="shared" si="53"/>
        <v>7.8315699766219797</v>
      </c>
      <c r="J174" s="5">
        <f t="shared" si="54"/>
        <v>2.5891060227214941</v>
      </c>
      <c r="K174" s="5">
        <f t="shared" si="55"/>
        <v>1.0837924783912636</v>
      </c>
      <c r="L174" s="3">
        <f t="shared" si="60"/>
        <v>33.059859395373273</v>
      </c>
      <c r="M174" s="3">
        <f t="shared" si="61"/>
        <v>13.838763895700257</v>
      </c>
      <c r="N174" s="3">
        <f t="shared" si="57"/>
        <v>19.221095499673016</v>
      </c>
      <c r="O174" s="3">
        <f t="shared" si="58"/>
        <v>46.898623291073534</v>
      </c>
      <c r="P174" s="3">
        <f t="shared" si="59"/>
        <v>40.984349114852314</v>
      </c>
      <c r="Q174" s="3">
        <f t="shared" si="56"/>
        <v>29.75597642350786</v>
      </c>
      <c r="R174" s="33" t="str">
        <f t="shared" si="45"/>
        <v>(ADX+ &amp; DMI+) &gt;25 = combo bullish</v>
      </c>
      <c r="S174" s="1" t="str">
        <f t="shared" si="46"/>
        <v/>
      </c>
      <c r="T174" s="42">
        <f t="shared" si="49"/>
        <v>1</v>
      </c>
      <c r="U174" s="42">
        <f t="shared" si="47"/>
        <v>-1</v>
      </c>
      <c r="V174" s="33" t="str">
        <f t="shared" si="48"/>
        <v>Convergence</v>
      </c>
    </row>
    <row r="175" spans="2:22" x14ac:dyDescent="0.2">
      <c r="B175" s="32">
        <v>40102</v>
      </c>
      <c r="C175" s="5">
        <v>42.686700000000002</v>
      </c>
      <c r="D175" s="3">
        <v>42.180300000000003</v>
      </c>
      <c r="E175" s="3">
        <v>42.478099999999998</v>
      </c>
      <c r="F175" s="6">
        <f t="shared" si="50"/>
        <v>0.57580000000000098</v>
      </c>
      <c r="G175" s="3">
        <f t="shared" si="51"/>
        <v>0</v>
      </c>
      <c r="H175" s="3">
        <f t="shared" si="52"/>
        <v>0.3872999999999962</v>
      </c>
      <c r="I175" s="3">
        <f t="shared" si="53"/>
        <v>7.8049415168818284</v>
      </c>
      <c r="J175" s="5">
        <f t="shared" si="54"/>
        <v>2.3899440209736871</v>
      </c>
      <c r="K175" s="5">
        <f t="shared" si="55"/>
        <v>1.3877238262073164</v>
      </c>
      <c r="L175" s="3">
        <f t="shared" si="60"/>
        <v>30.620908764073608</v>
      </c>
      <c r="M175" s="3">
        <f t="shared" si="61"/>
        <v>17.780066938435297</v>
      </c>
      <c r="N175" s="3">
        <f t="shared" si="57"/>
        <v>12.840841825638311</v>
      </c>
      <c r="O175" s="3">
        <f t="shared" si="58"/>
        <v>48.400975702508902</v>
      </c>
      <c r="P175" s="3">
        <f t="shared" si="59"/>
        <v>26.530130104324932</v>
      </c>
      <c r="Q175" s="3">
        <f t="shared" si="56"/>
        <v>29.525558829280506</v>
      </c>
      <c r="R175" s="33" t="str">
        <f t="shared" si="45"/>
        <v>(ADX+ &amp; DMI+) &gt;25 = combo bullish</v>
      </c>
      <c r="S175" s="1" t="str">
        <f t="shared" si="46"/>
        <v/>
      </c>
      <c r="T175" s="42">
        <f t="shared" si="49"/>
        <v>-1</v>
      </c>
      <c r="U175" s="42">
        <f t="shared" si="47"/>
        <v>1</v>
      </c>
      <c r="V175" s="33" t="str">
        <f t="shared" si="48"/>
        <v>Convergence</v>
      </c>
    </row>
    <row r="176" spans="2:22" x14ac:dyDescent="0.2">
      <c r="B176" s="32">
        <v>40105</v>
      </c>
      <c r="C176" s="5">
        <v>42.964700000000001</v>
      </c>
      <c r="D176" s="3">
        <v>42.289499999999997</v>
      </c>
      <c r="E176" s="3">
        <v>42.905200000000001</v>
      </c>
      <c r="F176" s="6">
        <f t="shared" si="50"/>
        <v>0.6752000000000038</v>
      </c>
      <c r="G176" s="3">
        <f t="shared" si="51"/>
        <v>0.27799999999999869</v>
      </c>
      <c r="H176" s="3">
        <f t="shared" si="52"/>
        <v>0</v>
      </c>
      <c r="I176" s="3">
        <f t="shared" si="53"/>
        <v>7.8797614001986149</v>
      </c>
      <c r="J176" s="5">
        <f t="shared" si="54"/>
        <v>2.484102173206479</v>
      </c>
      <c r="K176" s="5">
        <f t="shared" si="55"/>
        <v>1.2809758395759843</v>
      </c>
      <c r="L176" s="3">
        <f t="shared" si="60"/>
        <v>31.525093807331089</v>
      </c>
      <c r="M176" s="3">
        <f t="shared" si="61"/>
        <v>16.256530807439123</v>
      </c>
      <c r="N176" s="3">
        <f t="shared" si="57"/>
        <v>15.268562999891966</v>
      </c>
      <c r="O176" s="3">
        <f t="shared" si="58"/>
        <v>47.781624614770209</v>
      </c>
      <c r="P176" s="3">
        <f t="shared" si="59"/>
        <v>31.954884587938775</v>
      </c>
      <c r="Q176" s="3">
        <f t="shared" si="56"/>
        <v>29.699082097756097</v>
      </c>
      <c r="R176" s="33" t="str">
        <f t="shared" si="45"/>
        <v>(ADX+ &amp; DMI+) &gt;25 = combo bullish</v>
      </c>
      <c r="S176" s="1" t="str">
        <f t="shared" si="46"/>
        <v/>
      </c>
      <c r="T176" s="42">
        <f t="shared" si="49"/>
        <v>1</v>
      </c>
      <c r="U176" s="42">
        <f t="shared" si="47"/>
        <v>1</v>
      </c>
      <c r="V176" s="33" t="str">
        <f t="shared" si="48"/>
        <v>Convergence</v>
      </c>
    </row>
    <row r="177" spans="2:22" x14ac:dyDescent="0.2">
      <c r="B177" s="32">
        <v>40106</v>
      </c>
      <c r="C177" s="5">
        <v>43.153300000000002</v>
      </c>
      <c r="D177" s="3">
        <v>42.637</v>
      </c>
      <c r="E177" s="3">
        <v>42.915100000000002</v>
      </c>
      <c r="F177" s="6">
        <f t="shared" si="50"/>
        <v>0.51630000000000109</v>
      </c>
      <c r="G177" s="3">
        <f t="shared" si="51"/>
        <v>0.18860000000000099</v>
      </c>
      <c r="H177" s="3">
        <f t="shared" si="52"/>
        <v>0</v>
      </c>
      <c r="I177" s="3">
        <f t="shared" si="53"/>
        <v>7.789925907875646</v>
      </c>
      <c r="J177" s="5">
        <f t="shared" si="54"/>
        <v>2.4816173906521355</v>
      </c>
      <c r="K177" s="5">
        <f t="shared" si="55"/>
        <v>1.1824392365316778</v>
      </c>
      <c r="L177" s="3">
        <f t="shared" si="60"/>
        <v>31.856752169403951</v>
      </c>
      <c r="M177" s="3">
        <f t="shared" si="61"/>
        <v>15.17908193884395</v>
      </c>
      <c r="N177" s="3">
        <f t="shared" si="57"/>
        <v>16.67767023056</v>
      </c>
      <c r="O177" s="3">
        <f t="shared" si="58"/>
        <v>47.035834108247897</v>
      </c>
      <c r="P177" s="3">
        <f t="shared" si="59"/>
        <v>35.457371059218687</v>
      </c>
      <c r="Q177" s="3">
        <f t="shared" si="56"/>
        <v>30.110388452146282</v>
      </c>
      <c r="R177" s="33" t="str">
        <f t="shared" si="45"/>
        <v>(ADX+ &amp; DMI+) &gt;25 = combo bullish</v>
      </c>
      <c r="S177" s="1" t="str">
        <f t="shared" si="46"/>
        <v/>
      </c>
      <c r="T177" s="42">
        <f t="shared" si="49"/>
        <v>1</v>
      </c>
      <c r="U177" s="42">
        <f t="shared" si="47"/>
        <v>-1</v>
      </c>
      <c r="V177" s="33" t="str">
        <f t="shared" si="48"/>
        <v>Convergence</v>
      </c>
    </row>
    <row r="178" spans="2:22" x14ac:dyDescent="0.2">
      <c r="B178" s="32">
        <v>40107</v>
      </c>
      <c r="C178" s="5">
        <v>43.510899999999999</v>
      </c>
      <c r="D178" s="3">
        <v>42.756100000000004</v>
      </c>
      <c r="E178" s="3">
        <v>42.835599999999999</v>
      </c>
      <c r="F178" s="6">
        <f t="shared" si="50"/>
        <v>0.75479999999999592</v>
      </c>
      <c r="G178" s="3">
        <f t="shared" si="51"/>
        <v>0.35759999999999792</v>
      </c>
      <c r="H178" s="3">
        <f t="shared" si="52"/>
        <v>0</v>
      </c>
      <c r="I178" s="3">
        <f t="shared" si="53"/>
        <v>7.9455008380390542</v>
      </c>
      <c r="J178" s="5">
        <f t="shared" si="54"/>
        <v>2.6483237452173536</v>
      </c>
      <c r="K178" s="5">
        <f t="shared" si="55"/>
        <v>1.0914823721830873</v>
      </c>
      <c r="L178" s="3">
        <f t="shared" si="60"/>
        <v>33.331111520856105</v>
      </c>
      <c r="M178" s="3">
        <f t="shared" si="61"/>
        <v>13.737112290739681</v>
      </c>
      <c r="N178" s="3">
        <f t="shared" si="57"/>
        <v>19.593999230116424</v>
      </c>
      <c r="O178" s="3">
        <f t="shared" si="58"/>
        <v>47.068223811595786</v>
      </c>
      <c r="P178" s="3">
        <f t="shared" si="59"/>
        <v>41.628932735059401</v>
      </c>
      <c r="Q178" s="3">
        <f t="shared" si="56"/>
        <v>30.9331416152115</v>
      </c>
      <c r="R178" s="33" t="str">
        <f t="shared" si="45"/>
        <v>(ADX+ &amp; DMI+) &gt;25 = combo bullish</v>
      </c>
      <c r="S178" s="1" t="str">
        <f t="shared" si="46"/>
        <v/>
      </c>
      <c r="T178" s="42">
        <f t="shared" si="49"/>
        <v>1</v>
      </c>
      <c r="U178" s="42">
        <f t="shared" si="47"/>
        <v>-1</v>
      </c>
      <c r="V178" s="33" t="str">
        <f t="shared" si="48"/>
        <v>Convergence</v>
      </c>
    </row>
    <row r="179" spans="2:22" x14ac:dyDescent="0.2">
      <c r="B179" s="32">
        <v>40108</v>
      </c>
      <c r="C179" s="5">
        <v>43.183199999999999</v>
      </c>
      <c r="D179" s="3">
        <v>42.488100000000003</v>
      </c>
      <c r="E179" s="3">
        <v>43.004399999999997</v>
      </c>
      <c r="F179" s="6">
        <f t="shared" si="50"/>
        <v>0.6950999999999965</v>
      </c>
      <c r="G179" s="3">
        <f t="shared" si="51"/>
        <v>0</v>
      </c>
      <c r="H179" s="3">
        <f t="shared" si="52"/>
        <v>0.26800000000000068</v>
      </c>
      <c r="I179" s="3">
        <f t="shared" si="53"/>
        <v>8.0294084658822005</v>
      </c>
      <c r="J179" s="5">
        <f t="shared" si="54"/>
        <v>2.444606534046788</v>
      </c>
      <c r="K179" s="5">
        <f t="shared" si="55"/>
        <v>1.2755221897074658</v>
      </c>
      <c r="L179" s="3">
        <f t="shared" si="60"/>
        <v>30.445661650346693</v>
      </c>
      <c r="M179" s="3">
        <f t="shared" si="61"/>
        <v>15.885630867171516</v>
      </c>
      <c r="N179" s="3">
        <f t="shared" si="57"/>
        <v>14.560030783175177</v>
      </c>
      <c r="O179" s="3">
        <f t="shared" si="58"/>
        <v>46.331292517518207</v>
      </c>
      <c r="P179" s="3">
        <f t="shared" si="59"/>
        <v>31.425911067924389</v>
      </c>
      <c r="Q179" s="3">
        <f t="shared" si="56"/>
        <v>30.968339433262422</v>
      </c>
      <c r="R179" s="33" t="str">
        <f t="shared" si="45"/>
        <v>(ADX+ &amp; DMI+) &gt;25 = combo bullish</v>
      </c>
      <c r="S179" s="1" t="str">
        <f t="shared" si="46"/>
        <v/>
      </c>
      <c r="T179" s="42">
        <f t="shared" si="49"/>
        <v>1</v>
      </c>
      <c r="U179" s="42">
        <f t="shared" si="47"/>
        <v>1</v>
      </c>
      <c r="V179" s="33" t="str">
        <f t="shared" si="48"/>
        <v>Convergence</v>
      </c>
    </row>
    <row r="180" spans="2:22" x14ac:dyDescent="0.2">
      <c r="B180" s="32">
        <v>40109</v>
      </c>
      <c r="C180" s="5">
        <v>43.421500000000002</v>
      </c>
      <c r="D180" s="3">
        <v>42.716500000000003</v>
      </c>
      <c r="E180" s="3">
        <v>42.825699999999998</v>
      </c>
      <c r="F180" s="6">
        <f t="shared" si="50"/>
        <v>0.70499999999999829</v>
      </c>
      <c r="G180" s="3">
        <f t="shared" si="51"/>
        <v>0.2383000000000024</v>
      </c>
      <c r="H180" s="3">
        <f t="shared" si="52"/>
        <v>0</v>
      </c>
      <c r="I180" s="3">
        <f t="shared" si="53"/>
        <v>8.1167616608143369</v>
      </c>
      <c r="J180" s="5">
        <f t="shared" si="54"/>
        <v>2.4948598775816526</v>
      </c>
      <c r="K180" s="5">
        <f t="shared" si="55"/>
        <v>1.177405098191507</v>
      </c>
      <c r="L180" s="3">
        <f t="shared" si="60"/>
        <v>30.737133623452344</v>
      </c>
      <c r="M180" s="3">
        <f t="shared" si="61"/>
        <v>14.505847866344526</v>
      </c>
      <c r="N180" s="3">
        <f t="shared" si="57"/>
        <v>16.23128575710782</v>
      </c>
      <c r="O180" s="3">
        <f t="shared" si="58"/>
        <v>45.242981489796868</v>
      </c>
      <c r="P180" s="3">
        <f t="shared" si="59"/>
        <v>35.875809291587636</v>
      </c>
      <c r="Q180" s="3">
        <f t="shared" si="56"/>
        <v>31.318872994571365</v>
      </c>
      <c r="R180" s="33" t="str">
        <f t="shared" si="45"/>
        <v>(ADX+ &amp; DMI+) &gt;25 = combo bullish</v>
      </c>
      <c r="S180" s="1" t="str">
        <f t="shared" si="46"/>
        <v/>
      </c>
      <c r="T180" s="42">
        <f t="shared" si="49"/>
        <v>1</v>
      </c>
      <c r="U180" s="42">
        <f t="shared" si="47"/>
        <v>-1</v>
      </c>
      <c r="V180" s="33" t="str">
        <f t="shared" si="48"/>
        <v>Convergence</v>
      </c>
    </row>
    <row r="181" spans="2:22" x14ac:dyDescent="0.2">
      <c r="B181" s="32">
        <v>40112</v>
      </c>
      <c r="C181" s="5">
        <v>43.451300000000003</v>
      </c>
      <c r="D181" s="3">
        <v>42.488100000000003</v>
      </c>
      <c r="E181" s="3">
        <v>42.686700000000002</v>
      </c>
      <c r="F181" s="6">
        <f t="shared" si="50"/>
        <v>0.9632000000000005</v>
      </c>
      <c r="G181" s="3">
        <f t="shared" si="51"/>
        <v>0</v>
      </c>
      <c r="H181" s="3">
        <f t="shared" si="52"/>
        <v>0.2284000000000006</v>
      </c>
      <c r="I181" s="3">
        <f t="shared" si="53"/>
        <v>8.4555953792132357</v>
      </c>
      <c r="J181" s="5">
        <f t="shared" si="54"/>
        <v>2.3029475793061409</v>
      </c>
      <c r="K181" s="5">
        <f t="shared" si="55"/>
        <v>1.3152354752536994</v>
      </c>
      <c r="L181" s="3">
        <f t="shared" si="60"/>
        <v>27.235782650711727</v>
      </c>
      <c r="M181" s="3">
        <f t="shared" si="61"/>
        <v>15.554616987551237</v>
      </c>
      <c r="N181" s="3">
        <f t="shared" si="57"/>
        <v>11.68116566316049</v>
      </c>
      <c r="O181" s="3">
        <f t="shared" si="58"/>
        <v>42.790399638262961</v>
      </c>
      <c r="P181" s="3">
        <f t="shared" si="59"/>
        <v>27.298566411880969</v>
      </c>
      <c r="Q181" s="3">
        <f t="shared" si="56"/>
        <v>31.031708238664912</v>
      </c>
      <c r="R181" s="33" t="str">
        <f t="shared" si="45"/>
        <v>(ADX+ &amp; DMI+) &gt;25 = combo bullish</v>
      </c>
      <c r="S181" s="1" t="str">
        <f t="shared" si="46"/>
        <v/>
      </c>
      <c r="T181" s="42">
        <f t="shared" si="49"/>
        <v>-1</v>
      </c>
      <c r="U181" s="42">
        <f t="shared" si="47"/>
        <v>1</v>
      </c>
      <c r="V181" s="33" t="str">
        <f t="shared" si="48"/>
        <v>Convergence</v>
      </c>
    </row>
    <row r="182" spans="2:22" x14ac:dyDescent="0.2">
      <c r="B182" s="32">
        <v>40113</v>
      </c>
      <c r="C182" s="5">
        <v>42.805900000000001</v>
      </c>
      <c r="D182" s="3">
        <v>41.8825</v>
      </c>
      <c r="E182" s="3">
        <v>42.0413</v>
      </c>
      <c r="F182" s="6">
        <f t="shared" si="50"/>
        <v>0.92340000000000089</v>
      </c>
      <c r="G182" s="3">
        <f t="shared" si="51"/>
        <v>0</v>
      </c>
      <c r="H182" s="3">
        <f t="shared" si="52"/>
        <v>0.60560000000000258</v>
      </c>
      <c r="I182" s="3">
        <f t="shared" si="53"/>
        <v>8.7285649654276032</v>
      </c>
      <c r="J182" s="5">
        <f t="shared" si="54"/>
        <v>2.1257977655133606</v>
      </c>
      <c r="K182" s="5">
        <f t="shared" si="55"/>
        <v>1.8196635156188021</v>
      </c>
      <c r="L182" s="3">
        <f t="shared" si="60"/>
        <v>24.354493252135864</v>
      </c>
      <c r="M182" s="3">
        <f t="shared" si="61"/>
        <v>20.847224289745075</v>
      </c>
      <c r="N182" s="3">
        <f t="shared" si="57"/>
        <v>3.5072689623907891</v>
      </c>
      <c r="O182" s="3">
        <f t="shared" si="58"/>
        <v>45.201717541880939</v>
      </c>
      <c r="P182" s="3">
        <f t="shared" si="59"/>
        <v>7.7591497693449032</v>
      </c>
      <c r="Q182" s="3">
        <f t="shared" si="56"/>
        <v>29.369382633713482</v>
      </c>
      <c r="R182" s="33" t="str">
        <f t="shared" si="45"/>
        <v/>
      </c>
      <c r="S182" s="1" t="str">
        <f t="shared" si="46"/>
        <v/>
      </c>
      <c r="T182" s="42">
        <f t="shared" si="49"/>
        <v>-1</v>
      </c>
      <c r="U182" s="42">
        <f t="shared" si="47"/>
        <v>1</v>
      </c>
      <c r="V182" s="33" t="str">
        <f t="shared" si="48"/>
        <v>Convergence</v>
      </c>
    </row>
    <row r="183" spans="2:22" x14ac:dyDescent="0.2">
      <c r="B183" s="32">
        <v>40114</v>
      </c>
      <c r="C183" s="5">
        <v>42.0214</v>
      </c>
      <c r="D183" s="3">
        <v>41.008600000000001</v>
      </c>
      <c r="E183" s="3">
        <v>41.097999999999999</v>
      </c>
      <c r="F183" s="6">
        <f t="shared" si="50"/>
        <v>1.0326999999999984</v>
      </c>
      <c r="G183" s="3">
        <f t="shared" si="51"/>
        <v>0</v>
      </c>
      <c r="H183" s="3">
        <f t="shared" si="52"/>
        <v>0.87389999999999901</v>
      </c>
      <c r="I183" s="3">
        <f t="shared" si="53"/>
        <v>9.0898368911639391</v>
      </c>
      <c r="J183" s="5">
        <f t="shared" si="54"/>
        <v>1.9622748604738713</v>
      </c>
      <c r="K183" s="5">
        <f t="shared" si="55"/>
        <v>2.5535893990327394</v>
      </c>
      <c r="L183" s="3">
        <f t="shared" si="60"/>
        <v>21.587569545734777</v>
      </c>
      <c r="M183" s="3">
        <f t="shared" si="61"/>
        <v>28.092796709202076</v>
      </c>
      <c r="N183" s="3">
        <f t="shared" si="57"/>
        <v>6.5052271634672998</v>
      </c>
      <c r="O183" s="3">
        <f t="shared" si="58"/>
        <v>49.680366254936857</v>
      </c>
      <c r="P183" s="3">
        <f t="shared" si="59"/>
        <v>13.094161041578189</v>
      </c>
      <c r="Q183" s="3">
        <f t="shared" si="56"/>
        <v>28.206866805703815</v>
      </c>
      <c r="R183" s="33" t="str">
        <f t="shared" si="45"/>
        <v/>
      </c>
      <c r="S183" s="1" t="str">
        <f t="shared" si="46"/>
        <v>(ADX- &amp; DMI-) &gt;25 = combo bearish</v>
      </c>
      <c r="T183" s="42">
        <f t="shared" si="49"/>
        <v>-1</v>
      </c>
      <c r="U183" s="42">
        <f t="shared" si="47"/>
        <v>1</v>
      </c>
      <c r="V183" s="33" t="str">
        <f t="shared" si="48"/>
        <v>Convergence</v>
      </c>
    </row>
    <row r="184" spans="2:22" x14ac:dyDescent="0.2">
      <c r="B184" s="32">
        <v>40115</v>
      </c>
      <c r="C184" s="5">
        <v>41.892499999999998</v>
      </c>
      <c r="D184" s="3">
        <v>41.247</v>
      </c>
      <c r="E184" s="3">
        <v>41.793100000000003</v>
      </c>
      <c r="F184" s="6">
        <f t="shared" si="50"/>
        <v>0.79449999999999932</v>
      </c>
      <c r="G184" s="3">
        <f t="shared" si="51"/>
        <v>0</v>
      </c>
      <c r="H184" s="3">
        <f t="shared" si="52"/>
        <v>0</v>
      </c>
      <c r="I184" s="3">
        <f t="shared" si="53"/>
        <v>9.1851186687667123</v>
      </c>
      <c r="J184" s="5">
        <f t="shared" si="54"/>
        <v>1.8113306404374196</v>
      </c>
      <c r="K184" s="5">
        <f t="shared" si="55"/>
        <v>2.3571594452609901</v>
      </c>
      <c r="L184" s="3">
        <f t="shared" si="60"/>
        <v>19.72027478095313</v>
      </c>
      <c r="M184" s="3">
        <f t="shared" si="61"/>
        <v>25.662808835299312</v>
      </c>
      <c r="N184" s="3">
        <f t="shared" si="57"/>
        <v>5.9425340543461829</v>
      </c>
      <c r="O184" s="3">
        <f t="shared" si="58"/>
        <v>45.383083616252442</v>
      </c>
      <c r="P184" s="3">
        <f t="shared" si="59"/>
        <v>13.094161041578193</v>
      </c>
      <c r="Q184" s="3">
        <f t="shared" si="56"/>
        <v>27.127387822551984</v>
      </c>
      <c r="R184" s="33" t="str">
        <f t="shared" si="45"/>
        <v/>
      </c>
      <c r="S184" s="1" t="str">
        <f t="shared" si="46"/>
        <v>(ADX- &amp; DMI-) &gt;25 = combo bearish</v>
      </c>
      <c r="T184" s="42">
        <f t="shared" si="49"/>
        <v>-1</v>
      </c>
      <c r="U184" s="42">
        <f t="shared" si="47"/>
        <v>1</v>
      </c>
      <c r="V184" s="33" t="str">
        <f t="shared" si="48"/>
        <v>Convergence</v>
      </c>
    </row>
    <row r="185" spans="2:22" x14ac:dyDescent="0.2">
      <c r="B185" s="32">
        <v>40116</v>
      </c>
      <c r="C185" s="5">
        <v>41.852600000000002</v>
      </c>
      <c r="D185" s="3">
        <v>40.631300000000003</v>
      </c>
      <c r="E185" s="3">
        <v>40.671100000000003</v>
      </c>
      <c r="F185" s="6">
        <f t="shared" si="50"/>
        <v>1.2212999999999994</v>
      </c>
      <c r="G185" s="3">
        <f t="shared" si="51"/>
        <v>0</v>
      </c>
      <c r="H185" s="3">
        <f t="shared" si="52"/>
        <v>0.61569999999999681</v>
      </c>
      <c r="I185" s="3">
        <f t="shared" si="53"/>
        <v>9.6998710788615803</v>
      </c>
      <c r="J185" s="5">
        <f t="shared" si="54"/>
        <v>1.6719975142499259</v>
      </c>
      <c r="K185" s="5">
        <f t="shared" si="55"/>
        <v>2.7915394879332185</v>
      </c>
      <c r="L185" s="3">
        <f t="shared" si="60"/>
        <v>17.237316874176013</v>
      </c>
      <c r="M185" s="3">
        <f t="shared" si="61"/>
        <v>28.779140106477026</v>
      </c>
      <c r="N185" s="3">
        <f t="shared" si="57"/>
        <v>11.541823232301013</v>
      </c>
      <c r="O185" s="3">
        <f t="shared" si="58"/>
        <v>46.016456980653039</v>
      </c>
      <c r="P185" s="3">
        <f t="shared" si="59"/>
        <v>25.081946741692011</v>
      </c>
      <c r="Q185" s="3">
        <f t="shared" si="56"/>
        <v>26.981284888204843</v>
      </c>
      <c r="R185" s="33" t="str">
        <f t="shared" si="45"/>
        <v/>
      </c>
      <c r="S185" s="1" t="str">
        <f t="shared" si="46"/>
        <v>(ADX- &amp; DMI-) &gt;25 = combo bearish</v>
      </c>
      <c r="T185" s="42">
        <f t="shared" si="49"/>
        <v>-1</v>
      </c>
      <c r="U185" s="42">
        <f t="shared" si="47"/>
        <v>1</v>
      </c>
      <c r="V185" s="33" t="str">
        <f t="shared" si="48"/>
        <v>Convergence</v>
      </c>
    </row>
    <row r="186" spans="2:22" x14ac:dyDescent="0.2">
      <c r="B186" s="32">
        <v>40119</v>
      </c>
      <c r="C186" s="5">
        <v>41.276699999999998</v>
      </c>
      <c r="D186" s="3">
        <v>40.353200000000001</v>
      </c>
      <c r="E186" s="3">
        <v>40.8399</v>
      </c>
      <c r="F186" s="6">
        <f t="shared" ref="F186:F249" si="62">MAX(C186-D186,ABS(C186-E185),ABS(D186-E185))</f>
        <v>0.9234999999999971</v>
      </c>
      <c r="G186" s="3">
        <f t="shared" ref="G186:G249" si="63">IF(C186-C185&gt;D185-D186,MAX(C186-C185,0),0)</f>
        <v>0</v>
      </c>
      <c r="H186" s="3">
        <f t="shared" ref="H186:H249" si="64">IF(D185-D186&gt;C186-C185,MAX(D185-D186,0),0)</f>
        <v>0.27810000000000201</v>
      </c>
      <c r="I186" s="3">
        <f t="shared" si="53"/>
        <v>9.8772271497183795</v>
      </c>
      <c r="J186" s="5">
        <f t="shared" si="54"/>
        <v>1.5433823208460855</v>
      </c>
      <c r="K186" s="5">
        <f t="shared" si="55"/>
        <v>2.8549056811691269</v>
      </c>
      <c r="L186" s="3">
        <f t="shared" si="60"/>
        <v>15.625663938386703</v>
      </c>
      <c r="M186" s="3">
        <f t="shared" si="61"/>
        <v>28.903918457018847</v>
      </c>
      <c r="N186" s="3">
        <f t="shared" si="57"/>
        <v>13.278254518632144</v>
      </c>
      <c r="O186" s="3">
        <f t="shared" si="58"/>
        <v>44.529582395405548</v>
      </c>
      <c r="P186" s="3">
        <f t="shared" si="59"/>
        <v>29.818951367489493</v>
      </c>
      <c r="Q186" s="3">
        <f t="shared" si="56"/>
        <v>27.18397535101089</v>
      </c>
      <c r="R186" s="33" t="str">
        <f t="shared" si="45"/>
        <v/>
      </c>
      <c r="S186" s="1" t="str">
        <f t="shared" si="46"/>
        <v>(ADX- &amp; DMI-) &gt;25 = combo bearish</v>
      </c>
      <c r="T186" s="42">
        <f t="shared" si="49"/>
        <v>1</v>
      </c>
      <c r="U186" s="42">
        <f t="shared" si="47"/>
        <v>1</v>
      </c>
      <c r="V186" s="33" t="str">
        <f t="shared" si="48"/>
        <v>Convergence</v>
      </c>
    </row>
    <row r="187" spans="2:22" x14ac:dyDescent="0.2">
      <c r="B187" s="32">
        <v>40120</v>
      </c>
      <c r="C187" s="5">
        <v>41.028500000000001</v>
      </c>
      <c r="D187" s="3">
        <v>40.551900000000003</v>
      </c>
      <c r="E187" s="3">
        <v>40.968899999999998</v>
      </c>
      <c r="F187" s="6">
        <f t="shared" si="62"/>
        <v>0.47659999999999769</v>
      </c>
      <c r="G187" s="3">
        <f t="shared" si="63"/>
        <v>0</v>
      </c>
      <c r="H187" s="3">
        <f t="shared" si="64"/>
        <v>0</v>
      </c>
      <c r="I187" s="3">
        <f t="shared" si="53"/>
        <v>9.5940404458938868</v>
      </c>
      <c r="J187" s="5">
        <f t="shared" si="54"/>
        <v>1.424660603857925</v>
      </c>
      <c r="K187" s="5">
        <f t="shared" si="55"/>
        <v>2.6352975518484247</v>
      </c>
      <c r="L187" s="3">
        <f t="shared" si="60"/>
        <v>14.849432956764941</v>
      </c>
      <c r="M187" s="3">
        <f t="shared" si="61"/>
        <v>27.468067981475887</v>
      </c>
      <c r="N187" s="3">
        <f t="shared" si="57"/>
        <v>12.618635024710946</v>
      </c>
      <c r="O187" s="3">
        <f t="shared" si="58"/>
        <v>42.317500938240826</v>
      </c>
      <c r="P187" s="3">
        <f t="shared" si="59"/>
        <v>29.8189513674895</v>
      </c>
      <c r="Q187" s="3">
        <f t="shared" si="56"/>
        <v>27.372187923616504</v>
      </c>
      <c r="R187" s="33" t="str">
        <f t="shared" si="45"/>
        <v/>
      </c>
      <c r="S187" s="1" t="str">
        <f t="shared" si="46"/>
        <v>(ADX- &amp; DMI-) &gt;25 = combo bearish</v>
      </c>
      <c r="T187" s="42">
        <f t="shared" si="49"/>
        <v>1</v>
      </c>
      <c r="U187" s="42">
        <f t="shared" si="47"/>
        <v>1</v>
      </c>
      <c r="V187" s="33" t="str">
        <f t="shared" si="48"/>
        <v>Convergence</v>
      </c>
    </row>
    <row r="188" spans="2:22" x14ac:dyDescent="0.2">
      <c r="B188" s="32">
        <v>40121</v>
      </c>
      <c r="C188" s="5">
        <v>41.5747</v>
      </c>
      <c r="D188" s="3">
        <v>40.988799999999998</v>
      </c>
      <c r="E188" s="3">
        <v>41.038400000000003</v>
      </c>
      <c r="F188" s="6">
        <f t="shared" si="62"/>
        <v>0.60580000000000211</v>
      </c>
      <c r="G188" s="3">
        <f t="shared" si="63"/>
        <v>0.54619999999999891</v>
      </c>
      <c r="H188" s="3">
        <f t="shared" si="64"/>
        <v>0</v>
      </c>
      <c r="I188" s="3">
        <f t="shared" si="53"/>
        <v>9.4618373346712819</v>
      </c>
      <c r="J188" s="5">
        <f t="shared" si="54"/>
        <v>1.8612713266380836</v>
      </c>
      <c r="K188" s="5">
        <f t="shared" si="55"/>
        <v>2.432582355552392</v>
      </c>
      <c r="L188" s="3">
        <f t="shared" si="60"/>
        <v>19.671351988030629</v>
      </c>
      <c r="M188" s="3">
        <f t="shared" si="61"/>
        <v>25.709407903670154</v>
      </c>
      <c r="N188" s="3">
        <f t="shared" si="57"/>
        <v>6.038055915639525</v>
      </c>
      <c r="O188" s="3">
        <f t="shared" si="58"/>
        <v>45.380759891700784</v>
      </c>
      <c r="P188" s="3">
        <f t="shared" si="59"/>
        <v>13.305321308080966</v>
      </c>
      <c r="Q188" s="3">
        <f t="shared" si="56"/>
        <v>26.36741173679254</v>
      </c>
      <c r="R188" s="33" t="str">
        <f t="shared" si="45"/>
        <v/>
      </c>
      <c r="S188" s="1" t="str">
        <f t="shared" si="46"/>
        <v>(ADX- &amp; DMI-) &gt;25 = combo bearish</v>
      </c>
      <c r="T188" s="42">
        <f t="shared" si="49"/>
        <v>-1</v>
      </c>
      <c r="U188" s="42">
        <f t="shared" si="47"/>
        <v>1</v>
      </c>
      <c r="V188" s="33" t="str">
        <f t="shared" si="48"/>
        <v>Convergence</v>
      </c>
    </row>
    <row r="189" spans="2:22" x14ac:dyDescent="0.2">
      <c r="B189" s="32">
        <v>40122</v>
      </c>
      <c r="C189" s="5">
        <v>42.100900000000003</v>
      </c>
      <c r="D189" s="3">
        <v>41.485199999999999</v>
      </c>
      <c r="E189" s="3">
        <v>42.051200000000001</v>
      </c>
      <c r="F189" s="6">
        <f t="shared" si="62"/>
        <v>1.0625</v>
      </c>
      <c r="G189" s="3">
        <f t="shared" si="63"/>
        <v>0.52620000000000289</v>
      </c>
      <c r="H189" s="3">
        <f t="shared" si="64"/>
        <v>0</v>
      </c>
      <c r="I189" s="3">
        <f t="shared" si="53"/>
        <v>9.7965036935427214</v>
      </c>
      <c r="J189" s="5">
        <f t="shared" si="54"/>
        <v>2.2442966092043877</v>
      </c>
      <c r="K189" s="5">
        <f t="shared" si="55"/>
        <v>2.2454606358945157</v>
      </c>
      <c r="L189" s="3">
        <f t="shared" si="60"/>
        <v>22.909159016432525</v>
      </c>
      <c r="M189" s="3">
        <f t="shared" si="61"/>
        <v>22.921041078916669</v>
      </c>
      <c r="N189" s="3">
        <f t="shared" si="57"/>
        <v>1.1882062484144029E-2</v>
      </c>
      <c r="O189" s="3">
        <f t="shared" si="58"/>
        <v>45.830200095349198</v>
      </c>
      <c r="P189" s="3">
        <f t="shared" si="59"/>
        <v>2.5926272325723077E-2</v>
      </c>
      <c r="Q189" s="3">
        <f t="shared" si="56"/>
        <v>24.485877060759197</v>
      </c>
      <c r="R189" s="33" t="str">
        <f t="shared" si="45"/>
        <v/>
      </c>
      <c r="S189" s="1" t="str">
        <f t="shared" si="46"/>
        <v>very bearish - no trend</v>
      </c>
      <c r="T189" s="42">
        <f t="shared" si="49"/>
        <v>-1</v>
      </c>
      <c r="U189" s="42">
        <f t="shared" si="47"/>
        <v>1</v>
      </c>
      <c r="V189" s="33" t="str">
        <f t="shared" si="48"/>
        <v>Convergence</v>
      </c>
    </row>
    <row r="190" spans="2:22" x14ac:dyDescent="0.2">
      <c r="B190" s="32">
        <v>40123</v>
      </c>
      <c r="C190" s="5">
        <v>42.349200000000003</v>
      </c>
      <c r="D190" s="3">
        <v>41.783200000000001</v>
      </c>
      <c r="E190" s="3">
        <v>42.299500000000002</v>
      </c>
      <c r="F190" s="6">
        <f t="shared" si="62"/>
        <v>0.5660000000000025</v>
      </c>
      <c r="G190" s="3">
        <f t="shared" si="63"/>
        <v>0.24830000000000041</v>
      </c>
      <c r="H190" s="3">
        <f t="shared" si="64"/>
        <v>0</v>
      </c>
      <c r="I190" s="3">
        <f t="shared" si="53"/>
        <v>9.60892648634713</v>
      </c>
      <c r="J190" s="5">
        <f t="shared" si="54"/>
        <v>2.3199584084963583</v>
      </c>
      <c r="K190" s="5">
        <f t="shared" si="55"/>
        <v>2.0727328946718608</v>
      </c>
      <c r="L190" s="3">
        <f t="shared" si="60"/>
        <v>24.143783509975624</v>
      </c>
      <c r="M190" s="3">
        <f t="shared" si="61"/>
        <v>21.570910107564139</v>
      </c>
      <c r="N190" s="3">
        <f t="shared" si="57"/>
        <v>2.572873402411485</v>
      </c>
      <c r="O190" s="3">
        <f t="shared" si="58"/>
        <v>45.714693617539766</v>
      </c>
      <c r="P190" s="3">
        <f t="shared" si="59"/>
        <v>5.6281103488011297</v>
      </c>
      <c r="Q190" s="3">
        <f t="shared" si="56"/>
        <v>23.138893724190762</v>
      </c>
      <c r="R190" s="33" t="str">
        <f t="shared" si="45"/>
        <v>ADX+ &lt; 25 &amp; DMI+&gt;DMI = bullish no trend</v>
      </c>
      <c r="S190" s="1" t="str">
        <f t="shared" si="46"/>
        <v/>
      </c>
      <c r="T190" s="42">
        <f t="shared" si="49"/>
        <v>-1</v>
      </c>
      <c r="U190" s="42">
        <f t="shared" si="47"/>
        <v>1</v>
      </c>
      <c r="V190" s="33" t="str">
        <f t="shared" si="48"/>
        <v>Convergence</v>
      </c>
    </row>
    <row r="191" spans="2:22" x14ac:dyDescent="0.2">
      <c r="B191" s="32">
        <v>40126</v>
      </c>
      <c r="C191" s="5">
        <v>43.212899999999998</v>
      </c>
      <c r="D191" s="3">
        <v>42.577500000000001</v>
      </c>
      <c r="E191" s="3">
        <v>43.203000000000003</v>
      </c>
      <c r="F191" s="6">
        <f t="shared" si="62"/>
        <v>0.91339999999999577</v>
      </c>
      <c r="G191" s="3">
        <f t="shared" si="63"/>
        <v>0.86369999999999436</v>
      </c>
      <c r="H191" s="3">
        <f t="shared" si="64"/>
        <v>0</v>
      </c>
      <c r="I191" s="3">
        <f t="shared" si="53"/>
        <v>9.7831782950896535</v>
      </c>
      <c r="J191" s="5">
        <f t="shared" si="54"/>
        <v>3.0052000693812482</v>
      </c>
      <c r="K191" s="5">
        <f t="shared" si="55"/>
        <v>1.9132919027740254</v>
      </c>
      <c r="L191" s="3">
        <f t="shared" si="60"/>
        <v>30.718034351777174</v>
      </c>
      <c r="M191" s="3">
        <f t="shared" si="61"/>
        <v>19.556956288268196</v>
      </c>
      <c r="N191" s="3">
        <f t="shared" si="57"/>
        <v>11.161078063508977</v>
      </c>
      <c r="O191" s="3">
        <f t="shared" si="58"/>
        <v>50.274990640045374</v>
      </c>
      <c r="P191" s="3">
        <f t="shared" si="59"/>
        <v>22.200059953106944</v>
      </c>
      <c r="Q191" s="3">
        <f t="shared" si="56"/>
        <v>23.071834169113345</v>
      </c>
      <c r="R191" s="33" t="str">
        <f t="shared" si="45"/>
        <v>ADX+ &lt; 25 &amp; DMI+&gt;DMI = bullish no trend</v>
      </c>
      <c r="S191" s="1" t="str">
        <f t="shared" si="46"/>
        <v/>
      </c>
      <c r="T191" s="42">
        <f t="shared" si="49"/>
        <v>-1</v>
      </c>
      <c r="U191" s="42">
        <f t="shared" si="47"/>
        <v>1</v>
      </c>
      <c r="V191" s="33" t="str">
        <f t="shared" si="48"/>
        <v>Convergence</v>
      </c>
    </row>
    <row r="192" spans="2:22" x14ac:dyDescent="0.2">
      <c r="B192" s="32">
        <v>40127</v>
      </c>
      <c r="C192" s="5">
        <v>43.462699999999998</v>
      </c>
      <c r="D192" s="3">
        <v>43.093800000000002</v>
      </c>
      <c r="E192" s="3">
        <v>43.312199999999997</v>
      </c>
      <c r="F192" s="6">
        <f t="shared" si="62"/>
        <v>0.36889999999999645</v>
      </c>
      <c r="G192" s="3">
        <f t="shared" si="63"/>
        <v>0.24980000000000047</v>
      </c>
      <c r="H192" s="3">
        <f t="shared" si="64"/>
        <v>0</v>
      </c>
      <c r="I192" s="3">
        <f t="shared" si="53"/>
        <v>9.3995261185442924</v>
      </c>
      <c r="J192" s="5">
        <f t="shared" si="54"/>
        <v>3.0238308332749986</v>
      </c>
      <c r="K192" s="5">
        <f t="shared" si="55"/>
        <v>1.7661156025606388</v>
      </c>
      <c r="L192" s="3">
        <f t="shared" si="60"/>
        <v>32.170034905369256</v>
      </c>
      <c r="M192" s="3">
        <f t="shared" si="61"/>
        <v>18.789411086121412</v>
      </c>
      <c r="N192" s="3">
        <f t="shared" si="57"/>
        <v>13.380623819247845</v>
      </c>
      <c r="O192" s="3">
        <f t="shared" si="58"/>
        <v>50.959445991490668</v>
      </c>
      <c r="P192" s="3">
        <f t="shared" si="59"/>
        <v>26.257396560948038</v>
      </c>
      <c r="Q192" s="3">
        <f t="shared" si="56"/>
        <v>23.299374339958682</v>
      </c>
      <c r="R192" s="33" t="str">
        <f t="shared" si="45"/>
        <v>ADX+ &lt; 25 &amp; DMI+&gt;DMI = bullish no trend</v>
      </c>
      <c r="S192" s="1" t="str">
        <f t="shared" si="46"/>
        <v/>
      </c>
      <c r="T192" s="42">
        <f t="shared" si="49"/>
        <v>1</v>
      </c>
      <c r="U192" s="42">
        <f t="shared" si="47"/>
        <v>1</v>
      </c>
      <c r="V192" s="33" t="str">
        <f t="shared" si="48"/>
        <v>Convergence</v>
      </c>
    </row>
    <row r="193" spans="2:22" x14ac:dyDescent="0.2">
      <c r="B193" s="32">
        <v>40128</v>
      </c>
      <c r="C193" s="5">
        <v>43.828600000000002</v>
      </c>
      <c r="D193" s="3">
        <v>43.302399999999999</v>
      </c>
      <c r="E193" s="3">
        <v>43.590299999999999</v>
      </c>
      <c r="F193" s="6">
        <f t="shared" si="62"/>
        <v>0.52620000000000289</v>
      </c>
      <c r="G193" s="3">
        <f t="shared" si="63"/>
        <v>0.36590000000000344</v>
      </c>
      <c r="H193" s="3">
        <f t="shared" si="64"/>
        <v>0</v>
      </c>
      <c r="I193" s="3">
        <f t="shared" si="53"/>
        <v>9.2026856478870425</v>
      </c>
      <c r="J193" s="5">
        <f t="shared" si="54"/>
        <v>3.1571284614846173</v>
      </c>
      <c r="K193" s="5">
        <f t="shared" si="55"/>
        <v>1.6302605562098205</v>
      </c>
      <c r="L193" s="3">
        <f t="shared" si="60"/>
        <v>34.306598989497175</v>
      </c>
      <c r="M193" s="3">
        <f t="shared" si="61"/>
        <v>17.715052090083418</v>
      </c>
      <c r="N193" s="3">
        <f t="shared" si="57"/>
        <v>16.591546899413757</v>
      </c>
      <c r="O193" s="3">
        <f t="shared" si="58"/>
        <v>52.021651079580593</v>
      </c>
      <c r="P193" s="3">
        <f t="shared" si="59"/>
        <v>31.893541544909226</v>
      </c>
      <c r="Q193" s="3">
        <f t="shared" si="56"/>
        <v>23.913243426026579</v>
      </c>
      <c r="R193" s="33" t="str">
        <f t="shared" si="45"/>
        <v>ADX+ &lt; 25 &amp; DMI+&gt;DMI = bullish no trend</v>
      </c>
      <c r="S193" s="1" t="str">
        <f t="shared" si="46"/>
        <v/>
      </c>
      <c r="T193" s="42">
        <f t="shared" si="49"/>
        <v>1</v>
      </c>
      <c r="U193" s="42">
        <f t="shared" si="47"/>
        <v>1</v>
      </c>
      <c r="V193" s="33" t="str">
        <f t="shared" si="48"/>
        <v>Convergence</v>
      </c>
    </row>
    <row r="194" spans="2:22" x14ac:dyDescent="0.2">
      <c r="B194" s="32">
        <v>40129</v>
      </c>
      <c r="C194" s="5">
        <v>43.848399999999998</v>
      </c>
      <c r="D194" s="3">
        <v>43.242800000000003</v>
      </c>
      <c r="E194" s="3">
        <v>43.342100000000002</v>
      </c>
      <c r="F194" s="6">
        <f t="shared" si="62"/>
        <v>0.60559999999999548</v>
      </c>
      <c r="G194" s="3">
        <f t="shared" si="63"/>
        <v>0</v>
      </c>
      <c r="H194" s="3">
        <f t="shared" si="64"/>
        <v>5.9599999999996101E-2</v>
      </c>
      <c r="I194" s="3">
        <f t="shared" si="53"/>
        <v>9.1003867518957264</v>
      </c>
      <c r="J194" s="5">
        <f t="shared" si="54"/>
        <v>2.9142724259858008</v>
      </c>
      <c r="K194" s="5">
        <f t="shared" si="55"/>
        <v>1.5644558980398304</v>
      </c>
      <c r="L194" s="3">
        <f t="shared" si="60"/>
        <v>32.023610704003552</v>
      </c>
      <c r="M194" s="3">
        <f t="shared" si="61"/>
        <v>17.191092430373185</v>
      </c>
      <c r="N194" s="3">
        <f t="shared" si="57"/>
        <v>14.832518273630367</v>
      </c>
      <c r="O194" s="3">
        <f t="shared" si="58"/>
        <v>49.214703134376734</v>
      </c>
      <c r="P194" s="3">
        <f t="shared" si="59"/>
        <v>30.138388182757875</v>
      </c>
      <c r="Q194" s="3">
        <f t="shared" si="56"/>
        <v>24.357896622935957</v>
      </c>
      <c r="R194" s="33" t="str">
        <f t="shared" si="45"/>
        <v>ADX+ &lt; 25 &amp; DMI+&gt;DMI = bullish no trend</v>
      </c>
      <c r="S194" s="1" t="str">
        <f t="shared" si="46"/>
        <v/>
      </c>
      <c r="T194" s="42">
        <f t="shared" si="49"/>
        <v>1</v>
      </c>
      <c r="U194" s="42">
        <f t="shared" si="47"/>
        <v>1</v>
      </c>
      <c r="V194" s="33" t="str">
        <f t="shared" si="48"/>
        <v>Convergence</v>
      </c>
    </row>
    <row r="195" spans="2:22" x14ac:dyDescent="0.2">
      <c r="B195" s="32">
        <v>40130</v>
      </c>
      <c r="C195" s="5">
        <v>43.828600000000002</v>
      </c>
      <c r="D195" s="3">
        <v>43.322099999999999</v>
      </c>
      <c r="E195" s="3">
        <v>43.6995</v>
      </c>
      <c r="F195" s="6">
        <f t="shared" si="62"/>
        <v>0.50650000000000261</v>
      </c>
      <c r="G195" s="3">
        <f t="shared" si="63"/>
        <v>0</v>
      </c>
      <c r="H195" s="3">
        <f t="shared" si="64"/>
        <v>0</v>
      </c>
      <c r="I195" s="3">
        <f t="shared" si="53"/>
        <v>8.9068570017499038</v>
      </c>
      <c r="J195" s="5">
        <f t="shared" si="54"/>
        <v>2.690097623986893</v>
      </c>
      <c r="K195" s="5">
        <f t="shared" si="55"/>
        <v>1.4441131366521511</v>
      </c>
      <c r="L195" s="3">
        <f t="shared" si="60"/>
        <v>30.202546458962772</v>
      </c>
      <c r="M195" s="3">
        <f t="shared" si="61"/>
        <v>16.213498615374991</v>
      </c>
      <c r="N195" s="3">
        <f t="shared" si="57"/>
        <v>13.98904784358778</v>
      </c>
      <c r="O195" s="3">
        <f t="shared" si="58"/>
        <v>46.41604507433776</v>
      </c>
      <c r="P195" s="3">
        <f t="shared" si="59"/>
        <v>30.138388182757875</v>
      </c>
      <c r="Q195" s="3">
        <f t="shared" si="56"/>
        <v>24.77078887720895</v>
      </c>
      <c r="R195" s="33" t="str">
        <f t="shared" si="45"/>
        <v>ADX+ &lt; 25 &amp; DMI+&gt;DMI = bullish no trend</v>
      </c>
      <c r="S195" s="1" t="str">
        <f t="shared" si="46"/>
        <v/>
      </c>
      <c r="T195" s="42">
        <f t="shared" si="49"/>
        <v>1</v>
      </c>
      <c r="U195" s="42">
        <f t="shared" si="47"/>
        <v>1</v>
      </c>
      <c r="V195" s="33" t="str">
        <f t="shared" si="48"/>
        <v>Convergence</v>
      </c>
    </row>
    <row r="196" spans="2:22" x14ac:dyDescent="0.2">
      <c r="B196" s="32">
        <v>40133</v>
      </c>
      <c r="C196" s="5">
        <v>44.335000000000001</v>
      </c>
      <c r="D196" s="3">
        <v>43.808799999999998</v>
      </c>
      <c r="E196" s="3">
        <v>44.1464</v>
      </c>
      <c r="F196" s="6">
        <f t="shared" si="62"/>
        <v>0.6355000000000004</v>
      </c>
      <c r="G196" s="3">
        <f t="shared" si="63"/>
        <v>0.5063999999999993</v>
      </c>
      <c r="H196" s="3">
        <f t="shared" si="64"/>
        <v>0</v>
      </c>
      <c r="I196" s="3">
        <f t="shared" si="53"/>
        <v>8.8572141554614507</v>
      </c>
      <c r="J196" s="5">
        <f t="shared" si="54"/>
        <v>2.9895670375263621</v>
      </c>
      <c r="K196" s="5">
        <f t="shared" si="55"/>
        <v>1.3330275107558318</v>
      </c>
      <c r="L196" s="3">
        <f t="shared" si="60"/>
        <v>33.752904525662437</v>
      </c>
      <c r="M196" s="3">
        <f t="shared" si="61"/>
        <v>15.050189454139742</v>
      </c>
      <c r="N196" s="3">
        <f t="shared" si="57"/>
        <v>18.702715071522697</v>
      </c>
      <c r="O196" s="3">
        <f t="shared" si="58"/>
        <v>48.803093979802178</v>
      </c>
      <c r="P196" s="3">
        <f t="shared" si="59"/>
        <v>38.32280608943168</v>
      </c>
      <c r="Q196" s="3">
        <f t="shared" si="56"/>
        <v>25.738790106653433</v>
      </c>
      <c r="R196" s="33" t="str">
        <f t="shared" ref="R196:R259" si="65">IF(AND(L196&gt;=25,L196&gt;M196,Q196&gt;25),"(ADX+ &amp; DMI+) &gt;25 = combo bullish",IF(AND(Q196&lt;25,L196&gt;M196,M196&lt;L196),"ADX+ &lt; 25 &amp; DMI+&gt;DMI = bullish no trend",IF(AND(Q196&lt;25,L196&lt;25,L196&gt;M196),"very weak bull - no trend",IF(AND(Q196&lt;25,L196&gt;25,L196&gt;M196),"weak bull - trend?",IF(AND(Q196&gt;25,L196&lt;25,L196&gt;25),"weak bull trending","")))))</f>
        <v>(ADX+ &amp; DMI+) &gt;25 = combo bullish</v>
      </c>
      <c r="S196" s="1" t="str">
        <f t="shared" ref="S196:S259" si="66">IF(AND(M196&gt;25,M196&gt;L196,Q196&gt;25),"(ADX- &amp; DMI-) &gt;25 = combo bearish",IF(AND(Q196&lt;25,M196&lt;L196,M196&gt;L196),"ADX- &lt; 25 &amp; DMI+&lt;DMI = bearish no trend",IF(AND(Q196&lt;25,M196&lt;25,M196&gt;L196),"very bearish - no trend",IF(AND(Q196&lt;25,M196&gt;25,M196&gt;L196),"weak bear - trend?",IF(AND(Q196&gt;25,M196&lt;25,M196&gt;25),"weak bear trending","")))))</f>
        <v/>
      </c>
      <c r="T196" s="42">
        <f t="shared" si="49"/>
        <v>1</v>
      </c>
      <c r="U196" s="42">
        <f t="shared" ref="U196:U259" si="67">IF(OR(M196="",N196=""),"",IF(M196&gt;N196,1,-1))</f>
        <v>-1</v>
      </c>
      <c r="V196" s="33" t="str">
        <f t="shared" ref="V196:V259" si="68">IF(OR(I196="",M196=""),"",IF(AND(I196&lt;I196+1,M196&gt;30+1),"Divergence",IF(AND(I196&lt;I196+1,M196&lt;M196+1),"Convergence","")))</f>
        <v>Convergence</v>
      </c>
    </row>
    <row r="197" spans="2:22" x14ac:dyDescent="0.2">
      <c r="B197" s="32">
        <v>40134</v>
      </c>
      <c r="C197" s="5">
        <v>44.285400000000003</v>
      </c>
      <c r="D197" s="3">
        <v>43.937800000000003</v>
      </c>
      <c r="E197" s="3">
        <v>44.285400000000003</v>
      </c>
      <c r="F197" s="6">
        <f t="shared" si="62"/>
        <v>0.34759999999999991</v>
      </c>
      <c r="G197" s="3">
        <f t="shared" si="63"/>
        <v>0</v>
      </c>
      <c r="H197" s="3">
        <f t="shared" si="64"/>
        <v>0</v>
      </c>
      <c r="I197" s="3">
        <f t="shared" si="53"/>
        <v>8.5234899896567242</v>
      </c>
      <c r="J197" s="5">
        <f t="shared" si="54"/>
        <v>2.7596003423320266</v>
      </c>
      <c r="K197" s="5">
        <f t="shared" si="55"/>
        <v>1.2304869330053831</v>
      </c>
      <c r="L197" s="3">
        <f t="shared" si="60"/>
        <v>32.376413249511742</v>
      </c>
      <c r="M197" s="3">
        <f t="shared" si="61"/>
        <v>14.436421401310753</v>
      </c>
      <c r="N197" s="3">
        <f t="shared" si="57"/>
        <v>17.939991848200989</v>
      </c>
      <c r="O197" s="3">
        <f t="shared" si="58"/>
        <v>46.812834650822495</v>
      </c>
      <c r="P197" s="3">
        <f t="shared" si="59"/>
        <v>38.322806089431687</v>
      </c>
      <c r="Q197" s="3">
        <f t="shared" si="56"/>
        <v>26.637648391137596</v>
      </c>
      <c r="R197" s="33" t="str">
        <f t="shared" si="65"/>
        <v>(ADX+ &amp; DMI+) &gt;25 = combo bullish</v>
      </c>
      <c r="S197" s="1" t="str">
        <f t="shared" si="66"/>
        <v/>
      </c>
      <c r="T197" s="42">
        <f t="shared" ref="T197:T260" si="69">IF(AND(Q197="",Q196=""),"",IF(Q197&gt;Q196,1,-1))</f>
        <v>1</v>
      </c>
      <c r="U197" s="42">
        <f t="shared" si="67"/>
        <v>-1</v>
      </c>
      <c r="V197" s="33" t="str">
        <f t="shared" si="68"/>
        <v>Convergence</v>
      </c>
    </row>
    <row r="198" spans="2:22" x14ac:dyDescent="0.2">
      <c r="B198" s="32">
        <v>40135</v>
      </c>
      <c r="C198" s="5">
        <v>44.176099999999998</v>
      </c>
      <c r="D198" s="3">
        <v>43.739199999999997</v>
      </c>
      <c r="E198" s="3">
        <v>44.040100000000002</v>
      </c>
      <c r="F198" s="6">
        <f t="shared" si="62"/>
        <v>0.54620000000000601</v>
      </c>
      <c r="G198" s="3">
        <f t="shared" si="63"/>
        <v>0</v>
      </c>
      <c r="H198" s="3">
        <f t="shared" si="64"/>
        <v>0.1986000000000061</v>
      </c>
      <c r="I198" s="3">
        <f t="shared" si="53"/>
        <v>8.4140369135292907</v>
      </c>
      <c r="J198" s="5">
        <f t="shared" si="54"/>
        <v>2.5473233929218706</v>
      </c>
      <c r="K198" s="5">
        <f t="shared" si="55"/>
        <v>1.3344340920049751</v>
      </c>
      <c r="L198" s="3">
        <f t="shared" si="60"/>
        <v>30.27468763330382</v>
      </c>
      <c r="M198" s="3">
        <f t="shared" si="61"/>
        <v>15.8596177520838</v>
      </c>
      <c r="N198" s="3">
        <f t="shared" si="57"/>
        <v>14.41506988122002</v>
      </c>
      <c r="O198" s="3">
        <f t="shared" si="58"/>
        <v>46.13430538538762</v>
      </c>
      <c r="P198" s="3">
        <f t="shared" si="59"/>
        <v>31.245880393781299</v>
      </c>
      <c r="Q198" s="3">
        <f t="shared" si="56"/>
        <v>26.966807819897863</v>
      </c>
      <c r="R198" s="33" t="str">
        <f t="shared" si="65"/>
        <v>(ADX+ &amp; DMI+) &gt;25 = combo bullish</v>
      </c>
      <c r="S198" s="1" t="str">
        <f t="shared" si="66"/>
        <v/>
      </c>
      <c r="T198" s="42">
        <f t="shared" si="69"/>
        <v>1</v>
      </c>
      <c r="U198" s="42">
        <f t="shared" si="67"/>
        <v>1</v>
      </c>
      <c r="V198" s="33" t="str">
        <f t="shared" si="68"/>
        <v>Convergence</v>
      </c>
    </row>
    <row r="199" spans="2:22" x14ac:dyDescent="0.2">
      <c r="B199" s="32">
        <v>40136</v>
      </c>
      <c r="C199" s="5">
        <v>43.768999999999998</v>
      </c>
      <c r="D199" s="3">
        <v>43.044199999999996</v>
      </c>
      <c r="E199" s="3">
        <v>43.351999999999997</v>
      </c>
      <c r="F199" s="6">
        <f t="shared" si="62"/>
        <v>0.995900000000006</v>
      </c>
      <c r="G199" s="3">
        <f t="shared" si="63"/>
        <v>0</v>
      </c>
      <c r="H199" s="3">
        <f t="shared" si="64"/>
        <v>0.69500000000000028</v>
      </c>
      <c r="I199" s="3">
        <f t="shared" si="53"/>
        <v>8.7627033047962755</v>
      </c>
      <c r="J199" s="5">
        <f t="shared" si="54"/>
        <v>2.3513754396201882</v>
      </c>
      <c r="K199" s="5">
        <f t="shared" si="55"/>
        <v>1.9267853156969004</v>
      </c>
      <c r="L199" s="3">
        <f t="shared" si="60"/>
        <v>26.833904536436382</v>
      </c>
      <c r="M199" s="3">
        <f t="shared" si="61"/>
        <v>21.988480594136657</v>
      </c>
      <c r="N199" s="3">
        <f t="shared" si="57"/>
        <v>4.8454239422997247</v>
      </c>
      <c r="O199" s="3">
        <f t="shared" si="58"/>
        <v>48.822385130573039</v>
      </c>
      <c r="P199" s="3">
        <f t="shared" si="59"/>
        <v>9.9245948950279264</v>
      </c>
      <c r="Q199" s="3">
        <f t="shared" si="56"/>
        <v>25.749506896692871</v>
      </c>
      <c r="R199" s="33" t="str">
        <f t="shared" si="65"/>
        <v>(ADX+ &amp; DMI+) &gt;25 = combo bullish</v>
      </c>
      <c r="S199" s="1" t="str">
        <f t="shared" si="66"/>
        <v/>
      </c>
      <c r="T199" s="42">
        <f t="shared" si="69"/>
        <v>-1</v>
      </c>
      <c r="U199" s="42">
        <f t="shared" si="67"/>
        <v>1</v>
      </c>
      <c r="V199" s="33" t="str">
        <f t="shared" si="68"/>
        <v>Convergence</v>
      </c>
    </row>
    <row r="200" spans="2:22" x14ac:dyDescent="0.2">
      <c r="B200" s="32">
        <v>40137</v>
      </c>
      <c r="C200" s="5">
        <v>43.242800000000003</v>
      </c>
      <c r="D200" s="3">
        <v>42.974699999999999</v>
      </c>
      <c r="E200" s="3">
        <v>43.133600000000001</v>
      </c>
      <c r="F200" s="6">
        <f t="shared" si="62"/>
        <v>0.37729999999999819</v>
      </c>
      <c r="G200" s="3">
        <f t="shared" si="63"/>
        <v>0</v>
      </c>
      <c r="H200" s="3">
        <f t="shared" si="64"/>
        <v>6.9499999999997897E-2</v>
      </c>
      <c r="I200" s="3">
        <f t="shared" si="53"/>
        <v>8.4659492044273286</v>
      </c>
      <c r="J200" s="5">
        <f t="shared" si="54"/>
        <v>2.1705004058032507</v>
      </c>
      <c r="K200" s="5">
        <f t="shared" si="55"/>
        <v>1.8480710606432906</v>
      </c>
      <c r="L200" s="3">
        <f t="shared" si="60"/>
        <v>25.638004119705464</v>
      </c>
      <c r="M200" s="3">
        <f t="shared" si="61"/>
        <v>21.82946077300852</v>
      </c>
      <c r="N200" s="3">
        <f t="shared" si="57"/>
        <v>3.8085433466969434</v>
      </c>
      <c r="O200" s="3">
        <f t="shared" si="58"/>
        <v>47.467464892713984</v>
      </c>
      <c r="P200" s="3">
        <f t="shared" si="59"/>
        <v>8.0234816738265202</v>
      </c>
      <c r="Q200" s="3">
        <f t="shared" si="56"/>
        <v>24.483362237916701</v>
      </c>
      <c r="R200" s="33" t="str">
        <f t="shared" si="65"/>
        <v>ADX+ &lt; 25 &amp; DMI+&gt;DMI = bullish no trend</v>
      </c>
      <c r="S200" s="1" t="str">
        <f t="shared" si="66"/>
        <v/>
      </c>
      <c r="T200" s="42">
        <f t="shared" si="69"/>
        <v>-1</v>
      </c>
      <c r="U200" s="42">
        <f t="shared" si="67"/>
        <v>1</v>
      </c>
      <c r="V200" s="33" t="str">
        <f t="shared" si="68"/>
        <v>Convergence</v>
      </c>
    </row>
    <row r="201" spans="2:22" x14ac:dyDescent="0.2">
      <c r="B201" s="32">
        <v>40140</v>
      </c>
      <c r="C201" s="5">
        <v>44.086799999999997</v>
      </c>
      <c r="D201" s="3">
        <v>43.550600000000003</v>
      </c>
      <c r="E201" s="3">
        <v>43.828600000000002</v>
      </c>
      <c r="F201" s="6">
        <f t="shared" si="62"/>
        <v>0.95319999999999538</v>
      </c>
      <c r="G201" s="3">
        <f t="shared" si="63"/>
        <v>0.84399999999999409</v>
      </c>
      <c r="H201" s="3">
        <f t="shared" si="64"/>
        <v>0</v>
      </c>
      <c r="I201" s="3">
        <f t="shared" si="53"/>
        <v>8.7679223425482995</v>
      </c>
      <c r="J201" s="5">
        <f t="shared" si="54"/>
        <v>2.8475388361260716</v>
      </c>
      <c r="K201" s="5">
        <f t="shared" si="55"/>
        <v>1.7059117482861144</v>
      </c>
      <c r="L201" s="3">
        <f t="shared" si="60"/>
        <v>32.476779844499234</v>
      </c>
      <c r="M201" s="3">
        <f t="shared" si="61"/>
        <v>19.456282590549382</v>
      </c>
      <c r="N201" s="3">
        <f t="shared" si="57"/>
        <v>13.020497253949852</v>
      </c>
      <c r="O201" s="3">
        <f t="shared" si="58"/>
        <v>51.933062435048612</v>
      </c>
      <c r="P201" s="3">
        <f t="shared" si="59"/>
        <v>25.071691603464103</v>
      </c>
      <c r="Q201" s="3">
        <f t="shared" si="56"/>
        <v>24.525385764027227</v>
      </c>
      <c r="R201" s="33" t="str">
        <f t="shared" si="65"/>
        <v>ADX+ &lt; 25 &amp; DMI+&gt;DMI = bullish no trend</v>
      </c>
      <c r="S201" s="1" t="str">
        <f t="shared" si="66"/>
        <v/>
      </c>
      <c r="T201" s="42">
        <f t="shared" si="69"/>
        <v>1</v>
      </c>
      <c r="U201" s="42">
        <f t="shared" si="67"/>
        <v>1</v>
      </c>
      <c r="V201" s="33" t="str">
        <f t="shared" si="68"/>
        <v>Convergence</v>
      </c>
    </row>
    <row r="202" spans="2:22" x14ac:dyDescent="0.2">
      <c r="B202" s="32">
        <v>40141</v>
      </c>
      <c r="C202" s="5">
        <v>43.8384</v>
      </c>
      <c r="D202" s="3">
        <v>43.421500000000002</v>
      </c>
      <c r="E202" s="3">
        <v>43.679600000000001</v>
      </c>
      <c r="F202" s="6">
        <f t="shared" si="62"/>
        <v>0.41689999999999827</v>
      </c>
      <c r="G202" s="3">
        <f t="shared" si="63"/>
        <v>0</v>
      </c>
      <c r="H202" s="3">
        <f t="shared" si="64"/>
        <v>0.1291000000000011</v>
      </c>
      <c r="I202" s="3">
        <f t="shared" si="53"/>
        <v>8.5103667777368894</v>
      </c>
      <c r="J202" s="5">
        <f t="shared" si="54"/>
        <v>2.6284973871932968</v>
      </c>
      <c r="K202" s="5">
        <f t="shared" si="55"/>
        <v>1.7037877676487221</v>
      </c>
      <c r="L202" s="3">
        <f t="shared" si="60"/>
        <v>30.885829669168235</v>
      </c>
      <c r="M202" s="3">
        <f t="shared" si="61"/>
        <v>20.020144984888656</v>
      </c>
      <c r="N202" s="3">
        <f t="shared" si="57"/>
        <v>10.865684684279579</v>
      </c>
      <c r="O202" s="3">
        <f t="shared" si="58"/>
        <v>50.905974654056891</v>
      </c>
      <c r="P202" s="3">
        <f t="shared" si="59"/>
        <v>21.344615751136885</v>
      </c>
      <c r="Q202" s="3">
        <f t="shared" si="56"/>
        <v>24.29818790596363</v>
      </c>
      <c r="R202" s="33" t="str">
        <f t="shared" si="65"/>
        <v>ADX+ &lt; 25 &amp; DMI+&gt;DMI = bullish no trend</v>
      </c>
      <c r="S202" s="1" t="str">
        <f t="shared" si="66"/>
        <v/>
      </c>
      <c r="T202" s="42">
        <f t="shared" si="69"/>
        <v>-1</v>
      </c>
      <c r="U202" s="42">
        <f t="shared" si="67"/>
        <v>1</v>
      </c>
      <c r="V202" s="33" t="str">
        <f t="shared" si="68"/>
        <v>Convergence</v>
      </c>
    </row>
    <row r="203" spans="2:22" x14ac:dyDescent="0.2">
      <c r="B203" s="32">
        <v>40142</v>
      </c>
      <c r="C203" s="5">
        <v>43.908000000000001</v>
      </c>
      <c r="D203" s="3">
        <v>43.6995</v>
      </c>
      <c r="E203" s="3">
        <v>43.868299999999998</v>
      </c>
      <c r="F203" s="6">
        <f t="shared" si="62"/>
        <v>0.2284000000000006</v>
      </c>
      <c r="G203" s="3">
        <f t="shared" si="63"/>
        <v>6.9600000000001216E-2</v>
      </c>
      <c r="H203" s="3">
        <f t="shared" si="64"/>
        <v>0</v>
      </c>
      <c r="I203" s="3">
        <f t="shared" si="53"/>
        <v>8.0841231794494366</v>
      </c>
      <c r="J203" s="5">
        <f t="shared" si="54"/>
        <v>2.4959052804861215</v>
      </c>
      <c r="K203" s="5">
        <f t="shared" si="55"/>
        <v>1.572727170137282</v>
      </c>
      <c r="L203" s="3">
        <f t="shared" si="60"/>
        <v>30.874161923100523</v>
      </c>
      <c r="M203" s="3">
        <f t="shared" si="61"/>
        <v>19.454517641879765</v>
      </c>
      <c r="N203" s="3">
        <f t="shared" si="57"/>
        <v>11.419644281220759</v>
      </c>
      <c r="O203" s="3">
        <f t="shared" si="58"/>
        <v>50.328679564980291</v>
      </c>
      <c r="P203" s="3">
        <f t="shared" si="59"/>
        <v>22.69013290220866</v>
      </c>
      <c r="Q203" s="3">
        <f t="shared" si="56"/>
        <v>24.183326834266843</v>
      </c>
      <c r="R203" s="33" t="str">
        <f t="shared" si="65"/>
        <v>ADX+ &lt; 25 &amp; DMI+&gt;DMI = bullish no trend</v>
      </c>
      <c r="S203" s="1" t="str">
        <f t="shared" si="66"/>
        <v/>
      </c>
      <c r="T203" s="42">
        <f t="shared" si="69"/>
        <v>-1</v>
      </c>
      <c r="U203" s="42">
        <f t="shared" si="67"/>
        <v>1</v>
      </c>
      <c r="V203" s="33" t="str">
        <f t="shared" si="68"/>
        <v>Convergence</v>
      </c>
    </row>
    <row r="204" spans="2:22" x14ac:dyDescent="0.2">
      <c r="B204" s="32">
        <v>40144</v>
      </c>
      <c r="C204" s="5">
        <v>43.520800000000001</v>
      </c>
      <c r="D204" s="3">
        <v>42.597299999999997</v>
      </c>
      <c r="E204" s="3">
        <v>43.203000000000003</v>
      </c>
      <c r="F204" s="6">
        <f t="shared" si="62"/>
        <v>1.2710000000000008</v>
      </c>
      <c r="G204" s="3">
        <f t="shared" si="63"/>
        <v>0</v>
      </c>
      <c r="H204" s="3">
        <f t="shared" si="64"/>
        <v>1.1022000000000034</v>
      </c>
      <c r="I204" s="3">
        <f t="shared" si="53"/>
        <v>8.7332675502610186</v>
      </c>
      <c r="J204" s="5">
        <f t="shared" si="54"/>
        <v>2.3039125666025737</v>
      </c>
      <c r="K204" s="5">
        <f t="shared" si="55"/>
        <v>2.5539481570498022</v>
      </c>
      <c r="L204" s="3">
        <f t="shared" si="60"/>
        <v>26.380876955197767</v>
      </c>
      <c r="M204" s="3">
        <f t="shared" si="61"/>
        <v>29.243901464732637</v>
      </c>
      <c r="N204" s="3">
        <f t="shared" si="57"/>
        <v>2.8630245095348705</v>
      </c>
      <c r="O204" s="3">
        <f t="shared" si="58"/>
        <v>55.624778419930408</v>
      </c>
      <c r="P204" s="3">
        <f t="shared" si="59"/>
        <v>5.1470308572214396</v>
      </c>
      <c r="Q204" s="3">
        <f t="shared" si="56"/>
        <v>22.823591407335034</v>
      </c>
      <c r="R204" s="33" t="str">
        <f t="shared" si="65"/>
        <v/>
      </c>
      <c r="S204" s="1" t="str">
        <f t="shared" si="66"/>
        <v>weak bear - trend?</v>
      </c>
      <c r="T204" s="42">
        <f t="shared" si="69"/>
        <v>-1</v>
      </c>
      <c r="U204" s="42">
        <f t="shared" si="67"/>
        <v>1</v>
      </c>
      <c r="V204" s="33" t="str">
        <f t="shared" si="68"/>
        <v>Convergence</v>
      </c>
    </row>
    <row r="205" spans="2:22" x14ac:dyDescent="0.2">
      <c r="B205" s="32">
        <v>40147</v>
      </c>
      <c r="C205" s="5">
        <v>43.312199999999997</v>
      </c>
      <c r="D205" s="3">
        <v>42.805900000000001</v>
      </c>
      <c r="E205" s="3">
        <v>43.252800000000001</v>
      </c>
      <c r="F205" s="6">
        <f t="shared" si="62"/>
        <v>0.50629999999999598</v>
      </c>
      <c r="G205" s="3">
        <f t="shared" si="63"/>
        <v>0</v>
      </c>
      <c r="H205" s="3">
        <f t="shared" si="64"/>
        <v>0</v>
      </c>
      <c r="I205" s="3">
        <f t="shared" si="53"/>
        <v>8.5677777387024747</v>
      </c>
      <c r="J205" s="5">
        <f t="shared" si="54"/>
        <v>2.1266885230177603</v>
      </c>
      <c r="K205" s="5">
        <f t="shared" si="55"/>
        <v>2.3574906065075099</v>
      </c>
      <c r="L205" s="3">
        <f t="shared" si="60"/>
        <v>24.821938522180094</v>
      </c>
      <c r="M205" s="3">
        <f t="shared" si="61"/>
        <v>27.515776884106401</v>
      </c>
      <c r="N205" s="3">
        <f t="shared" si="57"/>
        <v>2.6938383619263071</v>
      </c>
      <c r="O205" s="3">
        <f t="shared" si="58"/>
        <v>52.337715406286492</v>
      </c>
      <c r="P205" s="3">
        <f t="shared" si="59"/>
        <v>5.1470308572214432</v>
      </c>
      <c r="Q205" s="3">
        <f t="shared" si="56"/>
        <v>21.560979939469778</v>
      </c>
      <c r="R205" s="33" t="str">
        <f t="shared" si="65"/>
        <v/>
      </c>
      <c r="S205" s="1" t="str">
        <f t="shared" si="66"/>
        <v>weak bear - trend?</v>
      </c>
      <c r="T205" s="42">
        <f t="shared" si="69"/>
        <v>-1</v>
      </c>
      <c r="U205" s="42">
        <f t="shared" si="67"/>
        <v>1</v>
      </c>
      <c r="V205" s="33" t="str">
        <f t="shared" si="68"/>
        <v>Convergence</v>
      </c>
    </row>
    <row r="206" spans="2:22" x14ac:dyDescent="0.2">
      <c r="B206" s="32">
        <v>40148</v>
      </c>
      <c r="C206" s="5">
        <v>43.9876</v>
      </c>
      <c r="D206" s="3">
        <v>43.570399999999999</v>
      </c>
      <c r="E206" s="3">
        <v>43.6995</v>
      </c>
      <c r="F206" s="6">
        <f t="shared" si="62"/>
        <v>0.7347999999999999</v>
      </c>
      <c r="G206" s="3">
        <f t="shared" si="63"/>
        <v>0.67540000000000333</v>
      </c>
      <c r="H206" s="3">
        <f t="shared" si="64"/>
        <v>0</v>
      </c>
      <c r="I206" s="3">
        <f t="shared" si="53"/>
        <v>8.6435179126484378</v>
      </c>
      <c r="J206" s="5">
        <f t="shared" si="54"/>
        <v>2.6384970981702436</v>
      </c>
      <c r="K206" s="5">
        <f t="shared" si="55"/>
        <v>2.1761451752377012</v>
      </c>
      <c r="L206" s="3">
        <f t="shared" si="60"/>
        <v>30.525731823951162</v>
      </c>
      <c r="M206" s="3">
        <f t="shared" si="61"/>
        <v>25.176614397400076</v>
      </c>
      <c r="N206" s="3">
        <f t="shared" si="57"/>
        <v>5.3491174265510857</v>
      </c>
      <c r="O206" s="3">
        <f t="shared" si="58"/>
        <v>55.702346221351235</v>
      </c>
      <c r="P206" s="3">
        <f t="shared" si="59"/>
        <v>9.6030379138692687</v>
      </c>
      <c r="Q206" s="3">
        <f t="shared" si="56"/>
        <v>20.706841223355458</v>
      </c>
      <c r="R206" s="33" t="str">
        <f t="shared" si="65"/>
        <v>ADX+ &lt; 25 &amp; DMI+&gt;DMI = bullish no trend</v>
      </c>
      <c r="S206" s="1" t="str">
        <f t="shared" si="66"/>
        <v/>
      </c>
      <c r="T206" s="42">
        <f t="shared" si="69"/>
        <v>-1</v>
      </c>
      <c r="U206" s="42">
        <f t="shared" si="67"/>
        <v>1</v>
      </c>
      <c r="V206" s="33" t="str">
        <f t="shared" si="68"/>
        <v>Convergence</v>
      </c>
    </row>
    <row r="207" spans="2:22" x14ac:dyDescent="0.2">
      <c r="B207" s="32">
        <v>40149</v>
      </c>
      <c r="C207" s="5">
        <v>44.176099999999998</v>
      </c>
      <c r="D207" s="3">
        <v>43.669699999999999</v>
      </c>
      <c r="E207" s="3">
        <v>43.759099999999997</v>
      </c>
      <c r="F207" s="6">
        <f t="shared" si="62"/>
        <v>0.5063999999999993</v>
      </c>
      <c r="G207" s="3">
        <f t="shared" si="63"/>
        <v>0.18849999999999767</v>
      </c>
      <c r="H207" s="3">
        <f t="shared" si="64"/>
        <v>0</v>
      </c>
      <c r="I207" s="3">
        <f t="shared" si="53"/>
        <v>8.4850319193677883</v>
      </c>
      <c r="J207" s="5">
        <f t="shared" si="54"/>
        <v>2.6240357829263763</v>
      </c>
      <c r="K207" s="5">
        <f t="shared" si="55"/>
        <v>2.0087493925271089</v>
      </c>
      <c r="L207" s="3">
        <f t="shared" si="60"/>
        <v>30.925467433266778</v>
      </c>
      <c r="M207" s="3">
        <f t="shared" si="61"/>
        <v>23.674034601354556</v>
      </c>
      <c r="N207" s="3">
        <f t="shared" si="57"/>
        <v>7.2514328319122221</v>
      </c>
      <c r="O207" s="3">
        <f t="shared" si="58"/>
        <v>54.599502034621338</v>
      </c>
      <c r="P207" s="3">
        <f t="shared" si="59"/>
        <v>13.281133639852824</v>
      </c>
      <c r="Q207" s="3">
        <f t="shared" si="56"/>
        <v>20.176433538819559</v>
      </c>
      <c r="R207" s="33" t="str">
        <f t="shared" si="65"/>
        <v>ADX+ &lt; 25 &amp; DMI+&gt;DMI = bullish no trend</v>
      </c>
      <c r="S207" s="1" t="str">
        <f t="shared" si="66"/>
        <v/>
      </c>
      <c r="T207" s="42">
        <f t="shared" si="69"/>
        <v>-1</v>
      </c>
      <c r="U207" s="42">
        <f t="shared" si="67"/>
        <v>1</v>
      </c>
      <c r="V207" s="33" t="str">
        <f t="shared" si="68"/>
        <v>Convergence</v>
      </c>
    </row>
    <row r="208" spans="2:22" x14ac:dyDescent="0.2">
      <c r="B208" s="32">
        <v>40150</v>
      </c>
      <c r="C208" s="5">
        <v>44.186100000000003</v>
      </c>
      <c r="D208" s="3">
        <v>43.570399999999999</v>
      </c>
      <c r="E208" s="3">
        <v>43.580300000000001</v>
      </c>
      <c r="F208" s="6">
        <f t="shared" si="62"/>
        <v>0.61570000000000391</v>
      </c>
      <c r="G208" s="3">
        <f t="shared" si="63"/>
        <v>0</v>
      </c>
      <c r="H208" s="3">
        <f t="shared" si="64"/>
        <v>9.92999999999995E-2</v>
      </c>
      <c r="I208" s="3">
        <f t="shared" si="53"/>
        <v>8.4480371563395007</v>
      </c>
      <c r="J208" s="5">
        <f t="shared" si="54"/>
        <v>2.4221868765474244</v>
      </c>
      <c r="K208" s="5">
        <f t="shared" si="55"/>
        <v>1.9535302084865616</v>
      </c>
      <c r="L208" s="3">
        <f t="shared" si="60"/>
        <v>28.671593551524431</v>
      </c>
      <c r="M208" s="3">
        <f t="shared" si="61"/>
        <v>23.124072164154853</v>
      </c>
      <c r="N208" s="3">
        <f t="shared" si="57"/>
        <v>5.5475213873695779</v>
      </c>
      <c r="O208" s="3">
        <f t="shared" si="58"/>
        <v>51.795665715679284</v>
      </c>
      <c r="P208" s="3">
        <f t="shared" si="59"/>
        <v>10.710396923598694</v>
      </c>
      <c r="Q208" s="3">
        <f t="shared" si="56"/>
        <v>19.500288066303785</v>
      </c>
      <c r="R208" s="33" t="str">
        <f t="shared" si="65"/>
        <v>ADX+ &lt; 25 &amp; DMI+&gt;DMI = bullish no trend</v>
      </c>
      <c r="S208" s="1" t="str">
        <f t="shared" si="66"/>
        <v/>
      </c>
      <c r="T208" s="42">
        <f t="shared" si="69"/>
        <v>-1</v>
      </c>
      <c r="U208" s="42">
        <f t="shared" si="67"/>
        <v>1</v>
      </c>
      <c r="V208" s="33" t="str">
        <f t="shared" si="68"/>
        <v>Convergence</v>
      </c>
    </row>
    <row r="209" spans="2:22" x14ac:dyDescent="0.2">
      <c r="B209" s="32">
        <v>40151</v>
      </c>
      <c r="C209" s="5">
        <v>44.414400000000001</v>
      </c>
      <c r="D209" s="3">
        <v>43.351999999999997</v>
      </c>
      <c r="E209" s="3">
        <v>43.808799999999998</v>
      </c>
      <c r="F209" s="6">
        <f t="shared" si="62"/>
        <v>1.0624000000000038</v>
      </c>
      <c r="G209" s="3">
        <f t="shared" si="63"/>
        <v>0.22829999999999728</v>
      </c>
      <c r="H209" s="3">
        <f t="shared" si="64"/>
        <v>0</v>
      </c>
      <c r="I209" s="3">
        <f t="shared" si="53"/>
        <v>8.8605881443133896</v>
      </c>
      <c r="J209" s="5">
        <f t="shared" si="54"/>
        <v>2.4641648091206969</v>
      </c>
      <c r="K209" s="5">
        <f t="shared" si="55"/>
        <v>1.8032586539875952</v>
      </c>
      <c r="L209" s="3">
        <f t="shared" si="60"/>
        <v>27.810397786090146</v>
      </c>
      <c r="M209" s="3">
        <f t="shared" si="61"/>
        <v>20.351455508570311</v>
      </c>
      <c r="N209" s="3">
        <f t="shared" si="57"/>
        <v>7.4589422775198351</v>
      </c>
      <c r="O209" s="3">
        <f t="shared" si="58"/>
        <v>48.16185329466046</v>
      </c>
      <c r="P209" s="3">
        <f t="shared" si="59"/>
        <v>15.487240974480487</v>
      </c>
      <c r="Q209" s="3">
        <f t="shared" si="56"/>
        <v>19.213641845459261</v>
      </c>
      <c r="R209" s="33" t="str">
        <f t="shared" si="65"/>
        <v>ADX+ &lt; 25 &amp; DMI+&gt;DMI = bullish no trend</v>
      </c>
      <c r="S209" s="1" t="str">
        <f t="shared" si="66"/>
        <v/>
      </c>
      <c r="T209" s="42">
        <f t="shared" si="69"/>
        <v>-1</v>
      </c>
      <c r="U209" s="42">
        <f t="shared" si="67"/>
        <v>1</v>
      </c>
      <c r="V209" s="33" t="str">
        <f t="shared" si="68"/>
        <v>Convergence</v>
      </c>
    </row>
    <row r="210" spans="2:22" x14ac:dyDescent="0.2">
      <c r="B210" s="32">
        <v>40154</v>
      </c>
      <c r="C210" s="5">
        <v>43.977600000000002</v>
      </c>
      <c r="D210" s="3">
        <v>43.510899999999999</v>
      </c>
      <c r="E210" s="3">
        <v>43.600200000000001</v>
      </c>
      <c r="F210" s="6">
        <f t="shared" si="62"/>
        <v>0.466700000000003</v>
      </c>
      <c r="G210" s="3">
        <f t="shared" si="63"/>
        <v>0</v>
      </c>
      <c r="H210" s="3">
        <f t="shared" si="64"/>
        <v>0</v>
      </c>
      <c r="I210" s="3">
        <f t="shared" si="53"/>
        <v>8.6457044409046695</v>
      </c>
      <c r="J210" s="5">
        <f t="shared" si="54"/>
        <v>2.2746136699575663</v>
      </c>
      <c r="K210" s="5">
        <f t="shared" si="55"/>
        <v>1.6645464498347033</v>
      </c>
      <c r="L210" s="3">
        <f t="shared" si="60"/>
        <v>26.309176834635757</v>
      </c>
      <c r="M210" s="3">
        <f t="shared" si="61"/>
        <v>19.252872466462993</v>
      </c>
      <c r="N210" s="3">
        <f t="shared" si="57"/>
        <v>7.0563043681727642</v>
      </c>
      <c r="O210" s="3">
        <f t="shared" si="58"/>
        <v>45.562049301098753</v>
      </c>
      <c r="P210" s="3">
        <f t="shared" si="59"/>
        <v>15.487240974480482</v>
      </c>
      <c r="Q210" s="3">
        <f t="shared" si="56"/>
        <v>18.947470354675062</v>
      </c>
      <c r="R210" s="33" t="str">
        <f t="shared" si="65"/>
        <v>ADX+ &lt; 25 &amp; DMI+&gt;DMI = bullish no trend</v>
      </c>
      <c r="S210" s="1" t="str">
        <f t="shared" si="66"/>
        <v/>
      </c>
      <c r="T210" s="42">
        <f t="shared" si="69"/>
        <v>-1</v>
      </c>
      <c r="U210" s="42">
        <f t="shared" si="67"/>
        <v>1</v>
      </c>
      <c r="V210" s="33" t="str">
        <f t="shared" si="68"/>
        <v>Convergence</v>
      </c>
    </row>
    <row r="211" spans="2:22" x14ac:dyDescent="0.2">
      <c r="B211" s="32">
        <v>40155</v>
      </c>
      <c r="C211" s="5">
        <v>43.689599999999999</v>
      </c>
      <c r="D211" s="3">
        <v>43.054000000000002</v>
      </c>
      <c r="E211" s="3">
        <v>43.334099999999999</v>
      </c>
      <c r="F211" s="6">
        <f t="shared" si="62"/>
        <v>0.63559999999999661</v>
      </c>
      <c r="G211" s="3">
        <f t="shared" si="63"/>
        <v>0</v>
      </c>
      <c r="H211" s="3">
        <f t="shared" si="64"/>
        <v>0.45689999999999742</v>
      </c>
      <c r="I211" s="3">
        <f t="shared" ref="I211:I274" si="70">I210-(I210/13)+F211</f>
        <v>8.616250253142768</v>
      </c>
      <c r="J211" s="5">
        <f t="shared" ref="J211:J274" si="71">J210-(J210/13)+G211</f>
        <v>2.099643387653138</v>
      </c>
      <c r="K211" s="5">
        <f t="shared" ref="K211:K274" si="72">K210-(K210/13)+H211</f>
        <v>1.9934044152320314</v>
      </c>
      <c r="L211" s="3">
        <f t="shared" si="60"/>
        <v>24.368412313550149</v>
      </c>
      <c r="M211" s="3">
        <f t="shared" si="61"/>
        <v>23.13540527104513</v>
      </c>
      <c r="N211" s="3">
        <f t="shared" si="57"/>
        <v>1.2330070425050188</v>
      </c>
      <c r="O211" s="3">
        <f t="shared" si="58"/>
        <v>47.503817584595282</v>
      </c>
      <c r="P211" s="3">
        <f t="shared" si="59"/>
        <v>2.5955956914605176</v>
      </c>
      <c r="Q211" s="3">
        <f t="shared" si="56"/>
        <v>17.779479307302594</v>
      </c>
      <c r="R211" s="33" t="str">
        <f t="shared" si="65"/>
        <v>ADX+ &lt; 25 &amp; DMI+&gt;DMI = bullish no trend</v>
      </c>
      <c r="S211" s="1" t="str">
        <f t="shared" si="66"/>
        <v/>
      </c>
      <c r="T211" s="42">
        <f t="shared" si="69"/>
        <v>-1</v>
      </c>
      <c r="U211" s="42">
        <f t="shared" si="67"/>
        <v>1</v>
      </c>
      <c r="V211" s="33" t="str">
        <f t="shared" si="68"/>
        <v>Convergence</v>
      </c>
    </row>
    <row r="212" spans="2:22" x14ac:dyDescent="0.2">
      <c r="B212" s="32">
        <v>40156</v>
      </c>
      <c r="C212" s="5">
        <v>43.808799999999998</v>
      </c>
      <c r="D212" s="3">
        <v>43.014299999999999</v>
      </c>
      <c r="E212" s="3">
        <v>43.768999999999998</v>
      </c>
      <c r="F212" s="6">
        <f t="shared" si="62"/>
        <v>0.79449999999999932</v>
      </c>
      <c r="G212" s="3">
        <f t="shared" si="63"/>
        <v>0.11919999999999931</v>
      </c>
      <c r="H212" s="3">
        <f t="shared" si="64"/>
        <v>0</v>
      </c>
      <c r="I212" s="3">
        <f t="shared" si="70"/>
        <v>8.7479617721317844</v>
      </c>
      <c r="J212" s="5">
        <f t="shared" si="71"/>
        <v>2.0573323578336651</v>
      </c>
      <c r="K212" s="5">
        <f t="shared" si="72"/>
        <v>1.8400656140603366</v>
      </c>
      <c r="L212" s="3">
        <f t="shared" si="60"/>
        <v>23.51784805904925</v>
      </c>
      <c r="M212" s="3">
        <f t="shared" si="61"/>
        <v>21.034221021886481</v>
      </c>
      <c r="N212" s="3">
        <f t="shared" si="57"/>
        <v>2.4836270371627691</v>
      </c>
      <c r="O212" s="3">
        <f t="shared" si="58"/>
        <v>44.55206908093573</v>
      </c>
      <c r="P212" s="3">
        <f t="shared" si="59"/>
        <v>5.5746614880015475</v>
      </c>
      <c r="Q212" s="3">
        <f t="shared" si="56"/>
        <v>16.907706605923948</v>
      </c>
      <c r="R212" s="33" t="str">
        <f t="shared" si="65"/>
        <v>ADX+ &lt; 25 &amp; DMI+&gt;DMI = bullish no trend</v>
      </c>
      <c r="S212" s="1" t="str">
        <f t="shared" si="66"/>
        <v/>
      </c>
      <c r="T212" s="42">
        <f t="shared" si="69"/>
        <v>-1</v>
      </c>
      <c r="U212" s="42">
        <f t="shared" si="67"/>
        <v>1</v>
      </c>
      <c r="V212" s="33" t="str">
        <f t="shared" si="68"/>
        <v>Convergence</v>
      </c>
    </row>
    <row r="213" spans="2:22" x14ac:dyDescent="0.2">
      <c r="B213" s="32">
        <v>40157</v>
      </c>
      <c r="C213" s="5">
        <v>44.225700000000003</v>
      </c>
      <c r="D213" s="3">
        <v>43.927900000000001</v>
      </c>
      <c r="E213" s="3">
        <v>43.9876</v>
      </c>
      <c r="F213" s="6">
        <f t="shared" si="62"/>
        <v>0.45670000000000499</v>
      </c>
      <c r="G213" s="3">
        <f t="shared" si="63"/>
        <v>0.41690000000000538</v>
      </c>
      <c r="H213" s="3">
        <f t="shared" si="64"/>
        <v>0</v>
      </c>
      <c r="I213" s="3">
        <f t="shared" si="70"/>
        <v>8.5317416358139599</v>
      </c>
      <c r="J213" s="5">
        <f t="shared" si="71"/>
        <v>2.315976022615696</v>
      </c>
      <c r="K213" s="5">
        <f t="shared" si="72"/>
        <v>1.6985221052864645</v>
      </c>
      <c r="L213" s="3">
        <f t="shared" si="60"/>
        <v>27.145407367867904</v>
      </c>
      <c r="M213" s="3">
        <f t="shared" si="61"/>
        <v>19.908269352139367</v>
      </c>
      <c r="N213" s="3">
        <f t="shared" si="57"/>
        <v>7.2371380157285365</v>
      </c>
      <c r="O213" s="3">
        <f t="shared" si="58"/>
        <v>47.053676720007275</v>
      </c>
      <c r="P213" s="3">
        <f t="shared" si="59"/>
        <v>15.380600455078355</v>
      </c>
      <c r="Q213" s="3">
        <f t="shared" si="56"/>
        <v>16.798627595149263</v>
      </c>
      <c r="R213" s="33" t="str">
        <f t="shared" si="65"/>
        <v>ADX+ &lt; 25 &amp; DMI+&gt;DMI = bullish no trend</v>
      </c>
      <c r="S213" s="1" t="str">
        <f t="shared" si="66"/>
        <v/>
      </c>
      <c r="T213" s="42">
        <f t="shared" si="69"/>
        <v>-1</v>
      </c>
      <c r="U213" s="42">
        <f t="shared" si="67"/>
        <v>1</v>
      </c>
      <c r="V213" s="33" t="str">
        <f t="shared" si="68"/>
        <v>Convergence</v>
      </c>
    </row>
    <row r="214" spans="2:22" x14ac:dyDescent="0.2">
      <c r="B214" s="32">
        <v>40158</v>
      </c>
      <c r="C214" s="5">
        <v>44.275399999999998</v>
      </c>
      <c r="D214" s="3">
        <v>43.64</v>
      </c>
      <c r="E214" s="3">
        <v>43.818800000000003</v>
      </c>
      <c r="F214" s="6">
        <f t="shared" si="62"/>
        <v>0.63539999999999708</v>
      </c>
      <c r="G214" s="3">
        <f t="shared" si="63"/>
        <v>0</v>
      </c>
      <c r="H214" s="3">
        <f t="shared" si="64"/>
        <v>0.28790000000000049</v>
      </c>
      <c r="I214" s="3">
        <f t="shared" si="70"/>
        <v>8.5108538176744215</v>
      </c>
      <c r="J214" s="5">
        <f t="shared" si="71"/>
        <v>2.1378240208760273</v>
      </c>
      <c r="K214" s="5">
        <f t="shared" si="72"/>
        <v>1.8557665587259677</v>
      </c>
      <c r="L214" s="3">
        <f t="shared" si="60"/>
        <v>25.118796147531349</v>
      </c>
      <c r="M214" s="3">
        <f t="shared" si="61"/>
        <v>21.804704891912401</v>
      </c>
      <c r="N214" s="3">
        <f t="shared" si="57"/>
        <v>3.3140912556189477</v>
      </c>
      <c r="O214" s="3">
        <f t="shared" si="58"/>
        <v>46.92350103944375</v>
      </c>
      <c r="P214" s="3">
        <f t="shared" si="59"/>
        <v>7.062753592987729</v>
      </c>
      <c r="Q214" s="3">
        <f t="shared" si="56"/>
        <v>16.103208023566296</v>
      </c>
      <c r="R214" s="33" t="str">
        <f t="shared" si="65"/>
        <v>ADX+ &lt; 25 &amp; DMI+&gt;DMI = bullish no trend</v>
      </c>
      <c r="S214" s="1" t="str">
        <f t="shared" si="66"/>
        <v/>
      </c>
      <c r="T214" s="42">
        <f t="shared" si="69"/>
        <v>-1</v>
      </c>
      <c r="U214" s="42">
        <f t="shared" si="67"/>
        <v>1</v>
      </c>
      <c r="V214" s="33" t="str">
        <f t="shared" si="68"/>
        <v>Convergence</v>
      </c>
    </row>
    <row r="215" spans="2:22" x14ac:dyDescent="0.2">
      <c r="B215" s="32">
        <v>40161</v>
      </c>
      <c r="C215" s="5">
        <v>44.285400000000003</v>
      </c>
      <c r="D215" s="3">
        <v>43.8782</v>
      </c>
      <c r="E215" s="3">
        <v>44.235700000000001</v>
      </c>
      <c r="F215" s="6">
        <f t="shared" si="62"/>
        <v>0.46659999999999968</v>
      </c>
      <c r="G215" s="3">
        <f t="shared" si="63"/>
        <v>1.0000000000005116E-2</v>
      </c>
      <c r="H215" s="3">
        <f t="shared" si="64"/>
        <v>0</v>
      </c>
      <c r="I215" s="3">
        <f t="shared" si="70"/>
        <v>8.3227727547763877</v>
      </c>
      <c r="J215" s="5">
        <f t="shared" si="71"/>
        <v>1.9833760192701841</v>
      </c>
      <c r="K215" s="5">
        <f t="shared" si="72"/>
        <v>1.7130152849778164</v>
      </c>
      <c r="L215" s="3">
        <f t="shared" si="60"/>
        <v>23.830712164187553</v>
      </c>
      <c r="M215" s="3">
        <f t="shared" si="61"/>
        <v>20.582266697053907</v>
      </c>
      <c r="N215" s="3">
        <f t="shared" si="57"/>
        <v>3.2484454671336458</v>
      </c>
      <c r="O215" s="3">
        <f t="shared" si="58"/>
        <v>44.412978861241456</v>
      </c>
      <c r="P215" s="3">
        <f t="shared" si="59"/>
        <v>7.3141805625844105</v>
      </c>
      <c r="Q215" s="3">
        <f t="shared" si="56"/>
        <v>15.475420347781876</v>
      </c>
      <c r="R215" s="33" t="str">
        <f t="shared" si="65"/>
        <v>ADX+ &lt; 25 &amp; DMI+&gt;DMI = bullish no trend</v>
      </c>
      <c r="S215" s="1" t="str">
        <f t="shared" si="66"/>
        <v/>
      </c>
      <c r="T215" s="42">
        <f t="shared" si="69"/>
        <v>-1</v>
      </c>
      <c r="U215" s="42">
        <f t="shared" si="67"/>
        <v>1</v>
      </c>
      <c r="V215" s="33" t="str">
        <f t="shared" si="68"/>
        <v>Convergence</v>
      </c>
    </row>
    <row r="216" spans="2:22" x14ac:dyDescent="0.2">
      <c r="B216" s="32">
        <v>40162</v>
      </c>
      <c r="C216" s="5">
        <v>44.354900000000001</v>
      </c>
      <c r="D216" s="3">
        <v>43.858400000000003</v>
      </c>
      <c r="E216" s="3">
        <v>43.9876</v>
      </c>
      <c r="F216" s="6">
        <f t="shared" si="62"/>
        <v>0.4964999999999975</v>
      </c>
      <c r="G216" s="3">
        <f t="shared" si="63"/>
        <v>6.9499999999997897E-2</v>
      </c>
      <c r="H216" s="3">
        <f t="shared" si="64"/>
        <v>0</v>
      </c>
      <c r="I216" s="3">
        <f t="shared" si="70"/>
        <v>8.1790594659474323</v>
      </c>
      <c r="J216" s="5">
        <f t="shared" si="71"/>
        <v>1.9003086331724757</v>
      </c>
      <c r="K216" s="5">
        <f t="shared" si="72"/>
        <v>1.5812448784410613</v>
      </c>
      <c r="L216" s="3">
        <f t="shared" si="60"/>
        <v>23.233828303659983</v>
      </c>
      <c r="M216" s="3">
        <f t="shared" si="61"/>
        <v>19.332844870787298</v>
      </c>
      <c r="N216" s="3">
        <f t="shared" si="57"/>
        <v>3.9009834328726853</v>
      </c>
      <c r="O216" s="3">
        <f t="shared" si="58"/>
        <v>42.566673174447281</v>
      </c>
      <c r="P216" s="3">
        <f t="shared" si="59"/>
        <v>9.1644076033041753</v>
      </c>
      <c r="Q216" s="3">
        <f t="shared" si="56"/>
        <v>15.024633723176326</v>
      </c>
      <c r="R216" s="33" t="str">
        <f t="shared" si="65"/>
        <v>ADX+ &lt; 25 &amp; DMI+&gt;DMI = bullish no trend</v>
      </c>
      <c r="S216" s="1" t="str">
        <f t="shared" si="66"/>
        <v/>
      </c>
      <c r="T216" s="42">
        <f t="shared" si="69"/>
        <v>-1</v>
      </c>
      <c r="U216" s="42">
        <f t="shared" si="67"/>
        <v>1</v>
      </c>
      <c r="V216" s="33" t="str">
        <f t="shared" si="68"/>
        <v>Convergence</v>
      </c>
    </row>
    <row r="217" spans="2:22" x14ac:dyDescent="0.2">
      <c r="B217" s="32">
        <v>40163</v>
      </c>
      <c r="C217" s="5">
        <v>44.384599999999999</v>
      </c>
      <c r="D217" s="3">
        <v>43.977600000000002</v>
      </c>
      <c r="E217" s="3">
        <v>44.046900000000001</v>
      </c>
      <c r="F217" s="6">
        <f t="shared" si="62"/>
        <v>0.40699999999999648</v>
      </c>
      <c r="G217" s="3">
        <f t="shared" si="63"/>
        <v>2.9699999999998283E-2</v>
      </c>
      <c r="H217" s="3">
        <f t="shared" si="64"/>
        <v>0</v>
      </c>
      <c r="I217" s="3">
        <f t="shared" si="70"/>
        <v>7.9569010454899338</v>
      </c>
      <c r="J217" s="5">
        <f t="shared" si="71"/>
        <v>1.7838310460053604</v>
      </c>
      <c r="K217" s="5">
        <f t="shared" si="72"/>
        <v>1.4596106570225182</v>
      </c>
      <c r="L217" s="3">
        <f t="shared" si="60"/>
        <v>22.418665706750961</v>
      </c>
      <c r="M217" s="3">
        <f t="shared" si="61"/>
        <v>18.343958894019966</v>
      </c>
      <c r="N217" s="3">
        <f t="shared" si="57"/>
        <v>4.0747068127309944</v>
      </c>
      <c r="O217" s="3">
        <f t="shared" si="58"/>
        <v>40.762624600770927</v>
      </c>
      <c r="P217" s="3">
        <f t="shared" si="59"/>
        <v>9.9961836428313084</v>
      </c>
      <c r="Q217" s="3">
        <f t="shared" si="56"/>
        <v>14.665458717437398</v>
      </c>
      <c r="R217" s="33" t="str">
        <f t="shared" si="65"/>
        <v>ADX+ &lt; 25 &amp; DMI+&gt;DMI = bullish no trend</v>
      </c>
      <c r="S217" s="1" t="str">
        <f t="shared" si="66"/>
        <v/>
      </c>
      <c r="T217" s="42">
        <f t="shared" si="69"/>
        <v>-1</v>
      </c>
      <c r="U217" s="42">
        <f t="shared" si="67"/>
        <v>1</v>
      </c>
      <c r="V217" s="33" t="str">
        <f t="shared" si="68"/>
        <v>Convergence</v>
      </c>
    </row>
    <row r="218" spans="2:22" x14ac:dyDescent="0.2">
      <c r="B218" s="32">
        <v>40164</v>
      </c>
      <c r="C218" s="5">
        <v>43.898099999999999</v>
      </c>
      <c r="D218" s="3">
        <v>43.451300000000003</v>
      </c>
      <c r="E218" s="3">
        <v>43.510899999999999</v>
      </c>
      <c r="F218" s="6">
        <f t="shared" si="62"/>
        <v>0.59559999999999746</v>
      </c>
      <c r="G218" s="3">
        <f t="shared" si="63"/>
        <v>0</v>
      </c>
      <c r="H218" s="3">
        <f t="shared" si="64"/>
        <v>0.5262999999999991</v>
      </c>
      <c r="I218" s="3">
        <f t="shared" si="70"/>
        <v>7.9404317342983983</v>
      </c>
      <c r="J218" s="5">
        <f t="shared" si="71"/>
        <v>1.6466132732357173</v>
      </c>
      <c r="K218" s="5">
        <f t="shared" si="72"/>
        <v>1.8736329141746313</v>
      </c>
      <c r="L218" s="3">
        <f t="shared" si="60"/>
        <v>20.737074863615195</v>
      </c>
      <c r="M218" s="3">
        <f t="shared" si="61"/>
        <v>23.596108837275732</v>
      </c>
      <c r="N218" s="3">
        <f t="shared" si="57"/>
        <v>2.8590339736605372</v>
      </c>
      <c r="O218" s="3">
        <f t="shared" si="58"/>
        <v>44.333183700890928</v>
      </c>
      <c r="P218" s="3">
        <f t="shared" si="59"/>
        <v>6.4489705791264464</v>
      </c>
      <c r="Q218" s="3">
        <f t="shared" si="56"/>
        <v>14.078566707558043</v>
      </c>
      <c r="R218" s="33" t="str">
        <f t="shared" si="65"/>
        <v/>
      </c>
      <c r="S218" s="1" t="str">
        <f t="shared" si="66"/>
        <v>very bearish - no trend</v>
      </c>
      <c r="T218" s="42">
        <f t="shared" si="69"/>
        <v>-1</v>
      </c>
      <c r="U218" s="42">
        <f t="shared" si="67"/>
        <v>1</v>
      </c>
      <c r="V218" s="33" t="str">
        <f t="shared" si="68"/>
        <v>Convergence</v>
      </c>
    </row>
    <row r="219" spans="2:22" x14ac:dyDescent="0.2">
      <c r="B219" s="32">
        <v>40165</v>
      </c>
      <c r="C219" s="5">
        <v>44.244599999999998</v>
      </c>
      <c r="D219" s="3">
        <v>43.767099999999999</v>
      </c>
      <c r="E219" s="3">
        <v>44.224600000000002</v>
      </c>
      <c r="F219" s="6">
        <f t="shared" si="62"/>
        <v>0.73369999999999891</v>
      </c>
      <c r="G219" s="3">
        <f t="shared" si="63"/>
        <v>0.34649999999999892</v>
      </c>
      <c r="H219" s="3">
        <f t="shared" si="64"/>
        <v>0</v>
      </c>
      <c r="I219" s="3">
        <f t="shared" si="70"/>
        <v>8.063329293198521</v>
      </c>
      <c r="J219" s="5">
        <f t="shared" si="71"/>
        <v>1.8664507137560455</v>
      </c>
      <c r="K219" s="5">
        <f t="shared" si="72"/>
        <v>1.7295073053919674</v>
      </c>
      <c r="L219" s="3">
        <f t="shared" si="60"/>
        <v>23.147395398206182</v>
      </c>
      <c r="M219" s="3">
        <f t="shared" si="61"/>
        <v>21.449047192588548</v>
      </c>
      <c r="N219" s="3">
        <f t="shared" si="57"/>
        <v>1.6983482056176342</v>
      </c>
      <c r="O219" s="3">
        <f t="shared" si="58"/>
        <v>44.59644259079473</v>
      </c>
      <c r="P219" s="3">
        <f t="shared" si="59"/>
        <v>3.8082593744107176</v>
      </c>
      <c r="Q219" s="3">
        <f t="shared" si="56"/>
        <v>13.344973326618947</v>
      </c>
      <c r="R219" s="33" t="str">
        <f t="shared" si="65"/>
        <v>ADX+ &lt; 25 &amp; DMI+&gt;DMI = bullish no trend</v>
      </c>
      <c r="S219" s="1" t="str">
        <f t="shared" si="66"/>
        <v/>
      </c>
      <c r="T219" s="42">
        <f t="shared" si="69"/>
        <v>-1</v>
      </c>
      <c r="U219" s="42">
        <f t="shared" si="67"/>
        <v>1</v>
      </c>
      <c r="V219" s="33" t="str">
        <f t="shared" si="68"/>
        <v>Convergence</v>
      </c>
    </row>
    <row r="220" spans="2:22" x14ac:dyDescent="0.2">
      <c r="B220" s="32">
        <v>40168</v>
      </c>
      <c r="C220" s="5">
        <v>44.891100000000002</v>
      </c>
      <c r="D220" s="3">
        <v>44.433500000000002</v>
      </c>
      <c r="E220" s="3">
        <v>44.722000000000001</v>
      </c>
      <c r="F220" s="6">
        <f t="shared" si="62"/>
        <v>0.6664999999999992</v>
      </c>
      <c r="G220" s="3">
        <f t="shared" si="63"/>
        <v>0.64650000000000318</v>
      </c>
      <c r="H220" s="3">
        <f t="shared" si="64"/>
        <v>0</v>
      </c>
      <c r="I220" s="3">
        <f t="shared" si="70"/>
        <v>8.1095731937217117</v>
      </c>
      <c r="J220" s="5">
        <f t="shared" si="71"/>
        <v>2.3693775819286609</v>
      </c>
      <c r="K220" s="5">
        <f t="shared" si="72"/>
        <v>1.5964682819002776</v>
      </c>
      <c r="L220" s="3">
        <f t="shared" si="60"/>
        <v>29.217044169019786</v>
      </c>
      <c r="M220" s="3">
        <f t="shared" si="61"/>
        <v>19.686218297360398</v>
      </c>
      <c r="N220" s="3">
        <f t="shared" si="57"/>
        <v>9.5308258716593883</v>
      </c>
      <c r="O220" s="3">
        <f t="shared" si="58"/>
        <v>48.903262466380184</v>
      </c>
      <c r="P220" s="3">
        <f t="shared" si="59"/>
        <v>19.489141196278268</v>
      </c>
      <c r="Q220" s="3">
        <f t="shared" si="56"/>
        <v>13.78384246016604</v>
      </c>
      <c r="R220" s="33" t="str">
        <f t="shared" si="65"/>
        <v>ADX+ &lt; 25 &amp; DMI+&gt;DMI = bullish no trend</v>
      </c>
      <c r="S220" s="1" t="str">
        <f t="shared" si="66"/>
        <v/>
      </c>
      <c r="T220" s="42">
        <f t="shared" si="69"/>
        <v>1</v>
      </c>
      <c r="U220" s="42">
        <f t="shared" si="67"/>
        <v>1</v>
      </c>
      <c r="V220" s="33" t="str">
        <f t="shared" si="68"/>
        <v>Convergence</v>
      </c>
    </row>
    <row r="221" spans="2:22" x14ac:dyDescent="0.2">
      <c r="B221" s="32">
        <v>40169</v>
      </c>
      <c r="C221" s="5">
        <v>45.050199999999997</v>
      </c>
      <c r="D221" s="3">
        <v>44.791600000000003</v>
      </c>
      <c r="E221" s="3">
        <v>44.990499999999997</v>
      </c>
      <c r="F221" s="6">
        <f t="shared" si="62"/>
        <v>0.32819999999999538</v>
      </c>
      <c r="G221" s="3">
        <f t="shared" si="63"/>
        <v>0.15909999999999513</v>
      </c>
      <c r="H221" s="3">
        <f t="shared" si="64"/>
        <v>0</v>
      </c>
      <c r="I221" s="3">
        <f t="shared" si="70"/>
        <v>7.8139598711277296</v>
      </c>
      <c r="J221" s="5">
        <f t="shared" si="71"/>
        <v>2.3462177679341436</v>
      </c>
      <c r="K221" s="5">
        <f t="shared" si="72"/>
        <v>1.4736630294464101</v>
      </c>
      <c r="L221" s="3">
        <f t="shared" si="60"/>
        <v>30.025976670334909</v>
      </c>
      <c r="M221" s="3">
        <f t="shared" si="61"/>
        <v>18.859362650319415</v>
      </c>
      <c r="N221" s="3">
        <f t="shared" si="57"/>
        <v>11.166614020015494</v>
      </c>
      <c r="O221" s="3">
        <f t="shared" si="58"/>
        <v>48.885339320654325</v>
      </c>
      <c r="P221" s="3">
        <f t="shared" si="59"/>
        <v>22.842459876917616</v>
      </c>
      <c r="Q221" s="3">
        <f t="shared" si="56"/>
        <v>14.430886561362582</v>
      </c>
      <c r="R221" s="33" t="str">
        <f t="shared" si="65"/>
        <v>ADX+ &lt; 25 &amp; DMI+&gt;DMI = bullish no trend</v>
      </c>
      <c r="S221" s="1" t="str">
        <f t="shared" si="66"/>
        <v/>
      </c>
      <c r="T221" s="42">
        <f t="shared" si="69"/>
        <v>1</v>
      </c>
      <c r="U221" s="42">
        <f t="shared" si="67"/>
        <v>1</v>
      </c>
      <c r="V221" s="33" t="str">
        <f t="shared" si="68"/>
        <v>Convergence</v>
      </c>
    </row>
    <row r="222" spans="2:22" x14ac:dyDescent="0.2">
      <c r="B222" s="32">
        <v>40170</v>
      </c>
      <c r="C222" s="5">
        <v>45.328699999999998</v>
      </c>
      <c r="D222" s="3">
        <v>44.970700000000001</v>
      </c>
      <c r="E222" s="3">
        <v>45.318800000000003</v>
      </c>
      <c r="F222" s="6">
        <f t="shared" si="62"/>
        <v>0.35799999999999699</v>
      </c>
      <c r="G222" s="3">
        <f t="shared" si="63"/>
        <v>0.27850000000000108</v>
      </c>
      <c r="H222" s="3">
        <f t="shared" si="64"/>
        <v>0</v>
      </c>
      <c r="I222" s="3">
        <f t="shared" si="70"/>
        <v>7.5708860348871321</v>
      </c>
      <c r="J222" s="5">
        <f t="shared" si="71"/>
        <v>2.4442394780930567</v>
      </c>
      <c r="K222" s="5">
        <f t="shared" si="72"/>
        <v>1.3603043348736095</v>
      </c>
      <c r="L222" s="3">
        <f t="shared" si="60"/>
        <v>32.284721587801521</v>
      </c>
      <c r="M222" s="3">
        <f t="shared" si="61"/>
        <v>17.967571148280918</v>
      </c>
      <c r="N222" s="3">
        <f t="shared" si="57"/>
        <v>14.317150439520603</v>
      </c>
      <c r="O222" s="3">
        <f t="shared" si="58"/>
        <v>50.252292736082438</v>
      </c>
      <c r="P222" s="3">
        <f t="shared" si="59"/>
        <v>28.490541744457605</v>
      </c>
      <c r="Q222" s="3">
        <f t="shared" si="56"/>
        <v>15.435147645869369</v>
      </c>
      <c r="R222" s="33" t="str">
        <f t="shared" si="65"/>
        <v>ADX+ &lt; 25 &amp; DMI+&gt;DMI = bullish no trend</v>
      </c>
      <c r="S222" s="1" t="str">
        <f t="shared" si="66"/>
        <v/>
      </c>
      <c r="T222" s="42">
        <f t="shared" si="69"/>
        <v>1</v>
      </c>
      <c r="U222" s="42">
        <f t="shared" si="67"/>
        <v>1</v>
      </c>
      <c r="V222" s="33" t="str">
        <f t="shared" si="68"/>
        <v>Convergence</v>
      </c>
    </row>
    <row r="223" spans="2:22" x14ac:dyDescent="0.2">
      <c r="B223" s="32">
        <v>40171</v>
      </c>
      <c r="C223" s="5">
        <v>45.736600000000003</v>
      </c>
      <c r="D223" s="3">
        <v>45.358600000000003</v>
      </c>
      <c r="E223" s="3">
        <v>45.736600000000003</v>
      </c>
      <c r="F223" s="6">
        <f t="shared" si="62"/>
        <v>0.41779999999999973</v>
      </c>
      <c r="G223" s="3">
        <f t="shared" si="63"/>
        <v>0.40790000000000504</v>
      </c>
      <c r="H223" s="3">
        <f t="shared" si="64"/>
        <v>0</v>
      </c>
      <c r="I223" s="3">
        <f t="shared" si="70"/>
        <v>7.4063101860496605</v>
      </c>
      <c r="J223" s="5">
        <f t="shared" si="71"/>
        <v>2.6641210567012883</v>
      </c>
      <c r="K223" s="5">
        <f t="shared" si="72"/>
        <v>1.2556655398833318</v>
      </c>
      <c r="L223" s="3">
        <f t="shared" si="60"/>
        <v>35.970962460083832</v>
      </c>
      <c r="M223" s="3">
        <f t="shared" si="61"/>
        <v>16.953996097118264</v>
      </c>
      <c r="N223" s="3">
        <f t="shared" si="57"/>
        <v>19.016966362965569</v>
      </c>
      <c r="O223" s="3">
        <f t="shared" si="58"/>
        <v>52.924958557202096</v>
      </c>
      <c r="P223" s="3">
        <f t="shared" si="59"/>
        <v>35.931943796255872</v>
      </c>
      <c r="Q223" s="3">
        <f t="shared" si="56"/>
        <v>16.899204513754118</v>
      </c>
      <c r="R223" s="33" t="str">
        <f t="shared" si="65"/>
        <v>ADX+ &lt; 25 &amp; DMI+&gt;DMI = bullish no trend</v>
      </c>
      <c r="S223" s="1" t="str">
        <f t="shared" si="66"/>
        <v/>
      </c>
      <c r="T223" s="42">
        <f t="shared" si="69"/>
        <v>1</v>
      </c>
      <c r="U223" s="42">
        <f t="shared" si="67"/>
        <v>-1</v>
      </c>
      <c r="V223" s="33" t="str">
        <f t="shared" si="68"/>
        <v>Convergence</v>
      </c>
    </row>
    <row r="224" spans="2:22" x14ac:dyDescent="0.2">
      <c r="B224" s="32">
        <v>40175</v>
      </c>
      <c r="C224" s="5">
        <v>46.0548</v>
      </c>
      <c r="D224" s="3">
        <v>45.696800000000003</v>
      </c>
      <c r="E224" s="3">
        <v>45.975299999999997</v>
      </c>
      <c r="F224" s="6">
        <f t="shared" si="62"/>
        <v>0.35799999999999699</v>
      </c>
      <c r="G224" s="3">
        <f t="shared" si="63"/>
        <v>0.31819999999999737</v>
      </c>
      <c r="H224" s="3">
        <f t="shared" si="64"/>
        <v>0</v>
      </c>
      <c r="I224" s="3">
        <f t="shared" si="70"/>
        <v>7.1945940178919914</v>
      </c>
      <c r="J224" s="5">
        <f t="shared" si="71"/>
        <v>2.7773886677242636</v>
      </c>
      <c r="K224" s="5">
        <f t="shared" si="72"/>
        <v>1.1590758829692294</v>
      </c>
      <c r="L224" s="3">
        <f t="shared" si="60"/>
        <v>38.60382755187117</v>
      </c>
      <c r="M224" s="3">
        <f t="shared" si="61"/>
        <v>16.110372316864062</v>
      </c>
      <c r="N224" s="3">
        <f t="shared" si="57"/>
        <v>22.493455235007108</v>
      </c>
      <c r="O224" s="3">
        <f t="shared" si="58"/>
        <v>54.714199868735236</v>
      </c>
      <c r="P224" s="3">
        <f t="shared" si="59"/>
        <v>41.110818195223771</v>
      </c>
      <c r="Q224" s="3">
        <f t="shared" ref="Q224:Q287" si="73">((Q223*13)+P224)/14</f>
        <v>18.628605491001952</v>
      </c>
      <c r="R224" s="33" t="str">
        <f t="shared" si="65"/>
        <v>ADX+ &lt; 25 &amp; DMI+&gt;DMI = bullish no trend</v>
      </c>
      <c r="S224" s="1" t="str">
        <f t="shared" si="66"/>
        <v/>
      </c>
      <c r="T224" s="42">
        <f t="shared" si="69"/>
        <v>1</v>
      </c>
      <c r="U224" s="42">
        <f t="shared" si="67"/>
        <v>-1</v>
      </c>
      <c r="V224" s="33" t="str">
        <f t="shared" si="68"/>
        <v>Convergence</v>
      </c>
    </row>
    <row r="225" spans="2:22" x14ac:dyDescent="0.2">
      <c r="B225" s="32">
        <v>40176</v>
      </c>
      <c r="C225" s="5">
        <v>46.005200000000002</v>
      </c>
      <c r="D225" s="3">
        <v>45.746600000000001</v>
      </c>
      <c r="E225" s="3">
        <v>45.786299999999997</v>
      </c>
      <c r="F225" s="6">
        <f t="shared" si="62"/>
        <v>0.25860000000000127</v>
      </c>
      <c r="G225" s="3">
        <f t="shared" si="63"/>
        <v>0</v>
      </c>
      <c r="H225" s="3">
        <f t="shared" si="64"/>
        <v>0</v>
      </c>
      <c r="I225" s="3">
        <f t="shared" si="70"/>
        <v>6.8997637088233779</v>
      </c>
      <c r="J225" s="5">
        <f t="shared" si="71"/>
        <v>2.5637433855916281</v>
      </c>
      <c r="K225" s="5">
        <f t="shared" si="72"/>
        <v>1.0699161996639039</v>
      </c>
      <c r="L225" s="3">
        <f t="shared" si="60"/>
        <v>37.156973684665864</v>
      </c>
      <c r="M225" s="3">
        <f t="shared" si="61"/>
        <v>15.506562902954219</v>
      </c>
      <c r="N225" s="3">
        <f t="shared" si="57"/>
        <v>21.650410781711646</v>
      </c>
      <c r="O225" s="3">
        <f t="shared" si="58"/>
        <v>52.663536587620086</v>
      </c>
      <c r="P225" s="3">
        <f t="shared" si="59"/>
        <v>41.110818195223771</v>
      </c>
      <c r="Q225" s="3">
        <f t="shared" si="73"/>
        <v>20.234477827017795</v>
      </c>
      <c r="R225" s="33" t="str">
        <f t="shared" si="65"/>
        <v>ADX+ &lt; 25 &amp; DMI+&gt;DMI = bullish no trend</v>
      </c>
      <c r="S225" s="1" t="str">
        <f t="shared" si="66"/>
        <v/>
      </c>
      <c r="T225" s="42">
        <f t="shared" si="69"/>
        <v>1</v>
      </c>
      <c r="U225" s="42">
        <f t="shared" si="67"/>
        <v>-1</v>
      </c>
      <c r="V225" s="33" t="str">
        <f t="shared" si="68"/>
        <v>Convergence</v>
      </c>
    </row>
    <row r="226" spans="2:22" x14ac:dyDescent="0.2">
      <c r="B226" s="32">
        <v>40177</v>
      </c>
      <c r="C226" s="5">
        <v>46.015099999999997</v>
      </c>
      <c r="D226" s="3">
        <v>45.716700000000003</v>
      </c>
      <c r="E226" s="3">
        <v>45.925600000000003</v>
      </c>
      <c r="F226" s="6">
        <f t="shared" si="62"/>
        <v>0.29839999999999378</v>
      </c>
      <c r="G226" s="3">
        <f t="shared" si="63"/>
        <v>0</v>
      </c>
      <c r="H226" s="3">
        <f t="shared" si="64"/>
        <v>2.9899999999997817E-2</v>
      </c>
      <c r="I226" s="3">
        <f t="shared" si="70"/>
        <v>6.6674126542984968</v>
      </c>
      <c r="J226" s="5">
        <f t="shared" si="71"/>
        <v>2.3665323559307336</v>
      </c>
      <c r="K226" s="5">
        <f t="shared" si="72"/>
        <v>1.0175149535359092</v>
      </c>
      <c r="L226" s="3">
        <f t="shared" si="60"/>
        <v>35.494013624685799</v>
      </c>
      <c r="M226" s="3">
        <f t="shared" si="61"/>
        <v>15.261016623591084</v>
      </c>
      <c r="N226" s="3">
        <f t="shared" ref="N226:N289" si="74">ABS(L226-M226)</f>
        <v>20.232997001094716</v>
      </c>
      <c r="O226" s="3">
        <f t="shared" ref="O226:O289" si="75">L226+M226</f>
        <v>50.755030248276881</v>
      </c>
      <c r="P226" s="3">
        <f t="shared" ref="P226:P289" si="76">(100*(N226/O226))</f>
        <v>39.864023136468568</v>
      </c>
      <c r="Q226" s="3">
        <f t="shared" si="73"/>
        <v>21.636588206264282</v>
      </c>
      <c r="R226" s="33" t="str">
        <f t="shared" si="65"/>
        <v>ADX+ &lt; 25 &amp; DMI+&gt;DMI = bullish no trend</v>
      </c>
      <c r="S226" s="1" t="str">
        <f t="shared" si="66"/>
        <v/>
      </c>
      <c r="T226" s="42">
        <f t="shared" si="69"/>
        <v>1</v>
      </c>
      <c r="U226" s="42">
        <f t="shared" si="67"/>
        <v>-1</v>
      </c>
      <c r="V226" s="33" t="str">
        <f t="shared" si="68"/>
        <v>Convergence</v>
      </c>
    </row>
    <row r="227" spans="2:22" x14ac:dyDescent="0.2">
      <c r="B227" s="32">
        <v>40178</v>
      </c>
      <c r="C227" s="5">
        <v>46.030099999999997</v>
      </c>
      <c r="D227" s="3">
        <v>45.507800000000003</v>
      </c>
      <c r="E227" s="3">
        <v>45.507800000000003</v>
      </c>
      <c r="F227" s="6">
        <f t="shared" si="62"/>
        <v>0.52229999999999421</v>
      </c>
      <c r="G227" s="3">
        <f t="shared" si="63"/>
        <v>0</v>
      </c>
      <c r="H227" s="3">
        <f t="shared" si="64"/>
        <v>0.20889999999999986</v>
      </c>
      <c r="I227" s="3">
        <f t="shared" si="70"/>
        <v>6.6768347578139915</v>
      </c>
      <c r="J227" s="5">
        <f t="shared" si="71"/>
        <v>2.1844914054745233</v>
      </c>
      <c r="K227" s="5">
        <f t="shared" si="72"/>
        <v>1.1481445724946853</v>
      </c>
      <c r="L227" s="3">
        <f t="shared" si="60"/>
        <v>32.717469949634186</v>
      </c>
      <c r="M227" s="3">
        <f t="shared" si="61"/>
        <v>17.195941102945461</v>
      </c>
      <c r="N227" s="3">
        <f t="shared" si="74"/>
        <v>15.521528846688724</v>
      </c>
      <c r="O227" s="3">
        <f t="shared" si="75"/>
        <v>49.913411052579647</v>
      </c>
      <c r="P227" s="3">
        <f t="shared" si="76"/>
        <v>31.096910668633882</v>
      </c>
      <c r="Q227" s="3">
        <f t="shared" si="73"/>
        <v>22.312325525004969</v>
      </c>
      <c r="R227" s="33" t="str">
        <f t="shared" si="65"/>
        <v>ADX+ &lt; 25 &amp; DMI+&gt;DMI = bullish no trend</v>
      </c>
      <c r="S227" s="1" t="str">
        <f t="shared" si="66"/>
        <v/>
      </c>
      <c r="T227" s="42">
        <f t="shared" si="69"/>
        <v>1</v>
      </c>
      <c r="U227" s="42">
        <f t="shared" si="67"/>
        <v>1</v>
      </c>
      <c r="V227" s="33" t="str">
        <f t="shared" si="68"/>
        <v>Convergence</v>
      </c>
    </row>
    <row r="228" spans="2:22" x14ac:dyDescent="0.2">
      <c r="B228" s="32">
        <v>40182</v>
      </c>
      <c r="C228" s="5">
        <v>46.238900000000001</v>
      </c>
      <c r="D228" s="3">
        <v>46.025100000000002</v>
      </c>
      <c r="E228" s="3">
        <v>46.174300000000002</v>
      </c>
      <c r="F228" s="6">
        <f t="shared" si="62"/>
        <v>0.73109999999999786</v>
      </c>
      <c r="G228" s="3">
        <f t="shared" si="63"/>
        <v>0.20880000000000365</v>
      </c>
      <c r="H228" s="3">
        <f t="shared" si="64"/>
        <v>0</v>
      </c>
      <c r="I228" s="3">
        <f t="shared" si="70"/>
        <v>6.8943320841359901</v>
      </c>
      <c r="J228" s="5">
        <f t="shared" si="71"/>
        <v>2.2252536050534095</v>
      </c>
      <c r="K228" s="5">
        <f t="shared" si="72"/>
        <v>1.0598257592258633</v>
      </c>
      <c r="L228" s="3">
        <f t="shared" si="60"/>
        <v>32.276565414853849</v>
      </c>
      <c r="M228" s="3">
        <f t="shared" si="61"/>
        <v>15.372421088687412</v>
      </c>
      <c r="N228" s="3">
        <f t="shared" si="74"/>
        <v>16.904144326166438</v>
      </c>
      <c r="O228" s="3">
        <f t="shared" si="75"/>
        <v>47.648986503541259</v>
      </c>
      <c r="P228" s="3">
        <f t="shared" si="76"/>
        <v>35.476398485223029</v>
      </c>
      <c r="Q228" s="3">
        <f t="shared" si="73"/>
        <v>23.252616450734827</v>
      </c>
      <c r="R228" s="33" t="str">
        <f t="shared" si="65"/>
        <v>ADX+ &lt; 25 &amp; DMI+&gt;DMI = bullish no trend</v>
      </c>
      <c r="S228" s="1" t="str">
        <f t="shared" si="66"/>
        <v/>
      </c>
      <c r="T228" s="42">
        <f t="shared" si="69"/>
        <v>1</v>
      </c>
      <c r="U228" s="42">
        <f t="shared" si="67"/>
        <v>-1</v>
      </c>
      <c r="V228" s="33" t="str">
        <f t="shared" si="68"/>
        <v>Convergence</v>
      </c>
    </row>
    <row r="229" spans="2:22" x14ac:dyDescent="0.2">
      <c r="B229" s="32">
        <v>40183</v>
      </c>
      <c r="C229" s="5">
        <v>46.253799999999998</v>
      </c>
      <c r="D229" s="3">
        <v>45.915700000000001</v>
      </c>
      <c r="E229" s="3">
        <v>46.174300000000002</v>
      </c>
      <c r="F229" s="6">
        <f t="shared" si="62"/>
        <v>0.33809999999999718</v>
      </c>
      <c r="G229" s="3">
        <f t="shared" si="63"/>
        <v>0</v>
      </c>
      <c r="H229" s="3">
        <f t="shared" si="64"/>
        <v>0.10940000000000083</v>
      </c>
      <c r="I229" s="3">
        <f t="shared" si="70"/>
        <v>6.7020988468947573</v>
      </c>
      <c r="J229" s="5">
        <f t="shared" si="71"/>
        <v>2.0540802508185321</v>
      </c>
      <c r="K229" s="5">
        <f t="shared" si="72"/>
        <v>1.0877007008238746</v>
      </c>
      <c r="L229" s="3">
        <f t="shared" si="60"/>
        <v>30.648313278313356</v>
      </c>
      <c r="M229" s="3">
        <f t="shared" si="61"/>
        <v>16.229254830042269</v>
      </c>
      <c r="N229" s="3">
        <f t="shared" si="74"/>
        <v>14.419058448271088</v>
      </c>
      <c r="O229" s="3">
        <f t="shared" si="75"/>
        <v>46.877568108355625</v>
      </c>
      <c r="P229" s="3">
        <f t="shared" si="76"/>
        <v>30.758972852307547</v>
      </c>
      <c r="Q229" s="3">
        <f t="shared" si="73"/>
        <v>23.788784765132878</v>
      </c>
      <c r="R229" s="33" t="str">
        <f t="shared" si="65"/>
        <v>ADX+ &lt; 25 &amp; DMI+&gt;DMI = bullish no trend</v>
      </c>
      <c r="S229" s="1" t="str">
        <f t="shared" si="66"/>
        <v/>
      </c>
      <c r="T229" s="42">
        <f t="shared" si="69"/>
        <v>1</v>
      </c>
      <c r="U229" s="42">
        <f t="shared" si="67"/>
        <v>1</v>
      </c>
      <c r="V229" s="33" t="str">
        <f t="shared" si="68"/>
        <v>Convergence</v>
      </c>
    </row>
    <row r="230" spans="2:22" x14ac:dyDescent="0.2">
      <c r="B230" s="32">
        <v>40184</v>
      </c>
      <c r="C230" s="5">
        <v>46.303600000000003</v>
      </c>
      <c r="D230" s="3">
        <v>45.8262</v>
      </c>
      <c r="E230" s="3">
        <v>45.895699999999998</v>
      </c>
      <c r="F230" s="6">
        <f t="shared" si="62"/>
        <v>0.47740000000000293</v>
      </c>
      <c r="G230" s="3">
        <f t="shared" si="63"/>
        <v>0</v>
      </c>
      <c r="H230" s="3">
        <f t="shared" si="64"/>
        <v>8.9500000000001023E-2</v>
      </c>
      <c r="I230" s="3">
        <f t="shared" si="70"/>
        <v>6.6639527817490096</v>
      </c>
      <c r="J230" s="5">
        <f t="shared" si="71"/>
        <v>1.8960740776786449</v>
      </c>
      <c r="K230" s="5">
        <f t="shared" si="72"/>
        <v>1.093531416145116</v>
      </c>
      <c r="L230" s="3">
        <f t="shared" si="60"/>
        <v>28.452693765651272</v>
      </c>
      <c r="M230" s="3">
        <f t="shared" si="61"/>
        <v>16.409651327963186</v>
      </c>
      <c r="N230" s="3">
        <f t="shared" si="74"/>
        <v>12.043042437688086</v>
      </c>
      <c r="O230" s="3">
        <f t="shared" si="75"/>
        <v>44.862345093614458</v>
      </c>
      <c r="P230" s="3">
        <f t="shared" si="76"/>
        <v>26.844433594716939</v>
      </c>
      <c r="Q230" s="3">
        <f t="shared" si="73"/>
        <v>24.00704539581745</v>
      </c>
      <c r="R230" s="33" t="str">
        <f t="shared" si="65"/>
        <v>ADX+ &lt; 25 &amp; DMI+&gt;DMI = bullish no trend</v>
      </c>
      <c r="S230" s="1" t="str">
        <f t="shared" si="66"/>
        <v/>
      </c>
      <c r="T230" s="42">
        <f t="shared" si="69"/>
        <v>1</v>
      </c>
      <c r="U230" s="42">
        <f t="shared" si="67"/>
        <v>1</v>
      </c>
      <c r="V230" s="33" t="str">
        <f t="shared" si="68"/>
        <v>Convergence</v>
      </c>
    </row>
    <row r="231" spans="2:22" x14ac:dyDescent="0.2">
      <c r="B231" s="32">
        <v>40185</v>
      </c>
      <c r="C231" s="5">
        <v>46.025100000000002</v>
      </c>
      <c r="D231" s="3">
        <v>45.676900000000003</v>
      </c>
      <c r="E231" s="3">
        <v>45.925600000000003</v>
      </c>
      <c r="F231" s="6">
        <f t="shared" si="62"/>
        <v>0.34819999999999851</v>
      </c>
      <c r="G231" s="3">
        <f t="shared" si="63"/>
        <v>0</v>
      </c>
      <c r="H231" s="3">
        <f t="shared" si="64"/>
        <v>0.14929999999999666</v>
      </c>
      <c r="I231" s="3">
        <f t="shared" si="70"/>
        <v>6.4995410293067764</v>
      </c>
      <c r="J231" s="5">
        <f t="shared" si="71"/>
        <v>1.7502222255495183</v>
      </c>
      <c r="K231" s="5">
        <f t="shared" si="72"/>
        <v>1.1587136149031807</v>
      </c>
      <c r="L231" s="3">
        <f t="shared" si="60"/>
        <v>26.928397215398338</v>
      </c>
      <c r="M231" s="3">
        <f t="shared" si="61"/>
        <v>17.827622130216263</v>
      </c>
      <c r="N231" s="3">
        <f t="shared" si="74"/>
        <v>9.1007750851820752</v>
      </c>
      <c r="O231" s="3">
        <f t="shared" si="75"/>
        <v>44.756019345614604</v>
      </c>
      <c r="P231" s="3">
        <f t="shared" si="76"/>
        <v>20.334192401929528</v>
      </c>
      <c r="Q231" s="3">
        <f t="shared" si="73"/>
        <v>23.744698753396886</v>
      </c>
      <c r="R231" s="33" t="str">
        <f t="shared" si="65"/>
        <v>ADX+ &lt; 25 &amp; DMI+&gt;DMI = bullish no trend</v>
      </c>
      <c r="S231" s="1" t="str">
        <f t="shared" si="66"/>
        <v/>
      </c>
      <c r="T231" s="42">
        <f t="shared" si="69"/>
        <v>-1</v>
      </c>
      <c r="U231" s="42">
        <f t="shared" si="67"/>
        <v>1</v>
      </c>
      <c r="V231" s="33" t="str">
        <f t="shared" si="68"/>
        <v>Convergence</v>
      </c>
    </row>
    <row r="232" spans="2:22" x14ac:dyDescent="0.2">
      <c r="B232" s="32">
        <v>40186</v>
      </c>
      <c r="C232" s="5">
        <v>46.303600000000003</v>
      </c>
      <c r="D232" s="3">
        <v>45.686799999999998</v>
      </c>
      <c r="E232" s="3">
        <v>46.303600000000003</v>
      </c>
      <c r="F232" s="6">
        <f t="shared" si="62"/>
        <v>0.6168000000000049</v>
      </c>
      <c r="G232" s="3">
        <f t="shared" si="63"/>
        <v>0.27850000000000108</v>
      </c>
      <c r="H232" s="3">
        <f t="shared" si="64"/>
        <v>0</v>
      </c>
      <c r="I232" s="3">
        <f t="shared" si="70"/>
        <v>6.6163763347447215</v>
      </c>
      <c r="J232" s="5">
        <f t="shared" si="71"/>
        <v>1.8940897466610949</v>
      </c>
      <c r="K232" s="5">
        <f t="shared" si="72"/>
        <v>1.0695817983721667</v>
      </c>
      <c r="L232" s="3">
        <f t="shared" ref="L232:L295" si="77">(100*(J232/I232))</f>
        <v>28.627297645005772</v>
      </c>
      <c r="M232" s="3">
        <f t="shared" ref="M232:M295" si="78">(100*(K232/I232))</f>
        <v>16.165673538783583</v>
      </c>
      <c r="N232" s="3">
        <f t="shared" si="74"/>
        <v>12.461624106222189</v>
      </c>
      <c r="O232" s="3">
        <f t="shared" si="75"/>
        <v>44.792971183789355</v>
      </c>
      <c r="P232" s="3">
        <f t="shared" si="76"/>
        <v>27.82049008334609</v>
      </c>
      <c r="Q232" s="3">
        <f t="shared" si="73"/>
        <v>24.035826705536117</v>
      </c>
      <c r="R232" s="33" t="str">
        <f t="shared" si="65"/>
        <v>ADX+ &lt; 25 &amp; DMI+&gt;DMI = bullish no trend</v>
      </c>
      <c r="S232" s="1" t="str">
        <f t="shared" si="66"/>
        <v/>
      </c>
      <c r="T232" s="42">
        <f t="shared" si="69"/>
        <v>1</v>
      </c>
      <c r="U232" s="42">
        <f t="shared" si="67"/>
        <v>1</v>
      </c>
      <c r="V232" s="33" t="str">
        <f t="shared" si="68"/>
        <v>Convergence</v>
      </c>
    </row>
    <row r="233" spans="2:22" x14ac:dyDescent="0.2">
      <c r="B233" s="32">
        <v>40189</v>
      </c>
      <c r="C233" s="5">
        <v>46.393099999999997</v>
      </c>
      <c r="D233" s="3">
        <v>45.875900000000001</v>
      </c>
      <c r="E233" s="3">
        <v>46.114600000000003</v>
      </c>
      <c r="F233" s="6">
        <f t="shared" si="62"/>
        <v>0.51719999999999544</v>
      </c>
      <c r="G233" s="3">
        <f t="shared" si="63"/>
        <v>8.9499999999993918E-2</v>
      </c>
      <c r="H233" s="3">
        <f t="shared" si="64"/>
        <v>0</v>
      </c>
      <c r="I233" s="3">
        <f t="shared" si="70"/>
        <v>6.6246243089951227</v>
      </c>
      <c r="J233" s="5">
        <f t="shared" si="71"/>
        <v>1.8378905353794661</v>
      </c>
      <c r="K233" s="5">
        <f t="shared" si="72"/>
        <v>0.98730627542046157</v>
      </c>
      <c r="L233" s="3">
        <f t="shared" si="77"/>
        <v>27.743317200402153</v>
      </c>
      <c r="M233" s="3">
        <f t="shared" si="78"/>
        <v>14.903581386190703</v>
      </c>
      <c r="N233" s="3">
        <f t="shared" si="74"/>
        <v>12.839735814211449</v>
      </c>
      <c r="O233" s="3">
        <f t="shared" si="75"/>
        <v>42.646898586592854</v>
      </c>
      <c r="P233" s="3">
        <f t="shared" si="76"/>
        <v>30.107079857497421</v>
      </c>
      <c r="Q233" s="3">
        <f t="shared" si="73"/>
        <v>24.469487644961923</v>
      </c>
      <c r="R233" s="33" t="str">
        <f t="shared" si="65"/>
        <v>ADX+ &lt; 25 &amp; DMI+&gt;DMI = bullish no trend</v>
      </c>
      <c r="S233" s="1" t="str">
        <f t="shared" si="66"/>
        <v/>
      </c>
      <c r="T233" s="42">
        <f t="shared" si="69"/>
        <v>1</v>
      </c>
      <c r="U233" s="42">
        <f t="shared" si="67"/>
        <v>1</v>
      </c>
      <c r="V233" s="33" t="str">
        <f t="shared" si="68"/>
        <v>Convergence</v>
      </c>
    </row>
    <row r="234" spans="2:22" x14ac:dyDescent="0.2">
      <c r="B234" s="32">
        <v>40190</v>
      </c>
      <c r="C234" s="5">
        <v>45.895699999999998</v>
      </c>
      <c r="D234" s="3">
        <v>45.289000000000001</v>
      </c>
      <c r="E234" s="3">
        <v>45.537599999999998</v>
      </c>
      <c r="F234" s="6">
        <f t="shared" si="62"/>
        <v>0.82560000000000144</v>
      </c>
      <c r="G234" s="3">
        <f t="shared" si="63"/>
        <v>0</v>
      </c>
      <c r="H234" s="3">
        <f t="shared" si="64"/>
        <v>0.58689999999999998</v>
      </c>
      <c r="I234" s="3">
        <f t="shared" si="70"/>
        <v>6.9406378236878066</v>
      </c>
      <c r="J234" s="5">
        <f t="shared" si="71"/>
        <v>1.6965143403502765</v>
      </c>
      <c r="K234" s="5">
        <f t="shared" si="72"/>
        <v>1.4982596388496567</v>
      </c>
      <c r="L234" s="3">
        <f t="shared" si="77"/>
        <v>24.443205126771165</v>
      </c>
      <c r="M234" s="3">
        <f t="shared" si="78"/>
        <v>21.586771661477915</v>
      </c>
      <c r="N234" s="3">
        <f t="shared" si="74"/>
        <v>2.8564334652932502</v>
      </c>
      <c r="O234" s="3">
        <f t="shared" si="75"/>
        <v>46.02997678824908</v>
      </c>
      <c r="P234" s="3">
        <f t="shared" si="76"/>
        <v>6.2055939728878258</v>
      </c>
      <c r="Q234" s="3">
        <f t="shared" si="73"/>
        <v>23.164923811242343</v>
      </c>
      <c r="R234" s="33" t="str">
        <f t="shared" si="65"/>
        <v>ADX+ &lt; 25 &amp; DMI+&gt;DMI = bullish no trend</v>
      </c>
      <c r="S234" s="1" t="str">
        <f t="shared" si="66"/>
        <v/>
      </c>
      <c r="T234" s="42">
        <f t="shared" si="69"/>
        <v>-1</v>
      </c>
      <c r="U234" s="42">
        <f t="shared" si="67"/>
        <v>1</v>
      </c>
      <c r="V234" s="33" t="str">
        <f t="shared" si="68"/>
        <v>Convergence</v>
      </c>
    </row>
    <row r="235" spans="2:22" x14ac:dyDescent="0.2">
      <c r="B235" s="32">
        <v>40191</v>
      </c>
      <c r="C235" s="5">
        <v>46.243899999999996</v>
      </c>
      <c r="D235" s="3">
        <v>45.368499999999997</v>
      </c>
      <c r="E235" s="3">
        <v>46.104599999999998</v>
      </c>
      <c r="F235" s="6">
        <f t="shared" si="62"/>
        <v>0.87539999999999907</v>
      </c>
      <c r="G235" s="3">
        <f t="shared" si="63"/>
        <v>0.34819999999999851</v>
      </c>
      <c r="H235" s="3">
        <f t="shared" si="64"/>
        <v>0</v>
      </c>
      <c r="I235" s="3">
        <f t="shared" si="70"/>
        <v>7.2821426064810515</v>
      </c>
      <c r="J235" s="5">
        <f t="shared" si="71"/>
        <v>1.9142132372464076</v>
      </c>
      <c r="K235" s="5">
        <f t="shared" si="72"/>
        <v>1.3830088973996832</v>
      </c>
      <c r="L235" s="3">
        <f t="shared" si="77"/>
        <v>26.286401416291579</v>
      </c>
      <c r="M235" s="3">
        <f t="shared" si="78"/>
        <v>18.991785414485236</v>
      </c>
      <c r="N235" s="3">
        <f t="shared" si="74"/>
        <v>7.2946160018063431</v>
      </c>
      <c r="O235" s="3">
        <f t="shared" si="75"/>
        <v>45.278186830776818</v>
      </c>
      <c r="P235" s="3">
        <f t="shared" si="76"/>
        <v>16.110662798997051</v>
      </c>
      <c r="Q235" s="3">
        <f t="shared" si="73"/>
        <v>22.661048024653393</v>
      </c>
      <c r="R235" s="33" t="str">
        <f t="shared" si="65"/>
        <v>ADX+ &lt; 25 &amp; DMI+&gt;DMI = bullish no trend</v>
      </c>
      <c r="S235" s="1" t="str">
        <f t="shared" si="66"/>
        <v/>
      </c>
      <c r="T235" s="42">
        <f t="shared" si="69"/>
        <v>-1</v>
      </c>
      <c r="U235" s="42">
        <f t="shared" si="67"/>
        <v>1</v>
      </c>
      <c r="V235" s="33" t="str">
        <f t="shared" si="68"/>
        <v>Convergence</v>
      </c>
    </row>
    <row r="236" spans="2:22" x14ac:dyDescent="0.2">
      <c r="B236" s="32">
        <v>40192</v>
      </c>
      <c r="C236" s="5">
        <v>46.273699999999998</v>
      </c>
      <c r="D236" s="3">
        <v>45.975299999999997</v>
      </c>
      <c r="E236" s="3">
        <v>46.144399999999997</v>
      </c>
      <c r="F236" s="6">
        <f t="shared" si="62"/>
        <v>0.29840000000000089</v>
      </c>
      <c r="G236" s="3">
        <f t="shared" si="63"/>
        <v>2.9800000000001603E-2</v>
      </c>
      <c r="H236" s="3">
        <f t="shared" si="64"/>
        <v>0</v>
      </c>
      <c r="I236" s="3">
        <f t="shared" si="70"/>
        <v>7.0203777905978946</v>
      </c>
      <c r="J236" s="5">
        <f t="shared" si="71"/>
        <v>1.7967660651505317</v>
      </c>
      <c r="K236" s="5">
        <f t="shared" si="72"/>
        <v>1.2766235975997076</v>
      </c>
      <c r="L236" s="3">
        <f t="shared" si="77"/>
        <v>25.59358084057623</v>
      </c>
      <c r="M236" s="3">
        <f t="shared" si="78"/>
        <v>18.184542708078151</v>
      </c>
      <c r="N236" s="3">
        <f t="shared" si="74"/>
        <v>7.409038132498079</v>
      </c>
      <c r="O236" s="3">
        <f t="shared" si="75"/>
        <v>43.778123548654378</v>
      </c>
      <c r="P236" s="3">
        <f t="shared" si="76"/>
        <v>16.924065108144209</v>
      </c>
      <c r="Q236" s="3">
        <f t="shared" si="73"/>
        <v>22.25126353061702</v>
      </c>
      <c r="R236" s="33" t="str">
        <f t="shared" si="65"/>
        <v>ADX+ &lt; 25 &amp; DMI+&gt;DMI = bullish no trend</v>
      </c>
      <c r="S236" s="1" t="str">
        <f t="shared" si="66"/>
        <v/>
      </c>
      <c r="T236" s="42">
        <f t="shared" si="69"/>
        <v>-1</v>
      </c>
      <c r="U236" s="42">
        <f t="shared" si="67"/>
        <v>1</v>
      </c>
      <c r="V236" s="33" t="str">
        <f t="shared" si="68"/>
        <v>Convergence</v>
      </c>
    </row>
    <row r="237" spans="2:22" x14ac:dyDescent="0.2">
      <c r="B237" s="32">
        <v>40193</v>
      </c>
      <c r="C237" s="5">
        <v>46.303600000000003</v>
      </c>
      <c r="D237" s="3">
        <v>45.408299999999997</v>
      </c>
      <c r="E237" s="3">
        <v>45.607300000000002</v>
      </c>
      <c r="F237" s="6">
        <f t="shared" si="62"/>
        <v>0.89530000000000598</v>
      </c>
      <c r="G237" s="3">
        <f t="shared" si="63"/>
        <v>0</v>
      </c>
      <c r="H237" s="3">
        <f t="shared" si="64"/>
        <v>0.56700000000000017</v>
      </c>
      <c r="I237" s="3">
        <f t="shared" si="70"/>
        <v>7.3756487297826778</v>
      </c>
      <c r="J237" s="5">
        <f t="shared" si="71"/>
        <v>1.658553290908183</v>
      </c>
      <c r="K237" s="5">
        <f t="shared" si="72"/>
        <v>1.7454217823997302</v>
      </c>
      <c r="L237" s="3">
        <f t="shared" si="77"/>
        <v>22.486880160262892</v>
      </c>
      <c r="M237" s="3">
        <f t="shared" si="78"/>
        <v>23.664654410014979</v>
      </c>
      <c r="N237" s="3">
        <f t="shared" si="74"/>
        <v>1.1777742497520869</v>
      </c>
      <c r="O237" s="3">
        <f t="shared" si="75"/>
        <v>46.151534570277875</v>
      </c>
      <c r="P237" s="3">
        <f t="shared" si="76"/>
        <v>2.551972021555676</v>
      </c>
      <c r="Q237" s="3">
        <f t="shared" si="73"/>
        <v>20.844171279969782</v>
      </c>
      <c r="R237" s="33" t="str">
        <f t="shared" si="65"/>
        <v/>
      </c>
      <c r="S237" s="1" t="str">
        <f t="shared" si="66"/>
        <v>very bearish - no trend</v>
      </c>
      <c r="T237" s="42">
        <f t="shared" si="69"/>
        <v>-1</v>
      </c>
      <c r="U237" s="42">
        <f t="shared" si="67"/>
        <v>1</v>
      </c>
      <c r="V237" s="33" t="str">
        <f t="shared" si="68"/>
        <v>Convergence</v>
      </c>
    </row>
    <row r="238" spans="2:22" x14ac:dyDescent="0.2">
      <c r="B238" s="32">
        <v>40197</v>
      </c>
      <c r="C238" s="5">
        <v>46.393099999999997</v>
      </c>
      <c r="D238" s="3">
        <v>45.706800000000001</v>
      </c>
      <c r="E238" s="3">
        <v>46.343400000000003</v>
      </c>
      <c r="F238" s="6">
        <f t="shared" si="62"/>
        <v>0.78579999999999472</v>
      </c>
      <c r="G238" s="3">
        <f t="shared" si="63"/>
        <v>8.9499999999993918E-2</v>
      </c>
      <c r="H238" s="3">
        <f t="shared" si="64"/>
        <v>0</v>
      </c>
      <c r="I238" s="3">
        <f t="shared" si="70"/>
        <v>7.594091135184005</v>
      </c>
      <c r="J238" s="5">
        <f t="shared" si="71"/>
        <v>1.6204722685306243</v>
      </c>
      <c r="K238" s="5">
        <f t="shared" si="72"/>
        <v>1.6111585683689817</v>
      </c>
      <c r="L238" s="3">
        <f t="shared" si="77"/>
        <v>21.338593910505661</v>
      </c>
      <c r="M238" s="3">
        <f t="shared" si="78"/>
        <v>21.215949870608753</v>
      </c>
      <c r="N238" s="3">
        <f t="shared" si="74"/>
        <v>0.1226440398969082</v>
      </c>
      <c r="O238" s="3">
        <f t="shared" si="75"/>
        <v>42.554543781114418</v>
      </c>
      <c r="P238" s="3">
        <f t="shared" si="76"/>
        <v>0.28820433495362074</v>
      </c>
      <c r="Q238" s="3">
        <f t="shared" si="73"/>
        <v>19.375887926754338</v>
      </c>
      <c r="R238" s="33" t="str">
        <f t="shared" si="65"/>
        <v>ADX+ &lt; 25 &amp; DMI+&gt;DMI = bullish no trend</v>
      </c>
      <c r="S238" s="1" t="str">
        <f t="shared" si="66"/>
        <v/>
      </c>
      <c r="T238" s="42">
        <f t="shared" si="69"/>
        <v>-1</v>
      </c>
      <c r="U238" s="42">
        <f t="shared" si="67"/>
        <v>1</v>
      </c>
      <c r="V238" s="33" t="str">
        <f t="shared" si="68"/>
        <v>Convergence</v>
      </c>
    </row>
    <row r="239" spans="2:22" x14ac:dyDescent="0.2">
      <c r="B239" s="32">
        <v>40198</v>
      </c>
      <c r="C239" s="5">
        <v>46.357199999999999</v>
      </c>
      <c r="D239" s="3">
        <v>45.189599999999999</v>
      </c>
      <c r="E239" s="3">
        <v>45.676900000000003</v>
      </c>
      <c r="F239" s="6">
        <f t="shared" si="62"/>
        <v>1.1676000000000002</v>
      </c>
      <c r="G239" s="3">
        <f t="shared" si="63"/>
        <v>0</v>
      </c>
      <c r="H239" s="3">
        <f t="shared" si="64"/>
        <v>0.51720000000000255</v>
      </c>
      <c r="I239" s="3">
        <f t="shared" si="70"/>
        <v>8.177530278631389</v>
      </c>
      <c r="J239" s="5">
        <f t="shared" si="71"/>
        <v>1.4958205555667301</v>
      </c>
      <c r="K239" s="5">
        <f t="shared" si="72"/>
        <v>2.0044232938790625</v>
      </c>
      <c r="L239" s="3">
        <f t="shared" si="77"/>
        <v>18.291837567088461</v>
      </c>
      <c r="M239" s="3">
        <f t="shared" si="78"/>
        <v>24.511352762787052</v>
      </c>
      <c r="N239" s="3">
        <f t="shared" si="74"/>
        <v>6.219515195698591</v>
      </c>
      <c r="O239" s="3">
        <f t="shared" si="75"/>
        <v>42.803190329875513</v>
      </c>
      <c r="P239" s="3">
        <f t="shared" si="76"/>
        <v>14.530494450918374</v>
      </c>
      <c r="Q239" s="3">
        <f t="shared" si="73"/>
        <v>19.029788392766054</v>
      </c>
      <c r="R239" s="33" t="str">
        <f t="shared" si="65"/>
        <v/>
      </c>
      <c r="S239" s="1" t="str">
        <f t="shared" si="66"/>
        <v>very bearish - no trend</v>
      </c>
      <c r="T239" s="42">
        <f t="shared" si="69"/>
        <v>-1</v>
      </c>
      <c r="U239" s="42">
        <f t="shared" si="67"/>
        <v>1</v>
      </c>
      <c r="V239" s="33" t="str">
        <f t="shared" si="68"/>
        <v>Convergence</v>
      </c>
    </row>
    <row r="240" spans="2:22" x14ac:dyDescent="0.2">
      <c r="B240" s="32">
        <v>40199</v>
      </c>
      <c r="C240" s="5">
        <v>46.104599999999998</v>
      </c>
      <c r="D240" s="3">
        <v>45.060200000000002</v>
      </c>
      <c r="E240" s="3">
        <v>45.249200000000002</v>
      </c>
      <c r="F240" s="6">
        <f t="shared" si="62"/>
        <v>1.044399999999996</v>
      </c>
      <c r="G240" s="3">
        <f t="shared" si="63"/>
        <v>0</v>
      </c>
      <c r="H240" s="3">
        <f t="shared" si="64"/>
        <v>0.12939999999999685</v>
      </c>
      <c r="I240" s="3">
        <f t="shared" si="70"/>
        <v>8.5928894879674331</v>
      </c>
      <c r="J240" s="5">
        <f t="shared" si="71"/>
        <v>1.3807574359077508</v>
      </c>
      <c r="K240" s="5">
        <f t="shared" si="72"/>
        <v>1.9796368866575931</v>
      </c>
      <c r="L240" s="3">
        <f t="shared" si="77"/>
        <v>16.068604604321006</v>
      </c>
      <c r="M240" s="3">
        <f t="shared" si="78"/>
        <v>23.038081537411433</v>
      </c>
      <c r="N240" s="3">
        <f t="shared" si="74"/>
        <v>6.9694769330904265</v>
      </c>
      <c r="O240" s="3">
        <f t="shared" si="75"/>
        <v>39.106686141732439</v>
      </c>
      <c r="P240" s="3">
        <f t="shared" si="76"/>
        <v>17.821701659484248</v>
      </c>
      <c r="Q240" s="3">
        <f t="shared" si="73"/>
        <v>18.943496483245926</v>
      </c>
      <c r="R240" s="33" t="str">
        <f t="shared" si="65"/>
        <v/>
      </c>
      <c r="S240" s="1" t="str">
        <f t="shared" si="66"/>
        <v>very bearish - no trend</v>
      </c>
      <c r="T240" s="42">
        <f t="shared" si="69"/>
        <v>-1</v>
      </c>
      <c r="U240" s="42">
        <f t="shared" si="67"/>
        <v>1</v>
      </c>
      <c r="V240" s="33" t="str">
        <f t="shared" si="68"/>
        <v>Convergence</v>
      </c>
    </row>
    <row r="241" spans="2:22" x14ac:dyDescent="0.2">
      <c r="B241" s="32">
        <v>40200</v>
      </c>
      <c r="C241" s="5">
        <v>45.239199999999997</v>
      </c>
      <c r="D241" s="3">
        <v>43.806899999999999</v>
      </c>
      <c r="E241" s="3">
        <v>43.926299999999998</v>
      </c>
      <c r="F241" s="6">
        <f t="shared" si="62"/>
        <v>1.442300000000003</v>
      </c>
      <c r="G241" s="3">
        <f t="shared" si="63"/>
        <v>0</v>
      </c>
      <c r="H241" s="3">
        <f t="shared" si="64"/>
        <v>1.253300000000003</v>
      </c>
      <c r="I241" s="3">
        <f t="shared" si="70"/>
        <v>9.3741979888930178</v>
      </c>
      <c r="J241" s="5">
        <f t="shared" si="71"/>
        <v>1.2745453254533083</v>
      </c>
      <c r="K241" s="5">
        <f t="shared" si="72"/>
        <v>3.0806571261454736</v>
      </c>
      <c r="L241" s="3">
        <f t="shared" si="77"/>
        <v>13.596313273556293</v>
      </c>
      <c r="M241" s="3">
        <f t="shared" si="78"/>
        <v>32.863154051104729</v>
      </c>
      <c r="N241" s="3">
        <f t="shared" si="74"/>
        <v>19.266840777548438</v>
      </c>
      <c r="O241" s="3">
        <f t="shared" si="75"/>
        <v>46.45946732466102</v>
      </c>
      <c r="P241" s="3">
        <f t="shared" si="76"/>
        <v>41.470214548330517</v>
      </c>
      <c r="Q241" s="3">
        <f t="shared" si="73"/>
        <v>20.552547773609113</v>
      </c>
      <c r="R241" s="33" t="str">
        <f t="shared" si="65"/>
        <v/>
      </c>
      <c r="S241" s="1" t="str">
        <f t="shared" si="66"/>
        <v>weak bear - trend?</v>
      </c>
      <c r="T241" s="42">
        <f t="shared" si="69"/>
        <v>1</v>
      </c>
      <c r="U241" s="42">
        <f t="shared" si="67"/>
        <v>1</v>
      </c>
      <c r="V241" s="33" t="str">
        <f t="shared" si="68"/>
        <v>Divergence</v>
      </c>
    </row>
    <row r="242" spans="2:22" x14ac:dyDescent="0.2">
      <c r="B242" s="32">
        <v>40203</v>
      </c>
      <c r="C242" s="5">
        <v>44.363900000000001</v>
      </c>
      <c r="D242" s="3">
        <v>43.886499999999998</v>
      </c>
      <c r="E242" s="3">
        <v>44.075499999999998</v>
      </c>
      <c r="F242" s="6">
        <f t="shared" si="62"/>
        <v>0.47740000000000293</v>
      </c>
      <c r="G242" s="3">
        <f t="shared" si="63"/>
        <v>0</v>
      </c>
      <c r="H242" s="3">
        <f t="shared" si="64"/>
        <v>0</v>
      </c>
      <c r="I242" s="3">
        <f t="shared" si="70"/>
        <v>9.1305058359012499</v>
      </c>
      <c r="J242" s="5">
        <f t="shared" si="71"/>
        <v>1.1765033773415154</v>
      </c>
      <c r="K242" s="5">
        <f t="shared" si="72"/>
        <v>2.8436835010573605</v>
      </c>
      <c r="L242" s="3">
        <f t="shared" si="77"/>
        <v>12.885412905772331</v>
      </c>
      <c r="M242" s="3">
        <f t="shared" si="78"/>
        <v>31.144862641409915</v>
      </c>
      <c r="N242" s="3">
        <f t="shared" si="74"/>
        <v>18.259449735637585</v>
      </c>
      <c r="O242" s="3">
        <f t="shared" si="75"/>
        <v>44.030275547182242</v>
      </c>
      <c r="P242" s="3">
        <f t="shared" si="76"/>
        <v>41.470214548330517</v>
      </c>
      <c r="Q242" s="3">
        <f t="shared" si="73"/>
        <v>22.046666828946361</v>
      </c>
      <c r="R242" s="33" t="str">
        <f t="shared" si="65"/>
        <v/>
      </c>
      <c r="S242" s="1" t="str">
        <f t="shared" si="66"/>
        <v>weak bear - trend?</v>
      </c>
      <c r="T242" s="42">
        <f t="shared" si="69"/>
        <v>1</v>
      </c>
      <c r="U242" s="42">
        <f t="shared" si="67"/>
        <v>1</v>
      </c>
      <c r="V242" s="33" t="str">
        <f t="shared" si="68"/>
        <v>Divergence</v>
      </c>
    </row>
    <row r="243" spans="2:22" x14ac:dyDescent="0.2">
      <c r="B243" s="32">
        <v>40204</v>
      </c>
      <c r="C243" s="5">
        <v>44.6524</v>
      </c>
      <c r="D243" s="3">
        <v>43.816899999999997</v>
      </c>
      <c r="E243" s="3">
        <v>44.115200000000002</v>
      </c>
      <c r="F243" s="6">
        <f t="shared" si="62"/>
        <v>0.83550000000000324</v>
      </c>
      <c r="G243" s="3">
        <f t="shared" si="63"/>
        <v>0.28849999999999909</v>
      </c>
      <c r="H243" s="3">
        <f t="shared" si="64"/>
        <v>0</v>
      </c>
      <c r="I243" s="3">
        <f t="shared" si="70"/>
        <v>9.2636592331396184</v>
      </c>
      <c r="J243" s="5">
        <f t="shared" si="71"/>
        <v>1.3745031175460134</v>
      </c>
      <c r="K243" s="5">
        <f t="shared" si="72"/>
        <v>2.6249386163606405</v>
      </c>
      <c r="L243" s="3">
        <f t="shared" si="77"/>
        <v>14.837582891962336</v>
      </c>
      <c r="M243" s="3">
        <f t="shared" si="78"/>
        <v>28.33587193028691</v>
      </c>
      <c r="N243" s="3">
        <f t="shared" si="74"/>
        <v>13.498289038324573</v>
      </c>
      <c r="O243" s="3">
        <f t="shared" si="75"/>
        <v>43.173454822249248</v>
      </c>
      <c r="P243" s="3">
        <f t="shared" si="76"/>
        <v>31.265251052756359</v>
      </c>
      <c r="Q243" s="3">
        <f t="shared" si="73"/>
        <v>22.705137130647074</v>
      </c>
      <c r="R243" s="33" t="str">
        <f t="shared" si="65"/>
        <v/>
      </c>
      <c r="S243" s="1" t="str">
        <f t="shared" si="66"/>
        <v>weak bear - trend?</v>
      </c>
      <c r="T243" s="42">
        <f t="shared" si="69"/>
        <v>1</v>
      </c>
      <c r="U243" s="42">
        <f t="shared" si="67"/>
        <v>1</v>
      </c>
      <c r="V243" s="33" t="str">
        <f t="shared" si="68"/>
        <v>Convergence</v>
      </c>
    </row>
    <row r="244" spans="2:22" x14ac:dyDescent="0.2">
      <c r="B244" s="32">
        <v>40205</v>
      </c>
      <c r="C244" s="5">
        <v>44.6126</v>
      </c>
      <c r="D244" s="3">
        <v>43.777099999999997</v>
      </c>
      <c r="E244" s="3">
        <v>44.463500000000003</v>
      </c>
      <c r="F244" s="6">
        <f t="shared" si="62"/>
        <v>0.83550000000000324</v>
      </c>
      <c r="G244" s="3">
        <f t="shared" si="63"/>
        <v>0</v>
      </c>
      <c r="H244" s="3">
        <f t="shared" si="64"/>
        <v>3.9799999999999613E-2</v>
      </c>
      <c r="I244" s="3">
        <f t="shared" si="70"/>
        <v>9.3865700613596506</v>
      </c>
      <c r="J244" s="5">
        <f t="shared" si="71"/>
        <v>1.2687721085040125</v>
      </c>
      <c r="K244" s="5">
        <f t="shared" si="72"/>
        <v>2.4628202612559753</v>
      </c>
      <c r="L244" s="3">
        <f t="shared" si="77"/>
        <v>13.516887427570429</v>
      </c>
      <c r="M244" s="3">
        <f t="shared" si="78"/>
        <v>26.23770179263153</v>
      </c>
      <c r="N244" s="3">
        <f t="shared" si="74"/>
        <v>12.7208143650611</v>
      </c>
      <c r="O244" s="3">
        <f t="shared" si="75"/>
        <v>39.754589220201957</v>
      </c>
      <c r="P244" s="3">
        <f t="shared" si="76"/>
        <v>31.998354440540432</v>
      </c>
      <c r="Q244" s="3">
        <f t="shared" si="73"/>
        <v>23.368938367068029</v>
      </c>
      <c r="R244" s="33" t="str">
        <f t="shared" si="65"/>
        <v/>
      </c>
      <c r="S244" s="1" t="str">
        <f t="shared" si="66"/>
        <v>weak bear - trend?</v>
      </c>
      <c r="T244" s="42">
        <f t="shared" si="69"/>
        <v>1</v>
      </c>
      <c r="U244" s="42">
        <f t="shared" si="67"/>
        <v>1</v>
      </c>
      <c r="V244" s="33" t="str">
        <f t="shared" si="68"/>
        <v>Convergence</v>
      </c>
    </row>
    <row r="245" spans="2:22" x14ac:dyDescent="0.2">
      <c r="B245" s="32">
        <v>40206</v>
      </c>
      <c r="C245" s="5">
        <v>44.194899999999997</v>
      </c>
      <c r="D245" s="3">
        <v>43.090800000000002</v>
      </c>
      <c r="E245" s="3">
        <v>43.319400000000002</v>
      </c>
      <c r="F245" s="6">
        <f t="shared" si="62"/>
        <v>1.3727000000000018</v>
      </c>
      <c r="G245" s="3">
        <f t="shared" si="63"/>
        <v>0</v>
      </c>
      <c r="H245" s="3">
        <f t="shared" si="64"/>
        <v>0.68629999999999569</v>
      </c>
      <c r="I245" s="3">
        <f t="shared" si="70"/>
        <v>10.037226210485834</v>
      </c>
      <c r="J245" s="5">
        <f t="shared" si="71"/>
        <v>1.1711742540037038</v>
      </c>
      <c r="K245" s="5">
        <f t="shared" si="72"/>
        <v>2.9596725488516653</v>
      </c>
      <c r="L245" s="3">
        <f t="shared" si="77"/>
        <v>11.66830585904485</v>
      </c>
      <c r="M245" s="3">
        <f t="shared" si="78"/>
        <v>29.486956722761832</v>
      </c>
      <c r="N245" s="3">
        <f t="shared" si="74"/>
        <v>17.818650863716982</v>
      </c>
      <c r="O245" s="3">
        <f t="shared" si="75"/>
        <v>41.155262581806682</v>
      </c>
      <c r="P245" s="3">
        <f t="shared" si="76"/>
        <v>43.296166142295469</v>
      </c>
      <c r="Q245" s="3">
        <f t="shared" si="73"/>
        <v>24.792311779584278</v>
      </c>
      <c r="R245" s="33" t="str">
        <f t="shared" si="65"/>
        <v/>
      </c>
      <c r="S245" s="1" t="str">
        <f t="shared" si="66"/>
        <v>weak bear - trend?</v>
      </c>
      <c r="T245" s="42">
        <f t="shared" si="69"/>
        <v>1</v>
      </c>
      <c r="U245" s="42">
        <f t="shared" si="67"/>
        <v>1</v>
      </c>
      <c r="V245" s="33" t="str">
        <f t="shared" si="68"/>
        <v>Convergence</v>
      </c>
    </row>
    <row r="246" spans="2:22" x14ac:dyDescent="0.2">
      <c r="B246" s="32">
        <v>40207</v>
      </c>
      <c r="C246" s="5">
        <v>43.786900000000003</v>
      </c>
      <c r="D246" s="3">
        <v>42.404400000000003</v>
      </c>
      <c r="E246" s="3">
        <v>42.563499999999998</v>
      </c>
      <c r="F246" s="6">
        <f t="shared" si="62"/>
        <v>1.3825000000000003</v>
      </c>
      <c r="G246" s="3">
        <f t="shared" si="63"/>
        <v>0</v>
      </c>
      <c r="H246" s="3">
        <f t="shared" si="64"/>
        <v>0.68639999999999901</v>
      </c>
      <c r="I246" s="3">
        <f t="shared" si="70"/>
        <v>10.647631886602309</v>
      </c>
      <c r="J246" s="5">
        <f t="shared" si="71"/>
        <v>1.0810839267726498</v>
      </c>
      <c r="K246" s="5">
        <f t="shared" si="72"/>
        <v>3.4184054297092286</v>
      </c>
      <c r="L246" s="3">
        <f t="shared" si="77"/>
        <v>10.15328045039719</v>
      </c>
      <c r="M246" s="3">
        <f t="shared" si="78"/>
        <v>32.10484233598023</v>
      </c>
      <c r="N246" s="3">
        <f t="shared" si="74"/>
        <v>21.95156188558304</v>
      </c>
      <c r="O246" s="3">
        <f t="shared" si="75"/>
        <v>42.25812278637742</v>
      </c>
      <c r="P246" s="3">
        <f t="shared" si="76"/>
        <v>51.946372527128624</v>
      </c>
      <c r="Q246" s="3">
        <f t="shared" si="73"/>
        <v>26.731887547266016</v>
      </c>
      <c r="R246" s="33" t="str">
        <f t="shared" si="65"/>
        <v/>
      </c>
      <c r="S246" s="1" t="str">
        <f t="shared" si="66"/>
        <v>(ADX- &amp; DMI-) &gt;25 = combo bearish</v>
      </c>
      <c r="T246" s="42">
        <f t="shared" si="69"/>
        <v>1</v>
      </c>
      <c r="U246" s="42">
        <f t="shared" si="67"/>
        <v>1</v>
      </c>
      <c r="V246" s="33" t="str">
        <f t="shared" si="68"/>
        <v>Divergence</v>
      </c>
    </row>
    <row r="247" spans="2:22" x14ac:dyDescent="0.2">
      <c r="B247" s="32">
        <v>40210</v>
      </c>
      <c r="C247" s="5">
        <v>43.051499999999997</v>
      </c>
      <c r="D247" s="3">
        <v>42.652999999999999</v>
      </c>
      <c r="E247" s="3">
        <v>43.030999999999999</v>
      </c>
      <c r="F247" s="6">
        <f t="shared" si="62"/>
        <v>0.48799999999999955</v>
      </c>
      <c r="G247" s="3">
        <f t="shared" si="63"/>
        <v>0</v>
      </c>
      <c r="H247" s="3">
        <f t="shared" si="64"/>
        <v>0</v>
      </c>
      <c r="I247" s="3">
        <f t="shared" si="70"/>
        <v>10.316583279940591</v>
      </c>
      <c r="J247" s="5">
        <f t="shared" si="71"/>
        <v>0.99792362471321516</v>
      </c>
      <c r="K247" s="5">
        <f t="shared" si="72"/>
        <v>3.1554511658854416</v>
      </c>
      <c r="L247" s="3">
        <f t="shared" si="77"/>
        <v>9.6730050796329312</v>
      </c>
      <c r="M247" s="3">
        <f t="shared" si="78"/>
        <v>30.586203593401446</v>
      </c>
      <c r="N247" s="3">
        <f t="shared" si="74"/>
        <v>20.913198513768513</v>
      </c>
      <c r="O247" s="3">
        <f t="shared" si="75"/>
        <v>40.259208673034379</v>
      </c>
      <c r="P247" s="3">
        <f t="shared" si="76"/>
        <v>51.946372527128617</v>
      </c>
      <c r="Q247" s="3">
        <f t="shared" si="73"/>
        <v>28.532922188684775</v>
      </c>
      <c r="R247" s="33" t="str">
        <f t="shared" si="65"/>
        <v/>
      </c>
      <c r="S247" s="1" t="str">
        <f t="shared" si="66"/>
        <v>(ADX- &amp; DMI-) &gt;25 = combo bearish</v>
      </c>
      <c r="T247" s="42">
        <f t="shared" si="69"/>
        <v>1</v>
      </c>
      <c r="U247" s="42">
        <f t="shared" si="67"/>
        <v>1</v>
      </c>
      <c r="V247" s="33" t="str">
        <f t="shared" si="68"/>
        <v>Convergence</v>
      </c>
    </row>
    <row r="248" spans="2:22" x14ac:dyDescent="0.2">
      <c r="B248" s="32">
        <v>40211</v>
      </c>
      <c r="C248" s="5">
        <v>43.548299999999998</v>
      </c>
      <c r="D248" s="3">
        <v>42.802199999999999</v>
      </c>
      <c r="E248" s="3">
        <v>43.418900000000001</v>
      </c>
      <c r="F248" s="6">
        <f t="shared" si="62"/>
        <v>0.74609999999999843</v>
      </c>
      <c r="G248" s="3">
        <f t="shared" si="63"/>
        <v>0.49680000000000035</v>
      </c>
      <c r="H248" s="3">
        <f t="shared" si="64"/>
        <v>0</v>
      </c>
      <c r="I248" s="3">
        <f t="shared" si="70"/>
        <v>10.26909995071439</v>
      </c>
      <c r="J248" s="5">
        <f t="shared" si="71"/>
        <v>1.4179602689660451</v>
      </c>
      <c r="K248" s="5">
        <f t="shared" si="72"/>
        <v>2.9127241531250232</v>
      </c>
      <c r="L248" s="3">
        <f t="shared" si="77"/>
        <v>13.808028705255731</v>
      </c>
      <c r="M248" s="3">
        <f t="shared" si="78"/>
        <v>28.3639673107125</v>
      </c>
      <c r="N248" s="3">
        <f t="shared" si="74"/>
        <v>14.555938605456769</v>
      </c>
      <c r="O248" s="3">
        <f t="shared" si="75"/>
        <v>42.171996015968233</v>
      </c>
      <c r="P248" s="3">
        <f t="shared" si="76"/>
        <v>34.515650148371513</v>
      </c>
      <c r="Q248" s="3">
        <f t="shared" si="73"/>
        <v>28.960259900090968</v>
      </c>
      <c r="R248" s="33" t="str">
        <f t="shared" si="65"/>
        <v/>
      </c>
      <c r="S248" s="1" t="str">
        <f t="shared" si="66"/>
        <v>(ADX- &amp; DMI-) &gt;25 = combo bearish</v>
      </c>
      <c r="T248" s="42">
        <f t="shared" si="69"/>
        <v>1</v>
      </c>
      <c r="U248" s="42">
        <f t="shared" si="67"/>
        <v>1</v>
      </c>
      <c r="V248" s="33" t="str">
        <f t="shared" si="68"/>
        <v>Convergence</v>
      </c>
    </row>
    <row r="249" spans="2:22" x14ac:dyDescent="0.2">
      <c r="B249" s="32">
        <v>40212</v>
      </c>
      <c r="C249" s="5">
        <v>43.737200000000001</v>
      </c>
      <c r="D249" s="3">
        <v>43.190100000000001</v>
      </c>
      <c r="E249" s="3">
        <v>43.657600000000002</v>
      </c>
      <c r="F249" s="6">
        <f t="shared" si="62"/>
        <v>0.54710000000000036</v>
      </c>
      <c r="G249" s="3">
        <f t="shared" si="63"/>
        <v>0.18890000000000384</v>
      </c>
      <c r="H249" s="3">
        <f t="shared" si="64"/>
        <v>0</v>
      </c>
      <c r="I249" s="3">
        <f t="shared" si="70"/>
        <v>10.026269185274822</v>
      </c>
      <c r="J249" s="5">
        <f t="shared" si="71"/>
        <v>1.4977864021225069</v>
      </c>
      <c r="K249" s="5">
        <f t="shared" si="72"/>
        <v>2.6886684490384831</v>
      </c>
      <c r="L249" s="3">
        <f t="shared" si="77"/>
        <v>14.938621479685041</v>
      </c>
      <c r="M249" s="3">
        <f t="shared" si="78"/>
        <v>26.816240411610153</v>
      </c>
      <c r="N249" s="3">
        <f t="shared" si="74"/>
        <v>11.877618931925111</v>
      </c>
      <c r="O249" s="3">
        <f t="shared" si="75"/>
        <v>41.754861891295192</v>
      </c>
      <c r="P249" s="3">
        <f t="shared" si="76"/>
        <v>28.44607404725074</v>
      </c>
      <c r="Q249" s="3">
        <f t="shared" si="73"/>
        <v>28.923532339173811</v>
      </c>
      <c r="R249" s="33" t="str">
        <f t="shared" si="65"/>
        <v/>
      </c>
      <c r="S249" s="1" t="str">
        <f t="shared" si="66"/>
        <v>(ADX- &amp; DMI-) &gt;25 = combo bearish</v>
      </c>
      <c r="T249" s="42">
        <f t="shared" si="69"/>
        <v>-1</v>
      </c>
      <c r="U249" s="42">
        <f t="shared" si="67"/>
        <v>1</v>
      </c>
      <c r="V249" s="33" t="str">
        <f t="shared" si="68"/>
        <v>Convergence</v>
      </c>
    </row>
    <row r="250" spans="2:22" x14ac:dyDescent="0.2">
      <c r="B250" s="32">
        <v>40213</v>
      </c>
      <c r="C250" s="5">
        <v>43.428899999999999</v>
      </c>
      <c r="D250" s="3">
        <v>42.394399999999997</v>
      </c>
      <c r="E250" s="3">
        <v>42.394399999999997</v>
      </c>
      <c r="F250" s="6">
        <f t="shared" ref="F250:F280" si="79">MAX(C250-D250,ABS(C250-E249),ABS(D250-E249))</f>
        <v>1.2632000000000048</v>
      </c>
      <c r="G250" s="3">
        <f t="shared" ref="G250:G280" si="80">IF(C250-C249&gt;D249-D250,MAX(C250-C249,0),0)</f>
        <v>0</v>
      </c>
      <c r="H250" s="3">
        <f t="shared" ref="H250:H280" si="81">IF(D249-D250&gt;C250-C249,MAX(D249-D250,0),0)</f>
        <v>0.79570000000000363</v>
      </c>
      <c r="I250" s="3">
        <f t="shared" si="70"/>
        <v>10.518217709484457</v>
      </c>
      <c r="J250" s="5">
        <f t="shared" si="71"/>
        <v>1.3825720634976988</v>
      </c>
      <c r="K250" s="5">
        <f t="shared" si="72"/>
        <v>3.2775477991124498</v>
      </c>
      <c r="L250" s="3">
        <f t="shared" si="77"/>
        <v>13.144546934515436</v>
      </c>
      <c r="M250" s="3">
        <f t="shared" si="78"/>
        <v>31.160676548432996</v>
      </c>
      <c r="N250" s="3">
        <f t="shared" si="74"/>
        <v>18.01612961391756</v>
      </c>
      <c r="O250" s="3">
        <f t="shared" si="75"/>
        <v>44.305223482948435</v>
      </c>
      <c r="P250" s="3">
        <f t="shared" si="76"/>
        <v>40.663669422300401</v>
      </c>
      <c r="Q250" s="3">
        <f t="shared" si="73"/>
        <v>29.76211355939714</v>
      </c>
      <c r="R250" s="33" t="str">
        <f t="shared" si="65"/>
        <v/>
      </c>
      <c r="S250" s="1" t="str">
        <f t="shared" si="66"/>
        <v>(ADX- &amp; DMI-) &gt;25 = combo bearish</v>
      </c>
      <c r="T250" s="42">
        <f t="shared" si="69"/>
        <v>1</v>
      </c>
      <c r="U250" s="42">
        <f t="shared" si="67"/>
        <v>1</v>
      </c>
      <c r="V250" s="33" t="str">
        <f t="shared" si="68"/>
        <v>Divergence</v>
      </c>
    </row>
    <row r="251" spans="2:22" x14ac:dyDescent="0.2">
      <c r="B251" s="32">
        <v>40214</v>
      </c>
      <c r="C251" s="5">
        <v>42.792299999999997</v>
      </c>
      <c r="D251" s="3">
        <v>41.896900000000002</v>
      </c>
      <c r="E251" s="3">
        <v>42.752400000000002</v>
      </c>
      <c r="F251" s="6">
        <f t="shared" si="79"/>
        <v>0.89539999999999509</v>
      </c>
      <c r="G251" s="3">
        <f t="shared" si="80"/>
        <v>0</v>
      </c>
      <c r="H251" s="3">
        <f t="shared" si="81"/>
        <v>0.49749999999999517</v>
      </c>
      <c r="I251" s="3">
        <f t="shared" si="70"/>
        <v>10.60452403952411</v>
      </c>
      <c r="J251" s="5">
        <f t="shared" si="71"/>
        <v>1.276220366305568</v>
      </c>
      <c r="K251" s="5">
        <f t="shared" si="72"/>
        <v>3.5229287376422564</v>
      </c>
      <c r="L251" s="3">
        <f t="shared" si="77"/>
        <v>12.034678421671435</v>
      </c>
      <c r="M251" s="3">
        <f t="shared" si="78"/>
        <v>33.220998175042581</v>
      </c>
      <c r="N251" s="3">
        <f t="shared" si="74"/>
        <v>21.186319753371144</v>
      </c>
      <c r="O251" s="3">
        <f t="shared" si="75"/>
        <v>45.255676596714018</v>
      </c>
      <c r="P251" s="3">
        <f t="shared" si="76"/>
        <v>46.814723249346955</v>
      </c>
      <c r="Q251" s="3">
        <f t="shared" si="73"/>
        <v>30.980157108679268</v>
      </c>
      <c r="R251" s="33" t="str">
        <f t="shared" si="65"/>
        <v/>
      </c>
      <c r="S251" s="1" t="str">
        <f t="shared" si="66"/>
        <v>(ADX- &amp; DMI-) &gt;25 = combo bearish</v>
      </c>
      <c r="T251" s="42">
        <f t="shared" si="69"/>
        <v>1</v>
      </c>
      <c r="U251" s="42">
        <f t="shared" si="67"/>
        <v>1</v>
      </c>
      <c r="V251" s="33" t="str">
        <f t="shared" si="68"/>
        <v>Divergence</v>
      </c>
    </row>
    <row r="252" spans="2:22" x14ac:dyDescent="0.2">
      <c r="B252" s="32">
        <v>40217</v>
      </c>
      <c r="C252" s="5">
        <v>42.9514</v>
      </c>
      <c r="D252" s="3">
        <v>42.414299999999997</v>
      </c>
      <c r="E252" s="3">
        <v>42.444200000000002</v>
      </c>
      <c r="F252" s="6">
        <f t="shared" si="79"/>
        <v>0.53710000000000235</v>
      </c>
      <c r="G252" s="3">
        <f t="shared" si="80"/>
        <v>0.15910000000000224</v>
      </c>
      <c r="H252" s="3">
        <f t="shared" si="81"/>
        <v>0</v>
      </c>
      <c r="I252" s="3">
        <f t="shared" si="70"/>
        <v>10.325891421099181</v>
      </c>
      <c r="J252" s="5">
        <f t="shared" si="71"/>
        <v>1.3371495688974497</v>
      </c>
      <c r="K252" s="5">
        <f t="shared" si="72"/>
        <v>3.251934219362083</v>
      </c>
      <c r="L252" s="3">
        <f t="shared" si="77"/>
        <v>12.949483142590623</v>
      </c>
      <c r="M252" s="3">
        <f t="shared" si="78"/>
        <v>31.493011951658872</v>
      </c>
      <c r="N252" s="3">
        <f t="shared" si="74"/>
        <v>18.543528809068249</v>
      </c>
      <c r="O252" s="3">
        <f t="shared" si="75"/>
        <v>44.442495094249495</v>
      </c>
      <c r="P252" s="3">
        <f t="shared" si="76"/>
        <v>41.724769884640509</v>
      </c>
      <c r="Q252" s="3">
        <f t="shared" si="73"/>
        <v>31.747629449819357</v>
      </c>
      <c r="R252" s="33" t="str">
        <f t="shared" si="65"/>
        <v/>
      </c>
      <c r="S252" s="1" t="str">
        <f t="shared" si="66"/>
        <v>(ADX- &amp; DMI-) &gt;25 = combo bearish</v>
      </c>
      <c r="T252" s="42">
        <f t="shared" si="69"/>
        <v>1</v>
      </c>
      <c r="U252" s="42">
        <f t="shared" si="67"/>
        <v>1</v>
      </c>
      <c r="V252" s="33" t="str">
        <f t="shared" si="68"/>
        <v>Divergence</v>
      </c>
    </row>
    <row r="253" spans="2:22" x14ac:dyDescent="0.2">
      <c r="B253" s="32">
        <v>40218</v>
      </c>
      <c r="C253" s="5">
        <v>43.279699999999998</v>
      </c>
      <c r="D253" s="3">
        <v>42.533700000000003</v>
      </c>
      <c r="E253" s="3">
        <v>42.881799999999998</v>
      </c>
      <c r="F253" s="6">
        <f t="shared" si="79"/>
        <v>0.83549999999999613</v>
      </c>
      <c r="G253" s="3">
        <f t="shared" si="80"/>
        <v>0.3282999999999987</v>
      </c>
      <c r="H253" s="3">
        <f t="shared" si="81"/>
        <v>0</v>
      </c>
      <c r="I253" s="3">
        <f t="shared" si="70"/>
        <v>10.367092081014624</v>
      </c>
      <c r="J253" s="5">
        <f t="shared" si="71"/>
        <v>1.5625919097514909</v>
      </c>
      <c r="K253" s="5">
        <f t="shared" si="72"/>
        <v>3.0017854332573073</v>
      </c>
      <c r="L253" s="3">
        <f t="shared" si="77"/>
        <v>15.072615324919161</v>
      </c>
      <c r="M253" s="3">
        <f t="shared" si="78"/>
        <v>28.954941364459486</v>
      </c>
      <c r="N253" s="3">
        <f t="shared" si="74"/>
        <v>13.882326039540326</v>
      </c>
      <c r="O253" s="3">
        <f t="shared" si="75"/>
        <v>44.027556689378649</v>
      </c>
      <c r="P253" s="3">
        <f t="shared" si="76"/>
        <v>31.530993503642101</v>
      </c>
      <c r="Q253" s="3">
        <f t="shared" si="73"/>
        <v>31.732155453663836</v>
      </c>
      <c r="R253" s="33" t="str">
        <f t="shared" si="65"/>
        <v/>
      </c>
      <c r="S253" s="1" t="str">
        <f t="shared" si="66"/>
        <v>(ADX- &amp; DMI-) &gt;25 = combo bearish</v>
      </c>
      <c r="T253" s="42">
        <f t="shared" si="69"/>
        <v>-1</v>
      </c>
      <c r="U253" s="42">
        <f t="shared" si="67"/>
        <v>1</v>
      </c>
      <c r="V253" s="33" t="str">
        <f t="shared" si="68"/>
        <v>Convergence</v>
      </c>
    </row>
    <row r="254" spans="2:22" x14ac:dyDescent="0.2">
      <c r="B254" s="32">
        <v>40219</v>
      </c>
      <c r="C254" s="5">
        <v>43.080800000000004</v>
      </c>
      <c r="D254" s="3">
        <v>42.523699999999998</v>
      </c>
      <c r="E254" s="3">
        <v>42.792299999999997</v>
      </c>
      <c r="F254" s="6">
        <f t="shared" si="79"/>
        <v>0.55710000000000548</v>
      </c>
      <c r="G254" s="3">
        <f t="shared" si="80"/>
        <v>0</v>
      </c>
      <c r="H254" s="3">
        <f t="shared" si="81"/>
        <v>1.0000000000005116E-2</v>
      </c>
      <c r="I254" s="3">
        <f t="shared" si="70"/>
        <v>10.12672345939812</v>
      </c>
      <c r="J254" s="5">
        <f t="shared" si="71"/>
        <v>1.4423925320782993</v>
      </c>
      <c r="K254" s="5">
        <f t="shared" si="72"/>
        <v>2.7808788614682887</v>
      </c>
      <c r="L254" s="3">
        <f t="shared" si="77"/>
        <v>14.243427677880202</v>
      </c>
      <c r="M254" s="3">
        <f t="shared" si="78"/>
        <v>27.460795909139694</v>
      </c>
      <c r="N254" s="3">
        <f t="shared" si="74"/>
        <v>13.217368231259492</v>
      </c>
      <c r="O254" s="3">
        <f t="shared" si="75"/>
        <v>41.704223587019897</v>
      </c>
      <c r="P254" s="3">
        <f t="shared" si="76"/>
        <v>31.693116654432313</v>
      </c>
      <c r="Q254" s="3">
        <f t="shared" si="73"/>
        <v>31.729366968004438</v>
      </c>
      <c r="R254" s="33" t="str">
        <f t="shared" si="65"/>
        <v/>
      </c>
      <c r="S254" s="1" t="str">
        <f t="shared" si="66"/>
        <v>(ADX- &amp; DMI-) &gt;25 = combo bearish</v>
      </c>
      <c r="T254" s="42">
        <f t="shared" si="69"/>
        <v>-1</v>
      </c>
      <c r="U254" s="42">
        <f t="shared" si="67"/>
        <v>1</v>
      </c>
      <c r="V254" s="33" t="str">
        <f t="shared" si="68"/>
        <v>Convergence</v>
      </c>
    </row>
    <row r="255" spans="2:22" x14ac:dyDescent="0.2">
      <c r="B255" s="32">
        <v>40220</v>
      </c>
      <c r="C255" s="5">
        <v>43.558199999999999</v>
      </c>
      <c r="D255" s="3">
        <v>42.533700000000003</v>
      </c>
      <c r="E255" s="3">
        <v>43.438800000000001</v>
      </c>
      <c r="F255" s="6">
        <f t="shared" si="79"/>
        <v>1.0244999999999962</v>
      </c>
      <c r="G255" s="3">
        <f t="shared" si="80"/>
        <v>0.47739999999999583</v>
      </c>
      <c r="H255" s="3">
        <f t="shared" si="81"/>
        <v>0</v>
      </c>
      <c r="I255" s="3">
        <f t="shared" si="70"/>
        <v>10.372244731752106</v>
      </c>
      <c r="J255" s="5">
        <f t="shared" si="71"/>
        <v>1.8088392603799643</v>
      </c>
      <c r="K255" s="5">
        <f t="shared" si="72"/>
        <v>2.5669651028938048</v>
      </c>
      <c r="L255" s="3">
        <f t="shared" si="77"/>
        <v>17.439226581712276</v>
      </c>
      <c r="M255" s="3">
        <f t="shared" si="78"/>
        <v>24.74840470197994</v>
      </c>
      <c r="N255" s="3">
        <f t="shared" si="74"/>
        <v>7.3091781202676636</v>
      </c>
      <c r="O255" s="3">
        <f t="shared" si="75"/>
        <v>42.187631283692212</v>
      </c>
      <c r="P255" s="3">
        <f t="shared" si="76"/>
        <v>17.325405332944239</v>
      </c>
      <c r="Q255" s="3">
        <f t="shared" si="73"/>
        <v>30.700512565500137</v>
      </c>
      <c r="R255" s="33" t="str">
        <f t="shared" si="65"/>
        <v/>
      </c>
      <c r="S255" s="1" t="str">
        <f t="shared" si="66"/>
        <v/>
      </c>
      <c r="T255" s="42">
        <f t="shared" si="69"/>
        <v>-1</v>
      </c>
      <c r="U255" s="42">
        <f t="shared" si="67"/>
        <v>1</v>
      </c>
      <c r="V255" s="33" t="str">
        <f t="shared" si="68"/>
        <v>Convergence</v>
      </c>
    </row>
    <row r="256" spans="2:22" x14ac:dyDescent="0.2">
      <c r="B256" s="32">
        <v>40221</v>
      </c>
      <c r="C256" s="5">
        <v>43.647799999999997</v>
      </c>
      <c r="D256" s="3">
        <v>42.9315</v>
      </c>
      <c r="E256" s="3">
        <v>43.528300000000002</v>
      </c>
      <c r="F256" s="6">
        <f t="shared" si="79"/>
        <v>0.71629999999999683</v>
      </c>
      <c r="G256" s="3">
        <f t="shared" si="80"/>
        <v>8.9599999999997237E-2</v>
      </c>
      <c r="H256" s="3">
        <f t="shared" si="81"/>
        <v>0</v>
      </c>
      <c r="I256" s="3">
        <f t="shared" si="70"/>
        <v>10.290679752386556</v>
      </c>
      <c r="J256" s="5">
        <f t="shared" si="71"/>
        <v>1.7592977788122721</v>
      </c>
      <c r="K256" s="5">
        <f t="shared" si="72"/>
        <v>2.3695062488250507</v>
      </c>
      <c r="L256" s="3">
        <f t="shared" si="77"/>
        <v>17.09603078848378</v>
      </c>
      <c r="M256" s="3">
        <f t="shared" si="78"/>
        <v>23.02575054165424</v>
      </c>
      <c r="N256" s="3">
        <f t="shared" si="74"/>
        <v>5.9297197531704597</v>
      </c>
      <c r="O256" s="3">
        <f t="shared" si="75"/>
        <v>40.12178133013802</v>
      </c>
      <c r="P256" s="3">
        <f t="shared" si="76"/>
        <v>14.779303302558677</v>
      </c>
      <c r="Q256" s="3">
        <f t="shared" si="73"/>
        <v>29.563283332432889</v>
      </c>
      <c r="R256" s="33" t="str">
        <f t="shared" si="65"/>
        <v/>
      </c>
      <c r="S256" s="1" t="str">
        <f t="shared" si="66"/>
        <v/>
      </c>
      <c r="T256" s="42">
        <f t="shared" si="69"/>
        <v>-1</v>
      </c>
      <c r="U256" s="42">
        <f t="shared" si="67"/>
        <v>1</v>
      </c>
      <c r="V256" s="33" t="str">
        <f t="shared" si="68"/>
        <v>Convergence</v>
      </c>
    </row>
    <row r="257" spans="2:22" x14ac:dyDescent="0.2">
      <c r="B257" s="32">
        <v>40225</v>
      </c>
      <c r="C257" s="5">
        <v>44.115200000000002</v>
      </c>
      <c r="D257" s="3">
        <v>43.617899999999999</v>
      </c>
      <c r="E257" s="3">
        <v>44.0854</v>
      </c>
      <c r="F257" s="6">
        <f t="shared" si="79"/>
        <v>0.58689999999999998</v>
      </c>
      <c r="G257" s="3">
        <f t="shared" si="80"/>
        <v>0.46740000000000492</v>
      </c>
      <c r="H257" s="3">
        <f t="shared" si="81"/>
        <v>0</v>
      </c>
      <c r="I257" s="3">
        <f t="shared" si="70"/>
        <v>10.085989002202975</v>
      </c>
      <c r="J257" s="5">
        <f t="shared" si="71"/>
        <v>2.0913671804421021</v>
      </c>
      <c r="K257" s="5">
        <f t="shared" si="72"/>
        <v>2.18723653737697</v>
      </c>
      <c r="L257" s="3">
        <f t="shared" si="77"/>
        <v>20.73537042312169</v>
      </c>
      <c r="M257" s="3">
        <f t="shared" si="78"/>
        <v>21.685890564616273</v>
      </c>
      <c r="N257" s="3">
        <f t="shared" si="74"/>
        <v>0.9505201414945823</v>
      </c>
      <c r="O257" s="3">
        <f t="shared" si="75"/>
        <v>42.421260987737966</v>
      </c>
      <c r="P257" s="3">
        <f t="shared" si="76"/>
        <v>2.2406692289730237</v>
      </c>
      <c r="Q257" s="3">
        <f t="shared" si="73"/>
        <v>27.611668039328613</v>
      </c>
      <c r="R257" s="33" t="str">
        <f t="shared" si="65"/>
        <v/>
      </c>
      <c r="S257" s="1" t="str">
        <f t="shared" si="66"/>
        <v/>
      </c>
      <c r="T257" s="42">
        <f t="shared" si="69"/>
        <v>-1</v>
      </c>
      <c r="U257" s="42">
        <f t="shared" si="67"/>
        <v>1</v>
      </c>
      <c r="V257" s="33" t="str">
        <f t="shared" si="68"/>
        <v>Convergence</v>
      </c>
    </row>
    <row r="258" spans="2:22" x14ac:dyDescent="0.2">
      <c r="B258" s="32">
        <v>40226</v>
      </c>
      <c r="C258" s="5">
        <v>44.334099999999999</v>
      </c>
      <c r="D258" s="3">
        <v>44.025700000000001</v>
      </c>
      <c r="E258" s="3">
        <v>44.334099999999999</v>
      </c>
      <c r="F258" s="6">
        <f t="shared" si="79"/>
        <v>0.3083999999999989</v>
      </c>
      <c r="G258" s="3">
        <f t="shared" si="80"/>
        <v>0.21889999999999787</v>
      </c>
      <c r="H258" s="3">
        <f t="shared" si="81"/>
        <v>0</v>
      </c>
      <c r="I258" s="3">
        <f t="shared" si="70"/>
        <v>9.6185436943412075</v>
      </c>
      <c r="J258" s="5">
        <f t="shared" si="71"/>
        <v>2.1493927819465535</v>
      </c>
      <c r="K258" s="5">
        <f t="shared" si="72"/>
        <v>2.0189875729633568</v>
      </c>
      <c r="L258" s="3">
        <f t="shared" si="77"/>
        <v>22.346343170547602</v>
      </c>
      <c r="M258" s="3">
        <f t="shared" si="78"/>
        <v>20.990574427095133</v>
      </c>
      <c r="N258" s="3">
        <f t="shared" si="74"/>
        <v>1.3557687434524688</v>
      </c>
      <c r="O258" s="3">
        <f t="shared" si="75"/>
        <v>43.336917597642739</v>
      </c>
      <c r="P258" s="3">
        <f t="shared" si="76"/>
        <v>3.1284383352779437</v>
      </c>
      <c r="Q258" s="3">
        <f t="shared" si="73"/>
        <v>25.862865917610712</v>
      </c>
      <c r="R258" s="33" t="str">
        <f t="shared" si="65"/>
        <v/>
      </c>
      <c r="S258" s="1" t="str">
        <f t="shared" si="66"/>
        <v/>
      </c>
      <c r="T258" s="42">
        <f t="shared" si="69"/>
        <v>-1</v>
      </c>
      <c r="U258" s="42">
        <f t="shared" si="67"/>
        <v>1</v>
      </c>
      <c r="V258" s="33" t="str">
        <f t="shared" si="68"/>
        <v>Convergence</v>
      </c>
    </row>
    <row r="259" spans="2:22" x14ac:dyDescent="0.2">
      <c r="B259" s="32">
        <v>40227</v>
      </c>
      <c r="C259" s="5">
        <v>44.692100000000003</v>
      </c>
      <c r="D259" s="3">
        <v>44.214599999999997</v>
      </c>
      <c r="E259" s="3">
        <v>44.6126</v>
      </c>
      <c r="F259" s="6">
        <f t="shared" si="79"/>
        <v>0.47750000000000625</v>
      </c>
      <c r="G259" s="3">
        <f t="shared" si="80"/>
        <v>0.35800000000000409</v>
      </c>
      <c r="H259" s="3">
        <f t="shared" si="81"/>
        <v>0</v>
      </c>
      <c r="I259" s="3">
        <f t="shared" si="70"/>
        <v>9.3561557178534294</v>
      </c>
      <c r="J259" s="5">
        <f t="shared" si="71"/>
        <v>2.3420548756429764</v>
      </c>
      <c r="K259" s="5">
        <f t="shared" si="72"/>
        <v>1.8636808365815603</v>
      </c>
      <c r="L259" s="3">
        <f t="shared" si="77"/>
        <v>25.032234886534265</v>
      </c>
      <c r="M259" s="3">
        <f t="shared" si="78"/>
        <v>19.919301182912999</v>
      </c>
      <c r="N259" s="3">
        <f t="shared" si="74"/>
        <v>5.1129337036212661</v>
      </c>
      <c r="O259" s="3">
        <f t="shared" si="75"/>
        <v>44.951536069447265</v>
      </c>
      <c r="P259" s="3">
        <f t="shared" si="76"/>
        <v>11.374324774401721</v>
      </c>
      <c r="Q259" s="3">
        <f t="shared" si="73"/>
        <v>24.827970121667214</v>
      </c>
      <c r="R259" s="33" t="str">
        <f t="shared" si="65"/>
        <v>ADX+ &lt; 25 &amp; DMI+&gt;DMI = bullish no trend</v>
      </c>
      <c r="S259" s="1" t="str">
        <f t="shared" si="66"/>
        <v/>
      </c>
      <c r="T259" s="42">
        <f t="shared" si="69"/>
        <v>-1</v>
      </c>
      <c r="U259" s="42">
        <f t="shared" si="67"/>
        <v>1</v>
      </c>
      <c r="V259" s="33" t="str">
        <f t="shared" si="68"/>
        <v>Convergence</v>
      </c>
    </row>
    <row r="260" spans="2:22" x14ac:dyDescent="0.2">
      <c r="B260" s="32">
        <v>40228</v>
      </c>
      <c r="C260" s="5">
        <v>44.811500000000002</v>
      </c>
      <c r="D260" s="3">
        <v>44.383800000000001</v>
      </c>
      <c r="E260" s="3">
        <v>44.592700000000001</v>
      </c>
      <c r="F260" s="6">
        <f t="shared" si="79"/>
        <v>0.42770000000000152</v>
      </c>
      <c r="G260" s="3">
        <f t="shared" si="80"/>
        <v>0.11939999999999884</v>
      </c>
      <c r="H260" s="3">
        <f t="shared" si="81"/>
        <v>0</v>
      </c>
      <c r="I260" s="3">
        <f t="shared" si="70"/>
        <v>9.0641514318647047</v>
      </c>
      <c r="J260" s="5">
        <f t="shared" si="71"/>
        <v>2.2812968082858234</v>
      </c>
      <c r="K260" s="5">
        <f t="shared" si="72"/>
        <v>1.7203207722291325</v>
      </c>
      <c r="L260" s="3">
        <f t="shared" si="77"/>
        <v>25.168343947410289</v>
      </c>
      <c r="M260" s="3">
        <f t="shared" si="78"/>
        <v>18.979391343589047</v>
      </c>
      <c r="N260" s="3">
        <f t="shared" si="74"/>
        <v>6.1889526038212423</v>
      </c>
      <c r="O260" s="3">
        <f t="shared" si="75"/>
        <v>44.147735290999336</v>
      </c>
      <c r="P260" s="3">
        <f t="shared" si="76"/>
        <v>14.018731794568456</v>
      </c>
      <c r="Q260" s="3">
        <f t="shared" si="73"/>
        <v>24.055881669731587</v>
      </c>
      <c r="R260" s="33" t="str">
        <f t="shared" ref="R260:R323" si="82">IF(AND(L260&gt;=25,L260&gt;M260,Q260&gt;25),"(ADX+ &amp; DMI+) &gt;25 = combo bullish",IF(AND(Q260&lt;25,L260&gt;M260,M260&lt;L260),"ADX+ &lt; 25 &amp; DMI+&gt;DMI = bullish no trend",IF(AND(Q260&lt;25,L260&lt;25,L260&gt;M260),"very weak bull - no trend",IF(AND(Q260&lt;25,L260&gt;25,L260&gt;M260),"weak bull - trend?",IF(AND(Q260&gt;25,L260&lt;25,L260&gt;25),"weak bull trending","")))))</f>
        <v>ADX+ &lt; 25 &amp; DMI+&gt;DMI = bullish no trend</v>
      </c>
      <c r="S260" s="1" t="str">
        <f t="shared" ref="S260:S323" si="83">IF(AND(M260&gt;25,M260&gt;L260,Q260&gt;25),"(ADX- &amp; DMI-) &gt;25 = combo bearish",IF(AND(Q260&lt;25,M260&lt;L260,M260&gt;L260),"ADX- &lt; 25 &amp; DMI+&lt;DMI = bearish no trend",IF(AND(Q260&lt;25,M260&lt;25,M260&gt;L260),"very bearish - no trend",IF(AND(Q260&lt;25,M260&gt;25,M260&gt;L260),"weak bear - trend?",IF(AND(Q260&gt;25,M260&lt;25,M260&gt;25),"weak bear trending","")))))</f>
        <v/>
      </c>
      <c r="T260" s="42">
        <f t="shared" si="69"/>
        <v>-1</v>
      </c>
      <c r="U260" s="42">
        <f t="shared" ref="U260:U323" si="84">IF(OR(M260="",N260=""),"",IF(M260&gt;N260,1,-1))</f>
        <v>1</v>
      </c>
      <c r="V260" s="33" t="str">
        <f t="shared" ref="V260:V323" si="85">IF(OR(I260="",M260=""),"",IF(AND(I260&lt;I260+1,M260&gt;30+1),"Divergence",IF(AND(I260&lt;I260+1,M260&lt;M260+1),"Convergence","")))</f>
        <v>Convergence</v>
      </c>
    </row>
    <row r="261" spans="2:22" x14ac:dyDescent="0.2">
      <c r="B261" s="32">
        <v>40231</v>
      </c>
      <c r="C261" s="5">
        <v>44.791600000000003</v>
      </c>
      <c r="D261" s="3">
        <v>44.324100000000001</v>
      </c>
      <c r="E261" s="3">
        <v>44.5032</v>
      </c>
      <c r="F261" s="6">
        <f t="shared" si="79"/>
        <v>0.46750000000000114</v>
      </c>
      <c r="G261" s="3">
        <f t="shared" si="80"/>
        <v>0</v>
      </c>
      <c r="H261" s="3">
        <f t="shared" si="81"/>
        <v>5.969999999999942E-2</v>
      </c>
      <c r="I261" s="3">
        <f t="shared" si="70"/>
        <v>8.8344090140289602</v>
      </c>
      <c r="J261" s="5">
        <f t="shared" si="71"/>
        <v>2.1058124384176833</v>
      </c>
      <c r="K261" s="5">
        <f t="shared" si="72"/>
        <v>1.6476884051345833</v>
      </c>
      <c r="L261" s="3">
        <f t="shared" si="77"/>
        <v>23.836483403402227</v>
      </c>
      <c r="M261" s="3">
        <f t="shared" si="78"/>
        <v>18.650805079525629</v>
      </c>
      <c r="N261" s="3">
        <f t="shared" si="74"/>
        <v>5.1856783238765978</v>
      </c>
      <c r="O261" s="3">
        <f t="shared" si="75"/>
        <v>42.487288482927852</v>
      </c>
      <c r="P261" s="3">
        <f t="shared" si="76"/>
        <v>12.205246578539121</v>
      </c>
      <c r="Q261" s="3">
        <f t="shared" si="73"/>
        <v>23.209407734646412</v>
      </c>
      <c r="R261" s="33" t="str">
        <f t="shared" si="82"/>
        <v>ADX+ &lt; 25 &amp; DMI+&gt;DMI = bullish no trend</v>
      </c>
      <c r="S261" s="1" t="str">
        <f t="shared" si="83"/>
        <v/>
      </c>
      <c r="T261" s="42">
        <f t="shared" ref="T261:T324" si="86">IF(AND(Q261="",Q260=""),"",IF(Q261&gt;Q260,1,-1))</f>
        <v>-1</v>
      </c>
      <c r="U261" s="42">
        <f t="shared" si="84"/>
        <v>1</v>
      </c>
      <c r="V261" s="33" t="str">
        <f t="shared" si="85"/>
        <v>Convergence</v>
      </c>
    </row>
    <row r="262" spans="2:22" x14ac:dyDescent="0.2">
      <c r="B262" s="32">
        <v>40232</v>
      </c>
      <c r="C262" s="5">
        <v>44.5032</v>
      </c>
      <c r="D262" s="3">
        <v>43.717399999999998</v>
      </c>
      <c r="E262" s="3">
        <v>43.926299999999998</v>
      </c>
      <c r="F262" s="6">
        <f t="shared" si="79"/>
        <v>0.78580000000000183</v>
      </c>
      <c r="G262" s="3">
        <f t="shared" si="80"/>
        <v>0</v>
      </c>
      <c r="H262" s="3">
        <f t="shared" si="81"/>
        <v>0.60670000000000357</v>
      </c>
      <c r="I262" s="3">
        <f t="shared" si="70"/>
        <v>8.9406390898728887</v>
      </c>
      <c r="J262" s="5">
        <f t="shared" si="71"/>
        <v>1.9438268662317078</v>
      </c>
      <c r="K262" s="5">
        <f t="shared" si="72"/>
        <v>2.1276431432011575</v>
      </c>
      <c r="L262" s="3">
        <f t="shared" si="77"/>
        <v>21.741475600256489</v>
      </c>
      <c r="M262" s="3">
        <f t="shared" si="78"/>
        <v>23.797439107134419</v>
      </c>
      <c r="N262" s="3">
        <f t="shared" si="74"/>
        <v>2.0559635068779301</v>
      </c>
      <c r="O262" s="3">
        <f t="shared" si="75"/>
        <v>45.538914707390909</v>
      </c>
      <c r="P262" s="3">
        <f t="shared" si="76"/>
        <v>4.51473980020927</v>
      </c>
      <c r="Q262" s="3">
        <f t="shared" si="73"/>
        <v>21.874074310758044</v>
      </c>
      <c r="R262" s="33" t="str">
        <f t="shared" si="82"/>
        <v/>
      </c>
      <c r="S262" s="1" t="str">
        <f t="shared" si="83"/>
        <v>very bearish - no trend</v>
      </c>
      <c r="T262" s="42">
        <f t="shared" si="86"/>
        <v>-1</v>
      </c>
      <c r="U262" s="42">
        <f t="shared" si="84"/>
        <v>1</v>
      </c>
      <c r="V262" s="33" t="str">
        <f t="shared" si="85"/>
        <v>Convergence</v>
      </c>
    </row>
    <row r="263" spans="2:22" x14ac:dyDescent="0.2">
      <c r="B263" s="32">
        <v>40233</v>
      </c>
      <c r="C263" s="5">
        <v>44.552900000000001</v>
      </c>
      <c r="D263" s="3">
        <v>44.0854</v>
      </c>
      <c r="E263" s="3">
        <v>44.373899999999999</v>
      </c>
      <c r="F263" s="6">
        <f t="shared" si="79"/>
        <v>0.62660000000000338</v>
      </c>
      <c r="G263" s="3">
        <f t="shared" si="80"/>
        <v>4.970000000000141E-2</v>
      </c>
      <c r="H263" s="3">
        <f t="shared" si="81"/>
        <v>0</v>
      </c>
      <c r="I263" s="3">
        <f t="shared" si="70"/>
        <v>8.8794976214211321</v>
      </c>
      <c r="J263" s="5">
        <f t="shared" si="71"/>
        <v>1.8440017226754239</v>
      </c>
      <c r="K263" s="5">
        <f t="shared" si="72"/>
        <v>1.9639782860318378</v>
      </c>
      <c r="L263" s="3">
        <f t="shared" si="77"/>
        <v>20.766960038672753</v>
      </c>
      <c r="M263" s="3">
        <f t="shared" si="78"/>
        <v>22.118123904824134</v>
      </c>
      <c r="N263" s="3">
        <f t="shared" si="74"/>
        <v>1.3511638661513814</v>
      </c>
      <c r="O263" s="3">
        <f t="shared" si="75"/>
        <v>42.885083943496888</v>
      </c>
      <c r="P263" s="3">
        <f t="shared" si="76"/>
        <v>3.1506615865124648</v>
      </c>
      <c r="Q263" s="3">
        <f t="shared" si="73"/>
        <v>20.536687687597642</v>
      </c>
      <c r="R263" s="33" t="str">
        <f t="shared" si="82"/>
        <v/>
      </c>
      <c r="S263" s="1" t="str">
        <f t="shared" si="83"/>
        <v>very bearish - no trend</v>
      </c>
      <c r="T263" s="42">
        <f t="shared" si="86"/>
        <v>-1</v>
      </c>
      <c r="U263" s="42">
        <f t="shared" si="84"/>
        <v>1</v>
      </c>
      <c r="V263" s="33" t="str">
        <f t="shared" si="85"/>
        <v>Convergence</v>
      </c>
    </row>
    <row r="264" spans="2:22" x14ac:dyDescent="0.2">
      <c r="B264" s="32">
        <v>40234</v>
      </c>
      <c r="C264" s="5">
        <v>44.463500000000003</v>
      </c>
      <c r="D264" s="3">
        <v>43.597999999999999</v>
      </c>
      <c r="E264" s="3">
        <v>44.363900000000001</v>
      </c>
      <c r="F264" s="6">
        <f t="shared" si="79"/>
        <v>0.86550000000000438</v>
      </c>
      <c r="G264" s="3">
        <f t="shared" si="80"/>
        <v>0</v>
      </c>
      <c r="H264" s="3">
        <f t="shared" si="81"/>
        <v>0.48740000000000094</v>
      </c>
      <c r="I264" s="3">
        <f t="shared" si="70"/>
        <v>9.0619593428502796</v>
      </c>
      <c r="J264" s="5">
        <f t="shared" si="71"/>
        <v>1.702155436315776</v>
      </c>
      <c r="K264" s="5">
        <f t="shared" si="72"/>
        <v>2.3003030332601586</v>
      </c>
      <c r="L264" s="3">
        <f t="shared" si="77"/>
        <v>18.783525415601709</v>
      </c>
      <c r="M264" s="3">
        <f t="shared" si="78"/>
        <v>25.384168547115099</v>
      </c>
      <c r="N264" s="3">
        <f t="shared" si="74"/>
        <v>6.6006431315133902</v>
      </c>
      <c r="O264" s="3">
        <f t="shared" si="75"/>
        <v>44.167693962716811</v>
      </c>
      <c r="P264" s="3">
        <f t="shared" si="76"/>
        <v>14.944504771032824</v>
      </c>
      <c r="Q264" s="3">
        <f t="shared" si="73"/>
        <v>20.137246050700156</v>
      </c>
      <c r="R264" s="33" t="str">
        <f t="shared" si="82"/>
        <v/>
      </c>
      <c r="S264" s="1" t="str">
        <f t="shared" si="83"/>
        <v>weak bear - trend?</v>
      </c>
      <c r="T264" s="42">
        <f t="shared" si="86"/>
        <v>-1</v>
      </c>
      <c r="U264" s="42">
        <f t="shared" si="84"/>
        <v>1</v>
      </c>
      <c r="V264" s="33" t="str">
        <f t="shared" si="85"/>
        <v>Convergence</v>
      </c>
    </row>
    <row r="265" spans="2:22" x14ac:dyDescent="0.2">
      <c r="B265" s="32">
        <v>40235</v>
      </c>
      <c r="C265" s="5">
        <v>44.622500000000002</v>
      </c>
      <c r="D265" s="3">
        <v>44.164900000000003</v>
      </c>
      <c r="E265" s="3">
        <v>44.523000000000003</v>
      </c>
      <c r="F265" s="6">
        <f t="shared" si="79"/>
        <v>0.45759999999999934</v>
      </c>
      <c r="G265" s="3">
        <f t="shared" si="80"/>
        <v>0.15899999999999892</v>
      </c>
      <c r="H265" s="3">
        <f t="shared" si="81"/>
        <v>0</v>
      </c>
      <c r="I265" s="3">
        <f t="shared" si="70"/>
        <v>8.8224855472464121</v>
      </c>
      <c r="J265" s="5">
        <f t="shared" si="71"/>
        <v>1.730220402753023</v>
      </c>
      <c r="K265" s="5">
        <f t="shared" si="72"/>
        <v>2.1233566460863003</v>
      </c>
      <c r="L265" s="3">
        <f t="shared" si="77"/>
        <v>19.611484694276914</v>
      </c>
      <c r="M265" s="3">
        <f t="shared" si="78"/>
        <v>24.067555959318305</v>
      </c>
      <c r="N265" s="3">
        <f t="shared" si="74"/>
        <v>4.4560712650413912</v>
      </c>
      <c r="O265" s="3">
        <f t="shared" si="75"/>
        <v>43.679040653595223</v>
      </c>
      <c r="P265" s="3">
        <f t="shared" si="76"/>
        <v>10.20185241791617</v>
      </c>
      <c r="Q265" s="3">
        <f t="shared" si="73"/>
        <v>19.427575076929866</v>
      </c>
      <c r="R265" s="33" t="str">
        <f t="shared" si="82"/>
        <v/>
      </c>
      <c r="S265" s="1" t="str">
        <f t="shared" si="83"/>
        <v>very bearish - no trend</v>
      </c>
      <c r="T265" s="42">
        <f t="shared" si="86"/>
        <v>-1</v>
      </c>
      <c r="U265" s="42">
        <f t="shared" si="84"/>
        <v>1</v>
      </c>
      <c r="V265" s="33" t="str">
        <f t="shared" si="85"/>
        <v>Convergence</v>
      </c>
    </row>
    <row r="266" spans="2:22" x14ac:dyDescent="0.2">
      <c r="B266" s="32">
        <v>40238</v>
      </c>
      <c r="C266" s="5">
        <v>45.249200000000002</v>
      </c>
      <c r="D266" s="3">
        <v>44.7121</v>
      </c>
      <c r="E266" s="3">
        <v>45.169600000000003</v>
      </c>
      <c r="F266" s="6">
        <f t="shared" si="79"/>
        <v>0.72619999999999862</v>
      </c>
      <c r="G266" s="3">
        <f t="shared" si="80"/>
        <v>0.62669999999999959</v>
      </c>
      <c r="H266" s="3">
        <f t="shared" si="81"/>
        <v>0</v>
      </c>
      <c r="I266" s="3">
        <f t="shared" si="70"/>
        <v>8.8700328128428403</v>
      </c>
      <c r="J266" s="5">
        <f t="shared" si="71"/>
        <v>2.2238265256181746</v>
      </c>
      <c r="K266" s="5">
        <f t="shared" si="72"/>
        <v>1.9600215194642772</v>
      </c>
      <c r="L266" s="3">
        <f t="shared" si="77"/>
        <v>25.071232232628454</v>
      </c>
      <c r="M266" s="3">
        <f t="shared" si="78"/>
        <v>22.097116897091741</v>
      </c>
      <c r="N266" s="3">
        <f t="shared" si="74"/>
        <v>2.9741153355367125</v>
      </c>
      <c r="O266" s="3">
        <f t="shared" si="75"/>
        <v>47.168349129720198</v>
      </c>
      <c r="P266" s="3">
        <f t="shared" si="76"/>
        <v>6.3053199664831157</v>
      </c>
      <c r="Q266" s="3">
        <f t="shared" si="73"/>
        <v>18.490271140469385</v>
      </c>
      <c r="R266" s="33" t="str">
        <f t="shared" si="82"/>
        <v>ADX+ &lt; 25 &amp; DMI+&gt;DMI = bullish no trend</v>
      </c>
      <c r="S266" s="1" t="str">
        <f t="shared" si="83"/>
        <v/>
      </c>
      <c r="T266" s="42">
        <f t="shared" si="86"/>
        <v>-1</v>
      </c>
      <c r="U266" s="42">
        <f t="shared" si="84"/>
        <v>1</v>
      </c>
      <c r="V266" s="33" t="str">
        <f t="shared" si="85"/>
        <v>Convergence</v>
      </c>
    </row>
    <row r="267" spans="2:22" x14ac:dyDescent="0.2">
      <c r="B267" s="32">
        <v>40239</v>
      </c>
      <c r="C267" s="5">
        <v>45.607300000000002</v>
      </c>
      <c r="D267" s="3">
        <v>45.209400000000002</v>
      </c>
      <c r="E267" s="3">
        <v>45.308900000000001</v>
      </c>
      <c r="F267" s="6">
        <f t="shared" si="79"/>
        <v>0.43769999999999953</v>
      </c>
      <c r="G267" s="3">
        <f t="shared" si="80"/>
        <v>0.35810000000000031</v>
      </c>
      <c r="H267" s="3">
        <f t="shared" si="81"/>
        <v>0</v>
      </c>
      <c r="I267" s="3">
        <f t="shared" si="70"/>
        <v>8.6254225964703135</v>
      </c>
      <c r="J267" s="5">
        <f t="shared" si="71"/>
        <v>2.4108629467244693</v>
      </c>
      <c r="K267" s="5">
        <f t="shared" si="72"/>
        <v>1.8092506333516405</v>
      </c>
      <c r="L267" s="3">
        <f t="shared" si="77"/>
        <v>27.950664674807239</v>
      </c>
      <c r="M267" s="3">
        <f t="shared" si="78"/>
        <v>20.975791193025373</v>
      </c>
      <c r="N267" s="3">
        <f t="shared" si="74"/>
        <v>6.9748734817818665</v>
      </c>
      <c r="O267" s="3">
        <f t="shared" si="75"/>
        <v>48.926455867832615</v>
      </c>
      <c r="P267" s="3">
        <f t="shared" si="76"/>
        <v>14.255832265111184</v>
      </c>
      <c r="Q267" s="3">
        <f t="shared" si="73"/>
        <v>18.187811220800942</v>
      </c>
      <c r="R267" s="33" t="str">
        <f t="shared" si="82"/>
        <v>ADX+ &lt; 25 &amp; DMI+&gt;DMI = bullish no trend</v>
      </c>
      <c r="S267" s="1" t="str">
        <f t="shared" si="83"/>
        <v/>
      </c>
      <c r="T267" s="42">
        <f t="shared" si="86"/>
        <v>-1</v>
      </c>
      <c r="U267" s="42">
        <f t="shared" si="84"/>
        <v>1</v>
      </c>
      <c r="V267" s="33" t="str">
        <f t="shared" si="85"/>
        <v>Convergence</v>
      </c>
    </row>
    <row r="268" spans="2:22" x14ac:dyDescent="0.2">
      <c r="B268" s="32">
        <v>40240</v>
      </c>
      <c r="C268" s="5">
        <v>45.577500000000001</v>
      </c>
      <c r="D268" s="3">
        <v>45.189599999999999</v>
      </c>
      <c r="E268" s="3">
        <v>45.358600000000003</v>
      </c>
      <c r="F268" s="6">
        <f t="shared" si="79"/>
        <v>0.38790000000000191</v>
      </c>
      <c r="G268" s="3">
        <f t="shared" si="80"/>
        <v>0</v>
      </c>
      <c r="H268" s="3">
        <f t="shared" si="81"/>
        <v>1.9800000000003593E-2</v>
      </c>
      <c r="I268" s="3">
        <f t="shared" si="70"/>
        <v>8.3498285505879828</v>
      </c>
      <c r="J268" s="5">
        <f t="shared" si="71"/>
        <v>2.2254119508225871</v>
      </c>
      <c r="K268" s="5">
        <f t="shared" si="72"/>
        <v>1.6898775077092103</v>
      </c>
      <c r="L268" s="3">
        <f t="shared" si="77"/>
        <v>26.652187375342894</v>
      </c>
      <c r="M268" s="3">
        <f t="shared" si="78"/>
        <v>20.238469538278263</v>
      </c>
      <c r="N268" s="3">
        <f t="shared" si="74"/>
        <v>6.4137178370646311</v>
      </c>
      <c r="O268" s="3">
        <f t="shared" si="75"/>
        <v>46.890656913621157</v>
      </c>
      <c r="P268" s="3">
        <f t="shared" si="76"/>
        <v>13.678029396942668</v>
      </c>
      <c r="Q268" s="3">
        <f t="shared" si="73"/>
        <v>17.865683947668209</v>
      </c>
      <c r="R268" s="33" t="str">
        <f t="shared" si="82"/>
        <v>ADX+ &lt; 25 &amp; DMI+&gt;DMI = bullish no trend</v>
      </c>
      <c r="S268" s="1" t="str">
        <f t="shared" si="83"/>
        <v/>
      </c>
      <c r="T268" s="42">
        <f t="shared" si="86"/>
        <v>-1</v>
      </c>
      <c r="U268" s="42">
        <f t="shared" si="84"/>
        <v>1</v>
      </c>
      <c r="V268" s="33" t="str">
        <f t="shared" si="85"/>
        <v>Convergence</v>
      </c>
    </row>
    <row r="269" spans="2:22" x14ac:dyDescent="0.2">
      <c r="B269" s="32">
        <v>40241</v>
      </c>
      <c r="C269" s="5">
        <v>45.567500000000003</v>
      </c>
      <c r="D269" s="3">
        <v>45.159599999999998</v>
      </c>
      <c r="E269" s="3">
        <v>45.507800000000003</v>
      </c>
      <c r="F269" s="6">
        <f t="shared" si="79"/>
        <v>0.40790000000000504</v>
      </c>
      <c r="G269" s="3">
        <f t="shared" si="80"/>
        <v>0</v>
      </c>
      <c r="H269" s="3">
        <f t="shared" si="81"/>
        <v>3.0000000000001137E-2</v>
      </c>
      <c r="I269" s="3">
        <f t="shared" si="70"/>
        <v>8.1154340466966044</v>
      </c>
      <c r="J269" s="5">
        <f t="shared" si="71"/>
        <v>2.0542264161439268</v>
      </c>
      <c r="K269" s="5">
        <f t="shared" si="72"/>
        <v>1.5898869301931184</v>
      </c>
      <c r="L269" s="3">
        <f t="shared" si="77"/>
        <v>25.312588388049335</v>
      </c>
      <c r="M269" s="3">
        <f t="shared" si="78"/>
        <v>19.590904454953751</v>
      </c>
      <c r="N269" s="3">
        <f t="shared" si="74"/>
        <v>5.7216839330955835</v>
      </c>
      <c r="O269" s="3">
        <f t="shared" si="75"/>
        <v>44.903492843003086</v>
      </c>
      <c r="P269" s="3">
        <f t="shared" si="76"/>
        <v>12.742180108572876</v>
      </c>
      <c r="Q269" s="3">
        <f t="shared" si="73"/>
        <v>17.499719387732828</v>
      </c>
      <c r="R269" s="33" t="str">
        <f t="shared" si="82"/>
        <v>ADX+ &lt; 25 &amp; DMI+&gt;DMI = bullish no trend</v>
      </c>
      <c r="S269" s="1" t="str">
        <f t="shared" si="83"/>
        <v/>
      </c>
      <c r="T269" s="42">
        <f t="shared" si="86"/>
        <v>-1</v>
      </c>
      <c r="U269" s="42">
        <f t="shared" si="84"/>
        <v>1</v>
      </c>
      <c r="V269" s="33" t="str">
        <f t="shared" si="85"/>
        <v>Convergence</v>
      </c>
    </row>
    <row r="270" spans="2:22" x14ac:dyDescent="0.2">
      <c r="B270" s="32">
        <v>40242</v>
      </c>
      <c r="C270" s="5">
        <v>46.293700000000001</v>
      </c>
      <c r="D270" s="3">
        <v>45.746600000000001</v>
      </c>
      <c r="E270" s="3">
        <v>46.194200000000002</v>
      </c>
      <c r="F270" s="6">
        <f t="shared" si="79"/>
        <v>0.78589999999999804</v>
      </c>
      <c r="G270" s="3">
        <f t="shared" si="80"/>
        <v>0.72619999999999862</v>
      </c>
      <c r="H270" s="3">
        <f t="shared" si="81"/>
        <v>0</v>
      </c>
      <c r="I270" s="3">
        <f t="shared" si="70"/>
        <v>8.2770698892584029</v>
      </c>
      <c r="J270" s="5">
        <f t="shared" si="71"/>
        <v>2.6224089995174698</v>
      </c>
      <c r="K270" s="5">
        <f t="shared" si="72"/>
        <v>1.4675879355628785</v>
      </c>
      <c r="L270" s="3">
        <f t="shared" si="77"/>
        <v>31.682818130129725</v>
      </c>
      <c r="M270" s="3">
        <f t="shared" si="78"/>
        <v>17.730766505517202</v>
      </c>
      <c r="N270" s="3">
        <f t="shared" si="74"/>
        <v>13.952051624612523</v>
      </c>
      <c r="O270" s="3">
        <f t="shared" si="75"/>
        <v>49.413584635646927</v>
      </c>
      <c r="P270" s="3">
        <f t="shared" si="76"/>
        <v>28.235254996148413</v>
      </c>
      <c r="Q270" s="3">
        <f t="shared" si="73"/>
        <v>18.266543359762515</v>
      </c>
      <c r="R270" s="33" t="str">
        <f t="shared" si="82"/>
        <v>ADX+ &lt; 25 &amp; DMI+&gt;DMI = bullish no trend</v>
      </c>
      <c r="S270" s="1" t="str">
        <f t="shared" si="83"/>
        <v/>
      </c>
      <c r="T270" s="42">
        <f t="shared" si="86"/>
        <v>1</v>
      </c>
      <c r="U270" s="42">
        <f t="shared" si="84"/>
        <v>1</v>
      </c>
      <c r="V270" s="33" t="str">
        <f t="shared" si="85"/>
        <v>Convergence</v>
      </c>
    </row>
    <row r="271" spans="2:22" x14ac:dyDescent="0.2">
      <c r="B271" s="32">
        <v>40245</v>
      </c>
      <c r="C271" s="5">
        <v>46.393099999999997</v>
      </c>
      <c r="D271" s="3">
        <v>46.194200000000002</v>
      </c>
      <c r="E271" s="3">
        <v>46.283700000000003</v>
      </c>
      <c r="F271" s="6">
        <f t="shared" si="79"/>
        <v>0.19889999999999475</v>
      </c>
      <c r="G271" s="3">
        <f t="shared" si="80"/>
        <v>9.9399999999995714E-2</v>
      </c>
      <c r="H271" s="3">
        <f t="shared" si="81"/>
        <v>0</v>
      </c>
      <c r="I271" s="3">
        <f t="shared" si="70"/>
        <v>7.8392722054692898</v>
      </c>
      <c r="J271" s="5">
        <f t="shared" si="71"/>
        <v>2.5200852303238142</v>
      </c>
      <c r="K271" s="5">
        <f t="shared" si="72"/>
        <v>1.3546965559041955</v>
      </c>
      <c r="L271" s="3">
        <f t="shared" si="77"/>
        <v>32.146928493765095</v>
      </c>
      <c r="M271" s="3">
        <f t="shared" si="78"/>
        <v>17.280897006727912</v>
      </c>
      <c r="N271" s="3">
        <f t="shared" si="74"/>
        <v>14.866031487037183</v>
      </c>
      <c r="O271" s="3">
        <f t="shared" si="75"/>
        <v>49.427825500493007</v>
      </c>
      <c r="P271" s="3">
        <f t="shared" si="76"/>
        <v>30.076240126907678</v>
      </c>
      <c r="Q271" s="3">
        <f t="shared" si="73"/>
        <v>19.110093128844312</v>
      </c>
      <c r="R271" s="33" t="str">
        <f t="shared" si="82"/>
        <v>ADX+ &lt; 25 &amp; DMI+&gt;DMI = bullish no trend</v>
      </c>
      <c r="S271" s="1" t="str">
        <f t="shared" si="83"/>
        <v/>
      </c>
      <c r="T271" s="42">
        <f t="shared" si="86"/>
        <v>1</v>
      </c>
      <c r="U271" s="42">
        <f t="shared" si="84"/>
        <v>1</v>
      </c>
      <c r="V271" s="33" t="str">
        <f t="shared" si="85"/>
        <v>Convergence</v>
      </c>
    </row>
    <row r="272" spans="2:22" x14ac:dyDescent="0.2">
      <c r="B272" s="32">
        <v>40246</v>
      </c>
      <c r="C272" s="5">
        <v>46.800899999999999</v>
      </c>
      <c r="D272" s="3">
        <v>46.154299999999999</v>
      </c>
      <c r="E272" s="3">
        <v>46.542299999999997</v>
      </c>
      <c r="F272" s="6">
        <f t="shared" si="79"/>
        <v>0.6465999999999994</v>
      </c>
      <c r="G272" s="3">
        <f t="shared" si="80"/>
        <v>0.40780000000000172</v>
      </c>
      <c r="H272" s="3">
        <f t="shared" si="81"/>
        <v>0</v>
      </c>
      <c r="I272" s="3">
        <f t="shared" si="70"/>
        <v>7.8828512665870365</v>
      </c>
      <c r="J272" s="5">
        <f t="shared" si="71"/>
        <v>2.7340325202989071</v>
      </c>
      <c r="K272" s="5">
        <f t="shared" si="72"/>
        <v>1.2504891285269497</v>
      </c>
      <c r="L272" s="3">
        <f t="shared" si="77"/>
        <v>34.683294506489339</v>
      </c>
      <c r="M272" s="3">
        <f t="shared" si="78"/>
        <v>15.863411426109048</v>
      </c>
      <c r="N272" s="3">
        <f t="shared" si="74"/>
        <v>18.819883080380293</v>
      </c>
      <c r="O272" s="3">
        <f t="shared" si="75"/>
        <v>50.546705932598385</v>
      </c>
      <c r="P272" s="3">
        <f t="shared" si="76"/>
        <v>37.23265984033798</v>
      </c>
      <c r="Q272" s="3">
        <f t="shared" si="73"/>
        <v>20.404562179665287</v>
      </c>
      <c r="R272" s="33" t="str">
        <f t="shared" si="82"/>
        <v>ADX+ &lt; 25 &amp; DMI+&gt;DMI = bullish no trend</v>
      </c>
      <c r="S272" s="1" t="str">
        <f t="shared" si="83"/>
        <v/>
      </c>
      <c r="T272" s="42">
        <f t="shared" si="86"/>
        <v>1</v>
      </c>
      <c r="U272" s="42">
        <f t="shared" si="84"/>
        <v>-1</v>
      </c>
      <c r="V272" s="33" t="str">
        <f t="shared" si="85"/>
        <v>Convergence</v>
      </c>
    </row>
    <row r="273" spans="2:22" x14ac:dyDescent="0.2">
      <c r="B273" s="32">
        <v>40247</v>
      </c>
      <c r="C273" s="5">
        <v>47.029800000000002</v>
      </c>
      <c r="D273" s="3">
        <v>46.552300000000002</v>
      </c>
      <c r="E273" s="3">
        <v>46.920299999999997</v>
      </c>
      <c r="F273" s="6">
        <f t="shared" si="79"/>
        <v>0.48750000000000426</v>
      </c>
      <c r="G273" s="3">
        <f t="shared" si="80"/>
        <v>0.22890000000000299</v>
      </c>
      <c r="H273" s="3">
        <f t="shared" si="81"/>
        <v>0</v>
      </c>
      <c r="I273" s="3">
        <f t="shared" si="70"/>
        <v>7.7639780922341917</v>
      </c>
      <c r="J273" s="5">
        <f t="shared" si="71"/>
        <v>2.7526223264297633</v>
      </c>
      <c r="K273" s="5">
        <f t="shared" si="72"/>
        <v>1.1542976571017998</v>
      </c>
      <c r="L273" s="3">
        <f t="shared" si="77"/>
        <v>35.453762152974576</v>
      </c>
      <c r="M273" s="3">
        <f t="shared" si="78"/>
        <v>14.867348199454215</v>
      </c>
      <c r="N273" s="3">
        <f t="shared" si="74"/>
        <v>20.586413953520363</v>
      </c>
      <c r="O273" s="3">
        <f t="shared" si="75"/>
        <v>50.321110352428789</v>
      </c>
      <c r="P273" s="3">
        <f t="shared" si="76"/>
        <v>40.910094807808115</v>
      </c>
      <c r="Q273" s="3">
        <f t="shared" si="73"/>
        <v>21.869243081675485</v>
      </c>
      <c r="R273" s="33" t="str">
        <f t="shared" si="82"/>
        <v>ADX+ &lt; 25 &amp; DMI+&gt;DMI = bullish no trend</v>
      </c>
      <c r="S273" s="1" t="str">
        <f t="shared" si="83"/>
        <v/>
      </c>
      <c r="T273" s="42">
        <f t="shared" si="86"/>
        <v>1</v>
      </c>
      <c r="U273" s="42">
        <f t="shared" si="84"/>
        <v>-1</v>
      </c>
      <c r="V273" s="33" t="str">
        <f t="shared" si="85"/>
        <v>Convergence</v>
      </c>
    </row>
    <row r="274" spans="2:22" x14ac:dyDescent="0.2">
      <c r="B274" s="32">
        <v>40248</v>
      </c>
      <c r="C274" s="5">
        <v>47.099299999999999</v>
      </c>
      <c r="D274" s="3">
        <v>46.731299999999997</v>
      </c>
      <c r="E274" s="3">
        <v>47.099299999999999</v>
      </c>
      <c r="F274" s="6">
        <f t="shared" si="79"/>
        <v>0.3680000000000021</v>
      </c>
      <c r="G274" s="3">
        <f t="shared" si="80"/>
        <v>6.9499999999997897E-2</v>
      </c>
      <c r="H274" s="3">
        <f t="shared" si="81"/>
        <v>0</v>
      </c>
      <c r="I274" s="3">
        <f t="shared" si="70"/>
        <v>7.5347490082161794</v>
      </c>
      <c r="J274" s="5">
        <f t="shared" si="71"/>
        <v>2.6103821474736257</v>
      </c>
      <c r="K274" s="5">
        <f t="shared" si="72"/>
        <v>1.0655055296324305</v>
      </c>
      <c r="L274" s="3">
        <f t="shared" si="77"/>
        <v>34.64457999366887</v>
      </c>
      <c r="M274" s="3">
        <f t="shared" si="78"/>
        <v>14.141221273204488</v>
      </c>
      <c r="N274" s="3">
        <f t="shared" si="74"/>
        <v>20.503358720464384</v>
      </c>
      <c r="O274" s="3">
        <f t="shared" si="75"/>
        <v>48.785801266873356</v>
      </c>
      <c r="P274" s="3">
        <f t="shared" si="76"/>
        <v>42.027307511676803</v>
      </c>
      <c r="Q274" s="3">
        <f t="shared" si="73"/>
        <v>23.309104826675576</v>
      </c>
      <c r="R274" s="33" t="str">
        <f t="shared" si="82"/>
        <v>ADX+ &lt; 25 &amp; DMI+&gt;DMI = bullish no trend</v>
      </c>
      <c r="S274" s="1" t="str">
        <f t="shared" si="83"/>
        <v/>
      </c>
      <c r="T274" s="42">
        <f t="shared" si="86"/>
        <v>1</v>
      </c>
      <c r="U274" s="42">
        <f t="shared" si="84"/>
        <v>-1</v>
      </c>
      <c r="V274" s="33" t="str">
        <f t="shared" si="85"/>
        <v>Convergence</v>
      </c>
    </row>
    <row r="275" spans="2:22" x14ac:dyDescent="0.2">
      <c r="B275" s="32">
        <v>40249</v>
      </c>
      <c r="C275" s="5">
        <v>47.278399999999998</v>
      </c>
      <c r="D275" s="3">
        <v>46.850700000000003</v>
      </c>
      <c r="E275" s="3">
        <v>47.109299999999998</v>
      </c>
      <c r="F275" s="6">
        <f t="shared" si="79"/>
        <v>0.42769999999999442</v>
      </c>
      <c r="G275" s="3">
        <f t="shared" si="80"/>
        <v>0.17909999999999826</v>
      </c>
      <c r="H275" s="3">
        <f t="shared" si="81"/>
        <v>0</v>
      </c>
      <c r="I275" s="3">
        <f t="shared" ref="I275:I338" si="87">I274-(I274/13)+F275</f>
        <v>7.3828529306610831</v>
      </c>
      <c r="J275" s="5">
        <f t="shared" ref="J275:J338" si="88">J274-(J274/13)+G275</f>
        <v>2.5886835207448837</v>
      </c>
      <c r="K275" s="5">
        <f t="shared" ref="K275:K338" si="89">K274-(K274/13)+H275</f>
        <v>0.98354356581455127</v>
      </c>
      <c r="L275" s="3">
        <f t="shared" si="77"/>
        <v>35.06345778600096</v>
      </c>
      <c r="M275" s="3">
        <f t="shared" si="78"/>
        <v>13.321998623728264</v>
      </c>
      <c r="N275" s="3">
        <f t="shared" si="74"/>
        <v>21.741459162272697</v>
      </c>
      <c r="O275" s="3">
        <f t="shared" si="75"/>
        <v>48.385456409729223</v>
      </c>
      <c r="P275" s="3">
        <f t="shared" si="76"/>
        <v>44.933872232526838</v>
      </c>
      <c r="Q275" s="3">
        <f t="shared" si="73"/>
        <v>24.853731069950665</v>
      </c>
      <c r="R275" s="33" t="str">
        <f t="shared" si="82"/>
        <v>ADX+ &lt; 25 &amp; DMI+&gt;DMI = bullish no trend</v>
      </c>
      <c r="S275" s="1" t="str">
        <f t="shared" si="83"/>
        <v/>
      </c>
      <c r="T275" s="42">
        <f t="shared" si="86"/>
        <v>1</v>
      </c>
      <c r="U275" s="42">
        <f t="shared" si="84"/>
        <v>-1</v>
      </c>
      <c r="V275" s="33" t="str">
        <f t="shared" si="85"/>
        <v>Convergence</v>
      </c>
    </row>
    <row r="276" spans="2:22" x14ac:dyDescent="0.2">
      <c r="B276" s="32">
        <v>40252</v>
      </c>
      <c r="C276" s="5">
        <v>47.129199999999997</v>
      </c>
      <c r="D276" s="3">
        <v>46.661700000000003</v>
      </c>
      <c r="E276" s="3">
        <v>46.989899999999999</v>
      </c>
      <c r="F276" s="6">
        <f t="shared" si="79"/>
        <v>0.46749999999999403</v>
      </c>
      <c r="G276" s="3">
        <f t="shared" si="80"/>
        <v>0</v>
      </c>
      <c r="H276" s="3">
        <f t="shared" si="81"/>
        <v>0.18900000000000006</v>
      </c>
      <c r="I276" s="3">
        <f t="shared" si="87"/>
        <v>7.2824411667640705</v>
      </c>
      <c r="J276" s="5">
        <f t="shared" si="88"/>
        <v>2.3895540191491236</v>
      </c>
      <c r="K276" s="5">
        <f t="shared" si="89"/>
        <v>1.0968863684442012</v>
      </c>
      <c r="L276" s="3">
        <f t="shared" si="77"/>
        <v>32.81254135020928</v>
      </c>
      <c r="M276" s="3">
        <f t="shared" si="78"/>
        <v>15.062069755540492</v>
      </c>
      <c r="N276" s="3">
        <f t="shared" si="74"/>
        <v>17.750471594668788</v>
      </c>
      <c r="O276" s="3">
        <f t="shared" si="75"/>
        <v>47.874611105749771</v>
      </c>
      <c r="P276" s="3">
        <f t="shared" si="76"/>
        <v>37.07700425066627</v>
      </c>
      <c r="Q276" s="3">
        <f t="shared" si="73"/>
        <v>25.726822011430354</v>
      </c>
      <c r="R276" s="33" t="str">
        <f t="shared" si="82"/>
        <v>(ADX+ &amp; DMI+) &gt;25 = combo bullish</v>
      </c>
      <c r="S276" s="1" t="str">
        <f t="shared" si="83"/>
        <v/>
      </c>
      <c r="T276" s="42">
        <f t="shared" si="86"/>
        <v>1</v>
      </c>
      <c r="U276" s="42">
        <f t="shared" si="84"/>
        <v>-1</v>
      </c>
      <c r="V276" s="33" t="str">
        <f t="shared" si="85"/>
        <v>Convergence</v>
      </c>
    </row>
    <row r="277" spans="2:22" x14ac:dyDescent="0.2">
      <c r="B277" s="32">
        <v>40253</v>
      </c>
      <c r="C277" s="5">
        <v>47.357900000000001</v>
      </c>
      <c r="D277" s="3">
        <v>46.98</v>
      </c>
      <c r="E277" s="3">
        <v>47.288400000000003</v>
      </c>
      <c r="F277" s="6">
        <f t="shared" si="79"/>
        <v>0.3779000000000039</v>
      </c>
      <c r="G277" s="3">
        <f t="shared" si="80"/>
        <v>0.22870000000000346</v>
      </c>
      <c r="H277" s="3">
        <f t="shared" si="81"/>
        <v>0</v>
      </c>
      <c r="I277" s="3">
        <f t="shared" si="87"/>
        <v>7.1001533847052993</v>
      </c>
      <c r="J277" s="5">
        <f t="shared" si="88"/>
        <v>2.4344421715222713</v>
      </c>
      <c r="K277" s="5">
        <f t="shared" si="89"/>
        <v>1.0125104939484935</v>
      </c>
      <c r="L277" s="3">
        <f t="shared" si="77"/>
        <v>34.287177186430824</v>
      </c>
      <c r="M277" s="3">
        <f t="shared" si="78"/>
        <v>14.260403108045235</v>
      </c>
      <c r="N277" s="3">
        <f t="shared" si="74"/>
        <v>20.026774078385589</v>
      </c>
      <c r="O277" s="3">
        <f t="shared" si="75"/>
        <v>48.547580294476063</v>
      </c>
      <c r="P277" s="3">
        <f t="shared" si="76"/>
        <v>41.251848098110699</v>
      </c>
      <c r="Q277" s="3">
        <f t="shared" si="73"/>
        <v>26.835752446193236</v>
      </c>
      <c r="R277" s="33" t="str">
        <f t="shared" si="82"/>
        <v>(ADX+ &amp; DMI+) &gt;25 = combo bullish</v>
      </c>
      <c r="S277" s="1" t="str">
        <f t="shared" si="83"/>
        <v/>
      </c>
      <c r="T277" s="42">
        <f t="shared" si="86"/>
        <v>1</v>
      </c>
      <c r="U277" s="42">
        <f t="shared" si="84"/>
        <v>-1</v>
      </c>
      <c r="V277" s="33" t="str">
        <f t="shared" si="85"/>
        <v>Convergence</v>
      </c>
    </row>
    <row r="278" spans="2:22" x14ac:dyDescent="0.2">
      <c r="B278" s="32">
        <v>40254</v>
      </c>
      <c r="C278" s="5">
        <v>47.6464</v>
      </c>
      <c r="D278" s="3">
        <v>47.278399999999998</v>
      </c>
      <c r="E278" s="3">
        <v>47.417700000000004</v>
      </c>
      <c r="F278" s="6">
        <f t="shared" si="79"/>
        <v>0.3680000000000021</v>
      </c>
      <c r="G278" s="3">
        <f t="shared" si="80"/>
        <v>0.28849999999999909</v>
      </c>
      <c r="H278" s="3">
        <f t="shared" si="81"/>
        <v>0</v>
      </c>
      <c r="I278" s="3">
        <f t="shared" si="87"/>
        <v>6.921987739727971</v>
      </c>
      <c r="J278" s="5">
        <f t="shared" si="88"/>
        <v>2.5356773890974802</v>
      </c>
      <c r="K278" s="5">
        <f t="shared" si="89"/>
        <v>0.93462507133707085</v>
      </c>
      <c r="L278" s="3">
        <f t="shared" si="77"/>
        <v>36.632214393334515</v>
      </c>
      <c r="M278" s="3">
        <f t="shared" si="78"/>
        <v>13.502264183059662</v>
      </c>
      <c r="N278" s="3">
        <f t="shared" si="74"/>
        <v>23.129950210274853</v>
      </c>
      <c r="O278" s="3">
        <f t="shared" si="75"/>
        <v>50.134478576394173</v>
      </c>
      <c r="P278" s="3">
        <f t="shared" si="76"/>
        <v>46.135814846522791</v>
      </c>
      <c r="Q278" s="3">
        <f t="shared" si="73"/>
        <v>28.21432833193106</v>
      </c>
      <c r="R278" s="33" t="str">
        <f t="shared" si="82"/>
        <v>(ADX+ &amp; DMI+) &gt;25 = combo bullish</v>
      </c>
      <c r="S278" s="1" t="str">
        <f t="shared" si="83"/>
        <v/>
      </c>
      <c r="T278" s="42">
        <f t="shared" si="86"/>
        <v>1</v>
      </c>
      <c r="U278" s="42">
        <f t="shared" si="84"/>
        <v>-1</v>
      </c>
      <c r="V278" s="33" t="str">
        <f t="shared" si="85"/>
        <v>Convergence</v>
      </c>
    </row>
    <row r="279" spans="2:22" x14ac:dyDescent="0.2">
      <c r="B279" s="32">
        <v>40255</v>
      </c>
      <c r="C279" s="5">
        <v>47.6265</v>
      </c>
      <c r="D279" s="3">
        <v>47.347999999999999</v>
      </c>
      <c r="E279" s="3">
        <v>47.576799999999999</v>
      </c>
      <c r="F279" s="6">
        <f t="shared" si="79"/>
        <v>0.27850000000000108</v>
      </c>
      <c r="G279" s="3">
        <f t="shared" si="80"/>
        <v>0</v>
      </c>
      <c r="H279" s="3">
        <f t="shared" si="81"/>
        <v>0</v>
      </c>
      <c r="I279" s="3">
        <f t="shared" si="87"/>
        <v>6.6680271443642818</v>
      </c>
      <c r="J279" s="5">
        <f t="shared" si="88"/>
        <v>2.340625282243828</v>
      </c>
      <c r="K279" s="5">
        <f t="shared" si="89"/>
        <v>0.86273083508037307</v>
      </c>
      <c r="L279" s="3">
        <f t="shared" si="77"/>
        <v>35.102215866383958</v>
      </c>
      <c r="M279" s="3">
        <f t="shared" si="78"/>
        <v>12.938322181389744</v>
      </c>
      <c r="N279" s="3">
        <f t="shared" si="74"/>
        <v>22.163893684994214</v>
      </c>
      <c r="O279" s="3">
        <f t="shared" si="75"/>
        <v>48.040538047773701</v>
      </c>
      <c r="P279" s="3">
        <f t="shared" si="76"/>
        <v>46.135814846522798</v>
      </c>
      <c r="Q279" s="3">
        <f t="shared" si="73"/>
        <v>29.494434511544757</v>
      </c>
      <c r="R279" s="33" t="str">
        <f t="shared" si="82"/>
        <v>(ADX+ &amp; DMI+) &gt;25 = combo bullish</v>
      </c>
      <c r="S279" s="1" t="str">
        <f t="shared" si="83"/>
        <v/>
      </c>
      <c r="T279" s="42">
        <f t="shared" si="86"/>
        <v>1</v>
      </c>
      <c r="U279" s="42">
        <f t="shared" si="84"/>
        <v>-1</v>
      </c>
      <c r="V279" s="33" t="str">
        <f t="shared" si="85"/>
        <v>Convergence</v>
      </c>
    </row>
    <row r="280" spans="2:22" x14ac:dyDescent="0.2">
      <c r="B280" s="32">
        <v>40256</v>
      </c>
      <c r="C280" s="5">
        <v>47.747599999999998</v>
      </c>
      <c r="D280" s="3">
        <v>47.1203</v>
      </c>
      <c r="E280" s="3">
        <v>47.2896</v>
      </c>
      <c r="F280" s="6">
        <f t="shared" si="79"/>
        <v>0.62729999999999819</v>
      </c>
      <c r="G280" s="3">
        <f t="shared" si="80"/>
        <v>0</v>
      </c>
      <c r="H280" s="3">
        <f t="shared" si="81"/>
        <v>0.22769999999999868</v>
      </c>
      <c r="I280" s="3">
        <f t="shared" si="87"/>
        <v>6.7824019794131818</v>
      </c>
      <c r="J280" s="5">
        <f t="shared" si="88"/>
        <v>2.1605771836096874</v>
      </c>
      <c r="K280" s="5">
        <f t="shared" si="89"/>
        <v>1.0240669246895737</v>
      </c>
      <c r="L280" s="3">
        <f t="shared" si="77"/>
        <v>31.855634481231711</v>
      </c>
      <c r="M280" s="3">
        <f t="shared" si="78"/>
        <v>15.098882782205377</v>
      </c>
      <c r="N280" s="3">
        <f t="shared" si="74"/>
        <v>16.756751699026331</v>
      </c>
      <c r="O280" s="3">
        <f t="shared" si="75"/>
        <v>46.95451726343709</v>
      </c>
      <c r="P280" s="3">
        <f t="shared" si="76"/>
        <v>35.687198326442193</v>
      </c>
      <c r="Q280" s="3">
        <f t="shared" si="73"/>
        <v>29.936774784037429</v>
      </c>
      <c r="R280" s="33" t="str">
        <f t="shared" si="82"/>
        <v>(ADX+ &amp; DMI+) &gt;25 = combo bullish</v>
      </c>
      <c r="S280" s="1" t="str">
        <f t="shared" si="83"/>
        <v/>
      </c>
      <c r="T280" s="42">
        <f t="shared" si="86"/>
        <v>1</v>
      </c>
      <c r="U280" s="42">
        <f t="shared" si="84"/>
        <v>-1</v>
      </c>
      <c r="V280" s="33" t="str">
        <f t="shared" si="85"/>
        <v>Convergence</v>
      </c>
    </row>
    <row r="281" spans="2:22" x14ac:dyDescent="0.2">
      <c r="B281" s="32">
        <v>40259</v>
      </c>
      <c r="C281" s="5">
        <v>47.9069</v>
      </c>
      <c r="D281" s="3">
        <v>47.0505</v>
      </c>
      <c r="E281" s="3">
        <v>47.717700000000001</v>
      </c>
      <c r="F281" s="6">
        <f t="shared" ref="F281:F344" si="90">MAX(C281-D281,ABS(C281-E280),ABS(D281-E280))</f>
        <v>0.85640000000000072</v>
      </c>
      <c r="G281" s="3">
        <f t="shared" ref="G281:G344" si="91">IF(C281-C280&gt;D280-D281,MAX(C281-C280,0),0)</f>
        <v>0.15930000000000177</v>
      </c>
      <c r="H281" s="3">
        <f t="shared" ref="H281:H344" si="92">IF(D280-D281&gt;C281-C280,MAX(D280-D281,0),0)</f>
        <v>0</v>
      </c>
      <c r="I281" s="3">
        <f t="shared" si="87"/>
        <v>7.1170787502275532</v>
      </c>
      <c r="J281" s="5">
        <f t="shared" si="88"/>
        <v>2.1536789387166362</v>
      </c>
      <c r="K281" s="5">
        <f t="shared" si="89"/>
        <v>0.94529254586729883</v>
      </c>
      <c r="L281" s="3">
        <f t="shared" si="77"/>
        <v>30.260715306090674</v>
      </c>
      <c r="M281" s="3">
        <f t="shared" si="78"/>
        <v>13.282030156503119</v>
      </c>
      <c r="N281" s="3">
        <f t="shared" si="74"/>
        <v>16.978685149587555</v>
      </c>
      <c r="O281" s="3">
        <f t="shared" si="75"/>
        <v>43.542745462593793</v>
      </c>
      <c r="P281" s="3">
        <f t="shared" si="76"/>
        <v>38.993143333539706</v>
      </c>
      <c r="Q281" s="3">
        <f t="shared" si="73"/>
        <v>30.583658251859021</v>
      </c>
      <c r="R281" s="33" t="str">
        <f t="shared" si="82"/>
        <v>(ADX+ &amp; DMI+) &gt;25 = combo bullish</v>
      </c>
      <c r="S281" s="1" t="str">
        <f t="shared" si="83"/>
        <v/>
      </c>
      <c r="T281" s="42">
        <f t="shared" si="86"/>
        <v>1</v>
      </c>
      <c r="U281" s="42">
        <f t="shared" si="84"/>
        <v>-1</v>
      </c>
      <c r="V281" s="33" t="str">
        <f t="shared" si="85"/>
        <v>Convergence</v>
      </c>
    </row>
    <row r="282" spans="2:22" x14ac:dyDescent="0.2">
      <c r="B282" s="32">
        <v>40260</v>
      </c>
      <c r="C282" s="5">
        <v>48.0961</v>
      </c>
      <c r="D282" s="3">
        <v>47.568300000000001</v>
      </c>
      <c r="E282" s="3">
        <v>48.0488</v>
      </c>
      <c r="F282" s="6">
        <f t="shared" si="90"/>
        <v>0.52779999999999916</v>
      </c>
      <c r="G282" s="3">
        <f t="shared" si="91"/>
        <v>0.18919999999999959</v>
      </c>
      <c r="H282" s="3">
        <f t="shared" si="92"/>
        <v>0</v>
      </c>
      <c r="I282" s="3">
        <f t="shared" si="87"/>
        <v>7.0974111540562017</v>
      </c>
      <c r="J282" s="5">
        <f t="shared" si="88"/>
        <v>2.1772113280461252</v>
      </c>
      <c r="K282" s="5">
        <f t="shared" si="89"/>
        <v>0.87257773464673738</v>
      </c>
      <c r="L282" s="3">
        <f t="shared" si="77"/>
        <v>30.676133604037286</v>
      </c>
      <c r="M282" s="3">
        <f t="shared" si="78"/>
        <v>12.294310075978272</v>
      </c>
      <c r="N282" s="3">
        <f t="shared" si="74"/>
        <v>18.381823528059016</v>
      </c>
      <c r="O282" s="3">
        <f t="shared" si="75"/>
        <v>42.970443680015556</v>
      </c>
      <c r="P282" s="3">
        <f t="shared" si="76"/>
        <v>42.777830419768101</v>
      </c>
      <c r="Q282" s="3">
        <f t="shared" si="73"/>
        <v>31.45467054956681</v>
      </c>
      <c r="R282" s="33" t="str">
        <f t="shared" si="82"/>
        <v>(ADX+ &amp; DMI+) &gt;25 = combo bullish</v>
      </c>
      <c r="S282" s="1" t="str">
        <f t="shared" si="83"/>
        <v/>
      </c>
      <c r="T282" s="42">
        <f t="shared" si="86"/>
        <v>1</v>
      </c>
      <c r="U282" s="42">
        <f t="shared" si="84"/>
        <v>-1</v>
      </c>
      <c r="V282" s="33" t="str">
        <f t="shared" si="85"/>
        <v>Convergence</v>
      </c>
    </row>
    <row r="283" spans="2:22" x14ac:dyDescent="0.2">
      <c r="B283" s="32">
        <v>40261</v>
      </c>
      <c r="C283" s="5">
        <v>47.966700000000003</v>
      </c>
      <c r="D283" s="3">
        <v>47.707799999999999</v>
      </c>
      <c r="E283" s="3">
        <v>47.817300000000003</v>
      </c>
      <c r="F283" s="6">
        <f t="shared" si="90"/>
        <v>0.34100000000000108</v>
      </c>
      <c r="G283" s="3">
        <f t="shared" si="91"/>
        <v>0</v>
      </c>
      <c r="H283" s="3">
        <f t="shared" si="92"/>
        <v>0</v>
      </c>
      <c r="I283" s="3">
        <f t="shared" si="87"/>
        <v>6.8924564498980336</v>
      </c>
      <c r="J283" s="5">
        <f t="shared" si="88"/>
        <v>2.0097335335810387</v>
      </c>
      <c r="K283" s="5">
        <f t="shared" si="89"/>
        <v>0.80545637044314222</v>
      </c>
      <c r="L283" s="3">
        <f t="shared" si="77"/>
        <v>29.158450955620772</v>
      </c>
      <c r="M283" s="3">
        <f t="shared" si="78"/>
        <v>11.686056724450658</v>
      </c>
      <c r="N283" s="3">
        <f t="shared" si="74"/>
        <v>17.472394231170114</v>
      </c>
      <c r="O283" s="3">
        <f t="shared" si="75"/>
        <v>40.84450768007143</v>
      </c>
      <c r="P283" s="3">
        <f t="shared" si="76"/>
        <v>42.777830419768101</v>
      </c>
      <c r="Q283" s="3">
        <f t="shared" si="73"/>
        <v>32.263467683152619</v>
      </c>
      <c r="R283" s="33" t="str">
        <f t="shared" si="82"/>
        <v>(ADX+ &amp; DMI+) &gt;25 = combo bullish</v>
      </c>
      <c r="S283" s="1" t="str">
        <f t="shared" si="83"/>
        <v/>
      </c>
      <c r="T283" s="42">
        <f t="shared" si="86"/>
        <v>1</v>
      </c>
      <c r="U283" s="42">
        <f t="shared" si="84"/>
        <v>-1</v>
      </c>
      <c r="V283" s="33" t="str">
        <f t="shared" si="85"/>
        <v>Convergence</v>
      </c>
    </row>
    <row r="284" spans="2:22" x14ac:dyDescent="0.2">
      <c r="B284" s="32">
        <v>40262</v>
      </c>
      <c r="C284" s="5">
        <v>48.3949</v>
      </c>
      <c r="D284" s="3">
        <v>47.697800000000001</v>
      </c>
      <c r="E284" s="3">
        <v>47.747599999999998</v>
      </c>
      <c r="F284" s="6">
        <f t="shared" si="90"/>
        <v>0.69709999999999894</v>
      </c>
      <c r="G284" s="3">
        <f t="shared" si="91"/>
        <v>0.42819999999999681</v>
      </c>
      <c r="H284" s="3">
        <f t="shared" si="92"/>
        <v>0</v>
      </c>
      <c r="I284" s="3">
        <f t="shared" si="87"/>
        <v>7.0593674922135685</v>
      </c>
      <c r="J284" s="5">
        <f t="shared" si="88"/>
        <v>2.2833386463824938</v>
      </c>
      <c r="K284" s="5">
        <f t="shared" si="89"/>
        <v>0.74349818810136203</v>
      </c>
      <c r="L284" s="3">
        <f t="shared" si="77"/>
        <v>32.344804954565689</v>
      </c>
      <c r="M284" s="3">
        <f t="shared" si="78"/>
        <v>10.532079381353006</v>
      </c>
      <c r="N284" s="3">
        <f t="shared" si="74"/>
        <v>21.812725573212681</v>
      </c>
      <c r="O284" s="3">
        <f t="shared" si="75"/>
        <v>42.876884335918696</v>
      </c>
      <c r="P284" s="3">
        <f t="shared" si="76"/>
        <v>50.872925845826423</v>
      </c>
      <c r="Q284" s="3">
        <f t="shared" si="73"/>
        <v>33.592714694772177</v>
      </c>
      <c r="R284" s="33" t="str">
        <f t="shared" si="82"/>
        <v>(ADX+ &amp; DMI+) &gt;25 = combo bullish</v>
      </c>
      <c r="S284" s="1" t="str">
        <f t="shared" si="83"/>
        <v/>
      </c>
      <c r="T284" s="42">
        <f t="shared" si="86"/>
        <v>1</v>
      </c>
      <c r="U284" s="42">
        <f t="shared" si="84"/>
        <v>-1</v>
      </c>
      <c r="V284" s="33" t="str">
        <f t="shared" si="85"/>
        <v>Convergence</v>
      </c>
    </row>
    <row r="285" spans="2:22" x14ac:dyDescent="0.2">
      <c r="B285" s="32">
        <v>40263</v>
      </c>
      <c r="C285" s="5">
        <v>48.125999999999998</v>
      </c>
      <c r="D285" s="3">
        <v>47.538499999999999</v>
      </c>
      <c r="E285" s="3">
        <v>47.797400000000003</v>
      </c>
      <c r="F285" s="6">
        <f t="shared" si="90"/>
        <v>0.58749999999999858</v>
      </c>
      <c r="G285" s="3">
        <f t="shared" si="91"/>
        <v>0</v>
      </c>
      <c r="H285" s="3">
        <f t="shared" si="92"/>
        <v>0.15930000000000177</v>
      </c>
      <c r="I285" s="3">
        <f t="shared" si="87"/>
        <v>7.1038392235817538</v>
      </c>
      <c r="J285" s="5">
        <f t="shared" si="88"/>
        <v>2.107697212045379</v>
      </c>
      <c r="K285" s="5">
        <f t="shared" si="89"/>
        <v>0.84560601978587446</v>
      </c>
      <c r="L285" s="3">
        <f t="shared" si="77"/>
        <v>29.669832687776942</v>
      </c>
      <c r="M285" s="3">
        <f t="shared" si="78"/>
        <v>11.903507289112325</v>
      </c>
      <c r="N285" s="3">
        <f t="shared" si="74"/>
        <v>17.76632539866462</v>
      </c>
      <c r="O285" s="3">
        <f t="shared" si="75"/>
        <v>41.573339976889265</v>
      </c>
      <c r="P285" s="3">
        <f t="shared" si="76"/>
        <v>42.734900319630249</v>
      </c>
      <c r="Q285" s="3">
        <f t="shared" si="73"/>
        <v>34.245727953690611</v>
      </c>
      <c r="R285" s="33" t="str">
        <f t="shared" si="82"/>
        <v>(ADX+ &amp; DMI+) &gt;25 = combo bullish</v>
      </c>
      <c r="S285" s="1" t="str">
        <f t="shared" si="83"/>
        <v/>
      </c>
      <c r="T285" s="42">
        <f t="shared" si="86"/>
        <v>1</v>
      </c>
      <c r="U285" s="42">
        <f t="shared" si="84"/>
        <v>-1</v>
      </c>
      <c r="V285" s="33" t="str">
        <f t="shared" si="85"/>
        <v>Convergence</v>
      </c>
    </row>
    <row r="286" spans="2:22" x14ac:dyDescent="0.2">
      <c r="B286" s="32">
        <v>40266</v>
      </c>
      <c r="C286" s="5">
        <v>48.195599999999999</v>
      </c>
      <c r="D286" s="3">
        <v>47.896900000000002</v>
      </c>
      <c r="E286" s="3">
        <v>48.026400000000002</v>
      </c>
      <c r="F286" s="6">
        <f t="shared" si="90"/>
        <v>0.39819999999999567</v>
      </c>
      <c r="G286" s="3">
        <f t="shared" si="91"/>
        <v>6.9600000000001216E-2</v>
      </c>
      <c r="H286" s="3">
        <f t="shared" si="92"/>
        <v>0</v>
      </c>
      <c r="I286" s="3">
        <f t="shared" si="87"/>
        <v>6.9555900525369996</v>
      </c>
      <c r="J286" s="5">
        <f t="shared" si="88"/>
        <v>2.0151666572726588</v>
      </c>
      <c r="K286" s="5">
        <f t="shared" si="89"/>
        <v>0.78055940287926873</v>
      </c>
      <c r="L286" s="3">
        <f t="shared" si="77"/>
        <v>28.971900903470321</v>
      </c>
      <c r="M286" s="3">
        <f t="shared" si="78"/>
        <v>11.222044384208145</v>
      </c>
      <c r="N286" s="3">
        <f t="shared" si="74"/>
        <v>17.749856519262174</v>
      </c>
      <c r="O286" s="3">
        <f t="shared" si="75"/>
        <v>40.193945287678467</v>
      </c>
      <c r="P286" s="3">
        <f t="shared" si="76"/>
        <v>44.160523163928936</v>
      </c>
      <c r="Q286" s="3">
        <f t="shared" si="73"/>
        <v>34.953927611564772</v>
      </c>
      <c r="R286" s="33" t="str">
        <f t="shared" si="82"/>
        <v>(ADX+ &amp; DMI+) &gt;25 = combo bullish</v>
      </c>
      <c r="S286" s="1" t="str">
        <f t="shared" si="83"/>
        <v/>
      </c>
      <c r="T286" s="42">
        <f t="shared" si="86"/>
        <v>1</v>
      </c>
      <c r="U286" s="42">
        <f t="shared" si="84"/>
        <v>-1</v>
      </c>
      <c r="V286" s="33" t="str">
        <f t="shared" si="85"/>
        <v>Convergence</v>
      </c>
    </row>
    <row r="287" spans="2:22" x14ac:dyDescent="0.2">
      <c r="B287" s="32">
        <v>40267</v>
      </c>
      <c r="C287" s="5">
        <v>48.345100000000002</v>
      </c>
      <c r="D287" s="3">
        <v>47.857100000000003</v>
      </c>
      <c r="E287" s="3">
        <v>48.1858</v>
      </c>
      <c r="F287" s="6">
        <f t="shared" si="90"/>
        <v>0.48799999999999955</v>
      </c>
      <c r="G287" s="3">
        <f t="shared" si="91"/>
        <v>0.1495000000000033</v>
      </c>
      <c r="H287" s="3">
        <f t="shared" si="92"/>
        <v>0</v>
      </c>
      <c r="I287" s="3">
        <f t="shared" si="87"/>
        <v>6.9085446638803072</v>
      </c>
      <c r="J287" s="5">
        <f t="shared" si="88"/>
        <v>2.0096538374824577</v>
      </c>
      <c r="K287" s="5">
        <f t="shared" si="89"/>
        <v>0.72051637188855577</v>
      </c>
      <c r="L287" s="3">
        <f t="shared" si="77"/>
        <v>29.089394876311037</v>
      </c>
      <c r="M287" s="3">
        <f t="shared" si="78"/>
        <v>10.42935099856277</v>
      </c>
      <c r="N287" s="3">
        <f t="shared" si="74"/>
        <v>18.660043877748265</v>
      </c>
      <c r="O287" s="3">
        <f t="shared" si="75"/>
        <v>39.518745874873808</v>
      </c>
      <c r="P287" s="3">
        <f t="shared" si="76"/>
        <v>47.218208636555957</v>
      </c>
      <c r="Q287" s="3">
        <f t="shared" si="73"/>
        <v>35.829947684778425</v>
      </c>
      <c r="R287" s="33" t="str">
        <f t="shared" si="82"/>
        <v>(ADX+ &amp; DMI+) &gt;25 = combo bullish</v>
      </c>
      <c r="S287" s="1" t="str">
        <f t="shared" si="83"/>
        <v/>
      </c>
      <c r="T287" s="42">
        <f t="shared" si="86"/>
        <v>1</v>
      </c>
      <c r="U287" s="42">
        <f t="shared" si="84"/>
        <v>-1</v>
      </c>
      <c r="V287" s="33" t="str">
        <f t="shared" si="85"/>
        <v>Convergence</v>
      </c>
    </row>
    <row r="288" spans="2:22" x14ac:dyDescent="0.2">
      <c r="B288" s="32">
        <v>40268</v>
      </c>
      <c r="C288" s="5">
        <v>48.245399999999997</v>
      </c>
      <c r="D288" s="3">
        <v>47.867100000000001</v>
      </c>
      <c r="E288" s="3">
        <v>47.956699999999998</v>
      </c>
      <c r="F288" s="6">
        <f t="shared" si="90"/>
        <v>0.37829999999999586</v>
      </c>
      <c r="G288" s="3">
        <f t="shared" si="91"/>
        <v>0</v>
      </c>
      <c r="H288" s="3">
        <f t="shared" si="92"/>
        <v>0</v>
      </c>
      <c r="I288" s="3">
        <f t="shared" si="87"/>
        <v>6.7554181512741254</v>
      </c>
      <c r="J288" s="5">
        <f t="shared" si="88"/>
        <v>1.855065080753038</v>
      </c>
      <c r="K288" s="5">
        <f t="shared" si="89"/>
        <v>0.66509203558943608</v>
      </c>
      <c r="L288" s="3">
        <f t="shared" si="77"/>
        <v>27.460403474848675</v>
      </c>
      <c r="M288" s="3">
        <f t="shared" si="78"/>
        <v>9.8453126171618912</v>
      </c>
      <c r="N288" s="3">
        <f t="shared" si="74"/>
        <v>17.615090857686784</v>
      </c>
      <c r="O288" s="3">
        <f t="shared" si="75"/>
        <v>37.30571609201057</v>
      </c>
      <c r="P288" s="3">
        <f t="shared" si="76"/>
        <v>47.218208636555971</v>
      </c>
      <c r="Q288" s="3">
        <f t="shared" ref="Q288:Q351" si="93">((Q287*13)+P288)/14</f>
        <v>36.643394895619679</v>
      </c>
      <c r="R288" s="33" t="str">
        <f t="shared" si="82"/>
        <v>(ADX+ &amp; DMI+) &gt;25 = combo bullish</v>
      </c>
      <c r="S288" s="1" t="str">
        <f t="shared" si="83"/>
        <v/>
      </c>
      <c r="T288" s="42">
        <f t="shared" si="86"/>
        <v>1</v>
      </c>
      <c r="U288" s="42">
        <f t="shared" si="84"/>
        <v>-1</v>
      </c>
      <c r="V288" s="33" t="str">
        <f t="shared" si="85"/>
        <v>Convergence</v>
      </c>
    </row>
    <row r="289" spans="2:22" x14ac:dyDescent="0.2">
      <c r="B289" s="32">
        <v>40269</v>
      </c>
      <c r="C289" s="5">
        <v>48.494399999999999</v>
      </c>
      <c r="D289" s="3">
        <v>47.588299999999997</v>
      </c>
      <c r="E289" s="3">
        <v>47.956699999999998</v>
      </c>
      <c r="F289" s="6">
        <f t="shared" si="90"/>
        <v>0.90610000000000213</v>
      </c>
      <c r="G289" s="3">
        <f t="shared" si="91"/>
        <v>0</v>
      </c>
      <c r="H289" s="3">
        <f t="shared" si="92"/>
        <v>0.27880000000000393</v>
      </c>
      <c r="I289" s="3">
        <f t="shared" si="87"/>
        <v>7.1418706011761177</v>
      </c>
      <c r="J289" s="5">
        <f t="shared" si="88"/>
        <v>1.7123677668489581</v>
      </c>
      <c r="K289" s="5">
        <f t="shared" si="89"/>
        <v>0.89273110977486803</v>
      </c>
      <c r="L289" s="3">
        <f t="shared" si="77"/>
        <v>23.976460264723457</v>
      </c>
      <c r="M289" s="3">
        <f t="shared" si="78"/>
        <v>12.499961979538718</v>
      </c>
      <c r="N289" s="3">
        <f t="shared" si="74"/>
        <v>11.476498285184739</v>
      </c>
      <c r="O289" s="3">
        <f t="shared" si="75"/>
        <v>36.476422244262174</v>
      </c>
      <c r="P289" s="3">
        <f t="shared" si="76"/>
        <v>31.46278494182641</v>
      </c>
      <c r="Q289" s="3">
        <f t="shared" si="93"/>
        <v>36.273351327491589</v>
      </c>
      <c r="R289" s="33" t="str">
        <f t="shared" si="82"/>
        <v/>
      </c>
      <c r="S289" s="1" t="str">
        <f t="shared" si="83"/>
        <v/>
      </c>
      <c r="T289" s="42">
        <f t="shared" si="86"/>
        <v>-1</v>
      </c>
      <c r="U289" s="42">
        <f t="shared" si="84"/>
        <v>1</v>
      </c>
      <c r="V289" s="33" t="str">
        <f t="shared" si="85"/>
        <v>Convergence</v>
      </c>
    </row>
    <row r="290" spans="2:22" x14ac:dyDescent="0.2">
      <c r="B290" s="32">
        <v>40273</v>
      </c>
      <c r="C290" s="5">
        <v>48.514299999999999</v>
      </c>
      <c r="D290" s="3">
        <v>47.936700000000002</v>
      </c>
      <c r="E290" s="3">
        <v>48.404800000000002</v>
      </c>
      <c r="F290" s="6">
        <f t="shared" si="90"/>
        <v>0.57759999999999678</v>
      </c>
      <c r="G290" s="3">
        <f t="shared" si="91"/>
        <v>1.9899999999999807E-2</v>
      </c>
      <c r="H290" s="3">
        <f t="shared" si="92"/>
        <v>0</v>
      </c>
      <c r="I290" s="3">
        <f t="shared" si="87"/>
        <v>7.1700959395471822</v>
      </c>
      <c r="J290" s="5">
        <f t="shared" si="88"/>
        <v>1.6005471693990381</v>
      </c>
      <c r="K290" s="5">
        <f t="shared" si="89"/>
        <v>0.82405948594603207</v>
      </c>
      <c r="L290" s="3">
        <f t="shared" si="77"/>
        <v>22.322534912972429</v>
      </c>
      <c r="M290" s="3">
        <f t="shared" si="78"/>
        <v>11.493005015468098</v>
      </c>
      <c r="N290" s="3">
        <f t="shared" ref="N290:N353" si="94">ABS(L290-M290)</f>
        <v>10.829529897504331</v>
      </c>
      <c r="O290" s="3">
        <f t="shared" ref="O290:O353" si="95">L290+M290</f>
        <v>33.815539928440529</v>
      </c>
      <c r="P290" s="3">
        <f t="shared" ref="P290:P353" si="96">(100*(N290/O290))</f>
        <v>32.025305289879952</v>
      </c>
      <c r="Q290" s="3">
        <f t="shared" si="93"/>
        <v>35.969919467662187</v>
      </c>
      <c r="R290" s="33" t="str">
        <f t="shared" si="82"/>
        <v/>
      </c>
      <c r="S290" s="1" t="str">
        <f t="shared" si="83"/>
        <v/>
      </c>
      <c r="T290" s="42">
        <f t="shared" si="86"/>
        <v>-1</v>
      </c>
      <c r="U290" s="42">
        <f t="shared" si="84"/>
        <v>1</v>
      </c>
      <c r="V290" s="33" t="str">
        <f t="shared" si="85"/>
        <v>Convergence</v>
      </c>
    </row>
    <row r="291" spans="2:22" x14ac:dyDescent="0.2">
      <c r="B291" s="32">
        <v>40274</v>
      </c>
      <c r="C291" s="5">
        <v>48.693600000000004</v>
      </c>
      <c r="D291" s="3">
        <v>48.1858</v>
      </c>
      <c r="E291" s="3">
        <v>48.544199999999996</v>
      </c>
      <c r="F291" s="6">
        <f t="shared" si="90"/>
        <v>0.50780000000000314</v>
      </c>
      <c r="G291" s="3">
        <f t="shared" si="91"/>
        <v>0.1793000000000049</v>
      </c>
      <c r="H291" s="3">
        <f t="shared" si="92"/>
        <v>0</v>
      </c>
      <c r="I291" s="3">
        <f t="shared" si="87"/>
        <v>7.1263500980435559</v>
      </c>
      <c r="J291" s="5">
        <f t="shared" si="88"/>
        <v>1.6567281563683478</v>
      </c>
      <c r="K291" s="5">
        <f t="shared" si="89"/>
        <v>0.76067029471941416</v>
      </c>
      <c r="L291" s="3">
        <f t="shared" si="77"/>
        <v>23.247919812740893</v>
      </c>
      <c r="M291" s="3">
        <f t="shared" si="78"/>
        <v>10.67405171306762</v>
      </c>
      <c r="N291" s="3">
        <f t="shared" si="94"/>
        <v>12.573868099673273</v>
      </c>
      <c r="O291" s="3">
        <f t="shared" si="95"/>
        <v>33.921971525808516</v>
      </c>
      <c r="P291" s="3">
        <f t="shared" si="96"/>
        <v>37.067032174432498</v>
      </c>
      <c r="Q291" s="3">
        <f t="shared" si="93"/>
        <v>36.048284661002924</v>
      </c>
      <c r="R291" s="33" t="str">
        <f t="shared" si="82"/>
        <v/>
      </c>
      <c r="S291" s="1" t="str">
        <f t="shared" si="83"/>
        <v/>
      </c>
      <c r="T291" s="42">
        <f t="shared" si="86"/>
        <v>1</v>
      </c>
      <c r="U291" s="42">
        <f t="shared" si="84"/>
        <v>-1</v>
      </c>
      <c r="V291" s="33" t="str">
        <f t="shared" si="85"/>
        <v>Convergence</v>
      </c>
    </row>
    <row r="292" spans="2:22" x14ac:dyDescent="0.2">
      <c r="B292" s="32">
        <v>40275</v>
      </c>
      <c r="C292" s="5">
        <v>48.663699999999999</v>
      </c>
      <c r="D292" s="3">
        <v>48.165799999999997</v>
      </c>
      <c r="E292" s="3">
        <v>48.424700000000001</v>
      </c>
      <c r="F292" s="6">
        <f t="shared" si="90"/>
        <v>0.49790000000000134</v>
      </c>
      <c r="G292" s="3">
        <f t="shared" si="91"/>
        <v>0</v>
      </c>
      <c r="H292" s="3">
        <f t="shared" si="92"/>
        <v>2.0000000000003126E-2</v>
      </c>
      <c r="I292" s="3">
        <f t="shared" si="87"/>
        <v>7.0760693212709764</v>
      </c>
      <c r="J292" s="5">
        <f t="shared" si="88"/>
        <v>1.529287528955398</v>
      </c>
      <c r="K292" s="5">
        <f t="shared" si="89"/>
        <v>0.72215719512561616</v>
      </c>
      <c r="L292" s="3">
        <f t="shared" si="77"/>
        <v>21.612104962825793</v>
      </c>
      <c r="M292" s="3">
        <f t="shared" si="78"/>
        <v>10.205626349006783</v>
      </c>
      <c r="N292" s="3">
        <f t="shared" si="94"/>
        <v>11.40647861381901</v>
      </c>
      <c r="O292" s="3">
        <f t="shared" si="95"/>
        <v>31.817731311832574</v>
      </c>
      <c r="P292" s="3">
        <f t="shared" si="96"/>
        <v>35.849440370304144</v>
      </c>
      <c r="Q292" s="3">
        <f t="shared" si="93"/>
        <v>36.034081497381585</v>
      </c>
      <c r="R292" s="33" t="str">
        <f t="shared" si="82"/>
        <v/>
      </c>
      <c r="S292" s="1" t="str">
        <f t="shared" si="83"/>
        <v/>
      </c>
      <c r="T292" s="42">
        <f t="shared" si="86"/>
        <v>-1</v>
      </c>
      <c r="U292" s="42">
        <f t="shared" si="84"/>
        <v>-1</v>
      </c>
      <c r="V292" s="33" t="str">
        <f t="shared" si="85"/>
        <v>Convergence</v>
      </c>
    </row>
    <row r="293" spans="2:22" x14ac:dyDescent="0.2">
      <c r="B293" s="32">
        <v>40276</v>
      </c>
      <c r="C293" s="5">
        <v>48.613900000000001</v>
      </c>
      <c r="D293" s="3">
        <v>48.036299999999997</v>
      </c>
      <c r="E293" s="3">
        <v>48.534300000000002</v>
      </c>
      <c r="F293" s="6">
        <f t="shared" si="90"/>
        <v>0.57760000000000389</v>
      </c>
      <c r="G293" s="3">
        <f t="shared" si="91"/>
        <v>0</v>
      </c>
      <c r="H293" s="3">
        <f t="shared" si="92"/>
        <v>0.12950000000000017</v>
      </c>
      <c r="I293" s="3">
        <f t="shared" si="87"/>
        <v>7.1093562965578281</v>
      </c>
      <c r="J293" s="5">
        <f t="shared" si="88"/>
        <v>1.4116500267280596</v>
      </c>
      <c r="K293" s="5">
        <f t="shared" si="89"/>
        <v>0.79610664165441514</v>
      </c>
      <c r="L293" s="3">
        <f t="shared" si="77"/>
        <v>19.856228438171613</v>
      </c>
      <c r="M293" s="3">
        <f t="shared" si="78"/>
        <v>11.198012990850803</v>
      </c>
      <c r="N293" s="3">
        <f t="shared" si="94"/>
        <v>8.6582154473208099</v>
      </c>
      <c r="O293" s="3">
        <f t="shared" si="95"/>
        <v>31.054241429022415</v>
      </c>
      <c r="P293" s="3">
        <f t="shared" si="96"/>
        <v>27.880943307245261</v>
      </c>
      <c r="Q293" s="3">
        <f t="shared" si="93"/>
        <v>35.451714483800423</v>
      </c>
      <c r="R293" s="33" t="str">
        <f t="shared" si="82"/>
        <v/>
      </c>
      <c r="S293" s="1" t="str">
        <f t="shared" si="83"/>
        <v/>
      </c>
      <c r="T293" s="42">
        <f t="shared" si="86"/>
        <v>-1</v>
      </c>
      <c r="U293" s="42">
        <f t="shared" si="84"/>
        <v>1</v>
      </c>
      <c r="V293" s="33" t="str">
        <f t="shared" si="85"/>
        <v>Convergence</v>
      </c>
    </row>
    <row r="294" spans="2:22" x14ac:dyDescent="0.2">
      <c r="B294" s="32">
        <v>40277</v>
      </c>
      <c r="C294" s="5">
        <v>48.8429</v>
      </c>
      <c r="D294" s="3">
        <v>48.429699999999997</v>
      </c>
      <c r="E294" s="3">
        <v>48.823</v>
      </c>
      <c r="F294" s="6">
        <f t="shared" si="90"/>
        <v>0.41320000000000334</v>
      </c>
      <c r="G294" s="3">
        <f t="shared" si="91"/>
        <v>0.2289999999999992</v>
      </c>
      <c r="H294" s="3">
        <f t="shared" si="92"/>
        <v>0</v>
      </c>
      <c r="I294" s="3">
        <f t="shared" si="87"/>
        <v>6.9756827352841526</v>
      </c>
      <c r="J294" s="5">
        <f t="shared" si="88"/>
        <v>1.5320615631335928</v>
      </c>
      <c r="K294" s="5">
        <f t="shared" si="89"/>
        <v>0.73486766921946012</v>
      </c>
      <c r="L294" s="3">
        <f t="shared" si="77"/>
        <v>21.962890533770594</v>
      </c>
      <c r="M294" s="3">
        <f t="shared" si="78"/>
        <v>10.534706022428148</v>
      </c>
      <c r="N294" s="3">
        <f t="shared" si="94"/>
        <v>11.428184511342446</v>
      </c>
      <c r="O294" s="3">
        <f t="shared" si="95"/>
        <v>32.497596556198744</v>
      </c>
      <c r="P294" s="3">
        <f t="shared" si="96"/>
        <v>35.16624526856765</v>
      </c>
      <c r="Q294" s="3">
        <f t="shared" si="93"/>
        <v>35.431323825569514</v>
      </c>
      <c r="R294" s="33" t="str">
        <f t="shared" si="82"/>
        <v/>
      </c>
      <c r="S294" s="1" t="str">
        <f t="shared" si="83"/>
        <v/>
      </c>
      <c r="T294" s="42">
        <f t="shared" si="86"/>
        <v>-1</v>
      </c>
      <c r="U294" s="42">
        <f t="shared" si="84"/>
        <v>-1</v>
      </c>
      <c r="V294" s="33" t="str">
        <f t="shared" si="85"/>
        <v>Convergence</v>
      </c>
    </row>
    <row r="295" spans="2:22" x14ac:dyDescent="0.2">
      <c r="B295" s="32">
        <v>40280</v>
      </c>
      <c r="C295" s="5">
        <v>48.9923</v>
      </c>
      <c r="D295" s="3">
        <v>48.733400000000003</v>
      </c>
      <c r="E295" s="3">
        <v>48.862900000000003</v>
      </c>
      <c r="F295" s="6">
        <f t="shared" si="90"/>
        <v>0.25889999999999702</v>
      </c>
      <c r="G295" s="3">
        <f t="shared" si="91"/>
        <v>0.14939999999999998</v>
      </c>
      <c r="H295" s="3">
        <f t="shared" si="92"/>
        <v>0</v>
      </c>
      <c r="I295" s="3">
        <f t="shared" si="87"/>
        <v>6.6979917556469069</v>
      </c>
      <c r="J295" s="5">
        <f t="shared" si="88"/>
        <v>1.5636106736617779</v>
      </c>
      <c r="K295" s="5">
        <f t="shared" si="89"/>
        <v>0.67833938697180929</v>
      </c>
      <c r="L295" s="3">
        <f t="shared" si="77"/>
        <v>23.344469965098678</v>
      </c>
      <c r="M295" s="3">
        <f t="shared" si="78"/>
        <v>10.127504059704441</v>
      </c>
      <c r="N295" s="3">
        <f t="shared" si="94"/>
        <v>13.216965905394238</v>
      </c>
      <c r="O295" s="3">
        <f t="shared" si="95"/>
        <v>33.471974024803117</v>
      </c>
      <c r="P295" s="3">
        <f t="shared" si="96"/>
        <v>39.486663964307319</v>
      </c>
      <c r="Q295" s="3">
        <f t="shared" si="93"/>
        <v>35.720990978336502</v>
      </c>
      <c r="R295" s="33" t="str">
        <f t="shared" si="82"/>
        <v/>
      </c>
      <c r="S295" s="1" t="str">
        <f t="shared" si="83"/>
        <v/>
      </c>
      <c r="T295" s="42">
        <f t="shared" si="86"/>
        <v>1</v>
      </c>
      <c r="U295" s="42">
        <f t="shared" si="84"/>
        <v>-1</v>
      </c>
      <c r="V295" s="33" t="str">
        <f t="shared" si="85"/>
        <v>Convergence</v>
      </c>
    </row>
    <row r="296" spans="2:22" x14ac:dyDescent="0.2">
      <c r="B296" s="32">
        <v>40281</v>
      </c>
      <c r="C296" s="5">
        <v>49.141599999999997</v>
      </c>
      <c r="D296" s="3">
        <v>48.653799999999997</v>
      </c>
      <c r="E296" s="3">
        <v>49.111800000000002</v>
      </c>
      <c r="F296" s="6">
        <f t="shared" si="90"/>
        <v>0.48780000000000001</v>
      </c>
      <c r="G296" s="3">
        <f t="shared" si="91"/>
        <v>0.14929999999999666</v>
      </c>
      <c r="H296" s="3">
        <f t="shared" si="92"/>
        <v>0</v>
      </c>
      <c r="I296" s="3">
        <f t="shared" si="87"/>
        <v>6.6705616205971445</v>
      </c>
      <c r="J296" s="5">
        <f t="shared" si="88"/>
        <v>1.5926329295339454</v>
      </c>
      <c r="K296" s="5">
        <f t="shared" si="89"/>
        <v>0.62615943412782393</v>
      </c>
      <c r="L296" s="3">
        <f t="shared" ref="L296:L359" si="97">(100*(J296/I296))</f>
        <v>23.87554482093779</v>
      </c>
      <c r="M296" s="3">
        <f t="shared" ref="M296:M359" si="98">(100*(K296/I296))</f>
        <v>9.3869072762087828</v>
      </c>
      <c r="N296" s="3">
        <f t="shared" si="94"/>
        <v>14.488637544729007</v>
      </c>
      <c r="O296" s="3">
        <f t="shared" si="95"/>
        <v>33.262452097146571</v>
      </c>
      <c r="P296" s="3">
        <f t="shared" si="96"/>
        <v>43.558537122919809</v>
      </c>
      <c r="Q296" s="3">
        <f t="shared" si="93"/>
        <v>36.280815702949596</v>
      </c>
      <c r="R296" s="33" t="str">
        <f t="shared" si="82"/>
        <v/>
      </c>
      <c r="S296" s="1" t="str">
        <f t="shared" si="83"/>
        <v/>
      </c>
      <c r="T296" s="42">
        <f t="shared" si="86"/>
        <v>1</v>
      </c>
      <c r="U296" s="42">
        <f t="shared" si="84"/>
        <v>-1</v>
      </c>
      <c r="V296" s="33" t="str">
        <f t="shared" si="85"/>
        <v>Convergence</v>
      </c>
    </row>
    <row r="297" spans="2:22" x14ac:dyDescent="0.2">
      <c r="B297" s="32">
        <v>40282</v>
      </c>
      <c r="C297" s="5">
        <v>49.709299999999999</v>
      </c>
      <c r="D297" s="3">
        <v>49.290999999999997</v>
      </c>
      <c r="E297" s="3">
        <v>49.699300000000001</v>
      </c>
      <c r="F297" s="6">
        <f t="shared" si="90"/>
        <v>0.59749999999999659</v>
      </c>
      <c r="G297" s="3">
        <f t="shared" si="91"/>
        <v>0.56770000000000209</v>
      </c>
      <c r="H297" s="3">
        <f t="shared" si="92"/>
        <v>0</v>
      </c>
      <c r="I297" s="3">
        <f t="shared" si="87"/>
        <v>6.7549414959358227</v>
      </c>
      <c r="J297" s="5">
        <f t="shared" si="88"/>
        <v>2.0378227041851824</v>
      </c>
      <c r="K297" s="5">
        <f t="shared" si="89"/>
        <v>0.577993323810299</v>
      </c>
      <c r="L297" s="3">
        <f t="shared" si="97"/>
        <v>30.167880882628793</v>
      </c>
      <c r="M297" s="3">
        <f t="shared" si="98"/>
        <v>8.5565999965810864</v>
      </c>
      <c r="N297" s="3">
        <f t="shared" si="94"/>
        <v>21.611280886047709</v>
      </c>
      <c r="O297" s="3">
        <f t="shared" si="95"/>
        <v>38.724480879209878</v>
      </c>
      <c r="P297" s="3">
        <f t="shared" si="96"/>
        <v>55.807800118633011</v>
      </c>
      <c r="Q297" s="3">
        <f t="shared" si="93"/>
        <v>37.675600304069846</v>
      </c>
      <c r="R297" s="33" t="str">
        <f t="shared" si="82"/>
        <v>(ADX+ &amp; DMI+) &gt;25 = combo bullish</v>
      </c>
      <c r="S297" s="1" t="str">
        <f t="shared" si="83"/>
        <v/>
      </c>
      <c r="T297" s="42">
        <f t="shared" si="86"/>
        <v>1</v>
      </c>
      <c r="U297" s="42">
        <f t="shared" si="84"/>
        <v>-1</v>
      </c>
      <c r="V297" s="33" t="str">
        <f t="shared" si="85"/>
        <v>Convergence</v>
      </c>
    </row>
    <row r="298" spans="2:22" x14ac:dyDescent="0.2">
      <c r="B298" s="32">
        <v>40283</v>
      </c>
      <c r="C298" s="5">
        <v>49.978099999999998</v>
      </c>
      <c r="D298" s="3">
        <v>49.659399999999998</v>
      </c>
      <c r="E298" s="3">
        <v>49.918399999999998</v>
      </c>
      <c r="F298" s="6">
        <f t="shared" si="90"/>
        <v>0.31869999999999976</v>
      </c>
      <c r="G298" s="3">
        <f t="shared" si="91"/>
        <v>0.26879999999999882</v>
      </c>
      <c r="H298" s="3">
        <f t="shared" si="92"/>
        <v>0</v>
      </c>
      <c r="I298" s="3">
        <f t="shared" si="87"/>
        <v>6.5540306116330669</v>
      </c>
      <c r="J298" s="5">
        <f t="shared" si="88"/>
        <v>2.1498671115555519</v>
      </c>
      <c r="K298" s="5">
        <f t="shared" si="89"/>
        <v>0.53353229890181442</v>
      </c>
      <c r="L298" s="3">
        <f t="shared" si="97"/>
        <v>32.802213461433162</v>
      </c>
      <c r="M298" s="3">
        <f t="shared" si="98"/>
        <v>8.1405219248567757</v>
      </c>
      <c r="N298" s="3">
        <f t="shared" si="94"/>
        <v>24.661691536576384</v>
      </c>
      <c r="O298" s="3">
        <f t="shared" si="95"/>
        <v>40.942735386289939</v>
      </c>
      <c r="P298" s="3">
        <f t="shared" si="96"/>
        <v>60.234596696816169</v>
      </c>
      <c r="Q298" s="3">
        <f t="shared" si="93"/>
        <v>39.286957189266012</v>
      </c>
      <c r="R298" s="33" t="str">
        <f t="shared" si="82"/>
        <v>(ADX+ &amp; DMI+) &gt;25 = combo bullish</v>
      </c>
      <c r="S298" s="1" t="str">
        <f t="shared" si="83"/>
        <v/>
      </c>
      <c r="T298" s="42">
        <f t="shared" si="86"/>
        <v>1</v>
      </c>
      <c r="U298" s="42">
        <f t="shared" si="84"/>
        <v>-1</v>
      </c>
      <c r="V298" s="33" t="str">
        <f t="shared" si="85"/>
        <v>Convergence</v>
      </c>
    </row>
    <row r="299" spans="2:22" x14ac:dyDescent="0.2">
      <c r="B299" s="32">
        <v>40284</v>
      </c>
      <c r="C299" s="5">
        <v>49.9084</v>
      </c>
      <c r="D299" s="3">
        <v>48.9923</v>
      </c>
      <c r="E299" s="3">
        <v>49.320900000000002</v>
      </c>
      <c r="F299" s="6">
        <f t="shared" si="90"/>
        <v>0.92609999999999815</v>
      </c>
      <c r="G299" s="3">
        <f t="shared" si="91"/>
        <v>0</v>
      </c>
      <c r="H299" s="3">
        <f t="shared" si="92"/>
        <v>0.66709999999999781</v>
      </c>
      <c r="I299" s="3">
        <f t="shared" si="87"/>
        <v>6.975974410738214</v>
      </c>
      <c r="J299" s="5">
        <f t="shared" si="88"/>
        <v>1.9844927183589709</v>
      </c>
      <c r="K299" s="5">
        <f t="shared" si="89"/>
        <v>1.1595913528324417</v>
      </c>
      <c r="L299" s="3">
        <f t="shared" si="97"/>
        <v>28.447534373179661</v>
      </c>
      <c r="M299" s="3">
        <f t="shared" si="98"/>
        <v>16.622643441000395</v>
      </c>
      <c r="N299" s="3">
        <f t="shared" si="94"/>
        <v>11.824890932179265</v>
      </c>
      <c r="O299" s="3">
        <f t="shared" si="95"/>
        <v>45.070177814180056</v>
      </c>
      <c r="P299" s="3">
        <f t="shared" si="96"/>
        <v>26.236619214000299</v>
      </c>
      <c r="Q299" s="3">
        <f t="shared" si="93"/>
        <v>38.354790191032748</v>
      </c>
      <c r="R299" s="33" t="str">
        <f t="shared" si="82"/>
        <v>(ADX+ &amp; DMI+) &gt;25 = combo bullish</v>
      </c>
      <c r="S299" s="1" t="str">
        <f t="shared" si="83"/>
        <v/>
      </c>
      <c r="T299" s="42">
        <f t="shared" si="86"/>
        <v>-1</v>
      </c>
      <c r="U299" s="42">
        <f t="shared" si="84"/>
        <v>1</v>
      </c>
      <c r="V299" s="33" t="str">
        <f t="shared" si="85"/>
        <v>Convergence</v>
      </c>
    </row>
    <row r="300" spans="2:22" x14ac:dyDescent="0.2">
      <c r="B300" s="32">
        <v>40287</v>
      </c>
      <c r="C300" s="5">
        <v>49.450299999999999</v>
      </c>
      <c r="D300" s="3">
        <v>48.693600000000004</v>
      </c>
      <c r="E300" s="3">
        <v>49.290999999999997</v>
      </c>
      <c r="F300" s="6">
        <f t="shared" si="90"/>
        <v>0.75669999999999504</v>
      </c>
      <c r="G300" s="3">
        <f t="shared" si="91"/>
        <v>0</v>
      </c>
      <c r="H300" s="3">
        <f t="shared" si="92"/>
        <v>0.29869999999999663</v>
      </c>
      <c r="I300" s="3">
        <f t="shared" si="87"/>
        <v>7.1960609945275769</v>
      </c>
      <c r="J300" s="5">
        <f t="shared" si="88"/>
        <v>1.8318394323313578</v>
      </c>
      <c r="K300" s="5">
        <f t="shared" si="89"/>
        <v>1.3690920179991737</v>
      </c>
      <c r="L300" s="3">
        <f t="shared" si="97"/>
        <v>25.45614098774907</v>
      </c>
      <c r="M300" s="3">
        <f t="shared" si="98"/>
        <v>19.02557550638236</v>
      </c>
      <c r="N300" s="3">
        <f t="shared" si="94"/>
        <v>6.4305654813667097</v>
      </c>
      <c r="O300" s="3">
        <f t="shared" si="95"/>
        <v>44.481716494131433</v>
      </c>
      <c r="P300" s="3">
        <f t="shared" si="96"/>
        <v>14.45664868219532</v>
      </c>
      <c r="Q300" s="3">
        <f t="shared" si="93"/>
        <v>36.647780083258645</v>
      </c>
      <c r="R300" s="33" t="str">
        <f t="shared" si="82"/>
        <v>(ADX+ &amp; DMI+) &gt;25 = combo bullish</v>
      </c>
      <c r="S300" s="1" t="str">
        <f t="shared" si="83"/>
        <v/>
      </c>
      <c r="T300" s="42">
        <f t="shared" si="86"/>
        <v>-1</v>
      </c>
      <c r="U300" s="42">
        <f t="shared" si="84"/>
        <v>1</v>
      </c>
      <c r="V300" s="33" t="str">
        <f t="shared" si="85"/>
        <v>Convergence</v>
      </c>
    </row>
    <row r="301" spans="2:22" x14ac:dyDescent="0.2">
      <c r="B301" s="32">
        <v>40288</v>
      </c>
      <c r="C301" s="5">
        <v>49.669400000000003</v>
      </c>
      <c r="D301" s="3">
        <v>49.221299999999999</v>
      </c>
      <c r="E301" s="3">
        <v>49.54</v>
      </c>
      <c r="F301" s="6">
        <f t="shared" si="90"/>
        <v>0.44810000000000372</v>
      </c>
      <c r="G301" s="3">
        <f t="shared" si="91"/>
        <v>0.21910000000000451</v>
      </c>
      <c r="H301" s="3">
        <f t="shared" si="92"/>
        <v>0</v>
      </c>
      <c r="I301" s="3">
        <f t="shared" si="87"/>
        <v>7.0906178411023824</v>
      </c>
      <c r="J301" s="5">
        <f t="shared" si="88"/>
        <v>1.9100287067674118</v>
      </c>
      <c r="K301" s="5">
        <f t="shared" si="89"/>
        <v>1.2637772473838527</v>
      </c>
      <c r="L301" s="3">
        <f t="shared" si="97"/>
        <v>26.937408693717707</v>
      </c>
      <c r="M301" s="3">
        <f t="shared" si="98"/>
        <v>17.82323170849908</v>
      </c>
      <c r="N301" s="3">
        <f t="shared" si="94"/>
        <v>9.1141769852186272</v>
      </c>
      <c r="O301" s="3">
        <f t="shared" si="95"/>
        <v>44.760640402216787</v>
      </c>
      <c r="P301" s="3">
        <f t="shared" si="96"/>
        <v>20.362034375109712</v>
      </c>
      <c r="Q301" s="3">
        <f t="shared" si="93"/>
        <v>35.484512532676582</v>
      </c>
      <c r="R301" s="33" t="str">
        <f t="shared" si="82"/>
        <v>(ADX+ &amp; DMI+) &gt;25 = combo bullish</v>
      </c>
      <c r="S301" s="1" t="str">
        <f t="shared" si="83"/>
        <v/>
      </c>
      <c r="T301" s="42">
        <f t="shared" si="86"/>
        <v>-1</v>
      </c>
      <c r="U301" s="42">
        <f t="shared" si="84"/>
        <v>1</v>
      </c>
      <c r="V301" s="33" t="str">
        <f t="shared" si="85"/>
        <v>Convergence</v>
      </c>
    </row>
    <row r="302" spans="2:22" x14ac:dyDescent="0.2">
      <c r="B302" s="32">
        <v>40289</v>
      </c>
      <c r="C302" s="5">
        <v>49.978099999999998</v>
      </c>
      <c r="D302" s="3">
        <v>49.515099999999997</v>
      </c>
      <c r="E302" s="3">
        <v>49.818800000000003</v>
      </c>
      <c r="F302" s="6">
        <f t="shared" si="90"/>
        <v>0.46300000000000097</v>
      </c>
      <c r="G302" s="3">
        <f t="shared" si="91"/>
        <v>0.30869999999999465</v>
      </c>
      <c r="H302" s="3">
        <f t="shared" si="92"/>
        <v>0</v>
      </c>
      <c r="I302" s="3">
        <f t="shared" si="87"/>
        <v>7.0081856994791227</v>
      </c>
      <c r="J302" s="5">
        <f t="shared" si="88"/>
        <v>2.0718034216314516</v>
      </c>
      <c r="K302" s="5">
        <f t="shared" si="89"/>
        <v>1.1665636129697101</v>
      </c>
      <c r="L302" s="3">
        <f t="shared" si="97"/>
        <v>29.562621632378217</v>
      </c>
      <c r="M302" s="3">
        <f t="shared" si="98"/>
        <v>16.645729194310789</v>
      </c>
      <c r="N302" s="3">
        <f t="shared" si="94"/>
        <v>12.916892438067428</v>
      </c>
      <c r="O302" s="3">
        <f t="shared" si="95"/>
        <v>46.208350826689006</v>
      </c>
      <c r="P302" s="3">
        <f t="shared" si="96"/>
        <v>27.953588922734056</v>
      </c>
      <c r="Q302" s="3">
        <f t="shared" si="93"/>
        <v>34.946589417680691</v>
      </c>
      <c r="R302" s="33" t="str">
        <f t="shared" si="82"/>
        <v>(ADX+ &amp; DMI+) &gt;25 = combo bullish</v>
      </c>
      <c r="S302" s="1" t="str">
        <f t="shared" si="83"/>
        <v/>
      </c>
      <c r="T302" s="42">
        <f t="shared" si="86"/>
        <v>-1</v>
      </c>
      <c r="U302" s="42">
        <f t="shared" si="84"/>
        <v>1</v>
      </c>
      <c r="V302" s="33" t="str">
        <f t="shared" si="85"/>
        <v>Convergence</v>
      </c>
    </row>
    <row r="303" spans="2:22" x14ac:dyDescent="0.2">
      <c r="B303" s="32">
        <v>40290</v>
      </c>
      <c r="C303" s="5">
        <v>50.147399999999998</v>
      </c>
      <c r="D303" s="3">
        <v>49.052</v>
      </c>
      <c r="E303" s="3">
        <v>50.0976</v>
      </c>
      <c r="F303" s="6">
        <f t="shared" si="90"/>
        <v>1.0953999999999979</v>
      </c>
      <c r="G303" s="3">
        <f t="shared" si="91"/>
        <v>0</v>
      </c>
      <c r="H303" s="3">
        <f t="shared" si="92"/>
        <v>0.46309999999999718</v>
      </c>
      <c r="I303" s="3">
        <f t="shared" si="87"/>
        <v>7.5644944918268804</v>
      </c>
      <c r="J303" s="5">
        <f t="shared" si="88"/>
        <v>1.9124339276598015</v>
      </c>
      <c r="K303" s="5">
        <f t="shared" si="89"/>
        <v>1.5399279504335757</v>
      </c>
      <c r="L303" s="3">
        <f t="shared" si="97"/>
        <v>25.28171485518439</v>
      </c>
      <c r="M303" s="3">
        <f t="shared" si="98"/>
        <v>20.35731471676532</v>
      </c>
      <c r="N303" s="3">
        <f t="shared" si="94"/>
        <v>4.9244001384190703</v>
      </c>
      <c r="O303" s="3">
        <f t="shared" si="95"/>
        <v>45.639029571949706</v>
      </c>
      <c r="P303" s="3">
        <f t="shared" si="96"/>
        <v>10.789887919627603</v>
      </c>
      <c r="Q303" s="3">
        <f t="shared" si="93"/>
        <v>33.221110739248331</v>
      </c>
      <c r="R303" s="33" t="str">
        <f t="shared" si="82"/>
        <v>(ADX+ &amp; DMI+) &gt;25 = combo bullish</v>
      </c>
      <c r="S303" s="1" t="str">
        <f t="shared" si="83"/>
        <v/>
      </c>
      <c r="T303" s="42">
        <f t="shared" si="86"/>
        <v>-1</v>
      </c>
      <c r="U303" s="42">
        <f t="shared" si="84"/>
        <v>1</v>
      </c>
      <c r="V303" s="33" t="str">
        <f t="shared" si="85"/>
        <v>Convergence</v>
      </c>
    </row>
    <row r="304" spans="2:22" x14ac:dyDescent="0.2">
      <c r="B304" s="32">
        <v>40291</v>
      </c>
      <c r="C304" s="5">
        <v>50.356499999999997</v>
      </c>
      <c r="D304" s="3">
        <v>49.878500000000003</v>
      </c>
      <c r="E304" s="3">
        <v>50.306699999999999</v>
      </c>
      <c r="F304" s="6">
        <f t="shared" si="90"/>
        <v>0.47799999999999443</v>
      </c>
      <c r="G304" s="3">
        <f t="shared" si="91"/>
        <v>0.2090999999999994</v>
      </c>
      <c r="H304" s="3">
        <f t="shared" si="92"/>
        <v>0</v>
      </c>
      <c r="I304" s="3">
        <f t="shared" si="87"/>
        <v>7.4606103001478843</v>
      </c>
      <c r="J304" s="5">
        <f t="shared" si="88"/>
        <v>1.9744236255321239</v>
      </c>
      <c r="K304" s="5">
        <f t="shared" si="89"/>
        <v>1.4214719542463776</v>
      </c>
      <c r="L304" s="3">
        <f t="shared" si="97"/>
        <v>26.464639568333798</v>
      </c>
      <c r="M304" s="3">
        <f t="shared" si="98"/>
        <v>19.053025115360885</v>
      </c>
      <c r="N304" s="3">
        <f t="shared" si="94"/>
        <v>7.4116144529729127</v>
      </c>
      <c r="O304" s="3">
        <f t="shared" si="95"/>
        <v>45.517664683694683</v>
      </c>
      <c r="P304" s="3">
        <f t="shared" si="96"/>
        <v>16.282940929585735</v>
      </c>
      <c r="Q304" s="3">
        <f t="shared" si="93"/>
        <v>32.011241467129572</v>
      </c>
      <c r="R304" s="33" t="str">
        <f t="shared" si="82"/>
        <v>(ADX+ &amp; DMI+) &gt;25 = combo bullish</v>
      </c>
      <c r="S304" s="1" t="str">
        <f t="shared" si="83"/>
        <v/>
      </c>
      <c r="T304" s="42">
        <f t="shared" si="86"/>
        <v>-1</v>
      </c>
      <c r="U304" s="42">
        <f t="shared" si="84"/>
        <v>1</v>
      </c>
      <c r="V304" s="33" t="str">
        <f t="shared" si="85"/>
        <v>Convergence</v>
      </c>
    </row>
    <row r="305" spans="2:22" x14ac:dyDescent="0.2">
      <c r="B305" s="32">
        <v>40294</v>
      </c>
      <c r="C305" s="5">
        <v>50.436199999999999</v>
      </c>
      <c r="D305" s="3">
        <v>50.087600000000002</v>
      </c>
      <c r="E305" s="3">
        <v>50.197200000000002</v>
      </c>
      <c r="F305" s="6">
        <f t="shared" si="90"/>
        <v>0.34859999999999758</v>
      </c>
      <c r="G305" s="3">
        <f t="shared" si="91"/>
        <v>7.9700000000002547E-2</v>
      </c>
      <c r="H305" s="3">
        <f t="shared" si="92"/>
        <v>0</v>
      </c>
      <c r="I305" s="3">
        <f t="shared" si="87"/>
        <v>7.2353172001365058</v>
      </c>
      <c r="J305" s="5">
        <f t="shared" si="88"/>
        <v>1.9022448851065785</v>
      </c>
      <c r="K305" s="5">
        <f t="shared" si="89"/>
        <v>1.3121279577658871</v>
      </c>
      <c r="L305" s="3">
        <f t="shared" si="97"/>
        <v>26.291105593417381</v>
      </c>
      <c r="M305" s="3">
        <f t="shared" si="98"/>
        <v>18.135043999745189</v>
      </c>
      <c r="N305" s="3">
        <f t="shared" si="94"/>
        <v>8.1560615936721916</v>
      </c>
      <c r="O305" s="3">
        <f t="shared" si="95"/>
        <v>44.42614959316257</v>
      </c>
      <c r="P305" s="3">
        <f t="shared" si="96"/>
        <v>18.35869565191275</v>
      </c>
      <c r="Q305" s="3">
        <f t="shared" si="93"/>
        <v>31.036059623185512</v>
      </c>
      <c r="R305" s="33" t="str">
        <f t="shared" si="82"/>
        <v>(ADX+ &amp; DMI+) &gt;25 = combo bullish</v>
      </c>
      <c r="S305" s="1" t="str">
        <f t="shared" si="83"/>
        <v/>
      </c>
      <c r="T305" s="42">
        <f t="shared" si="86"/>
        <v>-1</v>
      </c>
      <c r="U305" s="42">
        <f t="shared" si="84"/>
        <v>1</v>
      </c>
      <c r="V305" s="33" t="str">
        <f t="shared" si="85"/>
        <v>Convergence</v>
      </c>
    </row>
    <row r="306" spans="2:22" x14ac:dyDescent="0.2">
      <c r="B306" s="32">
        <v>40295</v>
      </c>
      <c r="C306" s="5">
        <v>50.217100000000002</v>
      </c>
      <c r="D306" s="3">
        <v>49.002299999999998</v>
      </c>
      <c r="E306" s="3">
        <v>49.131799999999998</v>
      </c>
      <c r="F306" s="6">
        <f t="shared" si="90"/>
        <v>1.2148000000000039</v>
      </c>
      <c r="G306" s="3">
        <f t="shared" si="91"/>
        <v>0</v>
      </c>
      <c r="H306" s="3">
        <f t="shared" si="92"/>
        <v>1.0853000000000037</v>
      </c>
      <c r="I306" s="3">
        <f t="shared" si="87"/>
        <v>7.8935543385875473</v>
      </c>
      <c r="J306" s="5">
        <f t="shared" si="88"/>
        <v>1.7559183554829956</v>
      </c>
      <c r="K306" s="5">
        <f t="shared" si="89"/>
        <v>2.2964950379377456</v>
      </c>
      <c r="L306" s="3">
        <f t="shared" si="97"/>
        <v>22.24496443761981</v>
      </c>
      <c r="M306" s="3">
        <f t="shared" si="98"/>
        <v>29.093294850855166</v>
      </c>
      <c r="N306" s="3">
        <f t="shared" si="94"/>
        <v>6.848330413235356</v>
      </c>
      <c r="O306" s="3">
        <f t="shared" si="95"/>
        <v>51.338259288474973</v>
      </c>
      <c r="P306" s="3">
        <f t="shared" si="96"/>
        <v>13.339623329949465</v>
      </c>
      <c r="Q306" s="3">
        <f t="shared" si="93"/>
        <v>29.772028459382938</v>
      </c>
      <c r="R306" s="33" t="str">
        <f t="shared" si="82"/>
        <v/>
      </c>
      <c r="S306" s="1" t="str">
        <f t="shared" si="83"/>
        <v>(ADX- &amp; DMI-) &gt;25 = combo bearish</v>
      </c>
      <c r="T306" s="42">
        <f t="shared" si="86"/>
        <v>-1</v>
      </c>
      <c r="U306" s="42">
        <f t="shared" si="84"/>
        <v>1</v>
      </c>
      <c r="V306" s="33" t="str">
        <f t="shared" si="85"/>
        <v>Convergence</v>
      </c>
    </row>
    <row r="307" spans="2:22" x14ac:dyDescent="0.2">
      <c r="B307" s="32">
        <v>40296</v>
      </c>
      <c r="C307" s="5">
        <v>49.420499999999997</v>
      </c>
      <c r="D307" s="3">
        <v>48.773200000000003</v>
      </c>
      <c r="E307" s="3">
        <v>49.1616</v>
      </c>
      <c r="F307" s="6">
        <f t="shared" si="90"/>
        <v>0.64729999999999421</v>
      </c>
      <c r="G307" s="3">
        <f t="shared" si="91"/>
        <v>0</v>
      </c>
      <c r="H307" s="3">
        <f t="shared" si="92"/>
        <v>0.22909999999999542</v>
      </c>
      <c r="I307" s="3">
        <f t="shared" si="87"/>
        <v>7.9336578510038844</v>
      </c>
      <c r="J307" s="5">
        <f t="shared" si="88"/>
        <v>1.6208477127535343</v>
      </c>
      <c r="K307" s="5">
        <f t="shared" si="89"/>
        <v>2.3489415734809915</v>
      </c>
      <c r="L307" s="3">
        <f t="shared" si="97"/>
        <v>20.430017820196777</v>
      </c>
      <c r="M307" s="3">
        <f t="shared" si="98"/>
        <v>29.60729612487345</v>
      </c>
      <c r="N307" s="3">
        <f t="shared" si="94"/>
        <v>9.1772783046766726</v>
      </c>
      <c r="O307" s="3">
        <f t="shared" si="95"/>
        <v>50.037313945070224</v>
      </c>
      <c r="P307" s="3">
        <f t="shared" si="96"/>
        <v>18.340869205631762</v>
      </c>
      <c r="Q307" s="3">
        <f t="shared" si="93"/>
        <v>28.955517084114994</v>
      </c>
      <c r="R307" s="33" t="str">
        <f t="shared" si="82"/>
        <v/>
      </c>
      <c r="S307" s="1" t="str">
        <f t="shared" si="83"/>
        <v>(ADX- &amp; DMI-) &gt;25 = combo bearish</v>
      </c>
      <c r="T307" s="42">
        <f t="shared" si="86"/>
        <v>-1</v>
      </c>
      <c r="U307" s="42">
        <f t="shared" si="84"/>
        <v>1</v>
      </c>
      <c r="V307" s="33" t="str">
        <f t="shared" si="85"/>
        <v>Convergence</v>
      </c>
    </row>
    <row r="308" spans="2:22" x14ac:dyDescent="0.2">
      <c r="B308" s="32">
        <v>40297</v>
      </c>
      <c r="C308" s="5">
        <v>50.117600000000003</v>
      </c>
      <c r="D308" s="3">
        <v>49.400500000000001</v>
      </c>
      <c r="E308" s="3">
        <v>50.018000000000001</v>
      </c>
      <c r="F308" s="6">
        <f t="shared" si="90"/>
        <v>0.95600000000000307</v>
      </c>
      <c r="G308" s="3">
        <f t="shared" si="91"/>
        <v>0.69710000000000605</v>
      </c>
      <c r="H308" s="3">
        <f t="shared" si="92"/>
        <v>0</v>
      </c>
      <c r="I308" s="3">
        <f t="shared" si="87"/>
        <v>8.279376477849743</v>
      </c>
      <c r="J308" s="5">
        <f t="shared" si="88"/>
        <v>2.193267119464807</v>
      </c>
      <c r="K308" s="5">
        <f t="shared" si="89"/>
        <v>2.1682537601362997</v>
      </c>
      <c r="L308" s="3">
        <f t="shared" si="97"/>
        <v>26.490728200759701</v>
      </c>
      <c r="M308" s="3">
        <f t="shared" si="98"/>
        <v>26.18861173830112</v>
      </c>
      <c r="N308" s="3">
        <f t="shared" si="94"/>
        <v>0.30211646245858148</v>
      </c>
      <c r="O308" s="3">
        <f t="shared" si="95"/>
        <v>52.679339939060824</v>
      </c>
      <c r="P308" s="3">
        <f t="shared" si="96"/>
        <v>0.5735008502537583</v>
      </c>
      <c r="Q308" s="3">
        <f t="shared" si="93"/>
        <v>26.928230210267763</v>
      </c>
      <c r="R308" s="33" t="str">
        <f t="shared" si="82"/>
        <v>(ADX+ &amp; DMI+) &gt;25 = combo bullish</v>
      </c>
      <c r="S308" s="1" t="str">
        <f t="shared" si="83"/>
        <v/>
      </c>
      <c r="T308" s="42">
        <f t="shared" si="86"/>
        <v>-1</v>
      </c>
      <c r="U308" s="42">
        <f t="shared" si="84"/>
        <v>1</v>
      </c>
      <c r="V308" s="33" t="str">
        <f t="shared" si="85"/>
        <v>Convergence</v>
      </c>
    </row>
    <row r="309" spans="2:22" x14ac:dyDescent="0.2">
      <c r="B309" s="32">
        <v>40298</v>
      </c>
      <c r="C309" s="5">
        <v>50.077800000000003</v>
      </c>
      <c r="D309" s="3">
        <v>48.9923</v>
      </c>
      <c r="E309" s="3">
        <v>49.029600000000002</v>
      </c>
      <c r="F309" s="6">
        <f t="shared" si="90"/>
        <v>1.0855000000000032</v>
      </c>
      <c r="G309" s="3">
        <f t="shared" si="91"/>
        <v>0</v>
      </c>
      <c r="H309" s="3">
        <f t="shared" si="92"/>
        <v>0.40820000000000078</v>
      </c>
      <c r="I309" s="3">
        <f t="shared" si="87"/>
        <v>8.7280013641689962</v>
      </c>
      <c r="J309" s="5">
        <f t="shared" si="88"/>
        <v>2.0245542641213605</v>
      </c>
      <c r="K309" s="5">
        <f t="shared" si="89"/>
        <v>2.4096650093565852</v>
      </c>
      <c r="L309" s="3">
        <f t="shared" si="97"/>
        <v>23.1960809771725</v>
      </c>
      <c r="M309" s="3">
        <f t="shared" si="98"/>
        <v>27.608439880050504</v>
      </c>
      <c r="N309" s="3">
        <f t="shared" si="94"/>
        <v>4.4123589028780046</v>
      </c>
      <c r="O309" s="3">
        <f t="shared" si="95"/>
        <v>50.804520857223004</v>
      </c>
      <c r="P309" s="3">
        <f t="shared" si="96"/>
        <v>8.6849729678154972</v>
      </c>
      <c r="Q309" s="3">
        <f t="shared" si="93"/>
        <v>25.625140407235456</v>
      </c>
      <c r="R309" s="33" t="str">
        <f t="shared" si="82"/>
        <v/>
      </c>
      <c r="S309" s="1" t="str">
        <f t="shared" si="83"/>
        <v>(ADX- &amp; DMI-) &gt;25 = combo bearish</v>
      </c>
      <c r="T309" s="42">
        <f t="shared" si="86"/>
        <v>-1</v>
      </c>
      <c r="U309" s="42">
        <f t="shared" si="84"/>
        <v>1</v>
      </c>
      <c r="V309" s="33" t="str">
        <f t="shared" si="85"/>
        <v>Convergence</v>
      </c>
    </row>
    <row r="310" spans="2:22" x14ac:dyDescent="0.2">
      <c r="B310" s="32">
        <v>40301</v>
      </c>
      <c r="C310" s="5">
        <v>49.958199999999998</v>
      </c>
      <c r="D310" s="3">
        <v>49.221299999999999</v>
      </c>
      <c r="E310" s="3">
        <v>49.719200000000001</v>
      </c>
      <c r="F310" s="6">
        <f t="shared" si="90"/>
        <v>0.92859999999999587</v>
      </c>
      <c r="G310" s="3">
        <f t="shared" si="91"/>
        <v>0</v>
      </c>
      <c r="H310" s="3">
        <f t="shared" si="92"/>
        <v>0</v>
      </c>
      <c r="I310" s="3">
        <f t="shared" si="87"/>
        <v>8.9852166438483003</v>
      </c>
      <c r="J310" s="5">
        <f t="shared" si="88"/>
        <v>1.8688193207274097</v>
      </c>
      <c r="K310" s="5">
        <f t="shared" si="89"/>
        <v>2.2243061624830016</v>
      </c>
      <c r="L310" s="3">
        <f t="shared" si="97"/>
        <v>20.798823164791365</v>
      </c>
      <c r="M310" s="3">
        <f t="shared" si="98"/>
        <v>24.755175647388153</v>
      </c>
      <c r="N310" s="3">
        <f t="shared" si="94"/>
        <v>3.9563524825967882</v>
      </c>
      <c r="O310" s="3">
        <f t="shared" si="95"/>
        <v>45.553998812179515</v>
      </c>
      <c r="P310" s="3">
        <f t="shared" si="96"/>
        <v>8.6849729678155079</v>
      </c>
      <c r="Q310" s="3">
        <f t="shared" si="93"/>
        <v>24.415128447276889</v>
      </c>
      <c r="R310" s="33" t="str">
        <f t="shared" si="82"/>
        <v/>
      </c>
      <c r="S310" s="1" t="str">
        <f t="shared" si="83"/>
        <v>very bearish - no trend</v>
      </c>
      <c r="T310" s="42">
        <f t="shared" si="86"/>
        <v>-1</v>
      </c>
      <c r="U310" s="42">
        <f t="shared" si="84"/>
        <v>1</v>
      </c>
      <c r="V310" s="33" t="str">
        <f t="shared" si="85"/>
        <v>Convergence</v>
      </c>
    </row>
    <row r="311" spans="2:22" x14ac:dyDescent="0.2">
      <c r="B311" s="32">
        <v>40302</v>
      </c>
      <c r="C311" s="5">
        <v>49.111800000000002</v>
      </c>
      <c r="D311" s="3">
        <v>47.877000000000002</v>
      </c>
      <c r="E311" s="3">
        <v>48.2256</v>
      </c>
      <c r="F311" s="6">
        <f t="shared" si="90"/>
        <v>1.8421999999999983</v>
      </c>
      <c r="G311" s="3">
        <f t="shared" si="91"/>
        <v>0</v>
      </c>
      <c r="H311" s="3">
        <f t="shared" si="92"/>
        <v>1.3442999999999969</v>
      </c>
      <c r="I311" s="3">
        <f t="shared" si="87"/>
        <v>10.136246132783045</v>
      </c>
      <c r="J311" s="5">
        <f t="shared" si="88"/>
        <v>1.7250639883637628</v>
      </c>
      <c r="K311" s="5">
        <f t="shared" si="89"/>
        <v>3.3975056884458446</v>
      </c>
      <c r="L311" s="3">
        <f t="shared" si="97"/>
        <v>17.018765781392119</v>
      </c>
      <c r="M311" s="3">
        <f t="shared" si="98"/>
        <v>33.518381893445728</v>
      </c>
      <c r="N311" s="3">
        <f t="shared" si="94"/>
        <v>16.499616112053609</v>
      </c>
      <c r="O311" s="3">
        <f t="shared" si="95"/>
        <v>50.537147674837847</v>
      </c>
      <c r="P311" s="3">
        <f t="shared" si="96"/>
        <v>32.648491003517144</v>
      </c>
      <c r="Q311" s="3">
        <f t="shared" si="93"/>
        <v>25.003225772722622</v>
      </c>
      <c r="R311" s="33" t="str">
        <f t="shared" si="82"/>
        <v/>
      </c>
      <c r="S311" s="1" t="str">
        <f t="shared" si="83"/>
        <v>(ADX- &amp; DMI-) &gt;25 = combo bearish</v>
      </c>
      <c r="T311" s="42">
        <f t="shared" si="86"/>
        <v>1</v>
      </c>
      <c r="U311" s="42">
        <f t="shared" si="84"/>
        <v>1</v>
      </c>
      <c r="V311" s="33" t="str">
        <f t="shared" si="85"/>
        <v>Divergence</v>
      </c>
    </row>
    <row r="312" spans="2:22" x14ac:dyDescent="0.2">
      <c r="B312" s="32">
        <v>40303</v>
      </c>
      <c r="C312" s="5">
        <v>48.295200000000001</v>
      </c>
      <c r="D312" s="3">
        <v>47.438899999999997</v>
      </c>
      <c r="E312" s="3">
        <v>47.976700000000001</v>
      </c>
      <c r="F312" s="6">
        <f t="shared" si="90"/>
        <v>0.8563000000000045</v>
      </c>
      <c r="G312" s="3">
        <f t="shared" si="91"/>
        <v>0</v>
      </c>
      <c r="H312" s="3">
        <f t="shared" si="92"/>
        <v>0.43810000000000571</v>
      </c>
      <c r="I312" s="3">
        <f t="shared" si="87"/>
        <v>10.212834891799739</v>
      </c>
      <c r="J312" s="5">
        <f t="shared" si="88"/>
        <v>1.5923667584896273</v>
      </c>
      <c r="K312" s="5">
        <f t="shared" si="89"/>
        <v>3.574259097026939</v>
      </c>
      <c r="L312" s="3">
        <f t="shared" si="97"/>
        <v>15.591819268205317</v>
      </c>
      <c r="M312" s="3">
        <f t="shared" si="98"/>
        <v>34.997717430023698</v>
      </c>
      <c r="N312" s="3">
        <f t="shared" si="94"/>
        <v>19.405898161818381</v>
      </c>
      <c r="O312" s="3">
        <f t="shared" si="95"/>
        <v>50.589536698229011</v>
      </c>
      <c r="P312" s="3">
        <f t="shared" si="96"/>
        <v>38.359509551503216</v>
      </c>
      <c r="Q312" s="3">
        <f t="shared" si="93"/>
        <v>25.957246042635521</v>
      </c>
      <c r="R312" s="33" t="str">
        <f t="shared" si="82"/>
        <v/>
      </c>
      <c r="S312" s="1" t="str">
        <f t="shared" si="83"/>
        <v>(ADX- &amp; DMI-) &gt;25 = combo bearish</v>
      </c>
      <c r="T312" s="42">
        <f t="shared" si="86"/>
        <v>1</v>
      </c>
      <c r="U312" s="42">
        <f t="shared" si="84"/>
        <v>1</v>
      </c>
      <c r="V312" s="33" t="str">
        <f t="shared" si="85"/>
        <v>Divergence</v>
      </c>
    </row>
    <row r="313" spans="2:22" x14ac:dyDescent="0.2">
      <c r="B313" s="32">
        <v>40304</v>
      </c>
      <c r="C313" s="5">
        <v>48.116100000000003</v>
      </c>
      <c r="D313" s="3">
        <v>41.374600000000001</v>
      </c>
      <c r="E313" s="3">
        <v>46.373399999999997</v>
      </c>
      <c r="F313" s="6">
        <f t="shared" si="90"/>
        <v>6.741500000000002</v>
      </c>
      <c r="G313" s="3">
        <f t="shared" si="91"/>
        <v>0</v>
      </c>
      <c r="H313" s="3">
        <f t="shared" si="92"/>
        <v>6.0642999999999958</v>
      </c>
      <c r="I313" s="3">
        <f t="shared" si="87"/>
        <v>16.168732207815147</v>
      </c>
      <c r="J313" s="5">
        <f t="shared" si="88"/>
        <v>1.469877007836579</v>
      </c>
      <c r="K313" s="5">
        <f t="shared" si="89"/>
        <v>9.3636160895633243</v>
      </c>
      <c r="L313" s="3">
        <f t="shared" si="97"/>
        <v>9.0908612310748449</v>
      </c>
      <c r="M313" s="3">
        <f t="shared" si="98"/>
        <v>57.911875645002183</v>
      </c>
      <c r="N313" s="3">
        <f t="shared" si="94"/>
        <v>48.821014413927337</v>
      </c>
      <c r="O313" s="3">
        <f t="shared" si="95"/>
        <v>67.002736876077023</v>
      </c>
      <c r="P313" s="3">
        <f t="shared" si="96"/>
        <v>72.864209269873314</v>
      </c>
      <c r="Q313" s="3">
        <f t="shared" si="93"/>
        <v>29.30774341600965</v>
      </c>
      <c r="R313" s="33" t="str">
        <f t="shared" si="82"/>
        <v/>
      </c>
      <c r="S313" s="1" t="str">
        <f t="shared" si="83"/>
        <v>(ADX- &amp; DMI-) &gt;25 = combo bearish</v>
      </c>
      <c r="T313" s="42">
        <f t="shared" si="86"/>
        <v>1</v>
      </c>
      <c r="U313" s="42">
        <f t="shared" si="84"/>
        <v>1</v>
      </c>
      <c r="V313" s="33" t="str">
        <f t="shared" si="85"/>
        <v>Divergence</v>
      </c>
    </row>
    <row r="314" spans="2:22" x14ac:dyDescent="0.2">
      <c r="B314" s="32">
        <v>40305</v>
      </c>
      <c r="C314" s="5">
        <v>46.602499999999999</v>
      </c>
      <c r="D314" s="3">
        <v>44.096400000000003</v>
      </c>
      <c r="E314" s="3">
        <v>45.218299999999999</v>
      </c>
      <c r="F314" s="6">
        <f t="shared" si="90"/>
        <v>2.5060999999999964</v>
      </c>
      <c r="G314" s="3">
        <f t="shared" si="91"/>
        <v>0</v>
      </c>
      <c r="H314" s="3">
        <f t="shared" si="92"/>
        <v>0</v>
      </c>
      <c r="I314" s="3">
        <f t="shared" si="87"/>
        <v>17.431083576444749</v>
      </c>
      <c r="J314" s="5">
        <f t="shared" si="88"/>
        <v>1.3568095456953038</v>
      </c>
      <c r="K314" s="5">
        <f t="shared" si="89"/>
        <v>8.6433379288276839</v>
      </c>
      <c r="L314" s="3">
        <f t="shared" si="97"/>
        <v>7.7838508417733099</v>
      </c>
      <c r="M314" s="3">
        <f t="shared" si="98"/>
        <v>49.585775267050742</v>
      </c>
      <c r="N314" s="3">
        <f t="shared" si="94"/>
        <v>41.801924425277434</v>
      </c>
      <c r="O314" s="3">
        <f t="shared" si="95"/>
        <v>57.36962610882405</v>
      </c>
      <c r="P314" s="3">
        <f t="shared" si="96"/>
        <v>72.864209269873314</v>
      </c>
      <c r="Q314" s="3">
        <f t="shared" si="93"/>
        <v>32.418919548428484</v>
      </c>
      <c r="R314" s="33" t="str">
        <f t="shared" si="82"/>
        <v/>
      </c>
      <c r="S314" s="1" t="str">
        <f t="shared" si="83"/>
        <v>(ADX- &amp; DMI-) &gt;25 = combo bearish</v>
      </c>
      <c r="T314" s="42">
        <f t="shared" si="86"/>
        <v>1</v>
      </c>
      <c r="U314" s="42">
        <f t="shared" si="84"/>
        <v>1</v>
      </c>
      <c r="V314" s="33" t="str">
        <f t="shared" si="85"/>
        <v>Divergence</v>
      </c>
    </row>
    <row r="315" spans="2:22" x14ac:dyDescent="0.2">
      <c r="B315" s="32">
        <v>40308</v>
      </c>
      <c r="C315" s="5">
        <v>47.598199999999999</v>
      </c>
      <c r="D315" s="3">
        <v>47.110300000000002</v>
      </c>
      <c r="E315" s="3">
        <v>47.568300000000001</v>
      </c>
      <c r="F315" s="6">
        <f t="shared" si="90"/>
        <v>2.3798999999999992</v>
      </c>
      <c r="G315" s="3">
        <f t="shared" si="91"/>
        <v>0.99569999999999936</v>
      </c>
      <c r="H315" s="3">
        <f t="shared" si="92"/>
        <v>0</v>
      </c>
      <c r="I315" s="3">
        <f t="shared" si="87"/>
        <v>18.470130993641305</v>
      </c>
      <c r="J315" s="5">
        <f t="shared" si="88"/>
        <v>2.2481395806418183</v>
      </c>
      <c r="K315" s="5">
        <f t="shared" si="89"/>
        <v>7.9784657804563235</v>
      </c>
      <c r="L315" s="3">
        <f t="shared" si="97"/>
        <v>12.171757641652803</v>
      </c>
      <c r="M315" s="3">
        <f t="shared" si="98"/>
        <v>43.196584708592823</v>
      </c>
      <c r="N315" s="3">
        <f t="shared" si="94"/>
        <v>31.02482706694002</v>
      </c>
      <c r="O315" s="3">
        <f t="shared" si="95"/>
        <v>55.368342350245626</v>
      </c>
      <c r="P315" s="3">
        <f t="shared" si="96"/>
        <v>56.033512563343677</v>
      </c>
      <c r="Q315" s="3">
        <f t="shared" si="93"/>
        <v>34.105676192350998</v>
      </c>
      <c r="R315" s="33" t="str">
        <f t="shared" si="82"/>
        <v/>
      </c>
      <c r="S315" s="1" t="str">
        <f t="shared" si="83"/>
        <v>(ADX- &amp; DMI-) &gt;25 = combo bearish</v>
      </c>
      <c r="T315" s="42">
        <f t="shared" si="86"/>
        <v>1</v>
      </c>
      <c r="U315" s="42">
        <f t="shared" si="84"/>
        <v>1</v>
      </c>
      <c r="V315" s="33" t="str">
        <f t="shared" si="85"/>
        <v>Divergence</v>
      </c>
    </row>
    <row r="316" spans="2:22" x14ac:dyDescent="0.2">
      <c r="B316" s="32">
        <v>40309</v>
      </c>
      <c r="C316" s="5">
        <v>48.1858</v>
      </c>
      <c r="D316" s="3">
        <v>47.000700000000002</v>
      </c>
      <c r="E316" s="3">
        <v>47.518500000000003</v>
      </c>
      <c r="F316" s="6">
        <f t="shared" si="90"/>
        <v>1.1850999999999985</v>
      </c>
      <c r="G316" s="3">
        <f t="shared" si="91"/>
        <v>0.5876000000000019</v>
      </c>
      <c r="H316" s="3">
        <f t="shared" si="92"/>
        <v>0</v>
      </c>
      <c r="I316" s="3">
        <f t="shared" si="87"/>
        <v>18.234451686438128</v>
      </c>
      <c r="J316" s="5">
        <f t="shared" si="88"/>
        <v>2.6628057667462959</v>
      </c>
      <c r="K316" s="5">
        <f t="shared" si="89"/>
        <v>7.3647376434981444</v>
      </c>
      <c r="L316" s="3">
        <f t="shared" si="97"/>
        <v>14.603157871353803</v>
      </c>
      <c r="M316" s="3">
        <f t="shared" si="98"/>
        <v>40.389136839116844</v>
      </c>
      <c r="N316" s="3">
        <f t="shared" si="94"/>
        <v>25.785978967763043</v>
      </c>
      <c r="O316" s="3">
        <f t="shared" si="95"/>
        <v>54.992294710470645</v>
      </c>
      <c r="P316" s="3">
        <f t="shared" si="96"/>
        <v>46.890167256201693</v>
      </c>
      <c r="Q316" s="3">
        <f t="shared" si="93"/>
        <v>35.018854125483188</v>
      </c>
      <c r="R316" s="33" t="str">
        <f t="shared" si="82"/>
        <v/>
      </c>
      <c r="S316" s="1" t="str">
        <f t="shared" si="83"/>
        <v>(ADX- &amp; DMI-) &gt;25 = combo bearish</v>
      </c>
      <c r="T316" s="42">
        <f t="shared" si="86"/>
        <v>1</v>
      </c>
      <c r="U316" s="42">
        <f t="shared" si="84"/>
        <v>1</v>
      </c>
      <c r="V316" s="33" t="str">
        <f t="shared" si="85"/>
        <v>Divergence</v>
      </c>
    </row>
    <row r="317" spans="2:22" x14ac:dyDescent="0.2">
      <c r="B317" s="32">
        <v>40310</v>
      </c>
      <c r="C317" s="5">
        <v>48.454500000000003</v>
      </c>
      <c r="D317" s="3">
        <v>47.697800000000001</v>
      </c>
      <c r="E317" s="3">
        <v>48.414700000000003</v>
      </c>
      <c r="F317" s="6">
        <f t="shared" si="90"/>
        <v>0.93599999999999994</v>
      </c>
      <c r="G317" s="3">
        <f t="shared" si="91"/>
        <v>0.2687000000000026</v>
      </c>
      <c r="H317" s="3">
        <f t="shared" si="92"/>
        <v>0</v>
      </c>
      <c r="I317" s="3">
        <f t="shared" si="87"/>
        <v>17.767801556712119</v>
      </c>
      <c r="J317" s="5">
        <f t="shared" si="88"/>
        <v>2.7266745539196604</v>
      </c>
      <c r="K317" s="5">
        <f t="shared" si="89"/>
        <v>6.7982193632290562</v>
      </c>
      <c r="L317" s="3">
        <f t="shared" si="97"/>
        <v>15.346156052095303</v>
      </c>
      <c r="M317" s="3">
        <f t="shared" si="98"/>
        <v>38.261454809308709</v>
      </c>
      <c r="N317" s="3">
        <f t="shared" si="94"/>
        <v>22.915298757213407</v>
      </c>
      <c r="O317" s="3">
        <f t="shared" si="95"/>
        <v>53.607610861404012</v>
      </c>
      <c r="P317" s="3">
        <f t="shared" si="96"/>
        <v>42.746353342360543</v>
      </c>
      <c r="Q317" s="3">
        <f t="shared" si="93"/>
        <v>35.570818355260137</v>
      </c>
      <c r="R317" s="33" t="str">
        <f t="shared" si="82"/>
        <v/>
      </c>
      <c r="S317" s="1" t="str">
        <f t="shared" si="83"/>
        <v>(ADX- &amp; DMI-) &gt;25 = combo bearish</v>
      </c>
      <c r="T317" s="42">
        <f t="shared" si="86"/>
        <v>1</v>
      </c>
      <c r="U317" s="42">
        <f t="shared" si="84"/>
        <v>1</v>
      </c>
      <c r="V317" s="33" t="str">
        <f t="shared" si="85"/>
        <v>Divergence</v>
      </c>
    </row>
    <row r="318" spans="2:22" x14ac:dyDescent="0.2">
      <c r="B318" s="32">
        <v>40311</v>
      </c>
      <c r="C318" s="5">
        <v>48.584000000000003</v>
      </c>
      <c r="D318" s="3">
        <v>47.528599999999997</v>
      </c>
      <c r="E318" s="3">
        <v>47.648000000000003</v>
      </c>
      <c r="F318" s="6">
        <f t="shared" si="90"/>
        <v>1.0554000000000059</v>
      </c>
      <c r="G318" s="3">
        <f t="shared" si="91"/>
        <v>0</v>
      </c>
      <c r="H318" s="3">
        <f t="shared" si="92"/>
        <v>0.16920000000000357</v>
      </c>
      <c r="I318" s="3">
        <f t="shared" si="87"/>
        <v>17.456447590811191</v>
      </c>
      <c r="J318" s="5">
        <f t="shared" si="88"/>
        <v>2.516930357464302</v>
      </c>
      <c r="K318" s="5">
        <f t="shared" si="89"/>
        <v>6.4444794122114404</v>
      </c>
      <c r="L318" s="3">
        <f t="shared" si="97"/>
        <v>14.418342245011958</v>
      </c>
      <c r="M318" s="3">
        <f t="shared" si="98"/>
        <v>36.917473493310951</v>
      </c>
      <c r="N318" s="3">
        <f t="shared" si="94"/>
        <v>22.499131248298994</v>
      </c>
      <c r="O318" s="3">
        <f t="shared" si="95"/>
        <v>51.335815738322907</v>
      </c>
      <c r="P318" s="3">
        <f t="shared" si="96"/>
        <v>43.827357030781684</v>
      </c>
      <c r="Q318" s="3">
        <f t="shared" si="93"/>
        <v>36.160571117797389</v>
      </c>
      <c r="R318" s="33" t="str">
        <f t="shared" si="82"/>
        <v/>
      </c>
      <c r="S318" s="1" t="str">
        <f t="shared" si="83"/>
        <v>(ADX- &amp; DMI-) &gt;25 = combo bearish</v>
      </c>
      <c r="T318" s="42">
        <f t="shared" si="86"/>
        <v>1</v>
      </c>
      <c r="U318" s="42">
        <f t="shared" si="84"/>
        <v>1</v>
      </c>
      <c r="V318" s="33" t="str">
        <f t="shared" si="85"/>
        <v>Divergence</v>
      </c>
    </row>
    <row r="319" spans="2:22" x14ac:dyDescent="0.2">
      <c r="B319" s="32">
        <v>40312</v>
      </c>
      <c r="C319" s="5">
        <v>47.319400000000002</v>
      </c>
      <c r="D319" s="3">
        <v>46.184199999999997</v>
      </c>
      <c r="E319" s="3">
        <v>46.731900000000003</v>
      </c>
      <c r="F319" s="6">
        <f t="shared" si="90"/>
        <v>1.4638000000000062</v>
      </c>
      <c r="G319" s="3">
        <f t="shared" si="91"/>
        <v>0</v>
      </c>
      <c r="H319" s="3">
        <f t="shared" si="92"/>
        <v>1.3444000000000003</v>
      </c>
      <c r="I319" s="3">
        <f t="shared" si="87"/>
        <v>17.577443929979566</v>
      </c>
      <c r="J319" s="5">
        <f t="shared" si="88"/>
        <v>2.3233203299670482</v>
      </c>
      <c r="K319" s="5">
        <f t="shared" si="89"/>
        <v>7.2931502266567145</v>
      </c>
      <c r="L319" s="3">
        <f t="shared" si="97"/>
        <v>13.217623331481446</v>
      </c>
      <c r="M319" s="3">
        <f t="shared" si="98"/>
        <v>41.491528891852894</v>
      </c>
      <c r="N319" s="3">
        <f t="shared" si="94"/>
        <v>28.273905560371446</v>
      </c>
      <c r="O319" s="3">
        <f t="shared" si="95"/>
        <v>54.709152223334343</v>
      </c>
      <c r="P319" s="3">
        <f t="shared" si="96"/>
        <v>51.680394250949782</v>
      </c>
      <c r="Q319" s="3">
        <f t="shared" si="93"/>
        <v>37.26912991302256</v>
      </c>
      <c r="R319" s="33" t="str">
        <f t="shared" si="82"/>
        <v/>
      </c>
      <c r="S319" s="1" t="str">
        <f t="shared" si="83"/>
        <v>(ADX- &amp; DMI-) &gt;25 = combo bearish</v>
      </c>
      <c r="T319" s="42">
        <f t="shared" si="86"/>
        <v>1</v>
      </c>
      <c r="U319" s="42">
        <f t="shared" si="84"/>
        <v>1</v>
      </c>
      <c r="V319" s="33" t="str">
        <f t="shared" si="85"/>
        <v>Divergence</v>
      </c>
    </row>
    <row r="320" spans="2:22" x14ac:dyDescent="0.2">
      <c r="B320" s="32">
        <v>40315</v>
      </c>
      <c r="C320" s="5">
        <v>47.070500000000003</v>
      </c>
      <c r="D320" s="3">
        <v>45.875599999999999</v>
      </c>
      <c r="E320" s="3">
        <v>46.8812</v>
      </c>
      <c r="F320" s="6">
        <f t="shared" si="90"/>
        <v>1.1949000000000041</v>
      </c>
      <c r="G320" s="3">
        <f t="shared" si="91"/>
        <v>0</v>
      </c>
      <c r="H320" s="3">
        <f t="shared" si="92"/>
        <v>0.30859999999999843</v>
      </c>
      <c r="I320" s="3">
        <f t="shared" si="87"/>
        <v>17.420232858442681</v>
      </c>
      <c r="J320" s="5">
        <f t="shared" si="88"/>
        <v>2.1446033815080443</v>
      </c>
      <c r="K320" s="5">
        <f t="shared" si="89"/>
        <v>7.0407386707600423</v>
      </c>
      <c r="L320" s="3">
        <f t="shared" si="97"/>
        <v>12.310991471441019</v>
      </c>
      <c r="M320" s="3">
        <f t="shared" si="98"/>
        <v>40.417018118949898</v>
      </c>
      <c r="N320" s="3">
        <f t="shared" si="94"/>
        <v>28.106026647508877</v>
      </c>
      <c r="O320" s="3">
        <f t="shared" si="95"/>
        <v>52.728009590390919</v>
      </c>
      <c r="P320" s="3">
        <f t="shared" si="96"/>
        <v>53.303788377080863</v>
      </c>
      <c r="Q320" s="3">
        <f t="shared" si="93"/>
        <v>38.414462660455293</v>
      </c>
      <c r="R320" s="33" t="str">
        <f t="shared" si="82"/>
        <v/>
      </c>
      <c r="S320" s="1" t="str">
        <f t="shared" si="83"/>
        <v>(ADX- &amp; DMI-) &gt;25 = combo bearish</v>
      </c>
      <c r="T320" s="42">
        <f t="shared" si="86"/>
        <v>1</v>
      </c>
      <c r="U320" s="42">
        <f t="shared" si="84"/>
        <v>1</v>
      </c>
      <c r="V320" s="33" t="str">
        <f t="shared" si="85"/>
        <v>Divergence</v>
      </c>
    </row>
    <row r="321" spans="2:22" x14ac:dyDescent="0.2">
      <c r="B321" s="32">
        <v>40316</v>
      </c>
      <c r="C321" s="5">
        <v>47.379100000000001</v>
      </c>
      <c r="D321" s="3">
        <v>46.024900000000002</v>
      </c>
      <c r="E321" s="3">
        <v>46.234000000000002</v>
      </c>
      <c r="F321" s="6">
        <f t="shared" si="90"/>
        <v>1.3541999999999987</v>
      </c>
      <c r="G321" s="3">
        <f t="shared" si="91"/>
        <v>0.30859999999999843</v>
      </c>
      <c r="H321" s="3">
        <f t="shared" si="92"/>
        <v>0</v>
      </c>
      <c r="I321" s="3">
        <f t="shared" si="87"/>
        <v>17.43441494625478</v>
      </c>
      <c r="J321" s="5">
        <f t="shared" si="88"/>
        <v>2.2882338906228084</v>
      </c>
      <c r="K321" s="5">
        <f t="shared" si="89"/>
        <v>6.4991433883938852</v>
      </c>
      <c r="L321" s="3">
        <f t="shared" si="97"/>
        <v>13.124810311540516</v>
      </c>
      <c r="M321" s="3">
        <f t="shared" si="98"/>
        <v>37.27766838422081</v>
      </c>
      <c r="N321" s="3">
        <f t="shared" si="94"/>
        <v>24.152858072680296</v>
      </c>
      <c r="O321" s="3">
        <f t="shared" si="95"/>
        <v>50.402478695761324</v>
      </c>
      <c r="P321" s="3">
        <f t="shared" si="96"/>
        <v>47.919980718550391</v>
      </c>
      <c r="Q321" s="3">
        <f t="shared" si="93"/>
        <v>39.09342823603351</v>
      </c>
      <c r="R321" s="33" t="str">
        <f t="shared" si="82"/>
        <v/>
      </c>
      <c r="S321" s="1" t="str">
        <f t="shared" si="83"/>
        <v>(ADX- &amp; DMI-) &gt;25 = combo bearish</v>
      </c>
      <c r="T321" s="42">
        <f t="shared" si="86"/>
        <v>1</v>
      </c>
      <c r="U321" s="42">
        <f t="shared" si="84"/>
        <v>1</v>
      </c>
      <c r="V321" s="33" t="str">
        <f t="shared" si="85"/>
        <v>Divergence</v>
      </c>
    </row>
    <row r="322" spans="2:22" x14ac:dyDescent="0.2">
      <c r="B322" s="32">
        <v>40317</v>
      </c>
      <c r="C322" s="5">
        <v>46.433199999999999</v>
      </c>
      <c r="D322" s="3">
        <v>45.357700000000001</v>
      </c>
      <c r="E322" s="3">
        <v>45.865600000000001</v>
      </c>
      <c r="F322" s="6">
        <f t="shared" si="90"/>
        <v>1.0754999999999981</v>
      </c>
      <c r="G322" s="3">
        <f t="shared" si="91"/>
        <v>0</v>
      </c>
      <c r="H322" s="3">
        <f t="shared" si="92"/>
        <v>0.66720000000000113</v>
      </c>
      <c r="I322" s="3">
        <f t="shared" si="87"/>
        <v>17.16880610423518</v>
      </c>
      <c r="J322" s="5">
        <f t="shared" si="88"/>
        <v>2.1122158990364386</v>
      </c>
      <c r="K322" s="5">
        <f t="shared" si="89"/>
        <v>6.6664092815943565</v>
      </c>
      <c r="L322" s="3">
        <f t="shared" si="97"/>
        <v>12.302637039598226</v>
      </c>
      <c r="M322" s="3">
        <f t="shared" si="98"/>
        <v>38.828613015496138</v>
      </c>
      <c r="N322" s="3">
        <f t="shared" si="94"/>
        <v>26.525975975897914</v>
      </c>
      <c r="O322" s="3">
        <f t="shared" si="95"/>
        <v>51.131250055094362</v>
      </c>
      <c r="P322" s="3">
        <f t="shared" si="96"/>
        <v>51.87820745105185</v>
      </c>
      <c r="Q322" s="3">
        <f t="shared" si="93"/>
        <v>40.00662675139197</v>
      </c>
      <c r="R322" s="33" t="str">
        <f t="shared" si="82"/>
        <v/>
      </c>
      <c r="S322" s="1" t="str">
        <f t="shared" si="83"/>
        <v>(ADX- &amp; DMI-) &gt;25 = combo bearish</v>
      </c>
      <c r="T322" s="42">
        <f t="shared" si="86"/>
        <v>1</v>
      </c>
      <c r="U322" s="42">
        <f t="shared" si="84"/>
        <v>1</v>
      </c>
      <c r="V322" s="33" t="str">
        <f t="shared" si="85"/>
        <v>Divergence</v>
      </c>
    </row>
    <row r="323" spans="2:22" x14ac:dyDescent="0.2">
      <c r="B323" s="32">
        <v>40318</v>
      </c>
      <c r="C323" s="5">
        <v>45.088900000000002</v>
      </c>
      <c r="D323" s="3">
        <v>44.063200000000002</v>
      </c>
      <c r="E323" s="3">
        <v>44.162799999999997</v>
      </c>
      <c r="F323" s="6">
        <f t="shared" si="90"/>
        <v>1.8023999999999987</v>
      </c>
      <c r="G323" s="3">
        <f t="shared" si="91"/>
        <v>0</v>
      </c>
      <c r="H323" s="3">
        <f t="shared" si="92"/>
        <v>1.2944999999999993</v>
      </c>
      <c r="I323" s="3">
        <f t="shared" si="87"/>
        <v>17.650528711601702</v>
      </c>
      <c r="J323" s="5">
        <f t="shared" si="88"/>
        <v>1.9497377529567126</v>
      </c>
      <c r="K323" s="5">
        <f t="shared" si="89"/>
        <v>7.4481085676255594</v>
      </c>
      <c r="L323" s="3">
        <f t="shared" si="97"/>
        <v>11.046341924449827</v>
      </c>
      <c r="M323" s="3">
        <f t="shared" si="98"/>
        <v>42.197651352675422</v>
      </c>
      <c r="N323" s="3">
        <f t="shared" si="94"/>
        <v>31.151309428225595</v>
      </c>
      <c r="O323" s="3">
        <f t="shared" si="95"/>
        <v>53.243993277125249</v>
      </c>
      <c r="P323" s="3">
        <f t="shared" si="96"/>
        <v>58.506711294340242</v>
      </c>
      <c r="Q323" s="3">
        <f t="shared" si="93"/>
        <v>41.328061361602565</v>
      </c>
      <c r="R323" s="33" t="str">
        <f t="shared" si="82"/>
        <v/>
      </c>
      <c r="S323" s="1" t="str">
        <f t="shared" si="83"/>
        <v>(ADX- &amp; DMI-) &gt;25 = combo bearish</v>
      </c>
      <c r="T323" s="42">
        <f t="shared" si="86"/>
        <v>1</v>
      </c>
      <c r="U323" s="42">
        <f t="shared" si="84"/>
        <v>1</v>
      </c>
      <c r="V323" s="33" t="str">
        <f t="shared" si="85"/>
        <v>Divergence</v>
      </c>
    </row>
    <row r="324" spans="2:22" x14ac:dyDescent="0.2">
      <c r="B324" s="32">
        <v>40319</v>
      </c>
      <c r="C324" s="5">
        <v>45.447400000000002</v>
      </c>
      <c r="D324" s="3">
        <v>43.3065</v>
      </c>
      <c r="E324" s="3">
        <v>44.650700000000001</v>
      </c>
      <c r="F324" s="6">
        <f t="shared" si="90"/>
        <v>2.140900000000002</v>
      </c>
      <c r="G324" s="3">
        <f t="shared" si="91"/>
        <v>0</v>
      </c>
      <c r="H324" s="3">
        <f t="shared" si="92"/>
        <v>0.75670000000000215</v>
      </c>
      <c r="I324" s="3">
        <f t="shared" si="87"/>
        <v>18.433695733786188</v>
      </c>
      <c r="J324" s="5">
        <f t="shared" si="88"/>
        <v>1.7997579258061962</v>
      </c>
      <c r="K324" s="5">
        <f t="shared" si="89"/>
        <v>7.6318771393466722</v>
      </c>
      <c r="L324" s="3">
        <f t="shared" si="97"/>
        <v>9.7634134348193182</v>
      </c>
      <c r="M324" s="3">
        <f t="shared" si="98"/>
        <v>41.401774497984093</v>
      </c>
      <c r="N324" s="3">
        <f t="shared" si="94"/>
        <v>31.638361063164773</v>
      </c>
      <c r="O324" s="3">
        <f t="shared" si="95"/>
        <v>51.165187932803413</v>
      </c>
      <c r="P324" s="3">
        <f t="shared" si="96"/>
        <v>61.835717489626475</v>
      </c>
      <c r="Q324" s="3">
        <f t="shared" si="93"/>
        <v>42.792893942175702</v>
      </c>
      <c r="R324" s="33" t="str">
        <f t="shared" ref="R324:R387" si="99">IF(AND(L324&gt;=25,L324&gt;M324,Q324&gt;25),"(ADX+ &amp; DMI+) &gt;25 = combo bullish",IF(AND(Q324&lt;25,L324&gt;M324,M324&lt;L324),"ADX+ &lt; 25 &amp; DMI+&gt;DMI = bullish no trend",IF(AND(Q324&lt;25,L324&lt;25,L324&gt;M324),"very weak bull - no trend",IF(AND(Q324&lt;25,L324&gt;25,L324&gt;M324),"weak bull - trend?",IF(AND(Q324&gt;25,L324&lt;25,L324&gt;25),"weak bull trending","")))))</f>
        <v/>
      </c>
      <c r="S324" s="1" t="str">
        <f t="shared" ref="S324:S387" si="100">IF(AND(M324&gt;25,M324&gt;L324,Q324&gt;25),"(ADX- &amp; DMI-) &gt;25 = combo bearish",IF(AND(Q324&lt;25,M324&lt;L324,M324&gt;L324),"ADX- &lt; 25 &amp; DMI+&lt;DMI = bearish no trend",IF(AND(Q324&lt;25,M324&lt;25,M324&gt;L324),"very bearish - no trend",IF(AND(Q324&lt;25,M324&gt;25,M324&gt;L324),"weak bear - trend?",IF(AND(Q324&gt;25,M324&lt;25,M324&gt;25),"weak bear trending","")))))</f>
        <v>(ADX- &amp; DMI-) &gt;25 = combo bearish</v>
      </c>
      <c r="T324" s="42">
        <f t="shared" si="86"/>
        <v>1</v>
      </c>
      <c r="U324" s="42">
        <f t="shared" ref="U324:U387" si="101">IF(OR(M324="",N324=""),"",IF(M324&gt;N324,1,-1))</f>
        <v>1</v>
      </c>
      <c r="V324" s="33" t="str">
        <f t="shared" ref="V324:V387" si="102">IF(OR(I324="",M324=""),"",IF(AND(I324&lt;I324+1,M324&gt;30+1),"Divergence",IF(AND(I324&lt;I324+1,M324&lt;M324+1),"Convergence","")))</f>
        <v>Divergence</v>
      </c>
    </row>
    <row r="325" spans="2:22" x14ac:dyDescent="0.2">
      <c r="B325" s="32">
        <v>40322</v>
      </c>
      <c r="C325" s="5">
        <v>45.133699999999997</v>
      </c>
      <c r="D325" s="3">
        <v>44.451599999999999</v>
      </c>
      <c r="E325" s="3">
        <v>44.471400000000003</v>
      </c>
      <c r="F325" s="6">
        <f t="shared" si="90"/>
        <v>0.68209999999999837</v>
      </c>
      <c r="G325" s="3">
        <f t="shared" si="91"/>
        <v>0</v>
      </c>
      <c r="H325" s="3">
        <f t="shared" si="92"/>
        <v>0</v>
      </c>
      <c r="I325" s="3">
        <f t="shared" si="87"/>
        <v>17.697819138879556</v>
      </c>
      <c r="J325" s="5">
        <f t="shared" si="88"/>
        <v>1.6613150084364887</v>
      </c>
      <c r="K325" s="5">
        <f t="shared" si="89"/>
        <v>7.0448096670892362</v>
      </c>
      <c r="L325" s="3">
        <f t="shared" si="97"/>
        <v>9.3871171097393535</v>
      </c>
      <c r="M325" s="3">
        <f t="shared" si="98"/>
        <v>39.806089167296356</v>
      </c>
      <c r="N325" s="3">
        <f t="shared" si="94"/>
        <v>30.418972057557003</v>
      </c>
      <c r="O325" s="3">
        <f t="shared" si="95"/>
        <v>49.193206277035713</v>
      </c>
      <c r="P325" s="3">
        <f t="shared" si="96"/>
        <v>61.835717489626475</v>
      </c>
      <c r="Q325" s="3">
        <f t="shared" si="93"/>
        <v>44.153095624136476</v>
      </c>
      <c r="R325" s="33" t="str">
        <f t="shared" si="99"/>
        <v/>
      </c>
      <c r="S325" s="1" t="str">
        <f t="shared" si="100"/>
        <v>(ADX- &amp; DMI-) &gt;25 = combo bearish</v>
      </c>
      <c r="T325" s="42">
        <f t="shared" ref="T325:T388" si="103">IF(AND(Q325="",Q324=""),"",IF(Q325&gt;Q324,1,-1))</f>
        <v>1</v>
      </c>
      <c r="U325" s="42">
        <f t="shared" si="101"/>
        <v>1</v>
      </c>
      <c r="V325" s="33" t="str">
        <f t="shared" si="102"/>
        <v>Divergence</v>
      </c>
    </row>
    <row r="326" spans="2:22" x14ac:dyDescent="0.2">
      <c r="B326" s="32">
        <v>40323</v>
      </c>
      <c r="C326" s="5">
        <v>44.570999999999998</v>
      </c>
      <c r="D326" s="3">
        <v>43.047600000000003</v>
      </c>
      <c r="E326" s="3">
        <v>44.511299999999999</v>
      </c>
      <c r="F326" s="6">
        <f t="shared" si="90"/>
        <v>1.5233999999999952</v>
      </c>
      <c r="G326" s="3">
        <f t="shared" si="91"/>
        <v>0</v>
      </c>
      <c r="H326" s="3">
        <f t="shared" si="92"/>
        <v>1.4039999999999964</v>
      </c>
      <c r="I326" s="3">
        <f t="shared" si="87"/>
        <v>17.859848435888814</v>
      </c>
      <c r="J326" s="5">
        <f t="shared" si="88"/>
        <v>1.5335215462490666</v>
      </c>
      <c r="K326" s="5">
        <f t="shared" si="89"/>
        <v>7.9069012311592912</v>
      </c>
      <c r="L326" s="3">
        <f t="shared" si="97"/>
        <v>8.5864197098532049</v>
      </c>
      <c r="M326" s="3">
        <f t="shared" si="98"/>
        <v>44.271939146306622</v>
      </c>
      <c r="N326" s="3">
        <f t="shared" si="94"/>
        <v>35.685519436453419</v>
      </c>
      <c r="O326" s="3">
        <f t="shared" si="95"/>
        <v>52.858358856159825</v>
      </c>
      <c r="P326" s="3">
        <f t="shared" si="96"/>
        <v>67.511591749494542</v>
      </c>
      <c r="Q326" s="3">
        <f t="shared" si="93"/>
        <v>45.821559633090622</v>
      </c>
      <c r="R326" s="33" t="str">
        <f t="shared" si="99"/>
        <v/>
      </c>
      <c r="S326" s="1" t="str">
        <f t="shared" si="100"/>
        <v>(ADX- &amp; DMI-) &gt;25 = combo bearish</v>
      </c>
      <c r="T326" s="42">
        <f t="shared" si="103"/>
        <v>1</v>
      </c>
      <c r="U326" s="42">
        <f t="shared" si="101"/>
        <v>1</v>
      </c>
      <c r="V326" s="33" t="str">
        <f t="shared" si="102"/>
        <v>Divergence</v>
      </c>
    </row>
    <row r="327" spans="2:22" x14ac:dyDescent="0.2">
      <c r="B327" s="32">
        <v>40324</v>
      </c>
      <c r="C327" s="5">
        <v>45.377600000000001</v>
      </c>
      <c r="D327" s="3">
        <v>43.933799999999998</v>
      </c>
      <c r="E327" s="3">
        <v>44.013399999999997</v>
      </c>
      <c r="F327" s="6">
        <f t="shared" si="90"/>
        <v>1.4438000000000031</v>
      </c>
      <c r="G327" s="3">
        <f t="shared" si="91"/>
        <v>0.80660000000000309</v>
      </c>
      <c r="H327" s="3">
        <f t="shared" si="92"/>
        <v>0</v>
      </c>
      <c r="I327" s="3">
        <f t="shared" si="87"/>
        <v>17.929813940820448</v>
      </c>
      <c r="J327" s="5">
        <f t="shared" si="88"/>
        <v>2.222158350383757</v>
      </c>
      <c r="K327" s="5">
        <f t="shared" si="89"/>
        <v>7.2986780595316532</v>
      </c>
      <c r="L327" s="3">
        <f t="shared" si="97"/>
        <v>12.393649804277185</v>
      </c>
      <c r="M327" s="3">
        <f t="shared" si="98"/>
        <v>40.706936968904614</v>
      </c>
      <c r="N327" s="3">
        <f t="shared" si="94"/>
        <v>28.313287164627429</v>
      </c>
      <c r="O327" s="3">
        <f t="shared" si="95"/>
        <v>53.100586773181803</v>
      </c>
      <c r="P327" s="3">
        <f t="shared" si="96"/>
        <v>53.320102253421652</v>
      </c>
      <c r="Q327" s="3">
        <f t="shared" si="93"/>
        <v>46.35716982025712</v>
      </c>
      <c r="R327" s="33" t="str">
        <f t="shared" si="99"/>
        <v/>
      </c>
      <c r="S327" s="1" t="str">
        <f t="shared" si="100"/>
        <v>(ADX- &amp; DMI-) &gt;25 = combo bearish</v>
      </c>
      <c r="T327" s="42">
        <f t="shared" si="103"/>
        <v>1</v>
      </c>
      <c r="U327" s="42">
        <f t="shared" si="101"/>
        <v>1</v>
      </c>
      <c r="V327" s="33" t="str">
        <f t="shared" si="102"/>
        <v>Divergence</v>
      </c>
    </row>
    <row r="328" spans="2:22" x14ac:dyDescent="0.2">
      <c r="B328" s="32">
        <v>40325</v>
      </c>
      <c r="C328" s="5">
        <v>45.696300000000001</v>
      </c>
      <c r="D328" s="3">
        <v>44.8996</v>
      </c>
      <c r="E328" s="3">
        <v>45.676299999999998</v>
      </c>
      <c r="F328" s="6">
        <f t="shared" si="90"/>
        <v>1.6829000000000036</v>
      </c>
      <c r="G328" s="3">
        <f t="shared" si="91"/>
        <v>0.31869999999999976</v>
      </c>
      <c r="H328" s="3">
        <f t="shared" si="92"/>
        <v>0</v>
      </c>
      <c r="I328" s="3">
        <f t="shared" si="87"/>
        <v>18.233497483834263</v>
      </c>
      <c r="J328" s="5">
        <f t="shared" si="88"/>
        <v>2.3699230926619292</v>
      </c>
      <c r="K328" s="5">
        <f t="shared" si="89"/>
        <v>6.7372412857215256</v>
      </c>
      <c r="L328" s="3">
        <f t="shared" si="97"/>
        <v>12.997633036465398</v>
      </c>
      <c r="M328" s="3">
        <f t="shared" si="98"/>
        <v>36.949802371677364</v>
      </c>
      <c r="N328" s="3">
        <f t="shared" si="94"/>
        <v>23.952169335211966</v>
      </c>
      <c r="O328" s="3">
        <f t="shared" si="95"/>
        <v>49.947435408142766</v>
      </c>
      <c r="P328" s="3">
        <f t="shared" si="96"/>
        <v>47.954753110921736</v>
      </c>
      <c r="Q328" s="3">
        <f t="shared" si="93"/>
        <v>46.47128291244745</v>
      </c>
      <c r="R328" s="33" t="str">
        <f t="shared" si="99"/>
        <v/>
      </c>
      <c r="S328" s="1" t="str">
        <f t="shared" si="100"/>
        <v>(ADX- &amp; DMI-) &gt;25 = combo bearish</v>
      </c>
      <c r="T328" s="42">
        <f t="shared" si="103"/>
        <v>1</v>
      </c>
      <c r="U328" s="42">
        <f t="shared" si="101"/>
        <v>1</v>
      </c>
      <c r="V328" s="33" t="str">
        <f t="shared" si="102"/>
        <v>Divergence</v>
      </c>
    </row>
    <row r="329" spans="2:22" x14ac:dyDescent="0.2">
      <c r="B329" s="32">
        <v>40326</v>
      </c>
      <c r="C329" s="5">
        <v>45.7958</v>
      </c>
      <c r="D329" s="3">
        <v>45.0092</v>
      </c>
      <c r="E329" s="3">
        <v>45.407499999999999</v>
      </c>
      <c r="F329" s="6">
        <f t="shared" si="90"/>
        <v>0.78659999999999997</v>
      </c>
      <c r="G329" s="3">
        <f t="shared" si="91"/>
        <v>9.9499999999999034E-2</v>
      </c>
      <c r="H329" s="3">
        <f t="shared" si="92"/>
        <v>0</v>
      </c>
      <c r="I329" s="3">
        <f t="shared" si="87"/>
        <v>17.617520754308551</v>
      </c>
      <c r="J329" s="5">
        <f t="shared" si="88"/>
        <v>2.2871213163033182</v>
      </c>
      <c r="K329" s="5">
        <f t="shared" si="89"/>
        <v>6.2189919560506386</v>
      </c>
      <c r="L329" s="3">
        <f t="shared" si="97"/>
        <v>12.982083848228068</v>
      </c>
      <c r="M329" s="3">
        <f t="shared" si="98"/>
        <v>35.300040469824438</v>
      </c>
      <c r="N329" s="3">
        <f t="shared" si="94"/>
        <v>22.31795662159637</v>
      </c>
      <c r="O329" s="3">
        <f t="shared" si="95"/>
        <v>48.28212431805251</v>
      </c>
      <c r="P329" s="3">
        <f t="shared" si="96"/>
        <v>46.224056908887427</v>
      </c>
      <c r="Q329" s="3">
        <f t="shared" si="93"/>
        <v>46.453623912193159</v>
      </c>
      <c r="R329" s="33" t="str">
        <f t="shared" si="99"/>
        <v/>
      </c>
      <c r="S329" s="1" t="str">
        <f t="shared" si="100"/>
        <v>(ADX- &amp; DMI-) &gt;25 = combo bearish</v>
      </c>
      <c r="T329" s="42">
        <f t="shared" si="103"/>
        <v>-1</v>
      </c>
      <c r="U329" s="42">
        <f t="shared" si="101"/>
        <v>1</v>
      </c>
      <c r="V329" s="33" t="str">
        <f t="shared" si="102"/>
        <v>Divergence</v>
      </c>
    </row>
    <row r="330" spans="2:22" x14ac:dyDescent="0.2">
      <c r="B330" s="32">
        <v>40330</v>
      </c>
      <c r="C330" s="5">
        <v>46.054699999999997</v>
      </c>
      <c r="D330" s="3">
        <v>44.939399999999999</v>
      </c>
      <c r="E330" s="3">
        <v>44.989199999999997</v>
      </c>
      <c r="F330" s="6">
        <f t="shared" si="90"/>
        <v>1.1152999999999977</v>
      </c>
      <c r="G330" s="3">
        <f t="shared" si="91"/>
        <v>0.25889999999999702</v>
      </c>
      <c r="H330" s="3">
        <f t="shared" si="92"/>
        <v>0</v>
      </c>
      <c r="I330" s="3">
        <f t="shared" si="87"/>
        <v>17.377626850130966</v>
      </c>
      <c r="J330" s="5">
        <f t="shared" si="88"/>
        <v>2.370088907356906</v>
      </c>
      <c r="K330" s="5">
        <f t="shared" si="89"/>
        <v>5.740607959431359</v>
      </c>
      <c r="L330" s="3">
        <f t="shared" si="97"/>
        <v>13.638737485832502</v>
      </c>
      <c r="M330" s="3">
        <f t="shared" si="98"/>
        <v>33.034475932414757</v>
      </c>
      <c r="N330" s="3">
        <f t="shared" si="94"/>
        <v>19.395738446582257</v>
      </c>
      <c r="O330" s="3">
        <f t="shared" si="95"/>
        <v>46.673213418247258</v>
      </c>
      <c r="P330" s="3">
        <f t="shared" si="96"/>
        <v>41.556466817001592</v>
      </c>
      <c r="Q330" s="3">
        <f t="shared" si="93"/>
        <v>46.103826976822333</v>
      </c>
      <c r="R330" s="33" t="str">
        <f t="shared" si="99"/>
        <v/>
      </c>
      <c r="S330" s="1" t="str">
        <f t="shared" si="100"/>
        <v>(ADX- &amp; DMI-) &gt;25 = combo bearish</v>
      </c>
      <c r="T330" s="42">
        <f t="shared" si="103"/>
        <v>-1</v>
      </c>
      <c r="U330" s="42">
        <f t="shared" si="101"/>
        <v>1</v>
      </c>
      <c r="V330" s="33" t="str">
        <f t="shared" si="102"/>
        <v>Divergence</v>
      </c>
    </row>
    <row r="331" spans="2:22" x14ac:dyDescent="0.2">
      <c r="B331" s="32">
        <v>40331</v>
      </c>
      <c r="C331" s="5">
        <v>46.084699999999998</v>
      </c>
      <c r="D331" s="3">
        <v>44.939399999999999</v>
      </c>
      <c r="E331" s="3">
        <v>46.054699999999997</v>
      </c>
      <c r="F331" s="6">
        <f t="shared" si="90"/>
        <v>1.1452999999999989</v>
      </c>
      <c r="G331" s="3">
        <f t="shared" si="91"/>
        <v>3.0000000000001137E-2</v>
      </c>
      <c r="H331" s="3">
        <f t="shared" si="92"/>
        <v>0</v>
      </c>
      <c r="I331" s="3">
        <f t="shared" si="87"/>
        <v>17.186186323197813</v>
      </c>
      <c r="J331" s="5">
        <f t="shared" si="88"/>
        <v>2.2177743760217608</v>
      </c>
      <c r="K331" s="5">
        <f t="shared" si="89"/>
        <v>5.2990227317827934</v>
      </c>
      <c r="L331" s="3">
        <f t="shared" si="97"/>
        <v>12.904400861919099</v>
      </c>
      <c r="M331" s="3">
        <f t="shared" si="98"/>
        <v>30.83303434590491</v>
      </c>
      <c r="N331" s="3">
        <f t="shared" si="94"/>
        <v>17.928633483985813</v>
      </c>
      <c r="O331" s="3">
        <f t="shared" si="95"/>
        <v>43.737435207824007</v>
      </c>
      <c r="P331" s="3">
        <f t="shared" si="96"/>
        <v>40.991506243554568</v>
      </c>
      <c r="Q331" s="3">
        <f t="shared" si="93"/>
        <v>45.738661210160345</v>
      </c>
      <c r="R331" s="33" t="str">
        <f t="shared" si="99"/>
        <v/>
      </c>
      <c r="S331" s="1" t="str">
        <f t="shared" si="100"/>
        <v>(ADX- &amp; DMI-) &gt;25 = combo bearish</v>
      </c>
      <c r="T331" s="42">
        <f t="shared" si="103"/>
        <v>-1</v>
      </c>
      <c r="U331" s="42">
        <f t="shared" si="101"/>
        <v>1</v>
      </c>
      <c r="V331" s="33" t="str">
        <f t="shared" si="102"/>
        <v>Convergence</v>
      </c>
    </row>
    <row r="332" spans="2:22" x14ac:dyDescent="0.2">
      <c r="B332" s="32">
        <v>40332</v>
      </c>
      <c r="C332" s="5">
        <v>46.572499999999998</v>
      </c>
      <c r="D332" s="3">
        <v>45.885399999999997</v>
      </c>
      <c r="E332" s="3">
        <v>46.492899999999999</v>
      </c>
      <c r="F332" s="6">
        <f t="shared" si="90"/>
        <v>0.68710000000000093</v>
      </c>
      <c r="G332" s="3">
        <f t="shared" si="91"/>
        <v>0.48780000000000001</v>
      </c>
      <c r="H332" s="3">
        <f t="shared" si="92"/>
        <v>0</v>
      </c>
      <c r="I332" s="3">
        <f t="shared" si="87"/>
        <v>16.551271990644135</v>
      </c>
      <c r="J332" s="5">
        <f t="shared" si="88"/>
        <v>2.5349763470970101</v>
      </c>
      <c r="K332" s="5">
        <f t="shared" si="89"/>
        <v>4.8914055985687321</v>
      </c>
      <c r="L332" s="3">
        <f t="shared" si="97"/>
        <v>15.315900485050001</v>
      </c>
      <c r="M332" s="3">
        <f t="shared" si="98"/>
        <v>29.553049465525522</v>
      </c>
      <c r="N332" s="3">
        <f t="shared" si="94"/>
        <v>14.237148980475521</v>
      </c>
      <c r="O332" s="3">
        <f t="shared" si="95"/>
        <v>44.868949950575526</v>
      </c>
      <c r="P332" s="3">
        <f t="shared" si="96"/>
        <v>31.730515191815634</v>
      </c>
      <c r="Q332" s="3">
        <f t="shared" si="93"/>
        <v>44.73807935170715</v>
      </c>
      <c r="R332" s="33" t="str">
        <f t="shared" si="99"/>
        <v/>
      </c>
      <c r="S332" s="1" t="str">
        <f t="shared" si="100"/>
        <v>(ADX- &amp; DMI-) &gt;25 = combo bearish</v>
      </c>
      <c r="T332" s="42">
        <f t="shared" si="103"/>
        <v>-1</v>
      </c>
      <c r="U332" s="42">
        <f t="shared" si="101"/>
        <v>1</v>
      </c>
      <c r="V332" s="33" t="str">
        <f t="shared" si="102"/>
        <v>Convergence</v>
      </c>
    </row>
    <row r="333" spans="2:22" x14ac:dyDescent="0.2">
      <c r="B333" s="32">
        <v>40333</v>
      </c>
      <c r="C333" s="5">
        <v>46.094499999999996</v>
      </c>
      <c r="D333" s="3">
        <v>44.747799999999998</v>
      </c>
      <c r="E333" s="3">
        <v>44.902099999999997</v>
      </c>
      <c r="F333" s="6">
        <f t="shared" si="90"/>
        <v>1.7451000000000008</v>
      </c>
      <c r="G333" s="3">
        <f t="shared" si="91"/>
        <v>0</v>
      </c>
      <c r="H333" s="3">
        <f t="shared" si="92"/>
        <v>1.1375999999999991</v>
      </c>
      <c r="I333" s="3">
        <f t="shared" si="87"/>
        <v>17.023197222133049</v>
      </c>
      <c r="J333" s="5">
        <f t="shared" si="88"/>
        <v>2.3399781665510861</v>
      </c>
      <c r="K333" s="5">
        <f t="shared" si="89"/>
        <v>5.6527436294480591</v>
      </c>
      <c r="L333" s="3">
        <f t="shared" si="97"/>
        <v>13.745820694062786</v>
      </c>
      <c r="M333" s="3">
        <f t="shared" si="98"/>
        <v>33.206121950455532</v>
      </c>
      <c r="N333" s="3">
        <f t="shared" si="94"/>
        <v>19.460301256392746</v>
      </c>
      <c r="O333" s="3">
        <f t="shared" si="95"/>
        <v>46.951942644518319</v>
      </c>
      <c r="P333" s="3">
        <f t="shared" si="96"/>
        <v>41.447276002465372</v>
      </c>
      <c r="Q333" s="3">
        <f t="shared" si="93"/>
        <v>44.503021969618452</v>
      </c>
      <c r="R333" s="33" t="str">
        <f t="shared" si="99"/>
        <v/>
      </c>
      <c r="S333" s="1" t="str">
        <f t="shared" si="100"/>
        <v>(ADX- &amp; DMI-) &gt;25 = combo bearish</v>
      </c>
      <c r="T333" s="42">
        <f t="shared" si="103"/>
        <v>-1</v>
      </c>
      <c r="U333" s="42">
        <f t="shared" si="101"/>
        <v>1</v>
      </c>
      <c r="V333" s="33" t="str">
        <f t="shared" si="102"/>
        <v>Divergence</v>
      </c>
    </row>
    <row r="334" spans="2:22" x14ac:dyDescent="0.2">
      <c r="B334" s="32">
        <v>40336</v>
      </c>
      <c r="C334" s="5">
        <v>45.268099999999997</v>
      </c>
      <c r="D334" s="3">
        <v>44.0334</v>
      </c>
      <c r="E334" s="3">
        <v>44.083100000000002</v>
      </c>
      <c r="F334" s="6">
        <f t="shared" si="90"/>
        <v>1.2346999999999966</v>
      </c>
      <c r="G334" s="3">
        <f t="shared" si="91"/>
        <v>0</v>
      </c>
      <c r="H334" s="3">
        <f t="shared" si="92"/>
        <v>0.7143999999999977</v>
      </c>
      <c r="I334" s="3">
        <f t="shared" si="87"/>
        <v>16.948420512738195</v>
      </c>
      <c r="J334" s="5">
        <f t="shared" si="88"/>
        <v>2.1599798460471566</v>
      </c>
      <c r="K334" s="5">
        <f t="shared" si="89"/>
        <v>5.9323171964135906</v>
      </c>
      <c r="L334" s="3">
        <f t="shared" si="97"/>
        <v>12.744431520469687</v>
      </c>
      <c r="M334" s="3">
        <f t="shared" si="98"/>
        <v>35.002183194327422</v>
      </c>
      <c r="N334" s="3">
        <f t="shared" si="94"/>
        <v>22.257751673857733</v>
      </c>
      <c r="O334" s="3">
        <f t="shared" si="95"/>
        <v>47.746614714797111</v>
      </c>
      <c r="P334" s="3">
        <f t="shared" si="96"/>
        <v>46.616397427983209</v>
      </c>
      <c r="Q334" s="3">
        <f t="shared" si="93"/>
        <v>44.653977359501646</v>
      </c>
      <c r="R334" s="33" t="str">
        <f t="shared" si="99"/>
        <v/>
      </c>
      <c r="S334" s="1" t="str">
        <f t="shared" si="100"/>
        <v>(ADX- &amp; DMI-) &gt;25 = combo bearish</v>
      </c>
      <c r="T334" s="42">
        <f t="shared" si="103"/>
        <v>1</v>
      </c>
      <c r="U334" s="42">
        <f t="shared" si="101"/>
        <v>1</v>
      </c>
      <c r="V334" s="33" t="str">
        <f t="shared" si="102"/>
        <v>Divergence</v>
      </c>
    </row>
    <row r="335" spans="2:22" x14ac:dyDescent="0.2">
      <c r="B335" s="32">
        <v>40337</v>
      </c>
      <c r="C335" s="5">
        <v>44.292299999999997</v>
      </c>
      <c r="D335" s="3">
        <v>43.405999999999999</v>
      </c>
      <c r="E335" s="3">
        <v>44.003399999999999</v>
      </c>
      <c r="F335" s="6">
        <f t="shared" si="90"/>
        <v>0.88629999999999853</v>
      </c>
      <c r="G335" s="3">
        <f t="shared" si="91"/>
        <v>0</v>
      </c>
      <c r="H335" s="3">
        <f t="shared" si="92"/>
        <v>0.62740000000000151</v>
      </c>
      <c r="I335" s="3">
        <f t="shared" si="87"/>
        <v>16.530995857912181</v>
      </c>
      <c r="J335" s="5">
        <f t="shared" si="88"/>
        <v>1.9938275501973755</v>
      </c>
      <c r="K335" s="5">
        <f t="shared" si="89"/>
        <v>6.1033851043817773</v>
      </c>
      <c r="L335" s="3">
        <f t="shared" si="97"/>
        <v>12.061146027346414</v>
      </c>
      <c r="M335" s="3">
        <f t="shared" si="98"/>
        <v>36.920855566366448</v>
      </c>
      <c r="N335" s="3">
        <f t="shared" si="94"/>
        <v>24.859709539020034</v>
      </c>
      <c r="O335" s="3">
        <f t="shared" si="95"/>
        <v>48.982001593712866</v>
      </c>
      <c r="P335" s="3">
        <f t="shared" si="96"/>
        <v>50.752743314211415</v>
      </c>
      <c r="Q335" s="3">
        <f t="shared" si="93"/>
        <v>45.089603499123776</v>
      </c>
      <c r="R335" s="33" t="str">
        <f t="shared" si="99"/>
        <v/>
      </c>
      <c r="S335" s="1" t="str">
        <f t="shared" si="100"/>
        <v>(ADX- &amp; DMI-) &gt;25 = combo bearish</v>
      </c>
      <c r="T335" s="42">
        <f t="shared" si="103"/>
        <v>1</v>
      </c>
      <c r="U335" s="42">
        <f t="shared" si="101"/>
        <v>1</v>
      </c>
      <c r="V335" s="33" t="str">
        <f t="shared" si="102"/>
        <v>Divergence</v>
      </c>
    </row>
    <row r="336" spans="2:22" x14ac:dyDescent="0.2">
      <c r="B336" s="32">
        <v>40338</v>
      </c>
      <c r="C336" s="5">
        <v>44.720500000000001</v>
      </c>
      <c r="D336" s="3">
        <v>43.505600000000001</v>
      </c>
      <c r="E336" s="3">
        <v>43.634999999999998</v>
      </c>
      <c r="F336" s="6">
        <f t="shared" si="90"/>
        <v>1.2149000000000001</v>
      </c>
      <c r="G336" s="3">
        <f t="shared" si="91"/>
        <v>0.42820000000000391</v>
      </c>
      <c r="H336" s="3">
        <f t="shared" si="92"/>
        <v>0</v>
      </c>
      <c r="I336" s="3">
        <f t="shared" si="87"/>
        <v>16.474280791918936</v>
      </c>
      <c r="J336" s="5">
        <f t="shared" si="88"/>
        <v>2.2686562001821966</v>
      </c>
      <c r="K336" s="5">
        <f t="shared" si="89"/>
        <v>5.6338939425062557</v>
      </c>
      <c r="L336" s="3">
        <f t="shared" si="97"/>
        <v>13.770896762273418</v>
      </c>
      <c r="M336" s="3">
        <f t="shared" si="98"/>
        <v>34.198117742838448</v>
      </c>
      <c r="N336" s="3">
        <f t="shared" si="94"/>
        <v>20.427220980565032</v>
      </c>
      <c r="O336" s="3">
        <f t="shared" si="95"/>
        <v>47.969014505111865</v>
      </c>
      <c r="P336" s="3">
        <f t="shared" si="96"/>
        <v>42.584199803371376</v>
      </c>
      <c r="Q336" s="3">
        <f t="shared" si="93"/>
        <v>44.910646092284317</v>
      </c>
      <c r="R336" s="33" t="str">
        <f t="shared" si="99"/>
        <v/>
      </c>
      <c r="S336" s="1" t="str">
        <f t="shared" si="100"/>
        <v>(ADX- &amp; DMI-) &gt;25 = combo bearish</v>
      </c>
      <c r="T336" s="42">
        <f t="shared" si="103"/>
        <v>-1</v>
      </c>
      <c r="U336" s="42">
        <f t="shared" si="101"/>
        <v>1</v>
      </c>
      <c r="V336" s="33" t="str">
        <f t="shared" si="102"/>
        <v>Divergence</v>
      </c>
    </row>
    <row r="337" spans="2:22" x14ac:dyDescent="0.2">
      <c r="B337" s="32">
        <v>40339</v>
      </c>
      <c r="C337" s="5">
        <v>44.929600000000001</v>
      </c>
      <c r="D337" s="3">
        <v>44.053199999999997</v>
      </c>
      <c r="E337" s="3">
        <v>44.879800000000003</v>
      </c>
      <c r="F337" s="6">
        <f t="shared" si="90"/>
        <v>1.2946000000000026</v>
      </c>
      <c r="G337" s="3">
        <f t="shared" si="91"/>
        <v>0.2090999999999994</v>
      </c>
      <c r="H337" s="3">
        <f t="shared" si="92"/>
        <v>0</v>
      </c>
      <c r="I337" s="3">
        <f t="shared" si="87"/>
        <v>16.501628423309789</v>
      </c>
      <c r="J337" s="5">
        <f t="shared" si="88"/>
        <v>2.3032441847835656</v>
      </c>
      <c r="K337" s="5">
        <f t="shared" si="89"/>
        <v>5.2005174853903897</v>
      </c>
      <c r="L337" s="3">
        <f t="shared" si="97"/>
        <v>13.957678149691338</v>
      </c>
      <c r="M337" s="3">
        <f t="shared" si="98"/>
        <v>31.51517748420676</v>
      </c>
      <c r="N337" s="3">
        <f t="shared" si="94"/>
        <v>17.55749933451542</v>
      </c>
      <c r="O337" s="3">
        <f t="shared" si="95"/>
        <v>45.472855633898099</v>
      </c>
      <c r="P337" s="3">
        <f t="shared" si="96"/>
        <v>38.610945122670159</v>
      </c>
      <c r="Q337" s="3">
        <f t="shared" si="93"/>
        <v>44.460667451597594</v>
      </c>
      <c r="R337" s="33" t="str">
        <f t="shared" si="99"/>
        <v/>
      </c>
      <c r="S337" s="1" t="str">
        <f t="shared" si="100"/>
        <v>(ADX- &amp; DMI-) &gt;25 = combo bearish</v>
      </c>
      <c r="T337" s="42">
        <f t="shared" si="103"/>
        <v>-1</v>
      </c>
      <c r="U337" s="42">
        <f t="shared" si="101"/>
        <v>1</v>
      </c>
      <c r="V337" s="33" t="str">
        <f t="shared" si="102"/>
        <v>Divergence</v>
      </c>
    </row>
    <row r="338" spans="2:22" x14ac:dyDescent="0.2">
      <c r="B338" s="32">
        <v>40340</v>
      </c>
      <c r="C338" s="5">
        <v>45.347799999999999</v>
      </c>
      <c r="D338" s="3">
        <v>44.421599999999998</v>
      </c>
      <c r="E338" s="3">
        <v>45.307899999999997</v>
      </c>
      <c r="F338" s="6">
        <f t="shared" si="90"/>
        <v>0.92620000000000147</v>
      </c>
      <c r="G338" s="3">
        <f t="shared" si="91"/>
        <v>0.41819999999999879</v>
      </c>
      <c r="H338" s="3">
        <f t="shared" si="92"/>
        <v>0</v>
      </c>
      <c r="I338" s="3">
        <f t="shared" si="87"/>
        <v>16.158472390747498</v>
      </c>
      <c r="J338" s="5">
        <f t="shared" si="88"/>
        <v>2.5442715551848285</v>
      </c>
      <c r="K338" s="5">
        <f t="shared" si="89"/>
        <v>4.8004776788218981</v>
      </c>
      <c r="L338" s="3">
        <f t="shared" si="97"/>
        <v>15.745743122609188</v>
      </c>
      <c r="M338" s="3">
        <f t="shared" si="98"/>
        <v>29.708734605201293</v>
      </c>
      <c r="N338" s="3">
        <f t="shared" si="94"/>
        <v>13.962991482592106</v>
      </c>
      <c r="O338" s="3">
        <f t="shared" si="95"/>
        <v>45.454477727810485</v>
      </c>
      <c r="P338" s="3">
        <f t="shared" si="96"/>
        <v>30.718627032093487</v>
      </c>
      <c r="Q338" s="3">
        <f t="shared" si="93"/>
        <v>43.479093135918731</v>
      </c>
      <c r="R338" s="33" t="str">
        <f t="shared" si="99"/>
        <v/>
      </c>
      <c r="S338" s="1" t="str">
        <f t="shared" si="100"/>
        <v>(ADX- &amp; DMI-) &gt;25 = combo bearish</v>
      </c>
      <c r="T338" s="42">
        <f t="shared" si="103"/>
        <v>-1</v>
      </c>
      <c r="U338" s="42">
        <f t="shared" si="101"/>
        <v>1</v>
      </c>
      <c r="V338" s="33" t="str">
        <f t="shared" si="102"/>
        <v>Convergence</v>
      </c>
    </row>
    <row r="339" spans="2:22" x14ac:dyDescent="0.2">
      <c r="B339" s="32">
        <v>40343</v>
      </c>
      <c r="C339" s="5">
        <v>46.044800000000002</v>
      </c>
      <c r="D339" s="3">
        <v>45.218299999999999</v>
      </c>
      <c r="E339" s="3">
        <v>45.298000000000002</v>
      </c>
      <c r="F339" s="6">
        <f t="shared" si="90"/>
        <v>0.8265000000000029</v>
      </c>
      <c r="G339" s="3">
        <f t="shared" si="91"/>
        <v>0.69700000000000273</v>
      </c>
      <c r="H339" s="3">
        <f t="shared" si="92"/>
        <v>0</v>
      </c>
      <c r="I339" s="3">
        <f t="shared" ref="I339:I402" si="104">I338-(I338/13)+F339</f>
        <v>15.742012976074616</v>
      </c>
      <c r="J339" s="5">
        <f t="shared" ref="J339:J402" si="105">J338-(J338/13)+G339</f>
        <v>3.0455583586321522</v>
      </c>
      <c r="K339" s="5">
        <f t="shared" ref="K339:K402" si="106">K338-(K338/13)+H339</f>
        <v>4.4312101650663678</v>
      </c>
      <c r="L339" s="3">
        <f t="shared" si="97"/>
        <v>19.346689418061857</v>
      </c>
      <c r="M339" s="3">
        <f t="shared" si="98"/>
        <v>28.148942398923886</v>
      </c>
      <c r="N339" s="3">
        <f t="shared" si="94"/>
        <v>8.8022529808620291</v>
      </c>
      <c r="O339" s="3">
        <f t="shared" si="95"/>
        <v>47.495631816985743</v>
      </c>
      <c r="P339" s="3">
        <f t="shared" si="96"/>
        <v>18.532763212372096</v>
      </c>
      <c r="Q339" s="3">
        <f t="shared" si="93"/>
        <v>41.697212427093966</v>
      </c>
      <c r="R339" s="33" t="str">
        <f t="shared" si="99"/>
        <v/>
      </c>
      <c r="S339" s="1" t="str">
        <f t="shared" si="100"/>
        <v>(ADX- &amp; DMI-) &gt;25 = combo bearish</v>
      </c>
      <c r="T339" s="42">
        <f t="shared" si="103"/>
        <v>-1</v>
      </c>
      <c r="U339" s="42">
        <f t="shared" si="101"/>
        <v>1</v>
      </c>
      <c r="V339" s="33" t="str">
        <f t="shared" si="102"/>
        <v>Convergence</v>
      </c>
    </row>
    <row r="340" spans="2:22" x14ac:dyDescent="0.2">
      <c r="B340" s="32">
        <v>40344</v>
      </c>
      <c r="C340" s="5">
        <v>46.572499999999998</v>
      </c>
      <c r="D340" s="3">
        <v>45.261299999999999</v>
      </c>
      <c r="E340" s="3">
        <v>46.512799999999999</v>
      </c>
      <c r="F340" s="6">
        <f t="shared" si="90"/>
        <v>1.3111999999999995</v>
      </c>
      <c r="G340" s="3">
        <f t="shared" si="91"/>
        <v>0.52769999999999584</v>
      </c>
      <c r="H340" s="3">
        <f t="shared" si="92"/>
        <v>0</v>
      </c>
      <c r="I340" s="3">
        <f t="shared" si="104"/>
        <v>15.842288900991953</v>
      </c>
      <c r="J340" s="5">
        <f t="shared" si="105"/>
        <v>3.338984638737367</v>
      </c>
      <c r="K340" s="5">
        <f t="shared" si="106"/>
        <v>4.0903478446766472</v>
      </c>
      <c r="L340" s="3">
        <f t="shared" si="97"/>
        <v>21.076402908725512</v>
      </c>
      <c r="M340" s="3">
        <f t="shared" si="98"/>
        <v>25.819172155234039</v>
      </c>
      <c r="N340" s="3">
        <f t="shared" si="94"/>
        <v>4.7427692465085265</v>
      </c>
      <c r="O340" s="3">
        <f t="shared" si="95"/>
        <v>46.895575063959555</v>
      </c>
      <c r="P340" s="3">
        <f t="shared" si="96"/>
        <v>10.113468573612749</v>
      </c>
      <c r="Q340" s="3">
        <f t="shared" si="93"/>
        <v>39.441230723273875</v>
      </c>
      <c r="R340" s="33" t="str">
        <f t="shared" si="99"/>
        <v/>
      </c>
      <c r="S340" s="1" t="str">
        <f t="shared" si="100"/>
        <v>(ADX- &amp; DMI-) &gt;25 = combo bearish</v>
      </c>
      <c r="T340" s="42">
        <f t="shared" si="103"/>
        <v>-1</v>
      </c>
      <c r="U340" s="42">
        <f t="shared" si="101"/>
        <v>1</v>
      </c>
      <c r="V340" s="33" t="str">
        <f t="shared" si="102"/>
        <v>Convergence</v>
      </c>
    </row>
    <row r="341" spans="2:22" x14ac:dyDescent="0.2">
      <c r="B341" s="32">
        <v>40345</v>
      </c>
      <c r="C341" s="5">
        <v>46.941000000000003</v>
      </c>
      <c r="D341" s="3">
        <v>46.303699999999999</v>
      </c>
      <c r="E341" s="3">
        <v>46.701999999999998</v>
      </c>
      <c r="F341" s="6">
        <f t="shared" si="90"/>
        <v>0.63730000000000331</v>
      </c>
      <c r="G341" s="3">
        <f t="shared" si="91"/>
        <v>0.36850000000000449</v>
      </c>
      <c r="H341" s="3">
        <f t="shared" si="92"/>
        <v>0</v>
      </c>
      <c r="I341" s="3">
        <f t="shared" si="104"/>
        <v>15.260951293223345</v>
      </c>
      <c r="J341" s="5">
        <f t="shared" si="105"/>
        <v>3.4506396665268046</v>
      </c>
      <c r="K341" s="5">
        <f t="shared" si="106"/>
        <v>3.7757057027784438</v>
      </c>
      <c r="L341" s="3">
        <f t="shared" si="97"/>
        <v>22.610908063503668</v>
      </c>
      <c r="M341" s="3">
        <f t="shared" si="98"/>
        <v>24.740959002044999</v>
      </c>
      <c r="N341" s="3">
        <f t="shared" si="94"/>
        <v>2.1300509385413307</v>
      </c>
      <c r="O341" s="3">
        <f t="shared" si="95"/>
        <v>47.351867065548667</v>
      </c>
      <c r="P341" s="3">
        <f t="shared" si="96"/>
        <v>4.4983462544206008</v>
      </c>
      <c r="Q341" s="3">
        <f t="shared" si="93"/>
        <v>36.945310404070078</v>
      </c>
      <c r="R341" s="33" t="str">
        <f t="shared" si="99"/>
        <v/>
      </c>
      <c r="S341" s="1" t="str">
        <f t="shared" si="100"/>
        <v/>
      </c>
      <c r="T341" s="42">
        <f t="shared" si="103"/>
        <v>-1</v>
      </c>
      <c r="U341" s="42">
        <f t="shared" si="101"/>
        <v>1</v>
      </c>
      <c r="V341" s="33" t="str">
        <f t="shared" si="102"/>
        <v>Convergence</v>
      </c>
    </row>
    <row r="342" spans="2:22" x14ac:dyDescent="0.2">
      <c r="B342" s="32">
        <v>40346</v>
      </c>
      <c r="C342" s="5">
        <v>46.980899999999998</v>
      </c>
      <c r="D342" s="3">
        <v>46.443100000000001</v>
      </c>
      <c r="E342" s="3">
        <v>46.851399999999998</v>
      </c>
      <c r="F342" s="6">
        <f t="shared" si="90"/>
        <v>0.53779999999999717</v>
      </c>
      <c r="G342" s="3">
        <f t="shared" si="91"/>
        <v>3.9899999999995828E-2</v>
      </c>
      <c r="H342" s="3">
        <f t="shared" si="92"/>
        <v>0</v>
      </c>
      <c r="I342" s="3">
        <f t="shared" si="104"/>
        <v>14.624831962975392</v>
      </c>
      <c r="J342" s="5">
        <f t="shared" si="105"/>
        <v>3.2251058460247384</v>
      </c>
      <c r="K342" s="5">
        <f t="shared" si="106"/>
        <v>3.4852668025647171</v>
      </c>
      <c r="L342" s="3">
        <f t="shared" si="97"/>
        <v>22.052259158871028</v>
      </c>
      <c r="M342" s="3">
        <f t="shared" si="98"/>
        <v>23.831157933220087</v>
      </c>
      <c r="N342" s="3">
        <f t="shared" si="94"/>
        <v>1.7788987743490594</v>
      </c>
      <c r="O342" s="3">
        <f t="shared" si="95"/>
        <v>45.883417092091115</v>
      </c>
      <c r="P342" s="3">
        <f t="shared" si="96"/>
        <v>3.876997152977272</v>
      </c>
      <c r="Q342" s="3">
        <f t="shared" si="93"/>
        <v>34.583288028992015</v>
      </c>
      <c r="R342" s="33" t="str">
        <f t="shared" si="99"/>
        <v/>
      </c>
      <c r="S342" s="1" t="str">
        <f t="shared" si="100"/>
        <v/>
      </c>
      <c r="T342" s="42">
        <f t="shared" si="103"/>
        <v>-1</v>
      </c>
      <c r="U342" s="42">
        <f t="shared" si="101"/>
        <v>1</v>
      </c>
      <c r="V342" s="33" t="str">
        <f t="shared" si="102"/>
        <v>Convergence</v>
      </c>
    </row>
    <row r="343" spans="2:22" x14ac:dyDescent="0.2">
      <c r="B343" s="32">
        <v>40347</v>
      </c>
      <c r="C343" s="5">
        <v>47.229799999999997</v>
      </c>
      <c r="D343" s="3">
        <v>46.750900000000001</v>
      </c>
      <c r="E343" s="3">
        <v>46.890599999999999</v>
      </c>
      <c r="F343" s="6">
        <f t="shared" si="90"/>
        <v>0.47889999999999588</v>
      </c>
      <c r="G343" s="3">
        <f t="shared" si="91"/>
        <v>0.24889999999999901</v>
      </c>
      <c r="H343" s="3">
        <f t="shared" si="92"/>
        <v>0</v>
      </c>
      <c r="I343" s="3">
        <f t="shared" si="104"/>
        <v>13.978744888900358</v>
      </c>
      <c r="J343" s="5">
        <f t="shared" si="105"/>
        <v>3.2259207809459114</v>
      </c>
      <c r="K343" s="5">
        <f t="shared" si="106"/>
        <v>3.217169356213585</v>
      </c>
      <c r="L343" s="3">
        <f t="shared" si="97"/>
        <v>23.077327804353967</v>
      </c>
      <c r="M343" s="3">
        <f t="shared" si="98"/>
        <v>23.014722579050257</v>
      </c>
      <c r="N343" s="3">
        <f t="shared" si="94"/>
        <v>6.2605225303709489E-2</v>
      </c>
      <c r="O343" s="3">
        <f t="shared" si="95"/>
        <v>46.092050383404228</v>
      </c>
      <c r="P343" s="3">
        <f t="shared" si="96"/>
        <v>0.13582651407985735</v>
      </c>
      <c r="Q343" s="3">
        <f t="shared" si="93"/>
        <v>32.122755063641144</v>
      </c>
      <c r="R343" s="33" t="str">
        <f t="shared" si="99"/>
        <v/>
      </c>
      <c r="S343" s="1" t="str">
        <f t="shared" si="100"/>
        <v/>
      </c>
      <c r="T343" s="42">
        <f t="shared" si="103"/>
        <v>-1</v>
      </c>
      <c r="U343" s="42">
        <f t="shared" si="101"/>
        <v>1</v>
      </c>
      <c r="V343" s="33" t="str">
        <f t="shared" si="102"/>
        <v>Convergence</v>
      </c>
    </row>
    <row r="344" spans="2:22" x14ac:dyDescent="0.2">
      <c r="B344" s="32">
        <v>40350</v>
      </c>
      <c r="C344" s="5">
        <v>47.569000000000003</v>
      </c>
      <c r="D344" s="3">
        <v>46.222099999999998</v>
      </c>
      <c r="E344" s="3">
        <v>46.491500000000002</v>
      </c>
      <c r="F344" s="6">
        <f t="shared" si="90"/>
        <v>1.3469000000000051</v>
      </c>
      <c r="G344" s="3">
        <f t="shared" si="91"/>
        <v>0</v>
      </c>
      <c r="H344" s="3">
        <f t="shared" si="92"/>
        <v>0.52880000000000393</v>
      </c>
      <c r="I344" s="3">
        <f t="shared" si="104"/>
        <v>14.250356820523413</v>
      </c>
      <c r="J344" s="5">
        <f t="shared" si="105"/>
        <v>2.9777730285654567</v>
      </c>
      <c r="K344" s="5">
        <f t="shared" si="106"/>
        <v>3.4984947903510055</v>
      </c>
      <c r="L344" s="3">
        <f t="shared" si="97"/>
        <v>20.896129592185776</v>
      </c>
      <c r="M344" s="3">
        <f t="shared" si="98"/>
        <v>24.550225895483972</v>
      </c>
      <c r="N344" s="3">
        <f t="shared" si="94"/>
        <v>3.6540963032981963</v>
      </c>
      <c r="O344" s="3">
        <f t="shared" si="95"/>
        <v>45.446355487669749</v>
      </c>
      <c r="P344" s="3">
        <f t="shared" si="96"/>
        <v>8.0404605915860632</v>
      </c>
      <c r="Q344" s="3">
        <f t="shared" si="93"/>
        <v>30.402591172780067</v>
      </c>
      <c r="R344" s="33" t="str">
        <f t="shared" si="99"/>
        <v/>
      </c>
      <c r="S344" s="1" t="str">
        <f t="shared" si="100"/>
        <v/>
      </c>
      <c r="T344" s="42">
        <f t="shared" si="103"/>
        <v>-1</v>
      </c>
      <c r="U344" s="42">
        <f t="shared" si="101"/>
        <v>1</v>
      </c>
      <c r="V344" s="33" t="str">
        <f t="shared" si="102"/>
        <v>Convergence</v>
      </c>
    </row>
    <row r="345" spans="2:22" x14ac:dyDescent="0.2">
      <c r="B345" s="32">
        <v>40351</v>
      </c>
      <c r="C345" s="5">
        <v>47.030299999999997</v>
      </c>
      <c r="D345" s="3">
        <v>46.0426</v>
      </c>
      <c r="E345" s="3">
        <v>46.132399999999997</v>
      </c>
      <c r="F345" s="6">
        <f t="shared" ref="F345:F408" si="107">MAX(C345-D345,ABS(C345-E344),ABS(D345-E344))</f>
        <v>0.98769999999999669</v>
      </c>
      <c r="G345" s="3">
        <f t="shared" ref="G345:G408" si="108">IF(C345-C344&gt;D344-D345,MAX(C345-C344,0),0)</f>
        <v>0</v>
      </c>
      <c r="H345" s="3">
        <f t="shared" ref="H345:H408" si="109">IF(D344-D345&gt;C345-C344,MAX(D344-D345,0),0)</f>
        <v>0.17949999999999733</v>
      </c>
      <c r="I345" s="3">
        <f t="shared" si="104"/>
        <v>14.141875526636992</v>
      </c>
      <c r="J345" s="5">
        <f t="shared" si="105"/>
        <v>2.7487135648296523</v>
      </c>
      <c r="K345" s="5">
        <f t="shared" si="106"/>
        <v>3.4088798064778487</v>
      </c>
      <c r="L345" s="3">
        <f t="shared" si="97"/>
        <v>19.43669748508464</v>
      </c>
      <c r="M345" s="3">
        <f t="shared" si="98"/>
        <v>24.104863602122915</v>
      </c>
      <c r="N345" s="3">
        <f t="shared" si="94"/>
        <v>4.6681661170382753</v>
      </c>
      <c r="O345" s="3">
        <f t="shared" si="95"/>
        <v>43.541561087207555</v>
      </c>
      <c r="P345" s="3">
        <f t="shared" si="96"/>
        <v>10.721173059662704</v>
      </c>
      <c r="Q345" s="3">
        <f t="shared" si="93"/>
        <v>28.996775593271682</v>
      </c>
      <c r="R345" s="33" t="str">
        <f t="shared" si="99"/>
        <v/>
      </c>
      <c r="S345" s="1" t="str">
        <f t="shared" si="100"/>
        <v/>
      </c>
      <c r="T345" s="42">
        <f t="shared" si="103"/>
        <v>-1</v>
      </c>
      <c r="U345" s="42">
        <f t="shared" si="101"/>
        <v>1</v>
      </c>
      <c r="V345" s="33" t="str">
        <f t="shared" si="102"/>
        <v>Convergence</v>
      </c>
    </row>
    <row r="346" spans="2:22" x14ac:dyDescent="0.2">
      <c r="B346" s="32">
        <v>40352</v>
      </c>
      <c r="C346" s="5">
        <v>46.361800000000002</v>
      </c>
      <c r="D346" s="3">
        <v>45.583599999999997</v>
      </c>
      <c r="E346" s="3">
        <v>45.942799999999998</v>
      </c>
      <c r="F346" s="6">
        <f t="shared" si="107"/>
        <v>0.77820000000000533</v>
      </c>
      <c r="G346" s="3">
        <f t="shared" si="108"/>
        <v>0</v>
      </c>
      <c r="H346" s="3">
        <f t="shared" si="109"/>
        <v>0.45900000000000318</v>
      </c>
      <c r="I346" s="3">
        <f t="shared" si="104"/>
        <v>13.832238947664921</v>
      </c>
      <c r="J346" s="5">
        <f t="shared" si="105"/>
        <v>2.5372740598427561</v>
      </c>
      <c r="K346" s="5">
        <f t="shared" si="106"/>
        <v>3.6056582829026329</v>
      </c>
      <c r="L346" s="3">
        <f t="shared" si="97"/>
        <v>18.34319136216978</v>
      </c>
      <c r="M346" s="3">
        <f t="shared" si="98"/>
        <v>26.067061858494856</v>
      </c>
      <c r="N346" s="3">
        <f t="shared" si="94"/>
        <v>7.7238704963250768</v>
      </c>
      <c r="O346" s="3">
        <f t="shared" si="95"/>
        <v>44.410253220664636</v>
      </c>
      <c r="P346" s="3">
        <f t="shared" si="96"/>
        <v>17.392088394422991</v>
      </c>
      <c r="Q346" s="3">
        <f t="shared" si="93"/>
        <v>28.16786936478249</v>
      </c>
      <c r="R346" s="33" t="str">
        <f t="shared" si="99"/>
        <v/>
      </c>
      <c r="S346" s="1" t="str">
        <f t="shared" si="100"/>
        <v>(ADX- &amp; DMI-) &gt;25 = combo bearish</v>
      </c>
      <c r="T346" s="42">
        <f t="shared" si="103"/>
        <v>-1</v>
      </c>
      <c r="U346" s="42">
        <f t="shared" si="101"/>
        <v>1</v>
      </c>
      <c r="V346" s="33" t="str">
        <f t="shared" si="102"/>
        <v>Convergence</v>
      </c>
    </row>
    <row r="347" spans="2:22" x14ac:dyDescent="0.2">
      <c r="B347" s="32">
        <v>40353</v>
      </c>
      <c r="C347" s="5">
        <v>45.882899999999999</v>
      </c>
      <c r="D347" s="3">
        <v>45.094799999999999</v>
      </c>
      <c r="E347" s="3">
        <v>45.244399999999999</v>
      </c>
      <c r="F347" s="6">
        <f t="shared" si="107"/>
        <v>0.84799999999999898</v>
      </c>
      <c r="G347" s="3">
        <f t="shared" si="108"/>
        <v>0</v>
      </c>
      <c r="H347" s="3">
        <f t="shared" si="109"/>
        <v>0.48879999999999768</v>
      </c>
      <c r="I347" s="3">
        <f t="shared" si="104"/>
        <v>13.616220567075311</v>
      </c>
      <c r="J347" s="5">
        <f t="shared" si="105"/>
        <v>2.3420991321625442</v>
      </c>
      <c r="K347" s="5">
        <f t="shared" si="106"/>
        <v>3.8170999534485821</v>
      </c>
      <c r="L347" s="3">
        <f t="shared" si="97"/>
        <v>17.200801945187745</v>
      </c>
      <c r="M347" s="3">
        <f t="shared" si="98"/>
        <v>28.033476210561076</v>
      </c>
      <c r="N347" s="3">
        <f t="shared" si="94"/>
        <v>10.832674265373331</v>
      </c>
      <c r="O347" s="3">
        <f t="shared" si="95"/>
        <v>45.234278155748825</v>
      </c>
      <c r="P347" s="3">
        <f t="shared" si="96"/>
        <v>23.947932203261228</v>
      </c>
      <c r="Q347" s="3">
        <f t="shared" si="93"/>
        <v>27.866445281816688</v>
      </c>
      <c r="R347" s="33" t="str">
        <f t="shared" si="99"/>
        <v/>
      </c>
      <c r="S347" s="1" t="str">
        <f t="shared" si="100"/>
        <v>(ADX- &amp; DMI-) &gt;25 = combo bearish</v>
      </c>
      <c r="T347" s="42">
        <f t="shared" si="103"/>
        <v>-1</v>
      </c>
      <c r="U347" s="42">
        <f t="shared" si="101"/>
        <v>1</v>
      </c>
      <c r="V347" s="33" t="str">
        <f t="shared" si="102"/>
        <v>Convergence</v>
      </c>
    </row>
    <row r="348" spans="2:22" x14ac:dyDescent="0.2">
      <c r="B348" s="32">
        <v>40354</v>
      </c>
      <c r="C348" s="5">
        <v>45.553699999999999</v>
      </c>
      <c r="D348" s="3">
        <v>44.845399999999998</v>
      </c>
      <c r="E348" s="3">
        <v>45.1646</v>
      </c>
      <c r="F348" s="6">
        <f t="shared" si="107"/>
        <v>0.70830000000000126</v>
      </c>
      <c r="G348" s="3">
        <f t="shared" si="108"/>
        <v>0</v>
      </c>
      <c r="H348" s="3">
        <f t="shared" si="109"/>
        <v>0.2494000000000014</v>
      </c>
      <c r="I348" s="3">
        <f t="shared" si="104"/>
        <v>13.277118984992596</v>
      </c>
      <c r="J348" s="5">
        <f t="shared" si="105"/>
        <v>2.1619376604577329</v>
      </c>
      <c r="K348" s="5">
        <f t="shared" si="106"/>
        <v>3.7728768801063848</v>
      </c>
      <c r="L348" s="3">
        <f t="shared" si="97"/>
        <v>16.283183595036064</v>
      </c>
      <c r="M348" s="3">
        <f t="shared" si="98"/>
        <v>28.416382231498758</v>
      </c>
      <c r="N348" s="3">
        <f t="shared" si="94"/>
        <v>12.133198636462694</v>
      </c>
      <c r="O348" s="3">
        <f t="shared" si="95"/>
        <v>44.699565826534823</v>
      </c>
      <c r="P348" s="3">
        <f t="shared" si="96"/>
        <v>27.143884760643722</v>
      </c>
      <c r="Q348" s="3">
        <f t="shared" si="93"/>
        <v>27.81483381601862</v>
      </c>
      <c r="R348" s="33" t="str">
        <f t="shared" si="99"/>
        <v/>
      </c>
      <c r="S348" s="1" t="str">
        <f t="shared" si="100"/>
        <v>(ADX- &amp; DMI-) &gt;25 = combo bearish</v>
      </c>
      <c r="T348" s="42">
        <f t="shared" si="103"/>
        <v>-1</v>
      </c>
      <c r="U348" s="42">
        <f t="shared" si="101"/>
        <v>1</v>
      </c>
      <c r="V348" s="33" t="str">
        <f t="shared" si="102"/>
        <v>Convergence</v>
      </c>
    </row>
    <row r="349" spans="2:22" x14ac:dyDescent="0.2">
      <c r="B349" s="32">
        <v>40357</v>
      </c>
      <c r="C349" s="5">
        <v>45.444000000000003</v>
      </c>
      <c r="D349" s="3">
        <v>44.7057</v>
      </c>
      <c r="E349" s="3">
        <v>45.005000000000003</v>
      </c>
      <c r="F349" s="6">
        <f t="shared" si="107"/>
        <v>0.7383000000000024</v>
      </c>
      <c r="G349" s="3">
        <f t="shared" si="108"/>
        <v>0</v>
      </c>
      <c r="H349" s="3">
        <f t="shared" si="109"/>
        <v>0.13969999999999771</v>
      </c>
      <c r="I349" s="3">
        <f t="shared" si="104"/>
        <v>12.994102139993167</v>
      </c>
      <c r="J349" s="5">
        <f t="shared" si="105"/>
        <v>1.9956347634994458</v>
      </c>
      <c r="K349" s="5">
        <f t="shared" si="106"/>
        <v>3.6223555816366604</v>
      </c>
      <c r="L349" s="3">
        <f t="shared" si="97"/>
        <v>15.358004285323364</v>
      </c>
      <c r="M349" s="3">
        <f t="shared" si="98"/>
        <v>27.876920949295886</v>
      </c>
      <c r="N349" s="3">
        <f t="shared" si="94"/>
        <v>12.518916663972522</v>
      </c>
      <c r="O349" s="3">
        <f t="shared" si="95"/>
        <v>43.234925234619254</v>
      </c>
      <c r="P349" s="3">
        <f t="shared" si="96"/>
        <v>28.955564502626508</v>
      </c>
      <c r="Q349" s="3">
        <f t="shared" si="93"/>
        <v>27.896314579347752</v>
      </c>
      <c r="R349" s="33" t="str">
        <f t="shared" si="99"/>
        <v/>
      </c>
      <c r="S349" s="1" t="str">
        <f t="shared" si="100"/>
        <v>(ADX- &amp; DMI-) &gt;25 = combo bearish</v>
      </c>
      <c r="T349" s="42">
        <f t="shared" si="103"/>
        <v>1</v>
      </c>
      <c r="U349" s="42">
        <f t="shared" si="101"/>
        <v>1</v>
      </c>
      <c r="V349" s="33" t="str">
        <f t="shared" si="102"/>
        <v>Convergence</v>
      </c>
    </row>
    <row r="350" spans="2:22" x14ac:dyDescent="0.2">
      <c r="B350" s="32">
        <v>40358</v>
      </c>
      <c r="C350" s="5">
        <v>44.356499999999997</v>
      </c>
      <c r="D350" s="3">
        <v>42.969700000000003</v>
      </c>
      <c r="E350" s="3">
        <v>43.268999999999998</v>
      </c>
      <c r="F350" s="6">
        <f t="shared" si="107"/>
        <v>2.0352999999999994</v>
      </c>
      <c r="G350" s="3">
        <f t="shared" si="108"/>
        <v>0</v>
      </c>
      <c r="H350" s="3">
        <f t="shared" si="109"/>
        <v>1.7359999999999971</v>
      </c>
      <c r="I350" s="3">
        <f t="shared" si="104"/>
        <v>14.029855821532154</v>
      </c>
      <c r="J350" s="5">
        <f t="shared" si="105"/>
        <v>1.8421243970764114</v>
      </c>
      <c r="K350" s="5">
        <f t="shared" si="106"/>
        <v>5.079712844587684</v>
      </c>
      <c r="L350" s="3">
        <f t="shared" si="97"/>
        <v>13.130030846427038</v>
      </c>
      <c r="M350" s="3">
        <f t="shared" si="98"/>
        <v>36.206450794680691</v>
      </c>
      <c r="N350" s="3">
        <f t="shared" si="94"/>
        <v>23.076419948253651</v>
      </c>
      <c r="O350" s="3">
        <f t="shared" si="95"/>
        <v>49.336481641107731</v>
      </c>
      <c r="P350" s="3">
        <f t="shared" si="96"/>
        <v>46.773541972693309</v>
      </c>
      <c r="Q350" s="3">
        <f t="shared" si="93"/>
        <v>29.244687964586721</v>
      </c>
      <c r="R350" s="33" t="str">
        <f t="shared" si="99"/>
        <v/>
      </c>
      <c r="S350" s="1" t="str">
        <f t="shared" si="100"/>
        <v>(ADX- &amp; DMI-) &gt;25 = combo bearish</v>
      </c>
      <c r="T350" s="42">
        <f t="shared" si="103"/>
        <v>1</v>
      </c>
      <c r="U350" s="42">
        <f t="shared" si="101"/>
        <v>1</v>
      </c>
      <c r="V350" s="33" t="str">
        <f t="shared" si="102"/>
        <v>Divergence</v>
      </c>
    </row>
    <row r="351" spans="2:22" x14ac:dyDescent="0.2">
      <c r="B351" s="32">
        <v>40359</v>
      </c>
      <c r="C351" s="5">
        <v>43.568300000000001</v>
      </c>
      <c r="D351" s="3">
        <v>42.540700000000001</v>
      </c>
      <c r="E351" s="3">
        <v>42.610599999999998</v>
      </c>
      <c r="F351" s="6">
        <f t="shared" si="107"/>
        <v>1.0275999999999996</v>
      </c>
      <c r="G351" s="3">
        <f t="shared" si="108"/>
        <v>0</v>
      </c>
      <c r="H351" s="3">
        <f t="shared" si="109"/>
        <v>0.42900000000000205</v>
      </c>
      <c r="I351" s="3">
        <f t="shared" si="104"/>
        <v>13.978236142952756</v>
      </c>
      <c r="J351" s="5">
        <f t="shared" si="105"/>
        <v>1.7004225203782259</v>
      </c>
      <c r="K351" s="5">
        <f t="shared" si="106"/>
        <v>5.1179657026963259</v>
      </c>
      <c r="L351" s="3">
        <f t="shared" si="97"/>
        <v>12.164786050173491</v>
      </c>
      <c r="M351" s="3">
        <f t="shared" si="98"/>
        <v>36.613816295245456</v>
      </c>
      <c r="N351" s="3">
        <f t="shared" si="94"/>
        <v>24.449030245071967</v>
      </c>
      <c r="O351" s="3">
        <f t="shared" si="95"/>
        <v>48.778602345418946</v>
      </c>
      <c r="P351" s="3">
        <f t="shared" si="96"/>
        <v>50.122449331244731</v>
      </c>
      <c r="Q351" s="3">
        <f t="shared" si="93"/>
        <v>30.735956633633723</v>
      </c>
      <c r="R351" s="33" t="str">
        <f t="shared" si="99"/>
        <v/>
      </c>
      <c r="S351" s="1" t="str">
        <f t="shared" si="100"/>
        <v>(ADX- &amp; DMI-) &gt;25 = combo bearish</v>
      </c>
      <c r="T351" s="42">
        <f t="shared" si="103"/>
        <v>1</v>
      </c>
      <c r="U351" s="42">
        <f t="shared" si="101"/>
        <v>1</v>
      </c>
      <c r="V351" s="33" t="str">
        <f t="shared" si="102"/>
        <v>Divergence</v>
      </c>
    </row>
    <row r="352" spans="2:22" x14ac:dyDescent="0.2">
      <c r="B352" s="32">
        <v>40360</v>
      </c>
      <c r="C352" s="5">
        <v>42.86</v>
      </c>
      <c r="D352" s="3">
        <v>41.672800000000002</v>
      </c>
      <c r="E352" s="3">
        <v>42.490900000000003</v>
      </c>
      <c r="F352" s="6">
        <f t="shared" si="107"/>
        <v>1.1871999999999971</v>
      </c>
      <c r="G352" s="3">
        <f t="shared" si="108"/>
        <v>0</v>
      </c>
      <c r="H352" s="3">
        <f t="shared" si="109"/>
        <v>0.86789999999999878</v>
      </c>
      <c r="I352" s="3">
        <f t="shared" si="104"/>
        <v>14.090187208879465</v>
      </c>
      <c r="J352" s="5">
        <f t="shared" si="105"/>
        <v>1.5696207880414392</v>
      </c>
      <c r="K352" s="5">
        <f t="shared" si="106"/>
        <v>5.5921760332581458</v>
      </c>
      <c r="L352" s="3">
        <f t="shared" si="97"/>
        <v>11.139814998712602</v>
      </c>
      <c r="M352" s="3">
        <f t="shared" si="98"/>
        <v>39.688443810980914</v>
      </c>
      <c r="N352" s="3">
        <f t="shared" si="94"/>
        <v>28.548628812268312</v>
      </c>
      <c r="O352" s="3">
        <f t="shared" si="95"/>
        <v>50.828258809693516</v>
      </c>
      <c r="P352" s="3">
        <f t="shared" si="96"/>
        <v>56.1668439581168</v>
      </c>
      <c r="Q352" s="3">
        <f t="shared" ref="Q352:Q415" si="110">((Q351*13)+P352)/14</f>
        <v>32.552448585382514</v>
      </c>
      <c r="R352" s="33" t="str">
        <f t="shared" si="99"/>
        <v/>
      </c>
      <c r="S352" s="1" t="str">
        <f t="shared" si="100"/>
        <v>(ADX- &amp; DMI-) &gt;25 = combo bearish</v>
      </c>
      <c r="T352" s="42">
        <f t="shared" si="103"/>
        <v>1</v>
      </c>
      <c r="U352" s="42">
        <f t="shared" si="101"/>
        <v>1</v>
      </c>
      <c r="V352" s="33" t="str">
        <f t="shared" si="102"/>
        <v>Divergence</v>
      </c>
    </row>
    <row r="353" spans="2:22" x14ac:dyDescent="0.2">
      <c r="B353" s="32">
        <v>40361</v>
      </c>
      <c r="C353" s="5">
        <v>42.721800000000002</v>
      </c>
      <c r="D353" s="3">
        <v>41.991999999999997</v>
      </c>
      <c r="E353" s="3">
        <v>42.371099999999998</v>
      </c>
      <c r="F353" s="6">
        <f t="shared" si="107"/>
        <v>0.72980000000000445</v>
      </c>
      <c r="G353" s="3">
        <f t="shared" si="108"/>
        <v>0</v>
      </c>
      <c r="H353" s="3">
        <f t="shared" si="109"/>
        <v>0</v>
      </c>
      <c r="I353" s="3">
        <f t="shared" si="104"/>
        <v>13.736126654350279</v>
      </c>
      <c r="J353" s="5">
        <f t="shared" si="105"/>
        <v>1.448880727422867</v>
      </c>
      <c r="K353" s="5">
        <f t="shared" si="106"/>
        <v>5.1620086460844421</v>
      </c>
      <c r="L353" s="3">
        <f t="shared" si="97"/>
        <v>10.547956959642631</v>
      </c>
      <c r="M353" s="3">
        <f t="shared" si="98"/>
        <v>37.579797973467407</v>
      </c>
      <c r="N353" s="3">
        <f t="shared" si="94"/>
        <v>27.031841013824774</v>
      </c>
      <c r="O353" s="3">
        <f t="shared" si="95"/>
        <v>48.12775493311004</v>
      </c>
      <c r="P353" s="3">
        <f t="shared" si="96"/>
        <v>56.1668439581168</v>
      </c>
      <c r="Q353" s="3">
        <f t="shared" si="110"/>
        <v>34.239191112006388</v>
      </c>
      <c r="R353" s="33" t="str">
        <f t="shared" si="99"/>
        <v/>
      </c>
      <c r="S353" s="1" t="str">
        <f t="shared" si="100"/>
        <v>(ADX- &amp; DMI-) &gt;25 = combo bearish</v>
      </c>
      <c r="T353" s="42">
        <f t="shared" si="103"/>
        <v>1</v>
      </c>
      <c r="U353" s="42">
        <f t="shared" si="101"/>
        <v>1</v>
      </c>
      <c r="V353" s="33" t="str">
        <f t="shared" si="102"/>
        <v>Divergence</v>
      </c>
    </row>
    <row r="354" spans="2:22" x14ac:dyDescent="0.2">
      <c r="B354" s="32">
        <v>40365</v>
      </c>
      <c r="C354" s="5">
        <v>43.268999999999998</v>
      </c>
      <c r="D354" s="3">
        <v>42.151600000000002</v>
      </c>
      <c r="E354" s="3">
        <v>42.500799999999998</v>
      </c>
      <c r="F354" s="6">
        <f t="shared" si="107"/>
        <v>1.1173999999999964</v>
      </c>
      <c r="G354" s="3">
        <f t="shared" si="108"/>
        <v>0.54719999999999658</v>
      </c>
      <c r="H354" s="3">
        <f t="shared" si="109"/>
        <v>0</v>
      </c>
      <c r="I354" s="3">
        <f t="shared" si="104"/>
        <v>13.796901527092562</v>
      </c>
      <c r="J354" s="5">
        <f t="shared" si="105"/>
        <v>1.8846283637749508</v>
      </c>
      <c r="K354" s="5">
        <f t="shared" si="106"/>
        <v>4.7649310579241</v>
      </c>
      <c r="L354" s="3">
        <f t="shared" si="97"/>
        <v>13.659794266663154</v>
      </c>
      <c r="M354" s="3">
        <f t="shared" si="98"/>
        <v>34.536240246169385</v>
      </c>
      <c r="N354" s="3">
        <f t="shared" ref="N354:N417" si="111">ABS(L354-M354)</f>
        <v>20.876445979506229</v>
      </c>
      <c r="O354" s="3">
        <f t="shared" ref="O354:O417" si="112">L354+M354</f>
        <v>48.19603451283254</v>
      </c>
      <c r="P354" s="3">
        <f t="shared" ref="P354:P417" si="113">(100*(N354/O354))</f>
        <v>43.315692235940546</v>
      </c>
      <c r="Q354" s="3">
        <f t="shared" si="110"/>
        <v>34.887512620858828</v>
      </c>
      <c r="R354" s="33" t="str">
        <f t="shared" si="99"/>
        <v/>
      </c>
      <c r="S354" s="1" t="str">
        <f t="shared" si="100"/>
        <v>(ADX- &amp; DMI-) &gt;25 = combo bearish</v>
      </c>
      <c r="T354" s="42">
        <f t="shared" si="103"/>
        <v>1</v>
      </c>
      <c r="U354" s="42">
        <f t="shared" si="101"/>
        <v>1</v>
      </c>
      <c r="V354" s="33" t="str">
        <f t="shared" si="102"/>
        <v>Divergence</v>
      </c>
    </row>
    <row r="355" spans="2:22" x14ac:dyDescent="0.2">
      <c r="B355" s="32">
        <v>40366</v>
      </c>
      <c r="C355" s="5">
        <v>43.907499999999999</v>
      </c>
      <c r="D355" s="3">
        <v>42.6006</v>
      </c>
      <c r="E355" s="3">
        <v>43.857700000000001</v>
      </c>
      <c r="F355" s="6">
        <f t="shared" si="107"/>
        <v>1.4067000000000007</v>
      </c>
      <c r="G355" s="3">
        <f t="shared" si="108"/>
        <v>0.63850000000000051</v>
      </c>
      <c r="H355" s="3">
        <f t="shared" si="109"/>
        <v>0</v>
      </c>
      <c r="I355" s="3">
        <f t="shared" si="104"/>
        <v>14.142301409623904</v>
      </c>
      <c r="J355" s="5">
        <f t="shared" si="105"/>
        <v>2.3781569511768783</v>
      </c>
      <c r="K355" s="5">
        <f t="shared" si="106"/>
        <v>4.3983978996222461</v>
      </c>
      <c r="L355" s="3">
        <f t="shared" si="97"/>
        <v>16.815911938905014</v>
      </c>
      <c r="M355" s="3">
        <f t="shared" si="98"/>
        <v>31.10100521990795</v>
      </c>
      <c r="N355" s="3">
        <f t="shared" si="111"/>
        <v>14.285093281002936</v>
      </c>
      <c r="O355" s="3">
        <f t="shared" si="112"/>
        <v>47.916917158812964</v>
      </c>
      <c r="P355" s="3">
        <f t="shared" si="113"/>
        <v>29.812212738263771</v>
      </c>
      <c r="Q355" s="3">
        <f t="shared" si="110"/>
        <v>34.524991200673469</v>
      </c>
      <c r="R355" s="33" t="str">
        <f t="shared" si="99"/>
        <v/>
      </c>
      <c r="S355" s="1" t="str">
        <f t="shared" si="100"/>
        <v>(ADX- &amp; DMI-) &gt;25 = combo bearish</v>
      </c>
      <c r="T355" s="42">
        <f t="shared" si="103"/>
        <v>-1</v>
      </c>
      <c r="U355" s="42">
        <f t="shared" si="101"/>
        <v>1</v>
      </c>
      <c r="V355" s="33" t="str">
        <f t="shared" si="102"/>
        <v>Divergence</v>
      </c>
    </row>
    <row r="356" spans="2:22" x14ac:dyDescent="0.2">
      <c r="B356" s="32">
        <v>40367</v>
      </c>
      <c r="C356" s="5">
        <v>44.276699999999998</v>
      </c>
      <c r="D356" s="3">
        <v>43.578299999999999</v>
      </c>
      <c r="E356" s="3">
        <v>44.097099999999998</v>
      </c>
      <c r="F356" s="6">
        <f t="shared" si="107"/>
        <v>0.69839999999999947</v>
      </c>
      <c r="G356" s="3">
        <f t="shared" si="108"/>
        <v>0.36919999999999931</v>
      </c>
      <c r="H356" s="3">
        <f t="shared" si="109"/>
        <v>0</v>
      </c>
      <c r="I356" s="3">
        <f t="shared" si="104"/>
        <v>13.752832070422064</v>
      </c>
      <c r="J356" s="5">
        <f t="shared" si="105"/>
        <v>2.5644218010863487</v>
      </c>
      <c r="K356" s="5">
        <f t="shared" si="106"/>
        <v>4.0600595996513045</v>
      </c>
      <c r="L356" s="3">
        <f t="shared" si="97"/>
        <v>18.64649977513794</v>
      </c>
      <c r="M356" s="3">
        <f t="shared" si="98"/>
        <v>29.521625646714554</v>
      </c>
      <c r="N356" s="3">
        <f t="shared" si="111"/>
        <v>10.875125871576614</v>
      </c>
      <c r="O356" s="3">
        <f t="shared" si="112"/>
        <v>48.168125421852494</v>
      </c>
      <c r="P356" s="3">
        <f t="shared" si="113"/>
        <v>22.577432225840539</v>
      </c>
      <c r="Q356" s="3">
        <f t="shared" si="110"/>
        <v>33.671594131042546</v>
      </c>
      <c r="R356" s="33" t="str">
        <f t="shared" si="99"/>
        <v/>
      </c>
      <c r="S356" s="1" t="str">
        <f t="shared" si="100"/>
        <v>(ADX- &amp; DMI-) &gt;25 = combo bearish</v>
      </c>
      <c r="T356" s="42">
        <f t="shared" si="103"/>
        <v>-1</v>
      </c>
      <c r="U356" s="42">
        <f t="shared" si="101"/>
        <v>1</v>
      </c>
      <c r="V356" s="33" t="str">
        <f t="shared" si="102"/>
        <v>Convergence</v>
      </c>
    </row>
    <row r="357" spans="2:22" x14ac:dyDescent="0.2">
      <c r="B357" s="32">
        <v>40368</v>
      </c>
      <c r="C357" s="5">
        <v>44.5261</v>
      </c>
      <c r="D357" s="3">
        <v>43.977400000000003</v>
      </c>
      <c r="E357" s="3">
        <v>44.516100000000002</v>
      </c>
      <c r="F357" s="6">
        <f t="shared" si="107"/>
        <v>0.54869999999999663</v>
      </c>
      <c r="G357" s="3">
        <f t="shared" si="108"/>
        <v>0.2494000000000014</v>
      </c>
      <c r="H357" s="3">
        <f t="shared" si="109"/>
        <v>0</v>
      </c>
      <c r="I357" s="3">
        <f t="shared" si="104"/>
        <v>13.243621911158826</v>
      </c>
      <c r="J357" s="5">
        <f t="shared" si="105"/>
        <v>2.6165585856181695</v>
      </c>
      <c r="K357" s="5">
        <f t="shared" si="106"/>
        <v>3.7477473227550502</v>
      </c>
      <c r="L357" s="3">
        <f t="shared" si="97"/>
        <v>19.757122357997147</v>
      </c>
      <c r="M357" s="3">
        <f t="shared" si="98"/>
        <v>28.298507371289944</v>
      </c>
      <c r="N357" s="3">
        <f t="shared" si="111"/>
        <v>8.5413850132927962</v>
      </c>
      <c r="O357" s="3">
        <f t="shared" si="112"/>
        <v>48.055629729287091</v>
      </c>
      <c r="P357" s="3">
        <f t="shared" si="113"/>
        <v>17.773952940392583</v>
      </c>
      <c r="Q357" s="3">
        <f t="shared" si="110"/>
        <v>32.536048331710404</v>
      </c>
      <c r="R357" s="33" t="str">
        <f t="shared" si="99"/>
        <v/>
      </c>
      <c r="S357" s="1" t="str">
        <f t="shared" si="100"/>
        <v>(ADX- &amp; DMI-) &gt;25 = combo bearish</v>
      </c>
      <c r="T357" s="42">
        <f t="shared" si="103"/>
        <v>-1</v>
      </c>
      <c r="U357" s="42">
        <f t="shared" si="101"/>
        <v>1</v>
      </c>
      <c r="V357" s="33" t="str">
        <f t="shared" si="102"/>
        <v>Convergence</v>
      </c>
    </row>
    <row r="358" spans="2:22" x14ac:dyDescent="0.2">
      <c r="B358" s="32">
        <v>40371</v>
      </c>
      <c r="C358" s="5">
        <v>44.925199999999997</v>
      </c>
      <c r="D358" s="3">
        <v>44.356499999999997</v>
      </c>
      <c r="E358" s="3">
        <v>44.645800000000001</v>
      </c>
      <c r="F358" s="6">
        <f t="shared" si="107"/>
        <v>0.56869999999999976</v>
      </c>
      <c r="G358" s="3">
        <f t="shared" si="108"/>
        <v>0.39909999999999712</v>
      </c>
      <c r="H358" s="3">
        <f t="shared" si="109"/>
        <v>0</v>
      </c>
      <c r="I358" s="3">
        <f t="shared" si="104"/>
        <v>12.793581764146609</v>
      </c>
      <c r="J358" s="5">
        <f t="shared" si="105"/>
        <v>2.8143848482629226</v>
      </c>
      <c r="K358" s="5">
        <f t="shared" si="106"/>
        <v>3.4594590671585079</v>
      </c>
      <c r="L358" s="3">
        <f t="shared" si="97"/>
        <v>21.998412173751834</v>
      </c>
      <c r="M358" s="3">
        <f t="shared" si="98"/>
        <v>27.040582777635219</v>
      </c>
      <c r="N358" s="3">
        <f t="shared" si="111"/>
        <v>5.0421706038833847</v>
      </c>
      <c r="O358" s="3">
        <f t="shared" si="112"/>
        <v>49.038994951387053</v>
      </c>
      <c r="P358" s="3">
        <f t="shared" si="113"/>
        <v>10.281961546890896</v>
      </c>
      <c r="Q358" s="3">
        <f t="shared" si="110"/>
        <v>30.946470704223294</v>
      </c>
      <c r="R358" s="33" t="str">
        <f t="shared" si="99"/>
        <v/>
      </c>
      <c r="S358" s="1" t="str">
        <f t="shared" si="100"/>
        <v>(ADX- &amp; DMI-) &gt;25 = combo bearish</v>
      </c>
      <c r="T358" s="42">
        <f t="shared" si="103"/>
        <v>-1</v>
      </c>
      <c r="U358" s="42">
        <f t="shared" si="101"/>
        <v>1</v>
      </c>
      <c r="V358" s="33" t="str">
        <f t="shared" si="102"/>
        <v>Convergence</v>
      </c>
    </row>
    <row r="359" spans="2:22" x14ac:dyDescent="0.2">
      <c r="B359" s="32">
        <v>40372</v>
      </c>
      <c r="C359" s="5">
        <v>45.394100000000002</v>
      </c>
      <c r="D359" s="3">
        <v>44.695700000000002</v>
      </c>
      <c r="E359" s="3">
        <v>45.224499999999999</v>
      </c>
      <c r="F359" s="6">
        <f t="shared" si="107"/>
        <v>0.74830000000000041</v>
      </c>
      <c r="G359" s="3">
        <f t="shared" si="108"/>
        <v>0.46890000000000498</v>
      </c>
      <c r="H359" s="3">
        <f t="shared" si="109"/>
        <v>0</v>
      </c>
      <c r="I359" s="3">
        <f t="shared" si="104"/>
        <v>12.557760089981485</v>
      </c>
      <c r="J359" s="5">
        <f t="shared" si="105"/>
        <v>3.0667937060888564</v>
      </c>
      <c r="K359" s="5">
        <f t="shared" si="106"/>
        <v>3.1933468312232383</v>
      </c>
      <c r="L359" s="3">
        <f t="shared" si="97"/>
        <v>24.421502593727109</v>
      </c>
      <c r="M359" s="3">
        <f t="shared" si="98"/>
        <v>25.429270891796008</v>
      </c>
      <c r="N359" s="3">
        <f t="shared" si="111"/>
        <v>1.0077682980688998</v>
      </c>
      <c r="O359" s="3">
        <f t="shared" si="112"/>
        <v>49.850773485523121</v>
      </c>
      <c r="P359" s="3">
        <f t="shared" si="113"/>
        <v>2.0215700331341098</v>
      </c>
      <c r="Q359" s="3">
        <f t="shared" si="110"/>
        <v>28.880406370574065</v>
      </c>
      <c r="R359" s="33" t="str">
        <f t="shared" si="99"/>
        <v/>
      </c>
      <c r="S359" s="1" t="str">
        <f t="shared" si="100"/>
        <v>(ADX- &amp; DMI-) &gt;25 = combo bearish</v>
      </c>
      <c r="T359" s="42">
        <f t="shared" si="103"/>
        <v>-1</v>
      </c>
      <c r="U359" s="42">
        <f t="shared" si="101"/>
        <v>1</v>
      </c>
      <c r="V359" s="33" t="str">
        <f t="shared" si="102"/>
        <v>Convergence</v>
      </c>
    </row>
    <row r="360" spans="2:22" x14ac:dyDescent="0.2">
      <c r="B360" s="32">
        <v>40373</v>
      </c>
      <c r="C360" s="5">
        <v>45.703400000000002</v>
      </c>
      <c r="D360" s="3">
        <v>45.134700000000002</v>
      </c>
      <c r="E360" s="3">
        <v>45.453899999999997</v>
      </c>
      <c r="F360" s="6">
        <f t="shared" si="107"/>
        <v>0.56869999999999976</v>
      </c>
      <c r="G360" s="3">
        <f t="shared" si="108"/>
        <v>0.30930000000000035</v>
      </c>
      <c r="H360" s="3">
        <f t="shared" si="109"/>
        <v>0</v>
      </c>
      <c r="I360" s="3">
        <f t="shared" si="104"/>
        <v>12.160478544598295</v>
      </c>
      <c r="J360" s="5">
        <f t="shared" si="105"/>
        <v>3.1401864979281755</v>
      </c>
      <c r="K360" s="5">
        <f t="shared" si="106"/>
        <v>2.947704767282989</v>
      </c>
      <c r="L360" s="3">
        <f t="shared" ref="L360:L423" si="114">(100*(J360/I360))</f>
        <v>25.822885887357216</v>
      </c>
      <c r="M360" s="3">
        <f t="shared" ref="M360:M423" si="115">(100*(K360/I360))</f>
        <v>24.240039209578349</v>
      </c>
      <c r="N360" s="3">
        <f t="shared" si="111"/>
        <v>1.5828466777788677</v>
      </c>
      <c r="O360" s="3">
        <f t="shared" si="112"/>
        <v>50.062925096935565</v>
      </c>
      <c r="P360" s="3">
        <f t="shared" si="113"/>
        <v>3.1617143319413357</v>
      </c>
      <c r="Q360" s="3">
        <f t="shared" si="110"/>
        <v>27.043356939243154</v>
      </c>
      <c r="R360" s="33" t="str">
        <f t="shared" si="99"/>
        <v>(ADX+ &amp; DMI+) &gt;25 = combo bullish</v>
      </c>
      <c r="S360" s="1" t="str">
        <f t="shared" si="100"/>
        <v/>
      </c>
      <c r="T360" s="42">
        <f t="shared" si="103"/>
        <v>-1</v>
      </c>
      <c r="U360" s="42">
        <f t="shared" si="101"/>
        <v>1</v>
      </c>
      <c r="V360" s="33" t="str">
        <f t="shared" si="102"/>
        <v>Convergence</v>
      </c>
    </row>
    <row r="361" spans="2:22" x14ac:dyDescent="0.2">
      <c r="B361" s="32">
        <v>40374</v>
      </c>
      <c r="C361" s="5">
        <v>45.633499999999998</v>
      </c>
      <c r="D361" s="3">
        <v>44.885300000000001</v>
      </c>
      <c r="E361" s="3">
        <v>45.4938</v>
      </c>
      <c r="F361" s="6">
        <f t="shared" si="107"/>
        <v>0.74819999999999709</v>
      </c>
      <c r="G361" s="3">
        <f t="shared" si="108"/>
        <v>0</v>
      </c>
      <c r="H361" s="3">
        <f t="shared" si="109"/>
        <v>0.2494000000000014</v>
      </c>
      <c r="I361" s="3">
        <f t="shared" si="104"/>
        <v>11.97325711809073</v>
      </c>
      <c r="J361" s="5">
        <f t="shared" si="105"/>
        <v>2.898633690395239</v>
      </c>
      <c r="K361" s="5">
        <f t="shared" si="106"/>
        <v>2.9703582467227605</v>
      </c>
      <c r="L361" s="3">
        <f t="shared" si="114"/>
        <v>24.209232807801413</v>
      </c>
      <c r="M361" s="3">
        <f t="shared" si="115"/>
        <v>24.808272447726548</v>
      </c>
      <c r="N361" s="3">
        <f t="shared" si="111"/>
        <v>0.59903963992513454</v>
      </c>
      <c r="O361" s="3">
        <f t="shared" si="112"/>
        <v>49.017505255527965</v>
      </c>
      <c r="P361" s="3">
        <f t="shared" si="113"/>
        <v>1.2220932844344983</v>
      </c>
      <c r="Q361" s="3">
        <f t="shared" si="110"/>
        <v>25.198980963899679</v>
      </c>
      <c r="R361" s="33" t="str">
        <f t="shared" si="99"/>
        <v/>
      </c>
      <c r="S361" s="1" t="str">
        <f t="shared" si="100"/>
        <v/>
      </c>
      <c r="T361" s="42">
        <f t="shared" si="103"/>
        <v>-1</v>
      </c>
      <c r="U361" s="42">
        <f t="shared" si="101"/>
        <v>1</v>
      </c>
      <c r="V361" s="33" t="str">
        <f t="shared" si="102"/>
        <v>Convergence</v>
      </c>
    </row>
    <row r="362" spans="2:22" x14ac:dyDescent="0.2">
      <c r="B362" s="32">
        <v>40375</v>
      </c>
      <c r="C362" s="5">
        <v>45.521900000000002</v>
      </c>
      <c r="D362" s="3">
        <v>44.196899999999999</v>
      </c>
      <c r="E362" s="3">
        <v>44.236800000000002</v>
      </c>
      <c r="F362" s="6">
        <f t="shared" si="107"/>
        <v>1.3250000000000028</v>
      </c>
      <c r="G362" s="3">
        <f t="shared" si="108"/>
        <v>0</v>
      </c>
      <c r="H362" s="3">
        <f t="shared" si="109"/>
        <v>0.68840000000000146</v>
      </c>
      <c r="I362" s="3">
        <f t="shared" si="104"/>
        <v>12.377237339776062</v>
      </c>
      <c r="J362" s="5">
        <f t="shared" si="105"/>
        <v>2.6756618680571438</v>
      </c>
      <c r="K362" s="5">
        <f t="shared" si="106"/>
        <v>3.4302691508210112</v>
      </c>
      <c r="L362" s="3">
        <f t="shared" si="114"/>
        <v>21.617601687724878</v>
      </c>
      <c r="M362" s="3">
        <f t="shared" si="115"/>
        <v>27.714336056216194</v>
      </c>
      <c r="N362" s="3">
        <f t="shared" si="111"/>
        <v>6.0967343684913153</v>
      </c>
      <c r="O362" s="3">
        <f t="shared" si="112"/>
        <v>49.331937743941069</v>
      </c>
      <c r="P362" s="3">
        <f t="shared" si="113"/>
        <v>12.358594953509837</v>
      </c>
      <c r="Q362" s="3">
        <f t="shared" si="110"/>
        <v>24.281810534586121</v>
      </c>
      <c r="R362" s="33" t="str">
        <f t="shared" si="99"/>
        <v/>
      </c>
      <c r="S362" s="1" t="str">
        <f t="shared" si="100"/>
        <v>weak bear - trend?</v>
      </c>
      <c r="T362" s="42">
        <f t="shared" si="103"/>
        <v>-1</v>
      </c>
      <c r="U362" s="42">
        <f t="shared" si="101"/>
        <v>1</v>
      </c>
      <c r="V362" s="33" t="str">
        <f t="shared" si="102"/>
        <v>Convergence</v>
      </c>
    </row>
    <row r="363" spans="2:22" x14ac:dyDescent="0.2">
      <c r="B363" s="32">
        <v>40378</v>
      </c>
      <c r="C363" s="5">
        <v>44.7057</v>
      </c>
      <c r="D363" s="3">
        <v>43.997300000000003</v>
      </c>
      <c r="E363" s="3">
        <v>44.615900000000003</v>
      </c>
      <c r="F363" s="6">
        <f t="shared" si="107"/>
        <v>0.70839999999999748</v>
      </c>
      <c r="G363" s="3">
        <f t="shared" si="108"/>
        <v>0</v>
      </c>
      <c r="H363" s="3">
        <f t="shared" si="109"/>
        <v>0.19959999999999667</v>
      </c>
      <c r="I363" s="3">
        <f t="shared" si="104"/>
        <v>12.133542159793286</v>
      </c>
      <c r="J363" s="5">
        <f t="shared" si="105"/>
        <v>2.4698417243604402</v>
      </c>
      <c r="K363" s="5">
        <f t="shared" si="106"/>
        <v>3.3660022930655455</v>
      </c>
      <c r="L363" s="3">
        <f t="shared" si="114"/>
        <v>20.355488049851701</v>
      </c>
      <c r="M363" s="3">
        <f t="shared" si="115"/>
        <v>27.74129968591868</v>
      </c>
      <c r="N363" s="3">
        <f t="shared" si="111"/>
        <v>7.385811636066979</v>
      </c>
      <c r="O363" s="3">
        <f t="shared" si="112"/>
        <v>48.096787735770377</v>
      </c>
      <c r="P363" s="3">
        <f t="shared" si="113"/>
        <v>15.356143276433468</v>
      </c>
      <c r="Q363" s="3">
        <f t="shared" si="110"/>
        <v>23.644262873289502</v>
      </c>
      <c r="R363" s="33" t="str">
        <f t="shared" si="99"/>
        <v/>
      </c>
      <c r="S363" s="1" t="str">
        <f t="shared" si="100"/>
        <v>weak bear - trend?</v>
      </c>
      <c r="T363" s="42">
        <f t="shared" si="103"/>
        <v>-1</v>
      </c>
      <c r="U363" s="42">
        <f t="shared" si="101"/>
        <v>1</v>
      </c>
      <c r="V363" s="33" t="str">
        <f t="shared" si="102"/>
        <v>Convergence</v>
      </c>
    </row>
    <row r="364" spans="2:22" x14ac:dyDescent="0.2">
      <c r="B364" s="32">
        <v>40379</v>
      </c>
      <c r="C364" s="5">
        <v>45.154600000000002</v>
      </c>
      <c r="D364" s="3">
        <v>43.757899999999999</v>
      </c>
      <c r="E364" s="3">
        <v>45.154600000000002</v>
      </c>
      <c r="F364" s="6">
        <f t="shared" si="107"/>
        <v>1.3967000000000027</v>
      </c>
      <c r="G364" s="3">
        <f t="shared" si="108"/>
        <v>0.44890000000000185</v>
      </c>
      <c r="H364" s="3">
        <f t="shared" si="109"/>
        <v>0</v>
      </c>
      <c r="I364" s="3">
        <f t="shared" si="104"/>
        <v>12.596892762886114</v>
      </c>
      <c r="J364" s="5">
        <f t="shared" si="105"/>
        <v>2.728753899409639</v>
      </c>
      <c r="K364" s="5">
        <f t="shared" si="106"/>
        <v>3.1070790397528114</v>
      </c>
      <c r="L364" s="3">
        <f t="shared" si="114"/>
        <v>21.66211899056006</v>
      </c>
      <c r="M364" s="3">
        <f t="shared" si="115"/>
        <v>24.66544010684218</v>
      </c>
      <c r="N364" s="3">
        <f t="shared" si="111"/>
        <v>3.0033211162821196</v>
      </c>
      <c r="O364" s="3">
        <f t="shared" si="112"/>
        <v>46.327559097402244</v>
      </c>
      <c r="P364" s="3">
        <f t="shared" si="113"/>
        <v>6.4827959313974022</v>
      </c>
      <c r="Q364" s="3">
        <f t="shared" si="110"/>
        <v>22.418443806011492</v>
      </c>
      <c r="R364" s="33" t="str">
        <f t="shared" si="99"/>
        <v/>
      </c>
      <c r="S364" s="1" t="str">
        <f t="shared" si="100"/>
        <v>very bearish - no trend</v>
      </c>
      <c r="T364" s="42">
        <f t="shared" si="103"/>
        <v>-1</v>
      </c>
      <c r="U364" s="42">
        <f t="shared" si="101"/>
        <v>1</v>
      </c>
      <c r="V364" s="33" t="str">
        <f t="shared" si="102"/>
        <v>Convergence</v>
      </c>
    </row>
    <row r="365" spans="2:22" x14ac:dyDescent="0.2">
      <c r="B365" s="32">
        <v>40380</v>
      </c>
      <c r="C365" s="5">
        <v>45.653500000000001</v>
      </c>
      <c r="D365" s="3">
        <v>44.456299999999999</v>
      </c>
      <c r="E365" s="3">
        <v>44.536099999999998</v>
      </c>
      <c r="F365" s="6">
        <f t="shared" si="107"/>
        <v>1.1972000000000023</v>
      </c>
      <c r="G365" s="3">
        <f t="shared" si="108"/>
        <v>0.49889999999999901</v>
      </c>
      <c r="H365" s="3">
        <f t="shared" si="109"/>
        <v>0</v>
      </c>
      <c r="I365" s="3">
        <f t="shared" si="104"/>
        <v>12.825101011894876</v>
      </c>
      <c r="J365" s="5">
        <f t="shared" si="105"/>
        <v>3.0177497533012043</v>
      </c>
      <c r="K365" s="5">
        <f t="shared" si="106"/>
        <v>2.8680729597718257</v>
      </c>
      <c r="L365" s="3">
        <f t="shared" si="114"/>
        <v>23.530027174852943</v>
      </c>
      <c r="M365" s="3">
        <f t="shared" si="115"/>
        <v>22.3629658519787</v>
      </c>
      <c r="N365" s="3">
        <f t="shared" si="111"/>
        <v>1.1670613228742432</v>
      </c>
      <c r="O365" s="3">
        <f t="shared" si="112"/>
        <v>45.892993026831647</v>
      </c>
      <c r="P365" s="3">
        <f t="shared" si="113"/>
        <v>2.5430054696844744</v>
      </c>
      <c r="Q365" s="3">
        <f t="shared" si="110"/>
        <v>20.998769639130991</v>
      </c>
      <c r="R365" s="33" t="str">
        <f t="shared" si="99"/>
        <v>ADX+ &lt; 25 &amp; DMI+&gt;DMI = bullish no trend</v>
      </c>
      <c r="S365" s="1" t="str">
        <f t="shared" si="100"/>
        <v/>
      </c>
      <c r="T365" s="42">
        <f t="shared" si="103"/>
        <v>-1</v>
      </c>
      <c r="U365" s="42">
        <f t="shared" si="101"/>
        <v>1</v>
      </c>
      <c r="V365" s="33" t="str">
        <f t="shared" si="102"/>
        <v>Convergence</v>
      </c>
    </row>
    <row r="366" spans="2:22" x14ac:dyDescent="0.2">
      <c r="B366" s="32">
        <v>40381</v>
      </c>
      <c r="C366" s="5">
        <v>45.872999999999998</v>
      </c>
      <c r="D366" s="3">
        <v>45.134700000000002</v>
      </c>
      <c r="E366" s="3">
        <v>45.663499999999999</v>
      </c>
      <c r="F366" s="6">
        <f t="shared" si="107"/>
        <v>1.3369</v>
      </c>
      <c r="G366" s="3">
        <f t="shared" si="108"/>
        <v>0.21949999999999648</v>
      </c>
      <c r="H366" s="3">
        <f t="shared" si="109"/>
        <v>0</v>
      </c>
      <c r="I366" s="3">
        <f t="shared" si="104"/>
        <v>13.175454780210655</v>
      </c>
      <c r="J366" s="5">
        <f t="shared" si="105"/>
        <v>3.005115156893416</v>
      </c>
      <c r="K366" s="5">
        <f t="shared" si="106"/>
        <v>2.6474519628663007</v>
      </c>
      <c r="L366" s="3">
        <f t="shared" si="114"/>
        <v>22.808435891010426</v>
      </c>
      <c r="M366" s="3">
        <f t="shared" si="115"/>
        <v>20.093818445210225</v>
      </c>
      <c r="N366" s="3">
        <f t="shared" si="111"/>
        <v>2.7146174458002008</v>
      </c>
      <c r="O366" s="3">
        <f t="shared" si="112"/>
        <v>42.902254336220651</v>
      </c>
      <c r="P366" s="3">
        <f t="shared" si="113"/>
        <v>6.327447095264545</v>
      </c>
      <c r="Q366" s="3">
        <f t="shared" si="110"/>
        <v>19.950818028854815</v>
      </c>
      <c r="R366" s="33" t="str">
        <f t="shared" si="99"/>
        <v>ADX+ &lt; 25 &amp; DMI+&gt;DMI = bullish no trend</v>
      </c>
      <c r="S366" s="1" t="str">
        <f t="shared" si="100"/>
        <v/>
      </c>
      <c r="T366" s="42">
        <f t="shared" si="103"/>
        <v>-1</v>
      </c>
      <c r="U366" s="42">
        <f t="shared" si="101"/>
        <v>1</v>
      </c>
      <c r="V366" s="33" t="str">
        <f t="shared" si="102"/>
        <v>Convergence</v>
      </c>
    </row>
    <row r="367" spans="2:22" x14ac:dyDescent="0.2">
      <c r="B367" s="32">
        <v>40382</v>
      </c>
      <c r="C367" s="5">
        <v>45.992699999999999</v>
      </c>
      <c r="D367" s="3">
        <v>45.2744</v>
      </c>
      <c r="E367" s="3">
        <v>45.952800000000003</v>
      </c>
      <c r="F367" s="6">
        <f t="shared" si="107"/>
        <v>0.71829999999999927</v>
      </c>
      <c r="G367" s="3">
        <f t="shared" si="108"/>
        <v>0.11970000000000169</v>
      </c>
      <c r="H367" s="3">
        <f t="shared" si="109"/>
        <v>0</v>
      </c>
      <c r="I367" s="3">
        <f t="shared" si="104"/>
        <v>12.880258258655989</v>
      </c>
      <c r="J367" s="5">
        <f t="shared" si="105"/>
        <v>2.8936524525170011</v>
      </c>
      <c r="K367" s="5">
        <f t="shared" si="106"/>
        <v>2.4438018118765852</v>
      </c>
      <c r="L367" s="3">
        <f t="shared" si="114"/>
        <v>22.465795284596599</v>
      </c>
      <c r="M367" s="3">
        <f t="shared" si="115"/>
        <v>18.973236116863294</v>
      </c>
      <c r="N367" s="3">
        <f t="shared" si="111"/>
        <v>3.4925591677333045</v>
      </c>
      <c r="O367" s="3">
        <f t="shared" si="112"/>
        <v>41.439031401459893</v>
      </c>
      <c r="P367" s="3">
        <f t="shared" si="113"/>
        <v>8.4281872660041515</v>
      </c>
      <c r="Q367" s="3">
        <f t="shared" si="110"/>
        <v>19.127772974365485</v>
      </c>
      <c r="R367" s="33" t="str">
        <f t="shared" si="99"/>
        <v>ADX+ &lt; 25 &amp; DMI+&gt;DMI = bullish no trend</v>
      </c>
      <c r="S367" s="1" t="str">
        <f t="shared" si="100"/>
        <v/>
      </c>
      <c r="T367" s="42">
        <f t="shared" si="103"/>
        <v>-1</v>
      </c>
      <c r="U367" s="42">
        <f t="shared" si="101"/>
        <v>1</v>
      </c>
      <c r="V367" s="33" t="str">
        <f t="shared" si="102"/>
        <v>Convergence</v>
      </c>
    </row>
    <row r="368" spans="2:22" x14ac:dyDescent="0.2">
      <c r="B368" s="32">
        <v>40385</v>
      </c>
      <c r="C368" s="5">
        <v>46.351799999999997</v>
      </c>
      <c r="D368" s="3">
        <v>45.803100000000001</v>
      </c>
      <c r="E368" s="3">
        <v>46.331899999999997</v>
      </c>
      <c r="F368" s="6">
        <f t="shared" si="107"/>
        <v>0.54869999999999663</v>
      </c>
      <c r="G368" s="3">
        <f t="shared" si="108"/>
        <v>0.35909999999999798</v>
      </c>
      <c r="H368" s="3">
        <f t="shared" si="109"/>
        <v>0</v>
      </c>
      <c r="I368" s="3">
        <f t="shared" si="104"/>
        <v>12.438169161836294</v>
      </c>
      <c r="J368" s="5">
        <f t="shared" si="105"/>
        <v>3.0301638023233837</v>
      </c>
      <c r="K368" s="5">
        <f t="shared" si="106"/>
        <v>2.2558170571168477</v>
      </c>
      <c r="L368" s="3">
        <f t="shared" si="114"/>
        <v>24.361815335497731</v>
      </c>
      <c r="M368" s="3">
        <f t="shared" si="115"/>
        <v>18.136246804218676</v>
      </c>
      <c r="N368" s="3">
        <f t="shared" si="111"/>
        <v>6.2255685312790554</v>
      </c>
      <c r="O368" s="3">
        <f t="shared" si="112"/>
        <v>42.49806213971641</v>
      </c>
      <c r="P368" s="3">
        <f t="shared" si="113"/>
        <v>14.649064493368918</v>
      </c>
      <c r="Q368" s="3">
        <f t="shared" si="110"/>
        <v>18.807865225722875</v>
      </c>
      <c r="R368" s="33" t="str">
        <f t="shared" si="99"/>
        <v>ADX+ &lt; 25 &amp; DMI+&gt;DMI = bullish no trend</v>
      </c>
      <c r="S368" s="1" t="str">
        <f t="shared" si="100"/>
        <v/>
      </c>
      <c r="T368" s="42">
        <f t="shared" si="103"/>
        <v>-1</v>
      </c>
      <c r="U368" s="42">
        <f t="shared" si="101"/>
        <v>1</v>
      </c>
      <c r="V368" s="33" t="str">
        <f t="shared" si="102"/>
        <v>Convergence</v>
      </c>
    </row>
    <row r="369" spans="2:22" x14ac:dyDescent="0.2">
      <c r="B369" s="32">
        <v>40386</v>
      </c>
      <c r="C369" s="5">
        <v>46.611199999999997</v>
      </c>
      <c r="D369" s="3">
        <v>46.102400000000003</v>
      </c>
      <c r="E369" s="3">
        <v>46.311900000000001</v>
      </c>
      <c r="F369" s="6">
        <f t="shared" si="107"/>
        <v>0.5087999999999937</v>
      </c>
      <c r="G369" s="3">
        <f t="shared" si="108"/>
        <v>0.25939999999999941</v>
      </c>
      <c r="H369" s="3">
        <f t="shared" si="109"/>
        <v>0</v>
      </c>
      <c r="I369" s="3">
        <f t="shared" si="104"/>
        <v>11.990186918618111</v>
      </c>
      <c r="J369" s="5">
        <f t="shared" si="105"/>
        <v>3.0564742790677384</v>
      </c>
      <c r="K369" s="5">
        <f t="shared" si="106"/>
        <v>2.0822926681078595</v>
      </c>
      <c r="L369" s="3">
        <f t="shared" si="114"/>
        <v>25.491464810458535</v>
      </c>
      <c r="M369" s="3">
        <f t="shared" si="115"/>
        <v>17.366640589018001</v>
      </c>
      <c r="N369" s="3">
        <f t="shared" si="111"/>
        <v>8.1248242214405337</v>
      </c>
      <c r="O369" s="3">
        <f t="shared" si="112"/>
        <v>42.858105399476536</v>
      </c>
      <c r="P369" s="3">
        <f t="shared" si="113"/>
        <v>18.957497410839281</v>
      </c>
      <c r="Q369" s="3">
        <f t="shared" si="110"/>
        <v>18.818553238945473</v>
      </c>
      <c r="R369" s="33" t="str">
        <f t="shared" si="99"/>
        <v>ADX+ &lt; 25 &amp; DMI+&gt;DMI = bullish no trend</v>
      </c>
      <c r="S369" s="1" t="str">
        <f t="shared" si="100"/>
        <v/>
      </c>
      <c r="T369" s="42">
        <f t="shared" si="103"/>
        <v>1</v>
      </c>
      <c r="U369" s="42">
        <f t="shared" si="101"/>
        <v>1</v>
      </c>
      <c r="V369" s="33" t="str">
        <f t="shared" si="102"/>
        <v>Convergence</v>
      </c>
    </row>
    <row r="370" spans="2:22" x14ac:dyDescent="0.2">
      <c r="B370" s="32">
        <v>40387</v>
      </c>
      <c r="C370" s="5">
        <v>46.471600000000002</v>
      </c>
      <c r="D370" s="3">
        <v>45.773200000000003</v>
      </c>
      <c r="E370" s="3">
        <v>45.942799999999998</v>
      </c>
      <c r="F370" s="6">
        <f t="shared" si="107"/>
        <v>0.69839999999999947</v>
      </c>
      <c r="G370" s="3">
        <f t="shared" si="108"/>
        <v>0</v>
      </c>
      <c r="H370" s="3">
        <f t="shared" si="109"/>
        <v>0.32920000000000016</v>
      </c>
      <c r="I370" s="3">
        <f t="shared" si="104"/>
        <v>11.766264847955179</v>
      </c>
      <c r="J370" s="5">
        <f t="shared" si="105"/>
        <v>2.8213608729856046</v>
      </c>
      <c r="K370" s="5">
        <f t="shared" si="106"/>
        <v>2.2513163090226396</v>
      </c>
      <c r="L370" s="3">
        <f t="shared" si="114"/>
        <v>23.978389994135814</v>
      </c>
      <c r="M370" s="3">
        <f t="shared" si="115"/>
        <v>19.133653186583576</v>
      </c>
      <c r="N370" s="3">
        <f t="shared" si="111"/>
        <v>4.8447368075522377</v>
      </c>
      <c r="O370" s="3">
        <f t="shared" si="112"/>
        <v>43.11204318071939</v>
      </c>
      <c r="P370" s="3">
        <f t="shared" si="113"/>
        <v>11.23754860618368</v>
      </c>
      <c r="Q370" s="3">
        <f t="shared" si="110"/>
        <v>18.277052908033916</v>
      </c>
      <c r="R370" s="33" t="str">
        <f t="shared" si="99"/>
        <v>ADX+ &lt; 25 &amp; DMI+&gt;DMI = bullish no trend</v>
      </c>
      <c r="S370" s="1" t="str">
        <f t="shared" si="100"/>
        <v/>
      </c>
      <c r="T370" s="42">
        <f t="shared" si="103"/>
        <v>-1</v>
      </c>
      <c r="U370" s="42">
        <f t="shared" si="101"/>
        <v>1</v>
      </c>
      <c r="V370" s="33" t="str">
        <f t="shared" si="102"/>
        <v>Convergence</v>
      </c>
    </row>
    <row r="371" spans="2:22" x14ac:dyDescent="0.2">
      <c r="B371" s="32">
        <v>40388</v>
      </c>
      <c r="C371" s="5">
        <v>46.302</v>
      </c>
      <c r="D371" s="3">
        <v>45.1447</v>
      </c>
      <c r="E371" s="3">
        <v>45.6036</v>
      </c>
      <c r="F371" s="6">
        <f t="shared" si="107"/>
        <v>1.1572999999999993</v>
      </c>
      <c r="G371" s="3">
        <f t="shared" si="108"/>
        <v>0</v>
      </c>
      <c r="H371" s="3">
        <f t="shared" si="109"/>
        <v>0.6285000000000025</v>
      </c>
      <c r="I371" s="3">
        <f t="shared" si="104"/>
        <v>12.018467551958626</v>
      </c>
      <c r="J371" s="5">
        <f t="shared" si="105"/>
        <v>2.6043331135251733</v>
      </c>
      <c r="K371" s="5">
        <f t="shared" si="106"/>
        <v>2.7066381314055161</v>
      </c>
      <c r="L371" s="3">
        <f t="shared" si="114"/>
        <v>21.669427506177776</v>
      </c>
      <c r="M371" s="3">
        <f t="shared" si="115"/>
        <v>22.520659307886724</v>
      </c>
      <c r="N371" s="3">
        <f t="shared" si="111"/>
        <v>0.85123180170894841</v>
      </c>
      <c r="O371" s="3">
        <f t="shared" si="112"/>
        <v>44.1900868140645</v>
      </c>
      <c r="P371" s="3">
        <f t="shared" si="113"/>
        <v>1.9262958348342156</v>
      </c>
      <c r="Q371" s="3">
        <f t="shared" si="110"/>
        <v>17.109141688519649</v>
      </c>
      <c r="R371" s="33" t="str">
        <f t="shared" si="99"/>
        <v/>
      </c>
      <c r="S371" s="1" t="str">
        <f t="shared" si="100"/>
        <v>very bearish - no trend</v>
      </c>
      <c r="T371" s="42">
        <f t="shared" si="103"/>
        <v>-1</v>
      </c>
      <c r="U371" s="42">
        <f t="shared" si="101"/>
        <v>1</v>
      </c>
      <c r="V371" s="33" t="str">
        <f t="shared" si="102"/>
        <v>Convergence</v>
      </c>
    </row>
    <row r="372" spans="2:22" x14ac:dyDescent="0.2">
      <c r="B372" s="32">
        <v>40389</v>
      </c>
      <c r="C372" s="5">
        <v>45.982700000000001</v>
      </c>
      <c r="D372" s="3">
        <v>44.9651</v>
      </c>
      <c r="E372" s="3">
        <v>45.703400000000002</v>
      </c>
      <c r="F372" s="6">
        <f t="shared" si="107"/>
        <v>1.0176000000000016</v>
      </c>
      <c r="G372" s="3">
        <f t="shared" si="108"/>
        <v>0</v>
      </c>
      <c r="H372" s="3">
        <f t="shared" si="109"/>
        <v>0.17960000000000065</v>
      </c>
      <c r="I372" s="3">
        <f t="shared" si="104"/>
        <v>12.111570047961809</v>
      </c>
      <c r="J372" s="5">
        <f t="shared" si="105"/>
        <v>2.4039997971001599</v>
      </c>
      <c r="K372" s="5">
        <f t="shared" si="106"/>
        <v>2.6780351982204769</v>
      </c>
      <c r="L372" s="3">
        <f t="shared" si="114"/>
        <v>19.84878746174379</v>
      </c>
      <c r="M372" s="3">
        <f t="shared" si="115"/>
        <v>22.111379347313846</v>
      </c>
      <c r="N372" s="3">
        <f t="shared" si="111"/>
        <v>2.2625918855700569</v>
      </c>
      <c r="O372" s="3">
        <f t="shared" si="112"/>
        <v>41.96016680905764</v>
      </c>
      <c r="P372" s="3">
        <f t="shared" si="113"/>
        <v>5.392237585389311</v>
      </c>
      <c r="Q372" s="3">
        <f t="shared" si="110"/>
        <v>16.272219966867485</v>
      </c>
      <c r="R372" s="33" t="str">
        <f t="shared" si="99"/>
        <v/>
      </c>
      <c r="S372" s="1" t="str">
        <f t="shared" si="100"/>
        <v>very bearish - no trend</v>
      </c>
      <c r="T372" s="42">
        <f t="shared" si="103"/>
        <v>-1</v>
      </c>
      <c r="U372" s="42">
        <f t="shared" si="101"/>
        <v>1</v>
      </c>
      <c r="V372" s="33" t="str">
        <f t="shared" si="102"/>
        <v>Convergence</v>
      </c>
    </row>
    <row r="373" spans="2:22" x14ac:dyDescent="0.2">
      <c r="B373" s="32">
        <v>40392</v>
      </c>
      <c r="C373" s="5">
        <v>46.681100000000001</v>
      </c>
      <c r="D373" s="3">
        <v>46.102499999999999</v>
      </c>
      <c r="E373" s="3">
        <v>46.561399999999999</v>
      </c>
      <c r="F373" s="6">
        <f t="shared" si="107"/>
        <v>0.97769999999999868</v>
      </c>
      <c r="G373" s="3">
        <f t="shared" si="108"/>
        <v>0.69839999999999947</v>
      </c>
      <c r="H373" s="3">
        <f t="shared" si="109"/>
        <v>0</v>
      </c>
      <c r="I373" s="3">
        <f t="shared" si="104"/>
        <v>12.157610813503208</v>
      </c>
      <c r="J373" s="5">
        <f t="shared" si="105"/>
        <v>2.9174767357847626</v>
      </c>
      <c r="K373" s="5">
        <f t="shared" si="106"/>
        <v>2.4720324906650557</v>
      </c>
      <c r="L373" s="3">
        <f t="shared" si="114"/>
        <v>23.997122300907851</v>
      </c>
      <c r="M373" s="3">
        <f t="shared" si="115"/>
        <v>20.333209613186664</v>
      </c>
      <c r="N373" s="3">
        <f t="shared" si="111"/>
        <v>3.6639126877211865</v>
      </c>
      <c r="O373" s="3">
        <f t="shared" si="112"/>
        <v>44.330331914094515</v>
      </c>
      <c r="P373" s="3">
        <f t="shared" si="113"/>
        <v>8.265024261088989</v>
      </c>
      <c r="Q373" s="3">
        <f t="shared" si="110"/>
        <v>15.700277416454737</v>
      </c>
      <c r="R373" s="33" t="str">
        <f t="shared" si="99"/>
        <v>ADX+ &lt; 25 &amp; DMI+&gt;DMI = bullish no trend</v>
      </c>
      <c r="S373" s="1" t="str">
        <f t="shared" si="100"/>
        <v/>
      </c>
      <c r="T373" s="42">
        <f t="shared" si="103"/>
        <v>-1</v>
      </c>
      <c r="U373" s="42">
        <f t="shared" si="101"/>
        <v>1</v>
      </c>
      <c r="V373" s="33" t="str">
        <f t="shared" si="102"/>
        <v>Convergence</v>
      </c>
    </row>
    <row r="374" spans="2:22" x14ac:dyDescent="0.2">
      <c r="B374" s="32">
        <v>40393</v>
      </c>
      <c r="C374" s="5">
        <v>46.591299999999997</v>
      </c>
      <c r="D374" s="3">
        <v>46.142299999999999</v>
      </c>
      <c r="E374" s="3">
        <v>46.361800000000002</v>
      </c>
      <c r="F374" s="6">
        <f t="shared" si="107"/>
        <v>0.44899999999999807</v>
      </c>
      <c r="G374" s="3">
        <f t="shared" si="108"/>
        <v>0</v>
      </c>
      <c r="H374" s="3">
        <f t="shared" si="109"/>
        <v>0</v>
      </c>
      <c r="I374" s="3">
        <f t="shared" si="104"/>
        <v>11.671409981695266</v>
      </c>
      <c r="J374" s="5">
        <f t="shared" si="105"/>
        <v>2.693055448416704</v>
      </c>
      <c r="K374" s="5">
        <f t="shared" si="106"/>
        <v>2.2818761452292824</v>
      </c>
      <c r="L374" s="3">
        <f t="shared" si="114"/>
        <v>23.073951241883623</v>
      </c>
      <c r="M374" s="3">
        <f t="shared" si="115"/>
        <v>19.550989544605486</v>
      </c>
      <c r="N374" s="3">
        <f t="shared" si="111"/>
        <v>3.5229616972781379</v>
      </c>
      <c r="O374" s="3">
        <f t="shared" si="112"/>
        <v>42.624940786489105</v>
      </c>
      <c r="P374" s="3">
        <f t="shared" si="113"/>
        <v>8.2650242610889837</v>
      </c>
      <c r="Q374" s="3">
        <f t="shared" si="110"/>
        <v>15.169187905357186</v>
      </c>
      <c r="R374" s="33" t="str">
        <f t="shared" si="99"/>
        <v>ADX+ &lt; 25 &amp; DMI+&gt;DMI = bullish no trend</v>
      </c>
      <c r="S374" s="1" t="str">
        <f t="shared" si="100"/>
        <v/>
      </c>
      <c r="T374" s="42">
        <f t="shared" si="103"/>
        <v>-1</v>
      </c>
      <c r="U374" s="42">
        <f t="shared" si="101"/>
        <v>1</v>
      </c>
      <c r="V374" s="33" t="str">
        <f t="shared" si="102"/>
        <v>Convergence</v>
      </c>
    </row>
    <row r="375" spans="2:22" x14ac:dyDescent="0.2">
      <c r="B375" s="32">
        <v>40394</v>
      </c>
      <c r="C375" s="5">
        <v>46.880600000000001</v>
      </c>
      <c r="D375" s="3">
        <v>46.391800000000003</v>
      </c>
      <c r="E375" s="3">
        <v>46.828699999999998</v>
      </c>
      <c r="F375" s="6">
        <f t="shared" si="107"/>
        <v>0.51879999999999882</v>
      </c>
      <c r="G375" s="3">
        <f t="shared" si="108"/>
        <v>0.28930000000000433</v>
      </c>
      <c r="H375" s="3">
        <f t="shared" si="109"/>
        <v>0</v>
      </c>
      <c r="I375" s="3">
        <f t="shared" si="104"/>
        <v>11.292409213872553</v>
      </c>
      <c r="J375" s="5">
        <f t="shared" si="105"/>
        <v>2.7751973370000389</v>
      </c>
      <c r="K375" s="5">
        <f t="shared" si="106"/>
        <v>2.1063472109808759</v>
      </c>
      <c r="L375" s="3">
        <f t="shared" si="114"/>
        <v>24.575777271609596</v>
      </c>
      <c r="M375" s="3">
        <f t="shared" si="115"/>
        <v>18.65277082230832</v>
      </c>
      <c r="N375" s="3">
        <f t="shared" si="111"/>
        <v>5.9230064493012762</v>
      </c>
      <c r="O375" s="3">
        <f t="shared" si="112"/>
        <v>43.228548093917915</v>
      </c>
      <c r="P375" s="3">
        <f t="shared" si="113"/>
        <v>13.701608567636855</v>
      </c>
      <c r="Q375" s="3">
        <f t="shared" si="110"/>
        <v>15.064360809805734</v>
      </c>
      <c r="R375" s="33" t="str">
        <f t="shared" si="99"/>
        <v>ADX+ &lt; 25 &amp; DMI+&gt;DMI = bullish no trend</v>
      </c>
      <c r="S375" s="1" t="str">
        <f t="shared" si="100"/>
        <v/>
      </c>
      <c r="T375" s="42">
        <f t="shared" si="103"/>
        <v>-1</v>
      </c>
      <c r="U375" s="42">
        <f t="shared" si="101"/>
        <v>1</v>
      </c>
      <c r="V375" s="33" t="str">
        <f t="shared" si="102"/>
        <v>Convergence</v>
      </c>
    </row>
    <row r="376" spans="2:22" x14ac:dyDescent="0.2">
      <c r="B376" s="32">
        <v>40395</v>
      </c>
      <c r="C376" s="5">
        <v>46.8108</v>
      </c>
      <c r="D376" s="3">
        <v>46.411700000000003</v>
      </c>
      <c r="E376" s="3">
        <v>46.720999999999997</v>
      </c>
      <c r="F376" s="6">
        <f t="shared" si="107"/>
        <v>0.41699999999999449</v>
      </c>
      <c r="G376" s="3">
        <f t="shared" si="108"/>
        <v>0</v>
      </c>
      <c r="H376" s="3">
        <f t="shared" si="109"/>
        <v>0</v>
      </c>
      <c r="I376" s="3">
        <f t="shared" si="104"/>
        <v>10.840762351266966</v>
      </c>
      <c r="J376" s="5">
        <f t="shared" si="105"/>
        <v>2.5617206187692667</v>
      </c>
      <c r="K376" s="5">
        <f t="shared" si="106"/>
        <v>1.9443205024438854</v>
      </c>
      <c r="L376" s="3">
        <f t="shared" si="114"/>
        <v>23.63044715642048</v>
      </c>
      <c r="M376" s="3">
        <f t="shared" si="115"/>
        <v>17.935274655445717</v>
      </c>
      <c r="N376" s="3">
        <f t="shared" si="111"/>
        <v>5.6951725009747634</v>
      </c>
      <c r="O376" s="3">
        <f t="shared" si="112"/>
        <v>41.565721811866197</v>
      </c>
      <c r="P376" s="3">
        <f t="shared" si="113"/>
        <v>13.701608567636864</v>
      </c>
      <c r="Q376" s="3">
        <f t="shared" si="110"/>
        <v>14.96702136393653</v>
      </c>
      <c r="R376" s="33" t="str">
        <f t="shared" si="99"/>
        <v>ADX+ &lt; 25 &amp; DMI+&gt;DMI = bullish no trend</v>
      </c>
      <c r="S376" s="1" t="str">
        <f t="shared" si="100"/>
        <v/>
      </c>
      <c r="T376" s="42">
        <f t="shared" si="103"/>
        <v>-1</v>
      </c>
      <c r="U376" s="42">
        <f t="shared" si="101"/>
        <v>1</v>
      </c>
      <c r="V376" s="33" t="str">
        <f t="shared" si="102"/>
        <v>Convergence</v>
      </c>
    </row>
    <row r="377" spans="2:22" x14ac:dyDescent="0.2">
      <c r="B377" s="32">
        <v>40396</v>
      </c>
      <c r="C377" s="5">
        <v>46.740900000000003</v>
      </c>
      <c r="D377" s="3">
        <v>45.942799999999998</v>
      </c>
      <c r="E377" s="3">
        <v>46.6511</v>
      </c>
      <c r="F377" s="6">
        <f t="shared" si="107"/>
        <v>0.79810000000000514</v>
      </c>
      <c r="G377" s="3">
        <f t="shared" si="108"/>
        <v>0</v>
      </c>
      <c r="H377" s="3">
        <f t="shared" si="109"/>
        <v>0.46890000000000498</v>
      </c>
      <c r="I377" s="3">
        <f t="shared" si="104"/>
        <v>10.804957555015665</v>
      </c>
      <c r="J377" s="5">
        <f t="shared" si="105"/>
        <v>2.364665186556246</v>
      </c>
      <c r="K377" s="5">
        <f t="shared" si="106"/>
        <v>2.2636573868712837</v>
      </c>
      <c r="L377" s="3">
        <f t="shared" si="114"/>
        <v>21.885002088310543</v>
      </c>
      <c r="M377" s="3">
        <f t="shared" si="115"/>
        <v>20.950173800733658</v>
      </c>
      <c r="N377" s="3">
        <f t="shared" si="111"/>
        <v>0.93482828757688452</v>
      </c>
      <c r="O377" s="3">
        <f t="shared" si="112"/>
        <v>42.835175889044201</v>
      </c>
      <c r="P377" s="3">
        <f t="shared" si="113"/>
        <v>2.1823846130534559</v>
      </c>
      <c r="Q377" s="3">
        <f t="shared" si="110"/>
        <v>14.053833024587737</v>
      </c>
      <c r="R377" s="33" t="str">
        <f t="shared" si="99"/>
        <v>ADX+ &lt; 25 &amp; DMI+&gt;DMI = bullish no trend</v>
      </c>
      <c r="S377" s="1" t="str">
        <f t="shared" si="100"/>
        <v/>
      </c>
      <c r="T377" s="42">
        <f t="shared" si="103"/>
        <v>-1</v>
      </c>
      <c r="U377" s="42">
        <f t="shared" si="101"/>
        <v>1</v>
      </c>
      <c r="V377" s="33" t="str">
        <f t="shared" si="102"/>
        <v>Convergence</v>
      </c>
    </row>
    <row r="378" spans="2:22" x14ac:dyDescent="0.2">
      <c r="B378" s="32">
        <v>40399</v>
      </c>
      <c r="C378" s="5">
        <v>47.080100000000002</v>
      </c>
      <c r="D378" s="3">
        <v>46.681100000000001</v>
      </c>
      <c r="E378" s="3">
        <v>46.970399999999998</v>
      </c>
      <c r="F378" s="6">
        <f t="shared" si="107"/>
        <v>0.42900000000000205</v>
      </c>
      <c r="G378" s="3">
        <f t="shared" si="108"/>
        <v>0.33919999999999817</v>
      </c>
      <c r="H378" s="3">
        <f t="shared" si="109"/>
        <v>0</v>
      </c>
      <c r="I378" s="3">
        <f t="shared" si="104"/>
        <v>10.402806973860617</v>
      </c>
      <c r="J378" s="5">
        <f t="shared" si="105"/>
        <v>2.521967864513456</v>
      </c>
      <c r="K378" s="5">
        <f t="shared" si="106"/>
        <v>2.0895298955734924</v>
      </c>
      <c r="L378" s="3">
        <f t="shared" si="114"/>
        <v>24.243147747050052</v>
      </c>
      <c r="M378" s="3">
        <f t="shared" si="115"/>
        <v>20.086212315809611</v>
      </c>
      <c r="N378" s="3">
        <f t="shared" si="111"/>
        <v>4.1569354312404414</v>
      </c>
      <c r="O378" s="3">
        <f t="shared" si="112"/>
        <v>44.329360062859664</v>
      </c>
      <c r="P378" s="3">
        <f t="shared" si="113"/>
        <v>9.3773865116614541</v>
      </c>
      <c r="Q378" s="3">
        <f t="shared" si="110"/>
        <v>13.719801130807287</v>
      </c>
      <c r="R378" s="33" t="str">
        <f t="shared" si="99"/>
        <v>ADX+ &lt; 25 &amp; DMI+&gt;DMI = bullish no trend</v>
      </c>
      <c r="S378" s="1" t="str">
        <f t="shared" si="100"/>
        <v/>
      </c>
      <c r="T378" s="42">
        <f t="shared" si="103"/>
        <v>-1</v>
      </c>
      <c r="U378" s="42">
        <f t="shared" si="101"/>
        <v>1</v>
      </c>
      <c r="V378" s="33" t="str">
        <f t="shared" si="102"/>
        <v>Convergence</v>
      </c>
    </row>
    <row r="379" spans="2:22" x14ac:dyDescent="0.2">
      <c r="B379" s="32">
        <v>40400</v>
      </c>
      <c r="C379" s="5">
        <v>46.840699999999998</v>
      </c>
      <c r="D379" s="3">
        <v>46.1723</v>
      </c>
      <c r="E379" s="3">
        <v>46.563899999999997</v>
      </c>
      <c r="F379" s="6">
        <f t="shared" si="107"/>
        <v>0.79809999999999803</v>
      </c>
      <c r="G379" s="3">
        <f t="shared" si="108"/>
        <v>0</v>
      </c>
      <c r="H379" s="3">
        <f t="shared" si="109"/>
        <v>0.50880000000000081</v>
      </c>
      <c r="I379" s="3">
        <f t="shared" si="104"/>
        <v>10.400691052794414</v>
      </c>
      <c r="J379" s="5">
        <f t="shared" si="105"/>
        <v>2.3279703364739595</v>
      </c>
      <c r="K379" s="5">
        <f t="shared" si="106"/>
        <v>2.4375968266832246</v>
      </c>
      <c r="L379" s="3">
        <f t="shared" si="114"/>
        <v>22.382842877046041</v>
      </c>
      <c r="M379" s="3">
        <f t="shared" si="115"/>
        <v>23.436873706851443</v>
      </c>
      <c r="N379" s="3">
        <f t="shared" si="111"/>
        <v>1.0540308298054022</v>
      </c>
      <c r="O379" s="3">
        <f t="shared" si="112"/>
        <v>45.819716583897488</v>
      </c>
      <c r="P379" s="3">
        <f t="shared" si="113"/>
        <v>2.3003870569025349</v>
      </c>
      <c r="Q379" s="3">
        <f t="shared" si="110"/>
        <v>12.904128696956947</v>
      </c>
      <c r="R379" s="33" t="str">
        <f t="shared" si="99"/>
        <v/>
      </c>
      <c r="S379" s="1" t="str">
        <f t="shared" si="100"/>
        <v>very bearish - no trend</v>
      </c>
      <c r="T379" s="42">
        <f t="shared" si="103"/>
        <v>-1</v>
      </c>
      <c r="U379" s="42">
        <f t="shared" si="101"/>
        <v>1</v>
      </c>
      <c r="V379" s="33" t="str">
        <f t="shared" si="102"/>
        <v>Convergence</v>
      </c>
    </row>
    <row r="380" spans="2:22" x14ac:dyDescent="0.2">
      <c r="B380" s="32">
        <v>40401</v>
      </c>
      <c r="C380" s="5">
        <v>45.813099999999999</v>
      </c>
      <c r="D380" s="3">
        <v>45.104799999999997</v>
      </c>
      <c r="E380" s="3">
        <v>45.2943</v>
      </c>
      <c r="F380" s="6">
        <f t="shared" si="107"/>
        <v>1.4590999999999994</v>
      </c>
      <c r="G380" s="3">
        <f t="shared" si="108"/>
        <v>0</v>
      </c>
      <c r="H380" s="3">
        <f t="shared" si="109"/>
        <v>1.0675000000000026</v>
      </c>
      <c r="I380" s="3">
        <f t="shared" si="104"/>
        <v>11.059737894887151</v>
      </c>
      <c r="J380" s="5">
        <f t="shared" si="105"/>
        <v>2.1488956952067317</v>
      </c>
      <c r="K380" s="5">
        <f t="shared" si="106"/>
        <v>3.3175893784768253</v>
      </c>
      <c r="L380" s="3">
        <f t="shared" si="114"/>
        <v>19.429897124416961</v>
      </c>
      <c r="M380" s="3">
        <f t="shared" si="115"/>
        <v>29.996998211056397</v>
      </c>
      <c r="N380" s="3">
        <f t="shared" si="111"/>
        <v>10.567101086639436</v>
      </c>
      <c r="O380" s="3">
        <f t="shared" si="112"/>
        <v>49.426895335473361</v>
      </c>
      <c r="P380" s="3">
        <f t="shared" si="113"/>
        <v>21.379253167567448</v>
      </c>
      <c r="Q380" s="3">
        <f t="shared" si="110"/>
        <v>13.509494730571983</v>
      </c>
      <c r="R380" s="33" t="str">
        <f t="shared" si="99"/>
        <v/>
      </c>
      <c r="S380" s="1" t="str">
        <f t="shared" si="100"/>
        <v>weak bear - trend?</v>
      </c>
      <c r="T380" s="42">
        <f t="shared" si="103"/>
        <v>1</v>
      </c>
      <c r="U380" s="42">
        <f t="shared" si="101"/>
        <v>1</v>
      </c>
      <c r="V380" s="33" t="str">
        <f t="shared" si="102"/>
        <v>Convergence</v>
      </c>
    </row>
    <row r="381" spans="2:22" x14ac:dyDescent="0.2">
      <c r="B381" s="32">
        <v>40402</v>
      </c>
      <c r="C381" s="5">
        <v>45.134700000000002</v>
      </c>
      <c r="D381" s="3">
        <v>44.346499999999999</v>
      </c>
      <c r="E381" s="3">
        <v>44.935200000000002</v>
      </c>
      <c r="F381" s="6">
        <f t="shared" si="107"/>
        <v>0.94780000000000086</v>
      </c>
      <c r="G381" s="3">
        <f t="shared" si="108"/>
        <v>0</v>
      </c>
      <c r="H381" s="3">
        <f t="shared" si="109"/>
        <v>0.75829999999999842</v>
      </c>
      <c r="I381" s="3">
        <f t="shared" si="104"/>
        <v>11.156788826049679</v>
      </c>
      <c r="J381" s="5">
        <f t="shared" si="105"/>
        <v>1.9835960263446755</v>
      </c>
      <c r="K381" s="5">
        <f t="shared" si="106"/>
        <v>3.8206901955170678</v>
      </c>
      <c r="L381" s="3">
        <f t="shared" si="114"/>
        <v>17.779273743294592</v>
      </c>
      <c r="M381" s="3">
        <f t="shared" si="115"/>
        <v>34.245428994732279</v>
      </c>
      <c r="N381" s="3">
        <f t="shared" si="111"/>
        <v>16.466155251437687</v>
      </c>
      <c r="O381" s="3">
        <f t="shared" si="112"/>
        <v>52.024702738026875</v>
      </c>
      <c r="P381" s="3">
        <f t="shared" si="113"/>
        <v>31.65064745175744</v>
      </c>
      <c r="Q381" s="3">
        <f t="shared" si="110"/>
        <v>14.8052913535138</v>
      </c>
      <c r="R381" s="33" t="str">
        <f t="shared" si="99"/>
        <v/>
      </c>
      <c r="S381" s="1" t="str">
        <f t="shared" si="100"/>
        <v>weak bear - trend?</v>
      </c>
      <c r="T381" s="42">
        <f t="shared" si="103"/>
        <v>1</v>
      </c>
      <c r="U381" s="42">
        <f t="shared" si="101"/>
        <v>1</v>
      </c>
      <c r="V381" s="33" t="str">
        <f t="shared" si="102"/>
        <v>Divergence</v>
      </c>
    </row>
    <row r="382" spans="2:22" x14ac:dyDescent="0.2">
      <c r="B382" s="32">
        <v>40403</v>
      </c>
      <c r="C382" s="5">
        <v>44.955100000000002</v>
      </c>
      <c r="D382" s="3">
        <v>44.605899999999998</v>
      </c>
      <c r="E382" s="3">
        <v>44.615900000000003</v>
      </c>
      <c r="F382" s="6">
        <f t="shared" si="107"/>
        <v>0.34920000000000329</v>
      </c>
      <c r="G382" s="3">
        <f t="shared" si="108"/>
        <v>0</v>
      </c>
      <c r="H382" s="3">
        <f t="shared" si="109"/>
        <v>0</v>
      </c>
      <c r="I382" s="3">
        <f t="shared" si="104"/>
        <v>10.647774300968937</v>
      </c>
      <c r="J382" s="5">
        <f t="shared" si="105"/>
        <v>1.8310117166258544</v>
      </c>
      <c r="K382" s="5">
        <f t="shared" si="106"/>
        <v>3.5267909497080625</v>
      </c>
      <c r="L382" s="3">
        <f t="shared" si="114"/>
        <v>17.196192038548695</v>
      </c>
      <c r="M382" s="3">
        <f t="shared" si="115"/>
        <v>33.12233007594017</v>
      </c>
      <c r="N382" s="3">
        <f t="shared" si="111"/>
        <v>15.926138037391475</v>
      </c>
      <c r="O382" s="3">
        <f t="shared" si="112"/>
        <v>50.318522114488864</v>
      </c>
      <c r="P382" s="3">
        <f t="shared" si="113"/>
        <v>31.65064745175744</v>
      </c>
      <c r="Q382" s="3">
        <f t="shared" si="110"/>
        <v>16.008531074816919</v>
      </c>
      <c r="R382" s="33" t="str">
        <f t="shared" si="99"/>
        <v/>
      </c>
      <c r="S382" s="1" t="str">
        <f t="shared" si="100"/>
        <v>weak bear - trend?</v>
      </c>
      <c r="T382" s="42">
        <f t="shared" si="103"/>
        <v>1</v>
      </c>
      <c r="U382" s="42">
        <f t="shared" si="101"/>
        <v>1</v>
      </c>
      <c r="V382" s="33" t="str">
        <f t="shared" si="102"/>
        <v>Divergence</v>
      </c>
    </row>
    <row r="383" spans="2:22" x14ac:dyDescent="0.2">
      <c r="B383" s="32">
        <v>40406</v>
      </c>
      <c r="C383" s="5">
        <v>45.005000000000003</v>
      </c>
      <c r="D383" s="3">
        <v>44.196899999999999</v>
      </c>
      <c r="E383" s="3">
        <v>44.695700000000002</v>
      </c>
      <c r="F383" s="6">
        <f t="shared" si="107"/>
        <v>0.80810000000000315</v>
      </c>
      <c r="G383" s="3">
        <f t="shared" si="108"/>
        <v>0</v>
      </c>
      <c r="H383" s="3">
        <f t="shared" si="109"/>
        <v>0.40899999999999892</v>
      </c>
      <c r="I383" s="3">
        <f t="shared" si="104"/>
        <v>10.636814739355945</v>
      </c>
      <c r="J383" s="5">
        <f t="shared" si="105"/>
        <v>1.6901646615007886</v>
      </c>
      <c r="K383" s="5">
        <f t="shared" si="106"/>
        <v>3.6644993381920568</v>
      </c>
      <c r="L383" s="3">
        <f t="shared" si="114"/>
        <v>15.889763081491138</v>
      </c>
      <c r="M383" s="3">
        <f t="shared" si="115"/>
        <v>34.451096761453428</v>
      </c>
      <c r="N383" s="3">
        <f t="shared" si="111"/>
        <v>18.561333679962289</v>
      </c>
      <c r="O383" s="3">
        <f t="shared" si="112"/>
        <v>50.340859842944568</v>
      </c>
      <c r="P383" s="3">
        <f t="shared" si="113"/>
        <v>36.871308392170263</v>
      </c>
      <c r="Q383" s="3">
        <f t="shared" si="110"/>
        <v>17.49872945462787</v>
      </c>
      <c r="R383" s="33" t="str">
        <f t="shared" si="99"/>
        <v/>
      </c>
      <c r="S383" s="1" t="str">
        <f t="shared" si="100"/>
        <v>weak bear - trend?</v>
      </c>
      <c r="T383" s="42">
        <f t="shared" si="103"/>
        <v>1</v>
      </c>
      <c r="U383" s="42">
        <f t="shared" si="101"/>
        <v>1</v>
      </c>
      <c r="V383" s="33" t="str">
        <f t="shared" si="102"/>
        <v>Divergence</v>
      </c>
    </row>
    <row r="384" spans="2:22" x14ac:dyDescent="0.2">
      <c r="B384" s="32">
        <v>40407</v>
      </c>
      <c r="C384" s="5">
        <v>45.673400000000001</v>
      </c>
      <c r="D384" s="3">
        <v>44.925199999999997</v>
      </c>
      <c r="E384" s="3">
        <v>45.266399999999997</v>
      </c>
      <c r="F384" s="6">
        <f t="shared" si="107"/>
        <v>0.97769999999999868</v>
      </c>
      <c r="G384" s="3">
        <f t="shared" si="108"/>
        <v>0.66839999999999833</v>
      </c>
      <c r="H384" s="3">
        <f t="shared" si="109"/>
        <v>0</v>
      </c>
      <c r="I384" s="3">
        <f t="shared" si="104"/>
        <v>10.796298220943948</v>
      </c>
      <c r="J384" s="5">
        <f t="shared" si="105"/>
        <v>2.2285519952314954</v>
      </c>
      <c r="K384" s="5">
        <f t="shared" si="106"/>
        <v>3.3826147737157446</v>
      </c>
      <c r="L384" s="3">
        <f t="shared" si="114"/>
        <v>20.641815830061866</v>
      </c>
      <c r="M384" s="3">
        <f t="shared" si="115"/>
        <v>31.331246178007056</v>
      </c>
      <c r="N384" s="3">
        <f t="shared" si="111"/>
        <v>10.689430347945191</v>
      </c>
      <c r="O384" s="3">
        <f t="shared" si="112"/>
        <v>51.973062008068922</v>
      </c>
      <c r="P384" s="3">
        <f t="shared" si="113"/>
        <v>20.567251447077787</v>
      </c>
      <c r="Q384" s="3">
        <f t="shared" si="110"/>
        <v>17.71790959694572</v>
      </c>
      <c r="R384" s="33" t="str">
        <f t="shared" si="99"/>
        <v/>
      </c>
      <c r="S384" s="1" t="str">
        <f t="shared" si="100"/>
        <v>weak bear - trend?</v>
      </c>
      <c r="T384" s="42">
        <f t="shared" si="103"/>
        <v>1</v>
      </c>
      <c r="U384" s="42">
        <f t="shared" si="101"/>
        <v>1</v>
      </c>
      <c r="V384" s="33" t="str">
        <f t="shared" si="102"/>
        <v>Divergence</v>
      </c>
    </row>
    <row r="385" spans="2:22" x14ac:dyDescent="0.2">
      <c r="B385" s="32">
        <v>40408</v>
      </c>
      <c r="C385" s="5">
        <v>45.713299999999997</v>
      </c>
      <c r="D385" s="3">
        <v>45.005000000000003</v>
      </c>
      <c r="E385" s="3">
        <v>45.444000000000003</v>
      </c>
      <c r="F385" s="6">
        <f t="shared" si="107"/>
        <v>0.70829999999999416</v>
      </c>
      <c r="G385" s="3">
        <f t="shared" si="108"/>
        <v>3.9899999999995828E-2</v>
      </c>
      <c r="H385" s="3">
        <f t="shared" si="109"/>
        <v>0</v>
      </c>
      <c r="I385" s="3">
        <f t="shared" si="104"/>
        <v>10.674113742409792</v>
      </c>
      <c r="J385" s="5">
        <f t="shared" si="105"/>
        <v>2.0970249186752223</v>
      </c>
      <c r="K385" s="5">
        <f t="shared" si="106"/>
        <v>3.1224136372760718</v>
      </c>
      <c r="L385" s="3">
        <f t="shared" si="114"/>
        <v>19.645892570391489</v>
      </c>
      <c r="M385" s="3">
        <f t="shared" si="115"/>
        <v>29.25220503197631</v>
      </c>
      <c r="N385" s="3">
        <f t="shared" si="111"/>
        <v>9.606312461584821</v>
      </c>
      <c r="O385" s="3">
        <f t="shared" si="112"/>
        <v>48.898097602367798</v>
      </c>
      <c r="P385" s="3">
        <f t="shared" si="113"/>
        <v>19.645575048137768</v>
      </c>
      <c r="Q385" s="3">
        <f t="shared" si="110"/>
        <v>17.85559998631658</v>
      </c>
      <c r="R385" s="33" t="str">
        <f t="shared" si="99"/>
        <v/>
      </c>
      <c r="S385" s="1" t="str">
        <f t="shared" si="100"/>
        <v>weak bear - trend?</v>
      </c>
      <c r="T385" s="42">
        <f t="shared" si="103"/>
        <v>1</v>
      </c>
      <c r="U385" s="42">
        <f t="shared" si="101"/>
        <v>1</v>
      </c>
      <c r="V385" s="33" t="str">
        <f t="shared" si="102"/>
        <v>Convergence</v>
      </c>
    </row>
    <row r="386" spans="2:22" x14ac:dyDescent="0.2">
      <c r="B386" s="32">
        <v>40409</v>
      </c>
      <c r="C386" s="5">
        <v>45.354199999999999</v>
      </c>
      <c r="D386" s="3">
        <v>44.456299999999999</v>
      </c>
      <c r="E386" s="3">
        <v>44.755600000000001</v>
      </c>
      <c r="F386" s="6">
        <f t="shared" si="107"/>
        <v>0.9877000000000038</v>
      </c>
      <c r="G386" s="3">
        <f t="shared" si="108"/>
        <v>0</v>
      </c>
      <c r="H386" s="3">
        <f t="shared" si="109"/>
        <v>0.54870000000000374</v>
      </c>
      <c r="I386" s="3">
        <f t="shared" si="104"/>
        <v>10.840728069916736</v>
      </c>
      <c r="J386" s="5">
        <f t="shared" si="105"/>
        <v>1.9357153095463591</v>
      </c>
      <c r="K386" s="5">
        <f t="shared" si="106"/>
        <v>3.430927972870224</v>
      </c>
      <c r="L386" s="3">
        <f t="shared" si="114"/>
        <v>17.855953004835648</v>
      </c>
      <c r="M386" s="3">
        <f t="shared" si="115"/>
        <v>31.648501380558802</v>
      </c>
      <c r="N386" s="3">
        <f t="shared" si="111"/>
        <v>13.792548375723154</v>
      </c>
      <c r="O386" s="3">
        <f t="shared" si="112"/>
        <v>49.504454385394453</v>
      </c>
      <c r="P386" s="3">
        <f t="shared" si="113"/>
        <v>27.86122692787912</v>
      </c>
      <c r="Q386" s="3">
        <f t="shared" si="110"/>
        <v>18.570287624999619</v>
      </c>
      <c r="R386" s="33" t="str">
        <f t="shared" si="99"/>
        <v/>
      </c>
      <c r="S386" s="1" t="str">
        <f t="shared" si="100"/>
        <v>weak bear - trend?</v>
      </c>
      <c r="T386" s="42">
        <f t="shared" si="103"/>
        <v>1</v>
      </c>
      <c r="U386" s="42">
        <f t="shared" si="101"/>
        <v>1</v>
      </c>
      <c r="V386" s="33" t="str">
        <f t="shared" si="102"/>
        <v>Divergence</v>
      </c>
    </row>
    <row r="387" spans="2:22" x14ac:dyDescent="0.2">
      <c r="B387" s="32">
        <v>40410</v>
      </c>
      <c r="C387" s="5">
        <v>44.925199999999997</v>
      </c>
      <c r="D387" s="3">
        <v>44.436300000000003</v>
      </c>
      <c r="E387" s="3">
        <v>44.815399999999997</v>
      </c>
      <c r="F387" s="6">
        <f t="shared" si="107"/>
        <v>0.4888999999999939</v>
      </c>
      <c r="G387" s="3">
        <f t="shared" si="108"/>
        <v>0</v>
      </c>
      <c r="H387" s="3">
        <f t="shared" si="109"/>
        <v>1.9999999999996021E-2</v>
      </c>
      <c r="I387" s="3">
        <f t="shared" si="104"/>
        <v>10.495725910692366</v>
      </c>
      <c r="J387" s="5">
        <f t="shared" si="105"/>
        <v>1.7868141318889468</v>
      </c>
      <c r="K387" s="5">
        <f t="shared" si="106"/>
        <v>3.1870104364955876</v>
      </c>
      <c r="L387" s="3">
        <f t="shared" si="114"/>
        <v>17.024207254389676</v>
      </c>
      <c r="M387" s="3">
        <f t="shared" si="115"/>
        <v>30.364840541890175</v>
      </c>
      <c r="N387" s="3">
        <f t="shared" si="111"/>
        <v>13.340633287500498</v>
      </c>
      <c r="O387" s="3">
        <f t="shared" si="112"/>
        <v>47.389047796279854</v>
      </c>
      <c r="P387" s="3">
        <f t="shared" si="113"/>
        <v>28.151300580780543</v>
      </c>
      <c r="Q387" s="3">
        <f t="shared" si="110"/>
        <v>19.254645693269683</v>
      </c>
      <c r="R387" s="33" t="str">
        <f t="shared" si="99"/>
        <v/>
      </c>
      <c r="S387" s="1" t="str">
        <f t="shared" si="100"/>
        <v>weak bear - trend?</v>
      </c>
      <c r="T387" s="42">
        <f t="shared" si="103"/>
        <v>1</v>
      </c>
      <c r="U387" s="42">
        <f t="shared" si="101"/>
        <v>1</v>
      </c>
      <c r="V387" s="33" t="str">
        <f t="shared" si="102"/>
        <v>Convergence</v>
      </c>
    </row>
    <row r="388" spans="2:22" x14ac:dyDescent="0.2">
      <c r="B388" s="32">
        <v>40413</v>
      </c>
      <c r="C388" s="5">
        <v>45.234499999999997</v>
      </c>
      <c r="D388" s="3">
        <v>44.356499999999997</v>
      </c>
      <c r="E388" s="3">
        <v>44.3765</v>
      </c>
      <c r="F388" s="6">
        <f t="shared" si="107"/>
        <v>0.87800000000000011</v>
      </c>
      <c r="G388" s="3">
        <f t="shared" si="108"/>
        <v>0.30930000000000035</v>
      </c>
      <c r="H388" s="3">
        <f t="shared" si="109"/>
        <v>0</v>
      </c>
      <c r="I388" s="3">
        <f t="shared" si="104"/>
        <v>10.566362379100646</v>
      </c>
      <c r="J388" s="5">
        <f t="shared" si="105"/>
        <v>1.9586668909744127</v>
      </c>
      <c r="K388" s="5">
        <f t="shared" si="106"/>
        <v>2.9418557875343887</v>
      </c>
      <c r="L388" s="3">
        <f t="shared" si="114"/>
        <v>18.536813528641485</v>
      </c>
      <c r="M388" s="3">
        <f t="shared" si="115"/>
        <v>27.841708262373494</v>
      </c>
      <c r="N388" s="3">
        <f t="shared" si="111"/>
        <v>9.3048947337320094</v>
      </c>
      <c r="O388" s="3">
        <f t="shared" si="112"/>
        <v>46.378521791014975</v>
      </c>
      <c r="P388" s="3">
        <f t="shared" si="113"/>
        <v>20.062939426272681</v>
      </c>
      <c r="Q388" s="3">
        <f t="shared" si="110"/>
        <v>19.312380959912755</v>
      </c>
      <c r="R388" s="33" t="str">
        <f t="shared" ref="R388:R451" si="116">IF(AND(L388&gt;=25,L388&gt;M388,Q388&gt;25),"(ADX+ &amp; DMI+) &gt;25 = combo bullish",IF(AND(Q388&lt;25,L388&gt;M388,M388&lt;L388),"ADX+ &lt; 25 &amp; DMI+&gt;DMI = bullish no trend",IF(AND(Q388&lt;25,L388&lt;25,L388&gt;M388),"very weak bull - no trend",IF(AND(Q388&lt;25,L388&gt;25,L388&gt;M388),"weak bull - trend?",IF(AND(Q388&gt;25,L388&lt;25,L388&gt;25),"weak bull trending","")))))</f>
        <v/>
      </c>
      <c r="S388" s="1" t="str">
        <f t="shared" ref="S388:S451" si="117">IF(AND(M388&gt;25,M388&gt;L388,Q388&gt;25),"(ADX- &amp; DMI-) &gt;25 = combo bearish",IF(AND(Q388&lt;25,M388&lt;L388,M388&gt;L388),"ADX- &lt; 25 &amp; DMI+&lt;DMI = bearish no trend",IF(AND(Q388&lt;25,M388&lt;25,M388&gt;L388),"very bearish - no trend",IF(AND(Q388&lt;25,M388&gt;25,M388&gt;L388),"weak bear - trend?",IF(AND(Q388&gt;25,M388&lt;25,M388&gt;25),"weak bear trending","")))))</f>
        <v>weak bear - trend?</v>
      </c>
      <c r="T388" s="42">
        <f t="shared" si="103"/>
        <v>1</v>
      </c>
      <c r="U388" s="42">
        <f t="shared" ref="U388:U451" si="118">IF(OR(M388="",N388=""),"",IF(M388&gt;N388,1,-1))</f>
        <v>1</v>
      </c>
      <c r="V388" s="33" t="str">
        <f t="shared" ref="V388:V451" si="119">IF(OR(I388="",M388=""),"",IF(AND(I388&lt;I388+1,M388&gt;30+1),"Divergence",IF(AND(I388&lt;I388+1,M388&lt;M388+1),"Convergence","")))</f>
        <v>Convergence</v>
      </c>
    </row>
    <row r="389" spans="2:22" x14ac:dyDescent="0.2">
      <c r="B389" s="32">
        <v>40414</v>
      </c>
      <c r="C389" s="5">
        <v>44.017299999999999</v>
      </c>
      <c r="D389" s="3">
        <v>43.363799999999998</v>
      </c>
      <c r="E389" s="3">
        <v>43.548400000000001</v>
      </c>
      <c r="F389" s="6">
        <f t="shared" si="107"/>
        <v>1.0127000000000024</v>
      </c>
      <c r="G389" s="3">
        <f t="shared" si="108"/>
        <v>0</v>
      </c>
      <c r="H389" s="3">
        <f t="shared" si="109"/>
        <v>0.99269999999999925</v>
      </c>
      <c r="I389" s="3">
        <f t="shared" si="104"/>
        <v>10.766265273015984</v>
      </c>
      <c r="J389" s="5">
        <f t="shared" si="105"/>
        <v>1.8080002070533041</v>
      </c>
      <c r="K389" s="5">
        <f t="shared" si="106"/>
        <v>3.708259188493281</v>
      </c>
      <c r="L389" s="3">
        <f t="shared" si="114"/>
        <v>16.79319765215876</v>
      </c>
      <c r="M389" s="3">
        <f t="shared" si="115"/>
        <v>34.443319892808809</v>
      </c>
      <c r="N389" s="3">
        <f t="shared" si="111"/>
        <v>17.650122240650049</v>
      </c>
      <c r="O389" s="3">
        <f t="shared" si="112"/>
        <v>51.236517544967569</v>
      </c>
      <c r="P389" s="3">
        <f t="shared" si="113"/>
        <v>34.448325308525263</v>
      </c>
      <c r="Q389" s="3">
        <f t="shared" si="110"/>
        <v>20.393519841956504</v>
      </c>
      <c r="R389" s="33" t="str">
        <f t="shared" si="116"/>
        <v/>
      </c>
      <c r="S389" s="1" t="str">
        <f t="shared" si="117"/>
        <v>weak bear - trend?</v>
      </c>
      <c r="T389" s="42">
        <f t="shared" ref="T389:T452" si="120">IF(AND(Q389="",Q388=""),"",IF(Q389&gt;Q388,1,-1))</f>
        <v>1</v>
      </c>
      <c r="U389" s="42">
        <f t="shared" si="118"/>
        <v>1</v>
      </c>
      <c r="V389" s="33" t="str">
        <f t="shared" si="119"/>
        <v>Divergence</v>
      </c>
    </row>
    <row r="390" spans="2:22" x14ac:dyDescent="0.2">
      <c r="B390" s="32">
        <v>40415</v>
      </c>
      <c r="C390" s="5">
        <v>44.156999999999996</v>
      </c>
      <c r="D390" s="3">
        <v>43.1693</v>
      </c>
      <c r="E390" s="3">
        <v>43.967399999999998</v>
      </c>
      <c r="F390" s="6">
        <f t="shared" si="107"/>
        <v>0.98769999999999669</v>
      </c>
      <c r="G390" s="3">
        <f t="shared" si="108"/>
        <v>0</v>
      </c>
      <c r="H390" s="3">
        <f t="shared" si="109"/>
        <v>0.1944999999999979</v>
      </c>
      <c r="I390" s="3">
        <f t="shared" si="104"/>
        <v>10.925791021245519</v>
      </c>
      <c r="J390" s="5">
        <f t="shared" si="105"/>
        <v>1.6689232680492039</v>
      </c>
      <c r="K390" s="5">
        <f t="shared" si="106"/>
        <v>3.6175084816861034</v>
      </c>
      <c r="L390" s="3">
        <f t="shared" si="114"/>
        <v>15.275079532492741</v>
      </c>
      <c r="M390" s="3">
        <f t="shared" si="115"/>
        <v>33.10980847658309</v>
      </c>
      <c r="N390" s="3">
        <f t="shared" si="111"/>
        <v>17.834728944090351</v>
      </c>
      <c r="O390" s="3">
        <f t="shared" si="112"/>
        <v>48.38488800907583</v>
      </c>
      <c r="P390" s="3">
        <f t="shared" si="113"/>
        <v>36.860122401740369</v>
      </c>
      <c r="Q390" s="3">
        <f t="shared" si="110"/>
        <v>21.569705739083922</v>
      </c>
      <c r="R390" s="33" t="str">
        <f t="shared" si="116"/>
        <v/>
      </c>
      <c r="S390" s="1" t="str">
        <f t="shared" si="117"/>
        <v>weak bear - trend?</v>
      </c>
      <c r="T390" s="42">
        <f t="shared" si="120"/>
        <v>1</v>
      </c>
      <c r="U390" s="42">
        <f t="shared" si="118"/>
        <v>1</v>
      </c>
      <c r="V390" s="33" t="str">
        <f t="shared" si="119"/>
        <v>Divergence</v>
      </c>
    </row>
    <row r="391" spans="2:22" x14ac:dyDescent="0.2">
      <c r="B391" s="32">
        <v>40416</v>
      </c>
      <c r="C391" s="5">
        <v>44.216799999999999</v>
      </c>
      <c r="D391" s="3">
        <v>43.398699999999998</v>
      </c>
      <c r="E391" s="3">
        <v>43.438600000000001</v>
      </c>
      <c r="F391" s="6">
        <f t="shared" si="107"/>
        <v>0.81810000000000116</v>
      </c>
      <c r="G391" s="3">
        <f t="shared" si="108"/>
        <v>5.980000000000274E-2</v>
      </c>
      <c r="H391" s="3">
        <f t="shared" si="109"/>
        <v>0</v>
      </c>
      <c r="I391" s="3">
        <f t="shared" si="104"/>
        <v>10.903445558072788</v>
      </c>
      <c r="J391" s="5">
        <f t="shared" si="105"/>
        <v>1.6003445551223447</v>
      </c>
      <c r="K391" s="5">
        <f t="shared" si="106"/>
        <v>3.3392385984794801</v>
      </c>
      <c r="L391" s="3">
        <f t="shared" si="114"/>
        <v>14.677420514448919</v>
      </c>
      <c r="M391" s="3">
        <f t="shared" si="115"/>
        <v>30.625535576753038</v>
      </c>
      <c r="N391" s="3">
        <f t="shared" si="111"/>
        <v>15.948115062304119</v>
      </c>
      <c r="O391" s="3">
        <f t="shared" si="112"/>
        <v>45.302956091201956</v>
      </c>
      <c r="P391" s="3">
        <f t="shared" si="113"/>
        <v>35.203254794671814</v>
      </c>
      <c r="Q391" s="3">
        <f t="shared" si="110"/>
        <v>22.543530671625913</v>
      </c>
      <c r="R391" s="33" t="str">
        <f t="shared" si="116"/>
        <v/>
      </c>
      <c r="S391" s="1" t="str">
        <f t="shared" si="117"/>
        <v>weak bear - trend?</v>
      </c>
      <c r="T391" s="42">
        <f t="shared" si="120"/>
        <v>1</v>
      </c>
      <c r="U391" s="42">
        <f t="shared" si="118"/>
        <v>1</v>
      </c>
      <c r="V391" s="33" t="str">
        <f t="shared" si="119"/>
        <v>Convergence</v>
      </c>
    </row>
    <row r="392" spans="2:22" x14ac:dyDescent="0.2">
      <c r="B392" s="32">
        <v>40417</v>
      </c>
      <c r="C392" s="5">
        <v>44.057200000000002</v>
      </c>
      <c r="D392" s="3">
        <v>42.87</v>
      </c>
      <c r="E392" s="3">
        <v>43.967399999999998</v>
      </c>
      <c r="F392" s="6">
        <f t="shared" si="107"/>
        <v>1.1872000000000043</v>
      </c>
      <c r="G392" s="3">
        <f t="shared" si="108"/>
        <v>0</v>
      </c>
      <c r="H392" s="3">
        <f t="shared" si="109"/>
        <v>0.52870000000000061</v>
      </c>
      <c r="I392" s="3">
        <f t="shared" si="104"/>
        <v>11.251918976682578</v>
      </c>
      <c r="J392" s="5">
        <f t="shared" si="105"/>
        <v>1.4772411278052413</v>
      </c>
      <c r="K392" s="5">
        <f t="shared" si="106"/>
        <v>3.6110740909041361</v>
      </c>
      <c r="L392" s="3">
        <f t="shared" si="114"/>
        <v>13.128792794069502</v>
      </c>
      <c r="M392" s="3">
        <f t="shared" si="115"/>
        <v>32.09296208395552</v>
      </c>
      <c r="N392" s="3">
        <f t="shared" si="111"/>
        <v>18.964169289886016</v>
      </c>
      <c r="O392" s="3">
        <f t="shared" si="112"/>
        <v>45.221754878025024</v>
      </c>
      <c r="P392" s="3">
        <f t="shared" si="113"/>
        <v>41.935942868730706</v>
      </c>
      <c r="Q392" s="3">
        <f t="shared" si="110"/>
        <v>23.928702971419114</v>
      </c>
      <c r="R392" s="33" t="str">
        <f t="shared" si="116"/>
        <v/>
      </c>
      <c r="S392" s="1" t="str">
        <f t="shared" si="117"/>
        <v>weak bear - trend?</v>
      </c>
      <c r="T392" s="42">
        <f t="shared" si="120"/>
        <v>1</v>
      </c>
      <c r="U392" s="42">
        <f t="shared" si="118"/>
        <v>1</v>
      </c>
      <c r="V392" s="33" t="str">
        <f t="shared" si="119"/>
        <v>Divergence</v>
      </c>
    </row>
    <row r="393" spans="2:22" x14ac:dyDescent="0.2">
      <c r="B393" s="32">
        <v>40420</v>
      </c>
      <c r="C393" s="5">
        <v>44.146999999999998</v>
      </c>
      <c r="D393" s="3">
        <v>43.4985</v>
      </c>
      <c r="E393" s="3">
        <v>43.508499999999998</v>
      </c>
      <c r="F393" s="6">
        <f t="shared" si="107"/>
        <v>0.64849999999999852</v>
      </c>
      <c r="G393" s="3">
        <f t="shared" si="108"/>
        <v>8.9799999999996771E-2</v>
      </c>
      <c r="H393" s="3">
        <f t="shared" si="109"/>
        <v>0</v>
      </c>
      <c r="I393" s="3">
        <f t="shared" si="104"/>
        <v>11.034886747706993</v>
      </c>
      <c r="J393" s="5">
        <f t="shared" si="105"/>
        <v>1.4534071948971425</v>
      </c>
      <c r="K393" s="5">
        <f t="shared" si="106"/>
        <v>3.3332991608345872</v>
      </c>
      <c r="L393" s="3">
        <f t="shared" si="114"/>
        <v>13.171020492794408</v>
      </c>
      <c r="M393" s="3">
        <f t="shared" si="115"/>
        <v>30.206917724164533</v>
      </c>
      <c r="N393" s="3">
        <f t="shared" si="111"/>
        <v>17.035897231370125</v>
      </c>
      <c r="O393" s="3">
        <f t="shared" si="112"/>
        <v>43.377938216958938</v>
      </c>
      <c r="P393" s="3">
        <f t="shared" si="113"/>
        <v>39.273183400657366</v>
      </c>
      <c r="Q393" s="3">
        <f t="shared" si="110"/>
        <v>25.024737287793275</v>
      </c>
      <c r="R393" s="33" t="str">
        <f t="shared" si="116"/>
        <v/>
      </c>
      <c r="S393" s="1" t="str">
        <f t="shared" si="117"/>
        <v>(ADX- &amp; DMI-) &gt;25 = combo bearish</v>
      </c>
      <c r="T393" s="42">
        <f t="shared" si="120"/>
        <v>1</v>
      </c>
      <c r="U393" s="42">
        <f t="shared" si="118"/>
        <v>1</v>
      </c>
      <c r="V393" s="33" t="str">
        <f t="shared" si="119"/>
        <v>Convergence</v>
      </c>
    </row>
    <row r="394" spans="2:22" x14ac:dyDescent="0.2">
      <c r="B394" s="32">
        <v>40421</v>
      </c>
      <c r="C394" s="5">
        <v>43.747900000000001</v>
      </c>
      <c r="D394" s="3">
        <v>43.079500000000003</v>
      </c>
      <c r="E394" s="3">
        <v>43.358800000000002</v>
      </c>
      <c r="F394" s="6">
        <f t="shared" si="107"/>
        <v>0.66839999999999833</v>
      </c>
      <c r="G394" s="3">
        <f t="shared" si="108"/>
        <v>0</v>
      </c>
      <c r="H394" s="3">
        <f t="shared" si="109"/>
        <v>0.41899999999999693</v>
      </c>
      <c r="I394" s="3">
        <f t="shared" si="104"/>
        <v>10.854449305575685</v>
      </c>
      <c r="J394" s="5">
        <f t="shared" si="105"/>
        <v>1.3416066414435162</v>
      </c>
      <c r="K394" s="5">
        <f t="shared" si="106"/>
        <v>3.4958915330780775</v>
      </c>
      <c r="L394" s="3">
        <f t="shared" si="114"/>
        <v>12.359969664737973</v>
      </c>
      <c r="M394" s="3">
        <f t="shared" si="115"/>
        <v>32.20699120389569</v>
      </c>
      <c r="N394" s="3">
        <f t="shared" si="111"/>
        <v>19.847021539157716</v>
      </c>
      <c r="O394" s="3">
        <f t="shared" si="112"/>
        <v>44.566960868633664</v>
      </c>
      <c r="P394" s="3">
        <f t="shared" si="113"/>
        <v>44.533037820683205</v>
      </c>
      <c r="Q394" s="3">
        <f t="shared" si="110"/>
        <v>26.418187325856842</v>
      </c>
      <c r="R394" s="33" t="str">
        <f t="shared" si="116"/>
        <v/>
      </c>
      <c r="S394" s="1" t="str">
        <f t="shared" si="117"/>
        <v>(ADX- &amp; DMI-) &gt;25 = combo bearish</v>
      </c>
      <c r="T394" s="42">
        <f t="shared" si="120"/>
        <v>1</v>
      </c>
      <c r="U394" s="42">
        <f t="shared" si="118"/>
        <v>1</v>
      </c>
      <c r="V394" s="33" t="str">
        <f t="shared" si="119"/>
        <v>Divergence</v>
      </c>
    </row>
    <row r="395" spans="2:22" x14ac:dyDescent="0.2">
      <c r="B395" s="32">
        <v>40422</v>
      </c>
      <c r="C395" s="5">
        <v>44.805500000000002</v>
      </c>
      <c r="D395" s="3">
        <v>43.967399999999998</v>
      </c>
      <c r="E395" s="3">
        <v>44.655799999999999</v>
      </c>
      <c r="F395" s="6">
        <f t="shared" si="107"/>
        <v>1.4466999999999999</v>
      </c>
      <c r="G395" s="3">
        <f t="shared" si="108"/>
        <v>1.0576000000000008</v>
      </c>
      <c r="H395" s="3">
        <f t="shared" si="109"/>
        <v>0</v>
      </c>
      <c r="I395" s="3">
        <f t="shared" si="104"/>
        <v>11.466191666685248</v>
      </c>
      <c r="J395" s="5">
        <f t="shared" si="105"/>
        <v>2.2960061305632466</v>
      </c>
      <c r="K395" s="5">
        <f t="shared" si="106"/>
        <v>3.2269767997643792</v>
      </c>
      <c r="L395" s="3">
        <f t="shared" si="114"/>
        <v>20.024138766441858</v>
      </c>
      <c r="M395" s="3">
        <f t="shared" si="115"/>
        <v>28.143405356987749</v>
      </c>
      <c r="N395" s="3">
        <f t="shared" si="111"/>
        <v>8.1192665905458909</v>
      </c>
      <c r="O395" s="3">
        <f t="shared" si="112"/>
        <v>48.167544123429607</v>
      </c>
      <c r="P395" s="3">
        <f t="shared" si="113"/>
        <v>16.856301765645814</v>
      </c>
      <c r="Q395" s="3">
        <f t="shared" si="110"/>
        <v>25.735195500127482</v>
      </c>
      <c r="R395" s="33" t="str">
        <f t="shared" si="116"/>
        <v/>
      </c>
      <c r="S395" s="1" t="str">
        <f t="shared" si="117"/>
        <v>(ADX- &amp; DMI-) &gt;25 = combo bearish</v>
      </c>
      <c r="T395" s="42">
        <f t="shared" si="120"/>
        <v>-1</v>
      </c>
      <c r="U395" s="42">
        <f t="shared" si="118"/>
        <v>1</v>
      </c>
      <c r="V395" s="33" t="str">
        <f t="shared" si="119"/>
        <v>Convergence</v>
      </c>
    </row>
    <row r="396" spans="2:22" x14ac:dyDescent="0.2">
      <c r="B396" s="32">
        <v>40423</v>
      </c>
      <c r="C396" s="5">
        <v>45.174599999999998</v>
      </c>
      <c r="D396" s="3">
        <v>44.625900000000001</v>
      </c>
      <c r="E396" s="3">
        <v>45.154600000000002</v>
      </c>
      <c r="F396" s="6">
        <f t="shared" si="107"/>
        <v>0.54869999999999663</v>
      </c>
      <c r="G396" s="3">
        <f t="shared" si="108"/>
        <v>0.36909999999999599</v>
      </c>
      <c r="H396" s="3">
        <f t="shared" si="109"/>
        <v>0</v>
      </c>
      <c r="I396" s="3">
        <f t="shared" si="104"/>
        <v>11.132876923094072</v>
      </c>
      <c r="J396" s="5">
        <f t="shared" si="105"/>
        <v>2.48849027436607</v>
      </c>
      <c r="K396" s="5">
        <f t="shared" si="106"/>
        <v>2.9787478151671194</v>
      </c>
      <c r="L396" s="3">
        <f t="shared" si="114"/>
        <v>22.352625395542987</v>
      </c>
      <c r="M396" s="3">
        <f t="shared" si="115"/>
        <v>26.756316770088389</v>
      </c>
      <c r="N396" s="3">
        <f t="shared" si="111"/>
        <v>4.4036913745454029</v>
      </c>
      <c r="O396" s="3">
        <f t="shared" si="112"/>
        <v>49.108942165631376</v>
      </c>
      <c r="P396" s="3">
        <f t="shared" si="113"/>
        <v>8.9671884189501068</v>
      </c>
      <c r="Q396" s="3">
        <f t="shared" si="110"/>
        <v>24.537480708614815</v>
      </c>
      <c r="R396" s="33" t="str">
        <f t="shared" si="116"/>
        <v/>
      </c>
      <c r="S396" s="1" t="str">
        <f t="shared" si="117"/>
        <v>weak bear - trend?</v>
      </c>
      <c r="T396" s="42">
        <f t="shared" si="120"/>
        <v>-1</v>
      </c>
      <c r="U396" s="42">
        <f t="shared" si="118"/>
        <v>1</v>
      </c>
      <c r="V396" s="33" t="str">
        <f t="shared" si="119"/>
        <v>Convergence</v>
      </c>
    </row>
    <row r="397" spans="2:22" x14ac:dyDescent="0.2">
      <c r="B397" s="32">
        <v>40424</v>
      </c>
      <c r="C397" s="5">
        <v>45.9129</v>
      </c>
      <c r="D397" s="3">
        <v>45.444000000000003</v>
      </c>
      <c r="E397" s="3">
        <v>45.902900000000002</v>
      </c>
      <c r="F397" s="6">
        <f t="shared" si="107"/>
        <v>0.75829999999999842</v>
      </c>
      <c r="G397" s="3">
        <f t="shared" si="108"/>
        <v>0.7383000000000024</v>
      </c>
      <c r="H397" s="3">
        <f t="shared" si="109"/>
        <v>0</v>
      </c>
      <c r="I397" s="3">
        <f t="shared" si="104"/>
        <v>11.034801775163757</v>
      </c>
      <c r="J397" s="5">
        <f t="shared" si="105"/>
        <v>3.0353679455686824</v>
      </c>
      <c r="K397" s="5">
        <f t="shared" si="106"/>
        <v>2.749613367846572</v>
      </c>
      <c r="L397" s="3">
        <f t="shared" si="114"/>
        <v>27.507226748743633</v>
      </c>
      <c r="M397" s="3">
        <f t="shared" si="115"/>
        <v>24.917650755042832</v>
      </c>
      <c r="N397" s="3">
        <f t="shared" si="111"/>
        <v>2.5895759937008016</v>
      </c>
      <c r="O397" s="3">
        <f t="shared" si="112"/>
        <v>52.424877503786462</v>
      </c>
      <c r="P397" s="3">
        <f t="shared" si="113"/>
        <v>4.9395937902072653</v>
      </c>
      <c r="Q397" s="3">
        <f t="shared" si="110"/>
        <v>23.137631643014277</v>
      </c>
      <c r="R397" s="33" t="str">
        <f t="shared" si="116"/>
        <v>ADX+ &lt; 25 &amp; DMI+&gt;DMI = bullish no trend</v>
      </c>
      <c r="S397" s="1" t="str">
        <f t="shared" si="117"/>
        <v/>
      </c>
      <c r="T397" s="42">
        <f t="shared" si="120"/>
        <v>-1</v>
      </c>
      <c r="U397" s="42">
        <f t="shared" si="118"/>
        <v>1</v>
      </c>
      <c r="V397" s="33" t="str">
        <f t="shared" si="119"/>
        <v>Convergence</v>
      </c>
    </row>
    <row r="398" spans="2:22" x14ac:dyDescent="0.2">
      <c r="B398" s="32">
        <v>40428</v>
      </c>
      <c r="C398" s="5">
        <v>45.922800000000002</v>
      </c>
      <c r="D398" s="3">
        <v>45.518799999999999</v>
      </c>
      <c r="E398" s="3">
        <v>45.593600000000002</v>
      </c>
      <c r="F398" s="6">
        <f t="shared" si="107"/>
        <v>0.40400000000000347</v>
      </c>
      <c r="G398" s="3">
        <f t="shared" si="108"/>
        <v>9.9000000000017963E-3</v>
      </c>
      <c r="H398" s="3">
        <f t="shared" si="109"/>
        <v>0</v>
      </c>
      <c r="I398" s="3">
        <f t="shared" si="104"/>
        <v>10.589970869381933</v>
      </c>
      <c r="J398" s="5">
        <f t="shared" si="105"/>
        <v>2.8117781036018625</v>
      </c>
      <c r="K398" s="5">
        <f t="shared" si="106"/>
        <v>2.5381046472429896</v>
      </c>
      <c r="L398" s="3">
        <f t="shared" si="114"/>
        <v>26.551329916604082</v>
      </c>
      <c r="M398" s="3">
        <f t="shared" si="115"/>
        <v>23.967059763886979</v>
      </c>
      <c r="N398" s="3">
        <f t="shared" si="111"/>
        <v>2.584270152717103</v>
      </c>
      <c r="O398" s="3">
        <f t="shared" si="112"/>
        <v>50.518389680491062</v>
      </c>
      <c r="P398" s="3">
        <f t="shared" si="113"/>
        <v>5.1155038176426348</v>
      </c>
      <c r="Q398" s="3">
        <f t="shared" si="110"/>
        <v>21.850336798344877</v>
      </c>
      <c r="R398" s="33" t="str">
        <f t="shared" si="116"/>
        <v>ADX+ &lt; 25 &amp; DMI+&gt;DMI = bullish no trend</v>
      </c>
      <c r="S398" s="1" t="str">
        <f t="shared" si="117"/>
        <v/>
      </c>
      <c r="T398" s="42">
        <f t="shared" si="120"/>
        <v>-1</v>
      </c>
      <c r="U398" s="42">
        <f t="shared" si="118"/>
        <v>1</v>
      </c>
      <c r="V398" s="33" t="str">
        <f t="shared" si="119"/>
        <v>Convergence</v>
      </c>
    </row>
    <row r="399" spans="2:22" x14ac:dyDescent="0.2">
      <c r="B399" s="32">
        <v>40429</v>
      </c>
      <c r="C399" s="5">
        <v>46.341900000000003</v>
      </c>
      <c r="D399" s="3">
        <v>45.713299999999997</v>
      </c>
      <c r="E399" s="3">
        <v>46.142299999999999</v>
      </c>
      <c r="F399" s="6">
        <f t="shared" si="107"/>
        <v>0.74830000000000041</v>
      </c>
      <c r="G399" s="3">
        <f t="shared" si="108"/>
        <v>0.41910000000000025</v>
      </c>
      <c r="H399" s="3">
        <f t="shared" si="109"/>
        <v>0</v>
      </c>
      <c r="I399" s="3">
        <f t="shared" si="104"/>
        <v>10.523657725583323</v>
      </c>
      <c r="J399" s="5">
        <f t="shared" si="105"/>
        <v>3.0145874802478732</v>
      </c>
      <c r="K399" s="5">
        <f t="shared" si="106"/>
        <v>2.3428658282242982</v>
      </c>
      <c r="L399" s="3">
        <f t="shared" si="114"/>
        <v>28.645814590865321</v>
      </c>
      <c r="M399" s="3">
        <f t="shared" si="115"/>
        <v>22.262847094776962</v>
      </c>
      <c r="N399" s="3">
        <f t="shared" si="111"/>
        <v>6.3829674960883587</v>
      </c>
      <c r="O399" s="3">
        <f t="shared" si="112"/>
        <v>50.908661685642286</v>
      </c>
      <c r="P399" s="3">
        <f t="shared" si="113"/>
        <v>12.538077578041184</v>
      </c>
      <c r="Q399" s="3">
        <f t="shared" si="110"/>
        <v>21.185175425466042</v>
      </c>
      <c r="R399" s="33" t="str">
        <f t="shared" si="116"/>
        <v>ADX+ &lt; 25 &amp; DMI+&gt;DMI = bullish no trend</v>
      </c>
      <c r="S399" s="1" t="str">
        <f t="shared" si="117"/>
        <v/>
      </c>
      <c r="T399" s="42">
        <f t="shared" si="120"/>
        <v>-1</v>
      </c>
      <c r="U399" s="42">
        <f t="shared" si="118"/>
        <v>1</v>
      </c>
      <c r="V399" s="33" t="str">
        <f t="shared" si="119"/>
        <v>Convergence</v>
      </c>
    </row>
    <row r="400" spans="2:22" x14ac:dyDescent="0.2">
      <c r="B400" s="32">
        <v>40430</v>
      </c>
      <c r="C400" s="5">
        <v>46.591299999999997</v>
      </c>
      <c r="D400" s="3">
        <v>46.212200000000003</v>
      </c>
      <c r="E400" s="3">
        <v>46.321899999999999</v>
      </c>
      <c r="F400" s="6">
        <f t="shared" si="107"/>
        <v>0.44899999999999807</v>
      </c>
      <c r="G400" s="3">
        <f t="shared" si="108"/>
        <v>0.24939999999999429</v>
      </c>
      <c r="H400" s="3">
        <f t="shared" si="109"/>
        <v>0</v>
      </c>
      <c r="I400" s="3">
        <f t="shared" si="104"/>
        <v>10.163145592846142</v>
      </c>
      <c r="J400" s="5">
        <f t="shared" si="105"/>
        <v>3.0320961356134157</v>
      </c>
      <c r="K400" s="5">
        <f t="shared" si="106"/>
        <v>2.1626453798993523</v>
      </c>
      <c r="L400" s="3">
        <f t="shared" si="114"/>
        <v>29.834229057465379</v>
      </c>
      <c r="M400" s="3">
        <f t="shared" si="115"/>
        <v>21.279291535699759</v>
      </c>
      <c r="N400" s="3">
        <f t="shared" si="111"/>
        <v>8.5549375217656198</v>
      </c>
      <c r="O400" s="3">
        <f t="shared" si="112"/>
        <v>51.113520593165134</v>
      </c>
      <c r="P400" s="3">
        <f t="shared" si="113"/>
        <v>16.737132215677551</v>
      </c>
      <c r="Q400" s="3">
        <f t="shared" si="110"/>
        <v>20.867458053338289</v>
      </c>
      <c r="R400" s="33" t="str">
        <f t="shared" si="116"/>
        <v>ADX+ &lt; 25 &amp; DMI+&gt;DMI = bullish no trend</v>
      </c>
      <c r="S400" s="1" t="str">
        <f t="shared" si="117"/>
        <v/>
      </c>
      <c r="T400" s="42">
        <f t="shared" si="120"/>
        <v>-1</v>
      </c>
      <c r="U400" s="42">
        <f t="shared" si="118"/>
        <v>1</v>
      </c>
      <c r="V400" s="33" t="str">
        <f t="shared" si="119"/>
        <v>Convergence</v>
      </c>
    </row>
    <row r="401" spans="2:22" x14ac:dyDescent="0.2">
      <c r="B401" s="32">
        <v>40431</v>
      </c>
      <c r="C401" s="5">
        <v>46.561399999999999</v>
      </c>
      <c r="D401" s="3">
        <v>46.142299999999999</v>
      </c>
      <c r="E401" s="3">
        <v>46.491500000000002</v>
      </c>
      <c r="F401" s="6">
        <f t="shared" si="107"/>
        <v>0.41910000000000025</v>
      </c>
      <c r="G401" s="3">
        <f t="shared" si="108"/>
        <v>0</v>
      </c>
      <c r="H401" s="3">
        <f t="shared" si="109"/>
        <v>6.990000000000407E-2</v>
      </c>
      <c r="I401" s="3">
        <f t="shared" si="104"/>
        <v>9.8004651626272086</v>
      </c>
      <c r="J401" s="5">
        <f t="shared" si="105"/>
        <v>2.7988579713354609</v>
      </c>
      <c r="K401" s="5">
        <f t="shared" si="106"/>
        <v>2.0661880429840216</v>
      </c>
      <c r="L401" s="3">
        <f t="shared" si="114"/>
        <v>28.558419675920483</v>
      </c>
      <c r="M401" s="3">
        <f t="shared" si="115"/>
        <v>21.082550763642928</v>
      </c>
      <c r="N401" s="3">
        <f t="shared" si="111"/>
        <v>7.475868912277555</v>
      </c>
      <c r="O401" s="3">
        <f t="shared" si="112"/>
        <v>49.640970439563411</v>
      </c>
      <c r="P401" s="3">
        <f t="shared" si="113"/>
        <v>15.059876642377953</v>
      </c>
      <c r="Q401" s="3">
        <f t="shared" si="110"/>
        <v>20.452630809698267</v>
      </c>
      <c r="R401" s="33" t="str">
        <f t="shared" si="116"/>
        <v>ADX+ &lt; 25 &amp; DMI+&gt;DMI = bullish no trend</v>
      </c>
      <c r="S401" s="1" t="str">
        <f t="shared" si="117"/>
        <v/>
      </c>
      <c r="T401" s="42">
        <f t="shared" si="120"/>
        <v>-1</v>
      </c>
      <c r="U401" s="42">
        <f t="shared" si="118"/>
        <v>1</v>
      </c>
      <c r="V401" s="33" t="str">
        <f t="shared" si="119"/>
        <v>Convergence</v>
      </c>
    </row>
    <row r="402" spans="2:22" x14ac:dyDescent="0.2">
      <c r="B402" s="32">
        <v>40434</v>
      </c>
      <c r="C402" s="5">
        <v>47.259700000000002</v>
      </c>
      <c r="D402" s="3">
        <v>46.8307</v>
      </c>
      <c r="E402" s="3">
        <v>47.14</v>
      </c>
      <c r="F402" s="6">
        <f t="shared" si="107"/>
        <v>0.76820000000000022</v>
      </c>
      <c r="G402" s="3">
        <f t="shared" si="108"/>
        <v>0.69830000000000325</v>
      </c>
      <c r="H402" s="3">
        <f t="shared" si="109"/>
        <v>0</v>
      </c>
      <c r="I402" s="3">
        <f t="shared" si="104"/>
        <v>9.8147832270405004</v>
      </c>
      <c r="J402" s="5">
        <f t="shared" si="105"/>
        <v>3.2818612043096596</v>
      </c>
      <c r="K402" s="5">
        <f t="shared" si="106"/>
        <v>1.9072505012160199</v>
      </c>
      <c r="L402" s="3">
        <f t="shared" si="114"/>
        <v>33.437938754142564</v>
      </c>
      <c r="M402" s="3">
        <f t="shared" si="115"/>
        <v>19.432426138168744</v>
      </c>
      <c r="N402" s="3">
        <f t="shared" si="111"/>
        <v>14.005512615973821</v>
      </c>
      <c r="O402" s="3">
        <f t="shared" si="112"/>
        <v>52.870364892311308</v>
      </c>
      <c r="P402" s="3">
        <f t="shared" si="113"/>
        <v>26.49028930384889</v>
      </c>
      <c r="Q402" s="3">
        <f t="shared" si="110"/>
        <v>20.883892130709025</v>
      </c>
      <c r="R402" s="33" t="str">
        <f t="shared" si="116"/>
        <v>ADX+ &lt; 25 &amp; DMI+&gt;DMI = bullish no trend</v>
      </c>
      <c r="S402" s="1" t="str">
        <f t="shared" si="117"/>
        <v/>
      </c>
      <c r="T402" s="42">
        <f t="shared" si="120"/>
        <v>1</v>
      </c>
      <c r="U402" s="42">
        <f t="shared" si="118"/>
        <v>1</v>
      </c>
      <c r="V402" s="33" t="str">
        <f t="shared" si="119"/>
        <v>Convergence</v>
      </c>
    </row>
    <row r="403" spans="2:22" x14ac:dyDescent="0.2">
      <c r="B403" s="32">
        <v>40435</v>
      </c>
      <c r="C403" s="5">
        <v>47.588999999999999</v>
      </c>
      <c r="D403" s="3">
        <v>46.970399999999998</v>
      </c>
      <c r="E403" s="3">
        <v>47.339500000000001</v>
      </c>
      <c r="F403" s="6">
        <f t="shared" si="107"/>
        <v>0.6186000000000007</v>
      </c>
      <c r="G403" s="3">
        <f t="shared" si="108"/>
        <v>0.32929999999999637</v>
      </c>
      <c r="H403" s="3">
        <f t="shared" si="109"/>
        <v>0</v>
      </c>
      <c r="I403" s="3">
        <f t="shared" ref="I403:I466" si="121">I402-(I402/13)+F403</f>
        <v>9.6783999018835392</v>
      </c>
      <c r="J403" s="5">
        <f t="shared" ref="J403:J466" si="122">J402-(J402/13)+G403</f>
        <v>3.3587103424396823</v>
      </c>
      <c r="K403" s="5">
        <f t="shared" ref="K403:K466" si="123">K402-(K402/13)+H403</f>
        <v>1.7605389241994029</v>
      </c>
      <c r="L403" s="3">
        <f t="shared" si="114"/>
        <v>34.703157303781538</v>
      </c>
      <c r="M403" s="3">
        <f t="shared" si="115"/>
        <v>18.19039244138672</v>
      </c>
      <c r="N403" s="3">
        <f t="shared" si="111"/>
        <v>16.512764862394818</v>
      </c>
      <c r="O403" s="3">
        <f t="shared" si="112"/>
        <v>52.893549745168258</v>
      </c>
      <c r="P403" s="3">
        <f t="shared" si="113"/>
        <v>31.218863059768893</v>
      </c>
      <c r="Q403" s="3">
        <f t="shared" si="110"/>
        <v>21.622104339927585</v>
      </c>
      <c r="R403" s="33" t="str">
        <f t="shared" si="116"/>
        <v>ADX+ &lt; 25 &amp; DMI+&gt;DMI = bullish no trend</v>
      </c>
      <c r="S403" s="1" t="str">
        <f t="shared" si="117"/>
        <v/>
      </c>
      <c r="T403" s="42">
        <f t="shared" si="120"/>
        <v>1</v>
      </c>
      <c r="U403" s="42">
        <f t="shared" si="118"/>
        <v>1</v>
      </c>
      <c r="V403" s="33" t="str">
        <f t="shared" si="119"/>
        <v>Convergence</v>
      </c>
    </row>
    <row r="404" spans="2:22" x14ac:dyDescent="0.2">
      <c r="B404" s="32">
        <v>40436</v>
      </c>
      <c r="C404" s="5">
        <v>47.688699999999997</v>
      </c>
      <c r="D404" s="3">
        <v>47.080100000000002</v>
      </c>
      <c r="E404" s="3">
        <v>47.638800000000003</v>
      </c>
      <c r="F404" s="6">
        <f t="shared" si="107"/>
        <v>0.60859999999999559</v>
      </c>
      <c r="G404" s="3">
        <f t="shared" si="108"/>
        <v>9.9699999999998568E-2</v>
      </c>
      <c r="H404" s="3">
        <f t="shared" si="109"/>
        <v>0</v>
      </c>
      <c r="I404" s="3">
        <f t="shared" si="121"/>
        <v>9.542507601738647</v>
      </c>
      <c r="J404" s="5">
        <f t="shared" si="122"/>
        <v>3.2000480084058589</v>
      </c>
      <c r="K404" s="5">
        <f t="shared" si="123"/>
        <v>1.6251128531071413</v>
      </c>
      <c r="L404" s="3">
        <f t="shared" si="114"/>
        <v>33.534665540353451</v>
      </c>
      <c r="M404" s="3">
        <f t="shared" si="115"/>
        <v>17.03024949973365</v>
      </c>
      <c r="N404" s="3">
        <f t="shared" si="111"/>
        <v>16.504416040619802</v>
      </c>
      <c r="O404" s="3">
        <f t="shared" si="112"/>
        <v>50.564915040087101</v>
      </c>
      <c r="P404" s="3">
        <f t="shared" si="113"/>
        <v>32.640054922539377</v>
      </c>
      <c r="Q404" s="3">
        <f t="shared" si="110"/>
        <v>22.409100810114143</v>
      </c>
      <c r="R404" s="33" t="str">
        <f t="shared" si="116"/>
        <v>ADX+ &lt; 25 &amp; DMI+&gt;DMI = bullish no trend</v>
      </c>
      <c r="S404" s="1" t="str">
        <f t="shared" si="117"/>
        <v/>
      </c>
      <c r="T404" s="42">
        <f t="shared" si="120"/>
        <v>1</v>
      </c>
      <c r="U404" s="42">
        <f t="shared" si="118"/>
        <v>1</v>
      </c>
      <c r="V404" s="33" t="str">
        <f t="shared" si="119"/>
        <v>Convergence</v>
      </c>
    </row>
    <row r="405" spans="2:22" x14ac:dyDescent="0.2">
      <c r="B405" s="32">
        <v>40437</v>
      </c>
      <c r="C405" s="5">
        <v>47.868299999999998</v>
      </c>
      <c r="D405" s="3">
        <v>47.429299999999998</v>
      </c>
      <c r="E405" s="3">
        <v>47.828400000000002</v>
      </c>
      <c r="F405" s="6">
        <f t="shared" si="107"/>
        <v>0.43900000000000006</v>
      </c>
      <c r="G405" s="3">
        <f t="shared" si="108"/>
        <v>0.17960000000000065</v>
      </c>
      <c r="H405" s="3">
        <f t="shared" si="109"/>
        <v>0</v>
      </c>
      <c r="I405" s="3">
        <f t="shared" si="121"/>
        <v>9.2474685554510589</v>
      </c>
      <c r="J405" s="5">
        <f t="shared" si="122"/>
        <v>3.1334904692977164</v>
      </c>
      <c r="K405" s="5">
        <f t="shared" si="123"/>
        <v>1.5001041720988997</v>
      </c>
      <c r="L405" s="3">
        <f t="shared" si="114"/>
        <v>33.884845896022355</v>
      </c>
      <c r="M405" s="3">
        <f t="shared" si="115"/>
        <v>16.221781810922089</v>
      </c>
      <c r="N405" s="3">
        <f t="shared" si="111"/>
        <v>17.663064085100267</v>
      </c>
      <c r="O405" s="3">
        <f t="shared" si="112"/>
        <v>50.106627706944444</v>
      </c>
      <c r="P405" s="3">
        <f t="shared" si="113"/>
        <v>35.250953603194262</v>
      </c>
      <c r="Q405" s="3">
        <f t="shared" si="110"/>
        <v>23.326376009619867</v>
      </c>
      <c r="R405" s="33" t="str">
        <f t="shared" si="116"/>
        <v>ADX+ &lt; 25 &amp; DMI+&gt;DMI = bullish no trend</v>
      </c>
      <c r="S405" s="1" t="str">
        <f t="shared" si="117"/>
        <v/>
      </c>
      <c r="T405" s="42">
        <f t="shared" si="120"/>
        <v>1</v>
      </c>
      <c r="U405" s="42">
        <f t="shared" si="118"/>
        <v>-1</v>
      </c>
      <c r="V405" s="33" t="str">
        <f t="shared" si="119"/>
        <v>Convergence</v>
      </c>
    </row>
    <row r="406" spans="2:22" x14ac:dyDescent="0.2">
      <c r="B406" s="32">
        <v>40438</v>
      </c>
      <c r="C406" s="5">
        <v>48.14</v>
      </c>
      <c r="D406" s="3">
        <v>47.75</v>
      </c>
      <c r="E406" s="3">
        <v>47.994999999999997</v>
      </c>
      <c r="F406" s="6">
        <f t="shared" si="107"/>
        <v>0.39000000000000057</v>
      </c>
      <c r="G406" s="3">
        <f t="shared" si="108"/>
        <v>0.27170000000000272</v>
      </c>
      <c r="H406" s="3">
        <f t="shared" si="109"/>
        <v>0</v>
      </c>
      <c r="I406" s="3">
        <f t="shared" si="121"/>
        <v>8.9261248204163621</v>
      </c>
      <c r="J406" s="5">
        <f t="shared" si="122"/>
        <v>3.1641527408902026</v>
      </c>
      <c r="K406" s="5">
        <f t="shared" si="123"/>
        <v>1.3847115434759074</v>
      </c>
      <c r="L406" s="3">
        <f t="shared" si="114"/>
        <v>35.448224224390913</v>
      </c>
      <c r="M406" s="3">
        <f t="shared" si="115"/>
        <v>15.513020166474853</v>
      </c>
      <c r="N406" s="3">
        <f t="shared" si="111"/>
        <v>19.93520405791606</v>
      </c>
      <c r="O406" s="3">
        <f t="shared" si="112"/>
        <v>50.961244390865765</v>
      </c>
      <c r="P406" s="3">
        <f t="shared" si="113"/>
        <v>39.118361994883358</v>
      </c>
      <c r="Q406" s="3">
        <f t="shared" si="110"/>
        <v>24.454375008567261</v>
      </c>
      <c r="R406" s="33" t="str">
        <f t="shared" si="116"/>
        <v>ADX+ &lt; 25 &amp; DMI+&gt;DMI = bullish no trend</v>
      </c>
      <c r="S406" s="1" t="str">
        <f t="shared" si="117"/>
        <v/>
      </c>
      <c r="T406" s="42">
        <f t="shared" si="120"/>
        <v>1</v>
      </c>
      <c r="U406" s="42">
        <f t="shared" si="118"/>
        <v>-1</v>
      </c>
      <c r="V406" s="33" t="str">
        <f t="shared" si="119"/>
        <v>Convergence</v>
      </c>
    </row>
    <row r="407" spans="2:22" x14ac:dyDescent="0.2">
      <c r="B407" s="32">
        <v>40441</v>
      </c>
      <c r="C407" s="5">
        <v>48.93</v>
      </c>
      <c r="D407" s="3">
        <v>48.110100000000003</v>
      </c>
      <c r="E407" s="3">
        <v>48.829900000000002</v>
      </c>
      <c r="F407" s="6">
        <f t="shared" si="107"/>
        <v>0.93500000000000227</v>
      </c>
      <c r="G407" s="3">
        <f t="shared" si="108"/>
        <v>0.78999999999999915</v>
      </c>
      <c r="H407" s="3">
        <f t="shared" si="109"/>
        <v>0</v>
      </c>
      <c r="I407" s="3">
        <f t="shared" si="121"/>
        <v>9.17449983423049</v>
      </c>
      <c r="J407" s="5">
        <f t="shared" si="122"/>
        <v>3.7107563762063398</v>
      </c>
      <c r="K407" s="5">
        <f t="shared" si="123"/>
        <v>1.2781952709008375</v>
      </c>
      <c r="L407" s="3">
        <f t="shared" si="114"/>
        <v>40.446416079940768</v>
      </c>
      <c r="M407" s="3">
        <f t="shared" si="115"/>
        <v>13.932043097671995</v>
      </c>
      <c r="N407" s="3">
        <f t="shared" si="111"/>
        <v>26.514372982268775</v>
      </c>
      <c r="O407" s="3">
        <f t="shared" si="112"/>
        <v>54.378459177612761</v>
      </c>
      <c r="P407" s="3">
        <f t="shared" si="113"/>
        <v>48.7589633528722</v>
      </c>
      <c r="Q407" s="3">
        <f t="shared" si="110"/>
        <v>26.190417033160468</v>
      </c>
      <c r="R407" s="33" t="str">
        <f t="shared" si="116"/>
        <v>(ADX+ &amp; DMI+) &gt;25 = combo bullish</v>
      </c>
      <c r="S407" s="1" t="str">
        <f t="shared" si="117"/>
        <v/>
      </c>
      <c r="T407" s="42">
        <f t="shared" si="120"/>
        <v>1</v>
      </c>
      <c r="U407" s="42">
        <f t="shared" si="118"/>
        <v>-1</v>
      </c>
      <c r="V407" s="33" t="str">
        <f t="shared" si="119"/>
        <v>Convergence</v>
      </c>
    </row>
    <row r="408" spans="2:22" x14ac:dyDescent="0.2">
      <c r="B408" s="32">
        <v>40442</v>
      </c>
      <c r="C408" s="5">
        <v>49.17</v>
      </c>
      <c r="D408" s="3">
        <v>48.61</v>
      </c>
      <c r="E408" s="3">
        <v>48.82</v>
      </c>
      <c r="F408" s="6">
        <f t="shared" si="107"/>
        <v>0.56000000000000227</v>
      </c>
      <c r="G408" s="3">
        <f t="shared" si="108"/>
        <v>0.24000000000000199</v>
      </c>
      <c r="H408" s="3">
        <f t="shared" si="109"/>
        <v>0</v>
      </c>
      <c r="I408" s="3">
        <f t="shared" si="121"/>
        <v>9.0287690777512246</v>
      </c>
      <c r="J408" s="5">
        <f t="shared" si="122"/>
        <v>3.6653135780366233</v>
      </c>
      <c r="K408" s="5">
        <f t="shared" si="123"/>
        <v>1.1798725577546192</v>
      </c>
      <c r="L408" s="3">
        <f t="shared" si="114"/>
        <v>40.595938897902734</v>
      </c>
      <c r="M408" s="3">
        <f t="shared" si="115"/>
        <v>13.067922632577588</v>
      </c>
      <c r="N408" s="3">
        <f t="shared" si="111"/>
        <v>27.528016265325146</v>
      </c>
      <c r="O408" s="3">
        <f t="shared" si="112"/>
        <v>53.663861530480318</v>
      </c>
      <c r="P408" s="3">
        <f t="shared" si="113"/>
        <v>51.297121526913635</v>
      </c>
      <c r="Q408" s="3">
        <f t="shared" si="110"/>
        <v>27.983753068428552</v>
      </c>
      <c r="R408" s="33" t="str">
        <f t="shared" si="116"/>
        <v>(ADX+ &amp; DMI+) &gt;25 = combo bullish</v>
      </c>
      <c r="S408" s="1" t="str">
        <f t="shared" si="117"/>
        <v/>
      </c>
      <c r="T408" s="42">
        <f t="shared" si="120"/>
        <v>1</v>
      </c>
      <c r="U408" s="42">
        <f t="shared" si="118"/>
        <v>-1</v>
      </c>
      <c r="V408" s="33" t="str">
        <f t="shared" si="119"/>
        <v>Convergence</v>
      </c>
    </row>
    <row r="409" spans="2:22" x14ac:dyDescent="0.2">
      <c r="B409" s="32">
        <v>40443</v>
      </c>
      <c r="C409" s="5">
        <v>49.021000000000001</v>
      </c>
      <c r="D409" s="3">
        <v>48.42</v>
      </c>
      <c r="E409" s="3">
        <v>48.69</v>
      </c>
      <c r="F409" s="6">
        <f t="shared" ref="F409:F472" si="124">MAX(C409-D409,ABS(C409-E408),ABS(D409-E408))</f>
        <v>0.60099999999999909</v>
      </c>
      <c r="G409" s="3">
        <f t="shared" ref="G409:G472" si="125">IF(C409-C408&gt;D408-D409,MAX(C409-C408,0),0)</f>
        <v>0</v>
      </c>
      <c r="H409" s="3">
        <f t="shared" ref="H409:H472" si="126">IF(D408-D409&gt;C409-C408,MAX(D408-D409,0),0)</f>
        <v>0.18999999999999773</v>
      </c>
      <c r="I409" s="3">
        <f t="shared" si="121"/>
        <v>8.9352483794626671</v>
      </c>
      <c r="J409" s="5">
        <f t="shared" si="122"/>
        <v>3.3833663797261138</v>
      </c>
      <c r="K409" s="5">
        <f t="shared" si="123"/>
        <v>1.2791131302350309</v>
      </c>
      <c r="L409" s="3">
        <f t="shared" si="114"/>
        <v>37.865387016019099</v>
      </c>
      <c r="M409" s="3">
        <f t="shared" si="115"/>
        <v>14.315361766271931</v>
      </c>
      <c r="N409" s="3">
        <f t="shared" si="111"/>
        <v>23.550025249747168</v>
      </c>
      <c r="O409" s="3">
        <f t="shared" si="112"/>
        <v>52.180748782291033</v>
      </c>
      <c r="P409" s="3">
        <f t="shared" si="113"/>
        <v>45.131635323982771</v>
      </c>
      <c r="Q409" s="3">
        <f t="shared" si="110"/>
        <v>29.208601800968136</v>
      </c>
      <c r="R409" s="33" t="str">
        <f t="shared" si="116"/>
        <v>(ADX+ &amp; DMI+) &gt;25 = combo bullish</v>
      </c>
      <c r="S409" s="1" t="str">
        <f t="shared" si="117"/>
        <v/>
      </c>
      <c r="T409" s="42">
        <f t="shared" si="120"/>
        <v>1</v>
      </c>
      <c r="U409" s="42">
        <f t="shared" si="118"/>
        <v>-1</v>
      </c>
      <c r="V409" s="33" t="str">
        <f t="shared" si="119"/>
        <v>Convergence</v>
      </c>
    </row>
    <row r="410" spans="2:22" x14ac:dyDescent="0.2">
      <c r="B410" s="32">
        <v>40444</v>
      </c>
      <c r="C410" s="5">
        <v>49.16</v>
      </c>
      <c r="D410" s="3">
        <v>48.32</v>
      </c>
      <c r="E410" s="3">
        <v>48.67</v>
      </c>
      <c r="F410" s="6">
        <f t="shared" si="124"/>
        <v>0.83999999999999631</v>
      </c>
      <c r="G410" s="3">
        <f t="shared" si="125"/>
        <v>0.13899999999999579</v>
      </c>
      <c r="H410" s="3">
        <f t="shared" si="126"/>
        <v>0</v>
      </c>
      <c r="I410" s="3">
        <f t="shared" si="121"/>
        <v>9.0879215810424583</v>
      </c>
      <c r="J410" s="5">
        <f t="shared" si="122"/>
        <v>3.2621074274394855</v>
      </c>
      <c r="K410" s="5">
        <f t="shared" si="123"/>
        <v>1.1807198125246439</v>
      </c>
      <c r="L410" s="3">
        <f t="shared" si="114"/>
        <v>35.894977727848037</v>
      </c>
      <c r="M410" s="3">
        <f t="shared" si="115"/>
        <v>12.992187509492195</v>
      </c>
      <c r="N410" s="3">
        <f t="shared" si="111"/>
        <v>22.90279021835584</v>
      </c>
      <c r="O410" s="3">
        <f t="shared" si="112"/>
        <v>48.887165237340234</v>
      </c>
      <c r="P410" s="3">
        <f t="shared" si="113"/>
        <v>46.848268062110066</v>
      </c>
      <c r="Q410" s="3">
        <f t="shared" si="110"/>
        <v>30.468577962478271</v>
      </c>
      <c r="R410" s="33" t="str">
        <f t="shared" si="116"/>
        <v>(ADX+ &amp; DMI+) &gt;25 = combo bullish</v>
      </c>
      <c r="S410" s="1" t="str">
        <f t="shared" si="117"/>
        <v/>
      </c>
      <c r="T410" s="42">
        <f t="shared" si="120"/>
        <v>1</v>
      </c>
      <c r="U410" s="42">
        <f t="shared" si="118"/>
        <v>-1</v>
      </c>
      <c r="V410" s="33" t="str">
        <f t="shared" si="119"/>
        <v>Convergence</v>
      </c>
    </row>
    <row r="411" spans="2:22" x14ac:dyDescent="0.2">
      <c r="B411" s="32">
        <v>40445</v>
      </c>
      <c r="C411" s="5">
        <v>49.69</v>
      </c>
      <c r="D411" s="3">
        <v>49.15</v>
      </c>
      <c r="E411" s="3">
        <v>49.66</v>
      </c>
      <c r="F411" s="6">
        <f t="shared" si="124"/>
        <v>1.019999999999996</v>
      </c>
      <c r="G411" s="3">
        <f t="shared" si="125"/>
        <v>0.53000000000000114</v>
      </c>
      <c r="H411" s="3">
        <f t="shared" si="126"/>
        <v>0</v>
      </c>
      <c r="I411" s="3">
        <f t="shared" si="121"/>
        <v>9.4088506901930344</v>
      </c>
      <c r="J411" s="5">
        <f t="shared" si="122"/>
        <v>3.5411760868672184</v>
      </c>
      <c r="K411" s="5">
        <f t="shared" si="123"/>
        <v>1.0898952115612097</v>
      </c>
      <c r="L411" s="3">
        <f t="shared" si="114"/>
        <v>37.636648762619132</v>
      </c>
      <c r="M411" s="3">
        <f t="shared" si="115"/>
        <v>11.583723107618463</v>
      </c>
      <c r="N411" s="3">
        <f t="shared" si="111"/>
        <v>26.052925655000671</v>
      </c>
      <c r="O411" s="3">
        <f t="shared" si="112"/>
        <v>49.220371870237592</v>
      </c>
      <c r="P411" s="3">
        <f t="shared" si="113"/>
        <v>52.931184111500521</v>
      </c>
      <c r="Q411" s="3">
        <f t="shared" si="110"/>
        <v>32.073049830265575</v>
      </c>
      <c r="R411" s="33" t="str">
        <f t="shared" si="116"/>
        <v>(ADX+ &amp; DMI+) &gt;25 = combo bullish</v>
      </c>
      <c r="S411" s="1" t="str">
        <f t="shared" si="117"/>
        <v/>
      </c>
      <c r="T411" s="42">
        <f t="shared" si="120"/>
        <v>1</v>
      </c>
      <c r="U411" s="42">
        <f t="shared" si="118"/>
        <v>-1</v>
      </c>
      <c r="V411" s="33" t="str">
        <f t="shared" si="119"/>
        <v>Convergence</v>
      </c>
    </row>
    <row r="412" spans="2:22" x14ac:dyDescent="0.2">
      <c r="B412" s="32">
        <v>40448</v>
      </c>
      <c r="C412" s="5">
        <v>49.75</v>
      </c>
      <c r="D412" s="3">
        <v>49.35</v>
      </c>
      <c r="E412" s="3">
        <v>49.39</v>
      </c>
      <c r="F412" s="6">
        <f t="shared" si="124"/>
        <v>0.39999999999999858</v>
      </c>
      <c r="G412" s="3">
        <f t="shared" si="125"/>
        <v>6.0000000000002274E-2</v>
      </c>
      <c r="H412" s="3">
        <f t="shared" si="126"/>
        <v>0</v>
      </c>
      <c r="I412" s="3">
        <f t="shared" si="121"/>
        <v>9.0850929447935691</v>
      </c>
      <c r="J412" s="5">
        <f t="shared" si="122"/>
        <v>3.3287779263389732</v>
      </c>
      <c r="K412" s="5">
        <f t="shared" si="123"/>
        <v>1.0060571183641935</v>
      </c>
      <c r="L412" s="3">
        <f t="shared" si="114"/>
        <v>36.639998584126865</v>
      </c>
      <c r="M412" s="3">
        <f t="shared" si="115"/>
        <v>11.073712998618674</v>
      </c>
      <c r="N412" s="3">
        <f t="shared" si="111"/>
        <v>25.56628558550819</v>
      </c>
      <c r="O412" s="3">
        <f t="shared" si="112"/>
        <v>47.713711582745539</v>
      </c>
      <c r="P412" s="3">
        <f t="shared" si="113"/>
        <v>53.582680402405735</v>
      </c>
      <c r="Q412" s="3">
        <f t="shared" si="110"/>
        <v>33.609452013989873</v>
      </c>
      <c r="R412" s="33" t="str">
        <f t="shared" si="116"/>
        <v>(ADX+ &amp; DMI+) &gt;25 = combo bullish</v>
      </c>
      <c r="S412" s="1" t="str">
        <f t="shared" si="117"/>
        <v/>
      </c>
      <c r="T412" s="42">
        <f t="shared" si="120"/>
        <v>1</v>
      </c>
      <c r="U412" s="42">
        <f t="shared" si="118"/>
        <v>-1</v>
      </c>
      <c r="V412" s="33" t="str">
        <f t="shared" si="119"/>
        <v>Convergence</v>
      </c>
    </row>
    <row r="413" spans="2:22" x14ac:dyDescent="0.2">
      <c r="B413" s="32">
        <v>40449</v>
      </c>
      <c r="C413" s="5">
        <v>49.54</v>
      </c>
      <c r="D413" s="3">
        <v>48.59</v>
      </c>
      <c r="E413" s="3">
        <v>49.37</v>
      </c>
      <c r="F413" s="6">
        <f t="shared" si="124"/>
        <v>0.94999999999999574</v>
      </c>
      <c r="G413" s="3">
        <f t="shared" si="125"/>
        <v>0</v>
      </c>
      <c r="H413" s="3">
        <f t="shared" si="126"/>
        <v>0.75999999999999801</v>
      </c>
      <c r="I413" s="3">
        <f t="shared" si="121"/>
        <v>9.3362396413479054</v>
      </c>
      <c r="J413" s="5">
        <f t="shared" si="122"/>
        <v>3.0727180858513599</v>
      </c>
      <c r="K413" s="5">
        <f t="shared" si="123"/>
        <v>1.6886681092592535</v>
      </c>
      <c r="L413" s="3">
        <f t="shared" si="114"/>
        <v>32.911731102563479</v>
      </c>
      <c r="M413" s="3">
        <f t="shared" si="115"/>
        <v>18.087240410802636</v>
      </c>
      <c r="N413" s="3">
        <f t="shared" si="111"/>
        <v>14.824490691760843</v>
      </c>
      <c r="O413" s="3">
        <f t="shared" si="112"/>
        <v>50.998971513366115</v>
      </c>
      <c r="P413" s="3">
        <f t="shared" si="113"/>
        <v>29.068215008758663</v>
      </c>
      <c r="Q413" s="3">
        <f t="shared" si="110"/>
        <v>33.285077942187641</v>
      </c>
      <c r="R413" s="33" t="str">
        <f t="shared" si="116"/>
        <v>(ADX+ &amp; DMI+) &gt;25 = combo bullish</v>
      </c>
      <c r="S413" s="1" t="str">
        <f t="shared" si="117"/>
        <v/>
      </c>
      <c r="T413" s="42">
        <f t="shared" si="120"/>
        <v>-1</v>
      </c>
      <c r="U413" s="42">
        <f t="shared" si="118"/>
        <v>1</v>
      </c>
      <c r="V413" s="33" t="str">
        <f t="shared" si="119"/>
        <v>Convergence</v>
      </c>
    </row>
    <row r="414" spans="2:22" x14ac:dyDescent="0.2">
      <c r="B414" s="32">
        <v>40450</v>
      </c>
      <c r="C414" s="5">
        <v>49.53</v>
      </c>
      <c r="D414" s="3">
        <v>49.11</v>
      </c>
      <c r="E414" s="3">
        <v>49.29</v>
      </c>
      <c r="F414" s="6">
        <f t="shared" si="124"/>
        <v>0.42000000000000171</v>
      </c>
      <c r="G414" s="3">
        <f t="shared" si="125"/>
        <v>0</v>
      </c>
      <c r="H414" s="3">
        <f t="shared" si="126"/>
        <v>0</v>
      </c>
      <c r="I414" s="3">
        <f t="shared" si="121"/>
        <v>9.0380673612442219</v>
      </c>
      <c r="J414" s="5">
        <f t="shared" si="122"/>
        <v>2.8363551561704861</v>
      </c>
      <c r="K414" s="5">
        <f t="shared" si="123"/>
        <v>1.5587705623931571</v>
      </c>
      <c r="L414" s="3">
        <f t="shared" si="114"/>
        <v>31.382319281364818</v>
      </c>
      <c r="M414" s="3">
        <f t="shared" si="115"/>
        <v>17.246724328225959</v>
      </c>
      <c r="N414" s="3">
        <f t="shared" si="111"/>
        <v>14.13559495313886</v>
      </c>
      <c r="O414" s="3">
        <f t="shared" si="112"/>
        <v>48.629043609590781</v>
      </c>
      <c r="P414" s="3">
        <f t="shared" si="113"/>
        <v>29.068215008758656</v>
      </c>
      <c r="Q414" s="3">
        <f t="shared" si="110"/>
        <v>32.983873446942717</v>
      </c>
      <c r="R414" s="33" t="str">
        <f t="shared" si="116"/>
        <v>(ADX+ &amp; DMI+) &gt;25 = combo bullish</v>
      </c>
      <c r="S414" s="1" t="str">
        <f t="shared" si="117"/>
        <v/>
      </c>
      <c r="T414" s="42">
        <f t="shared" si="120"/>
        <v>-1</v>
      </c>
      <c r="U414" s="42">
        <f t="shared" si="118"/>
        <v>1</v>
      </c>
      <c r="V414" s="33" t="str">
        <f t="shared" si="119"/>
        <v>Convergence</v>
      </c>
    </row>
    <row r="415" spans="2:22" x14ac:dyDescent="0.2">
      <c r="B415" s="32">
        <v>40451</v>
      </c>
      <c r="C415" s="5">
        <v>49.84</v>
      </c>
      <c r="D415" s="3">
        <v>48.75</v>
      </c>
      <c r="E415" s="3">
        <v>49.07</v>
      </c>
      <c r="F415" s="6">
        <f t="shared" si="124"/>
        <v>1.0900000000000034</v>
      </c>
      <c r="G415" s="3">
        <f t="shared" si="125"/>
        <v>0</v>
      </c>
      <c r="H415" s="3">
        <f t="shared" si="126"/>
        <v>0.35999999999999943</v>
      </c>
      <c r="I415" s="3">
        <f t="shared" si="121"/>
        <v>9.4328314103792845</v>
      </c>
      <c r="J415" s="5">
        <f t="shared" si="122"/>
        <v>2.618173990311218</v>
      </c>
      <c r="K415" s="5">
        <f t="shared" si="123"/>
        <v>1.7988651345167599</v>
      </c>
      <c r="L415" s="3">
        <f t="shared" si="114"/>
        <v>27.755971419465279</v>
      </c>
      <c r="M415" s="3">
        <f t="shared" si="115"/>
        <v>19.070256387042004</v>
      </c>
      <c r="N415" s="3">
        <f t="shared" si="111"/>
        <v>8.6857150324232748</v>
      </c>
      <c r="O415" s="3">
        <f t="shared" si="112"/>
        <v>46.826227806507283</v>
      </c>
      <c r="P415" s="3">
        <f t="shared" si="113"/>
        <v>18.54882496261262</v>
      </c>
      <c r="Q415" s="3">
        <f t="shared" si="110"/>
        <v>31.952798555204854</v>
      </c>
      <c r="R415" s="33" t="str">
        <f t="shared" si="116"/>
        <v>(ADX+ &amp; DMI+) &gt;25 = combo bullish</v>
      </c>
      <c r="S415" s="1" t="str">
        <f t="shared" si="117"/>
        <v/>
      </c>
      <c r="T415" s="42">
        <f t="shared" si="120"/>
        <v>-1</v>
      </c>
      <c r="U415" s="42">
        <f t="shared" si="118"/>
        <v>1</v>
      </c>
      <c r="V415" s="33" t="str">
        <f t="shared" si="119"/>
        <v>Convergence</v>
      </c>
    </row>
    <row r="416" spans="2:22" x14ac:dyDescent="0.2">
      <c r="B416" s="32">
        <v>40452</v>
      </c>
      <c r="C416" s="5">
        <v>49.53</v>
      </c>
      <c r="D416" s="3">
        <v>48.780999999999999</v>
      </c>
      <c r="E416" s="3">
        <v>49.01</v>
      </c>
      <c r="F416" s="6">
        <f t="shared" si="124"/>
        <v>0.74900000000000233</v>
      </c>
      <c r="G416" s="3">
        <f t="shared" si="125"/>
        <v>0</v>
      </c>
      <c r="H416" s="3">
        <f t="shared" si="126"/>
        <v>0</v>
      </c>
      <c r="I416" s="3">
        <f t="shared" si="121"/>
        <v>9.4562289941962643</v>
      </c>
      <c r="J416" s="5">
        <f t="shared" si="122"/>
        <v>2.4167759910565088</v>
      </c>
      <c r="K416" s="5">
        <f t="shared" si="123"/>
        <v>1.6604908934000862</v>
      </c>
      <c r="L416" s="3">
        <f t="shared" si="114"/>
        <v>25.557502811530881</v>
      </c>
      <c r="M416" s="3">
        <f t="shared" si="115"/>
        <v>17.559757641436221</v>
      </c>
      <c r="N416" s="3">
        <f t="shared" si="111"/>
        <v>7.9977451700946602</v>
      </c>
      <c r="O416" s="3">
        <f t="shared" si="112"/>
        <v>43.117260452967102</v>
      </c>
      <c r="P416" s="3">
        <f t="shared" si="113"/>
        <v>18.548824962612617</v>
      </c>
      <c r="Q416" s="3">
        <f t="shared" ref="Q416:Q479" si="127">((Q415*13)+P416)/14</f>
        <v>30.995371870019692</v>
      </c>
      <c r="R416" s="33" t="str">
        <f t="shared" si="116"/>
        <v>(ADX+ &amp; DMI+) &gt;25 = combo bullish</v>
      </c>
      <c r="S416" s="1" t="str">
        <f t="shared" si="117"/>
        <v/>
      </c>
      <c r="T416" s="42">
        <f t="shared" si="120"/>
        <v>-1</v>
      </c>
      <c r="U416" s="42">
        <f t="shared" si="118"/>
        <v>1</v>
      </c>
      <c r="V416" s="33" t="str">
        <f t="shared" si="119"/>
        <v>Convergence</v>
      </c>
    </row>
    <row r="417" spans="2:22" x14ac:dyDescent="0.2">
      <c r="B417" s="32">
        <v>40455</v>
      </c>
      <c r="C417" s="5">
        <v>49.05</v>
      </c>
      <c r="D417" s="3">
        <v>48.2</v>
      </c>
      <c r="E417" s="3">
        <v>48.48</v>
      </c>
      <c r="F417" s="6">
        <f t="shared" si="124"/>
        <v>0.84999999999999432</v>
      </c>
      <c r="G417" s="3">
        <f t="shared" si="125"/>
        <v>0</v>
      </c>
      <c r="H417" s="3">
        <f t="shared" si="126"/>
        <v>0.58099999999999596</v>
      </c>
      <c r="I417" s="3">
        <f t="shared" si="121"/>
        <v>9.5788267638734688</v>
      </c>
      <c r="J417" s="5">
        <f t="shared" si="122"/>
        <v>2.2308701455906235</v>
      </c>
      <c r="K417" s="5">
        <f t="shared" si="123"/>
        <v>2.1137608246769988</v>
      </c>
      <c r="L417" s="3">
        <f t="shared" si="114"/>
        <v>23.28959694734586</v>
      </c>
      <c r="M417" s="3">
        <f t="shared" si="115"/>
        <v>22.067011720569418</v>
      </c>
      <c r="N417" s="3">
        <f t="shared" si="111"/>
        <v>1.2225852267764417</v>
      </c>
      <c r="O417" s="3">
        <f t="shared" si="112"/>
        <v>45.356608667915282</v>
      </c>
      <c r="P417" s="3">
        <f t="shared" si="113"/>
        <v>2.6954952380319468</v>
      </c>
      <c r="Q417" s="3">
        <f t="shared" si="127"/>
        <v>28.973952110591995</v>
      </c>
      <c r="R417" s="33" t="str">
        <f t="shared" si="116"/>
        <v/>
      </c>
      <c r="S417" s="1" t="str">
        <f t="shared" si="117"/>
        <v/>
      </c>
      <c r="T417" s="42">
        <f t="shared" si="120"/>
        <v>-1</v>
      </c>
      <c r="U417" s="42">
        <f t="shared" si="118"/>
        <v>1</v>
      </c>
      <c r="V417" s="33" t="str">
        <f t="shared" si="119"/>
        <v>Convergence</v>
      </c>
    </row>
    <row r="418" spans="2:22" x14ac:dyDescent="0.2">
      <c r="B418" s="32">
        <v>40456</v>
      </c>
      <c r="C418" s="5">
        <v>49.76</v>
      </c>
      <c r="D418" s="3">
        <v>49</v>
      </c>
      <c r="E418" s="3">
        <v>49.66</v>
      </c>
      <c r="F418" s="6">
        <f t="shared" si="124"/>
        <v>1.2800000000000011</v>
      </c>
      <c r="G418" s="3">
        <f t="shared" si="125"/>
        <v>0.71000000000000085</v>
      </c>
      <c r="H418" s="3">
        <f t="shared" si="126"/>
        <v>0</v>
      </c>
      <c r="I418" s="3">
        <f t="shared" si="121"/>
        <v>10.121993935883204</v>
      </c>
      <c r="J418" s="5">
        <f t="shared" si="122"/>
        <v>2.769264749775961</v>
      </c>
      <c r="K418" s="5">
        <f t="shared" si="123"/>
        <v>1.9511638381633836</v>
      </c>
      <c r="L418" s="3">
        <f t="shared" si="114"/>
        <v>27.358885683172723</v>
      </c>
      <c r="M418" s="3">
        <f t="shared" si="115"/>
        <v>19.276477051091348</v>
      </c>
      <c r="N418" s="3">
        <f t="shared" ref="N418:N481" si="128">ABS(L418-M418)</f>
        <v>8.0824086320813748</v>
      </c>
      <c r="O418" s="3">
        <f t="shared" ref="O418:O481" si="129">L418+M418</f>
        <v>46.635362734264071</v>
      </c>
      <c r="P418" s="3">
        <f t="shared" ref="P418:P481" si="130">(100*(N418/O418))</f>
        <v>17.331072727226896</v>
      </c>
      <c r="Q418" s="3">
        <f t="shared" si="127"/>
        <v>28.142317868923062</v>
      </c>
      <c r="R418" s="33" t="str">
        <f t="shared" si="116"/>
        <v>(ADX+ &amp; DMI+) &gt;25 = combo bullish</v>
      </c>
      <c r="S418" s="1" t="str">
        <f t="shared" si="117"/>
        <v/>
      </c>
      <c r="T418" s="42">
        <f t="shared" si="120"/>
        <v>-1</v>
      </c>
      <c r="U418" s="42">
        <f t="shared" si="118"/>
        <v>1</v>
      </c>
      <c r="V418" s="33" t="str">
        <f t="shared" si="119"/>
        <v>Convergence</v>
      </c>
    </row>
    <row r="419" spans="2:22" x14ac:dyDescent="0.2">
      <c r="B419" s="32">
        <v>40457</v>
      </c>
      <c r="C419" s="5">
        <v>49.71</v>
      </c>
      <c r="D419" s="3">
        <v>48.91</v>
      </c>
      <c r="E419" s="3">
        <v>49.23</v>
      </c>
      <c r="F419" s="6">
        <f t="shared" si="124"/>
        <v>0.80000000000000426</v>
      </c>
      <c r="G419" s="3">
        <f t="shared" si="125"/>
        <v>0</v>
      </c>
      <c r="H419" s="3">
        <f t="shared" si="126"/>
        <v>9.0000000000003411E-2</v>
      </c>
      <c r="I419" s="3">
        <f t="shared" si="121"/>
        <v>10.143379017738345</v>
      </c>
      <c r="J419" s="5">
        <f t="shared" si="122"/>
        <v>2.5562443844085796</v>
      </c>
      <c r="K419" s="5">
        <f t="shared" si="123"/>
        <v>1.8910743121508191</v>
      </c>
      <c r="L419" s="3">
        <f t="shared" si="114"/>
        <v>25.201112764674566</v>
      </c>
      <c r="M419" s="3">
        <f t="shared" si="115"/>
        <v>18.643435376355178</v>
      </c>
      <c r="N419" s="3">
        <f t="shared" si="128"/>
        <v>6.5576773883193873</v>
      </c>
      <c r="O419" s="3">
        <f t="shared" si="129"/>
        <v>43.844548141029748</v>
      </c>
      <c r="P419" s="3">
        <f t="shared" si="130"/>
        <v>14.956654057024505</v>
      </c>
      <c r="Q419" s="3">
        <f t="shared" si="127"/>
        <v>27.200484739501736</v>
      </c>
      <c r="R419" s="33" t="str">
        <f t="shared" si="116"/>
        <v>(ADX+ &amp; DMI+) &gt;25 = combo bullish</v>
      </c>
      <c r="S419" s="1" t="str">
        <f t="shared" si="117"/>
        <v/>
      </c>
      <c r="T419" s="42">
        <f t="shared" si="120"/>
        <v>-1</v>
      </c>
      <c r="U419" s="42">
        <f t="shared" si="118"/>
        <v>1</v>
      </c>
      <c r="V419" s="33" t="str">
        <f t="shared" si="119"/>
        <v>Convergence</v>
      </c>
    </row>
    <row r="420" spans="2:22" x14ac:dyDescent="0.2">
      <c r="B420" s="32">
        <v>40458</v>
      </c>
      <c r="C420" s="5">
        <v>49.54</v>
      </c>
      <c r="D420" s="3">
        <v>49</v>
      </c>
      <c r="E420" s="3">
        <v>49.41</v>
      </c>
      <c r="F420" s="6">
        <f t="shared" si="124"/>
        <v>0.53999999999999915</v>
      </c>
      <c r="G420" s="3">
        <f t="shared" si="125"/>
        <v>0</v>
      </c>
      <c r="H420" s="3">
        <f t="shared" si="126"/>
        <v>0</v>
      </c>
      <c r="I420" s="3">
        <f t="shared" si="121"/>
        <v>9.9031190932969331</v>
      </c>
      <c r="J420" s="5">
        <f t="shared" si="122"/>
        <v>2.359610200992535</v>
      </c>
      <c r="K420" s="5">
        <f t="shared" si="123"/>
        <v>1.7456070573699869</v>
      </c>
      <c r="L420" s="3">
        <f t="shared" si="114"/>
        <v>23.826939560786165</v>
      </c>
      <c r="M420" s="3">
        <f t="shared" si="115"/>
        <v>17.6268410076127</v>
      </c>
      <c r="N420" s="3">
        <f t="shared" si="128"/>
        <v>6.2000985531734649</v>
      </c>
      <c r="O420" s="3">
        <f t="shared" si="129"/>
        <v>41.453780568398869</v>
      </c>
      <c r="P420" s="3">
        <f t="shared" si="130"/>
        <v>14.956654057024505</v>
      </c>
      <c r="Q420" s="3">
        <f t="shared" si="127"/>
        <v>26.325925405039076</v>
      </c>
      <c r="R420" s="33" t="str">
        <f t="shared" si="116"/>
        <v/>
      </c>
      <c r="S420" s="1" t="str">
        <f t="shared" si="117"/>
        <v/>
      </c>
      <c r="T420" s="42">
        <f t="shared" si="120"/>
        <v>-1</v>
      </c>
      <c r="U420" s="42">
        <f t="shared" si="118"/>
        <v>1</v>
      </c>
      <c r="V420" s="33" t="str">
        <f t="shared" si="119"/>
        <v>Convergence</v>
      </c>
    </row>
    <row r="421" spans="2:22" x14ac:dyDescent="0.2">
      <c r="B421" s="32">
        <v>40459</v>
      </c>
      <c r="C421" s="5">
        <v>49.87</v>
      </c>
      <c r="D421" s="3">
        <v>49.08</v>
      </c>
      <c r="E421" s="3">
        <v>49.75</v>
      </c>
      <c r="F421" s="6">
        <f t="shared" si="124"/>
        <v>0.78999999999999915</v>
      </c>
      <c r="G421" s="3">
        <f t="shared" si="125"/>
        <v>0.32999999999999829</v>
      </c>
      <c r="H421" s="3">
        <f t="shared" si="126"/>
        <v>0</v>
      </c>
      <c r="I421" s="3">
        <f t="shared" si="121"/>
        <v>9.93134070150486</v>
      </c>
      <c r="J421" s="5">
        <f t="shared" si="122"/>
        <v>2.5081017239931076</v>
      </c>
      <c r="K421" s="5">
        <f t="shared" si="123"/>
        <v>1.6113295914184493</v>
      </c>
      <c r="L421" s="3">
        <f t="shared" si="114"/>
        <v>25.254412262918986</v>
      </c>
      <c r="M421" s="3">
        <f t="shared" si="115"/>
        <v>16.224693521734586</v>
      </c>
      <c r="N421" s="3">
        <f t="shared" si="128"/>
        <v>9.0297187411844</v>
      </c>
      <c r="O421" s="3">
        <f t="shared" si="129"/>
        <v>41.479105784653569</v>
      </c>
      <c r="P421" s="3">
        <f t="shared" si="130"/>
        <v>21.769318721729082</v>
      </c>
      <c r="Q421" s="3">
        <f t="shared" si="127"/>
        <v>26.000453499088362</v>
      </c>
      <c r="R421" s="33" t="str">
        <f t="shared" si="116"/>
        <v>(ADX+ &amp; DMI+) &gt;25 = combo bullish</v>
      </c>
      <c r="S421" s="1" t="str">
        <f t="shared" si="117"/>
        <v/>
      </c>
      <c r="T421" s="42">
        <f t="shared" si="120"/>
        <v>-1</v>
      </c>
      <c r="U421" s="42">
        <f t="shared" si="118"/>
        <v>1</v>
      </c>
      <c r="V421" s="33" t="str">
        <f t="shared" si="119"/>
        <v>Convergence</v>
      </c>
    </row>
    <row r="422" spans="2:22" x14ac:dyDescent="0.2">
      <c r="B422" s="32">
        <v>40462</v>
      </c>
      <c r="C422" s="5">
        <v>50.02</v>
      </c>
      <c r="D422" s="3">
        <v>49.62</v>
      </c>
      <c r="E422" s="3">
        <v>49.77</v>
      </c>
      <c r="F422" s="6">
        <f t="shared" si="124"/>
        <v>0.40000000000000568</v>
      </c>
      <c r="G422" s="3">
        <f t="shared" si="125"/>
        <v>0.15000000000000568</v>
      </c>
      <c r="H422" s="3">
        <f t="shared" si="126"/>
        <v>0</v>
      </c>
      <c r="I422" s="3">
        <f t="shared" si="121"/>
        <v>9.567391416773722</v>
      </c>
      <c r="J422" s="5">
        <f t="shared" si="122"/>
        <v>2.4651708221474897</v>
      </c>
      <c r="K422" s="5">
        <f t="shared" si="123"/>
        <v>1.487381161309338</v>
      </c>
      <c r="L422" s="3">
        <f t="shared" si="114"/>
        <v>25.766384114122353</v>
      </c>
      <c r="M422" s="3">
        <f t="shared" si="115"/>
        <v>15.546360512664242</v>
      </c>
      <c r="N422" s="3">
        <f t="shared" si="128"/>
        <v>10.220023601458111</v>
      </c>
      <c r="O422" s="3">
        <f t="shared" si="129"/>
        <v>41.312744626786596</v>
      </c>
      <c r="P422" s="3">
        <f t="shared" si="130"/>
        <v>24.738185985424927</v>
      </c>
      <c r="Q422" s="3">
        <f t="shared" si="127"/>
        <v>25.91029153382669</v>
      </c>
      <c r="R422" s="33" t="str">
        <f t="shared" si="116"/>
        <v>(ADX+ &amp; DMI+) &gt;25 = combo bullish</v>
      </c>
      <c r="S422" s="1" t="str">
        <f t="shared" si="117"/>
        <v/>
      </c>
      <c r="T422" s="42">
        <f t="shared" si="120"/>
        <v>-1</v>
      </c>
      <c r="U422" s="42">
        <f t="shared" si="118"/>
        <v>1</v>
      </c>
      <c r="V422" s="33" t="str">
        <f t="shared" si="119"/>
        <v>Convergence</v>
      </c>
    </row>
    <row r="423" spans="2:22" x14ac:dyDescent="0.2">
      <c r="B423" s="32">
        <v>40463</v>
      </c>
      <c r="C423" s="5">
        <v>50.21</v>
      </c>
      <c r="D423" s="3">
        <v>49.26</v>
      </c>
      <c r="E423" s="3">
        <v>50.11</v>
      </c>
      <c r="F423" s="6">
        <f t="shared" si="124"/>
        <v>0.95000000000000284</v>
      </c>
      <c r="G423" s="3">
        <f t="shared" si="125"/>
        <v>0</v>
      </c>
      <c r="H423" s="3">
        <f t="shared" si="126"/>
        <v>0.35999999999999943</v>
      </c>
      <c r="I423" s="3">
        <f t="shared" si="121"/>
        <v>9.7814382308680532</v>
      </c>
      <c r="J423" s="5">
        <f t="shared" si="122"/>
        <v>2.2755422973669135</v>
      </c>
      <c r="K423" s="5">
        <f t="shared" si="123"/>
        <v>1.7329672258240036</v>
      </c>
      <c r="L423" s="3">
        <f t="shared" si="114"/>
        <v>23.263882505394822</v>
      </c>
      <c r="M423" s="3">
        <f t="shared" si="115"/>
        <v>17.71689586869897</v>
      </c>
      <c r="N423" s="3">
        <f t="shared" si="128"/>
        <v>5.546986636695852</v>
      </c>
      <c r="O423" s="3">
        <f t="shared" si="129"/>
        <v>40.980778374093788</v>
      </c>
      <c r="P423" s="3">
        <f t="shared" si="130"/>
        <v>13.535581452504594</v>
      </c>
      <c r="Q423" s="3">
        <f t="shared" si="127"/>
        <v>25.026383670875109</v>
      </c>
      <c r="R423" s="33" t="str">
        <f t="shared" si="116"/>
        <v/>
      </c>
      <c r="S423" s="1" t="str">
        <f t="shared" si="117"/>
        <v/>
      </c>
      <c r="T423" s="42">
        <f t="shared" si="120"/>
        <v>-1</v>
      </c>
      <c r="U423" s="42">
        <f t="shared" si="118"/>
        <v>1</v>
      </c>
      <c r="V423" s="33" t="str">
        <f t="shared" si="119"/>
        <v>Convergence</v>
      </c>
    </row>
    <row r="424" spans="2:22" x14ac:dyDescent="0.2">
      <c r="B424" s="32">
        <v>40464</v>
      </c>
      <c r="C424" s="5">
        <v>50.75</v>
      </c>
      <c r="D424" s="3">
        <v>50.28</v>
      </c>
      <c r="E424" s="3">
        <v>50.52</v>
      </c>
      <c r="F424" s="6">
        <f t="shared" si="124"/>
        <v>0.64000000000000057</v>
      </c>
      <c r="G424" s="3">
        <f t="shared" si="125"/>
        <v>0.53999999999999915</v>
      </c>
      <c r="H424" s="3">
        <f t="shared" si="126"/>
        <v>0</v>
      </c>
      <c r="I424" s="3">
        <f t="shared" si="121"/>
        <v>9.6690199054166648</v>
      </c>
      <c r="J424" s="5">
        <f t="shared" si="122"/>
        <v>2.6405005821848424</v>
      </c>
      <c r="K424" s="5">
        <f t="shared" si="123"/>
        <v>1.5996620546067726</v>
      </c>
      <c r="L424" s="3">
        <f t="shared" ref="L424:L487" si="131">(100*(J424/I424))</f>
        <v>27.308875232593245</v>
      </c>
      <c r="M424" s="3">
        <f t="shared" ref="M424:M487" si="132">(100*(K424/I424))</f>
        <v>16.544200655855811</v>
      </c>
      <c r="N424" s="3">
        <f t="shared" si="128"/>
        <v>10.764674576737434</v>
      </c>
      <c r="O424" s="3">
        <f t="shared" si="129"/>
        <v>43.853075888449055</v>
      </c>
      <c r="P424" s="3">
        <f t="shared" si="130"/>
        <v>24.547136908070023</v>
      </c>
      <c r="Q424" s="3">
        <f t="shared" si="127"/>
        <v>24.992151759246173</v>
      </c>
      <c r="R424" s="33" t="str">
        <f t="shared" si="116"/>
        <v>ADX+ &lt; 25 &amp; DMI+&gt;DMI = bullish no trend</v>
      </c>
      <c r="S424" s="1" t="str">
        <f t="shared" si="117"/>
        <v/>
      </c>
      <c r="T424" s="42">
        <f t="shared" si="120"/>
        <v>-1</v>
      </c>
      <c r="U424" s="42">
        <f t="shared" si="118"/>
        <v>1</v>
      </c>
      <c r="V424" s="33" t="str">
        <f t="shared" si="119"/>
        <v>Convergence</v>
      </c>
    </row>
    <row r="425" spans="2:22" x14ac:dyDescent="0.2">
      <c r="B425" s="32">
        <v>40465</v>
      </c>
      <c r="C425" s="5">
        <v>50.64</v>
      </c>
      <c r="D425" s="3">
        <v>50.17</v>
      </c>
      <c r="E425" s="3">
        <v>50.42</v>
      </c>
      <c r="F425" s="6">
        <f t="shared" si="124"/>
        <v>0.46999999999999886</v>
      </c>
      <c r="G425" s="3">
        <f t="shared" si="125"/>
        <v>0</v>
      </c>
      <c r="H425" s="3">
        <f t="shared" si="126"/>
        <v>0.10999999999999943</v>
      </c>
      <c r="I425" s="3">
        <f t="shared" si="121"/>
        <v>9.3952491434615357</v>
      </c>
      <c r="J425" s="5">
        <f t="shared" si="122"/>
        <v>2.4373851527860082</v>
      </c>
      <c r="K425" s="5">
        <f t="shared" si="123"/>
        <v>1.586611127329328</v>
      </c>
      <c r="L425" s="3">
        <f t="shared" si="131"/>
        <v>25.942741012698583</v>
      </c>
      <c r="M425" s="3">
        <f t="shared" si="132"/>
        <v>16.887376833785222</v>
      </c>
      <c r="N425" s="3">
        <f t="shared" si="128"/>
        <v>9.0553641789133614</v>
      </c>
      <c r="O425" s="3">
        <f t="shared" si="129"/>
        <v>42.830117846483802</v>
      </c>
      <c r="P425" s="3">
        <f t="shared" si="130"/>
        <v>21.142515207103905</v>
      </c>
      <c r="Q425" s="3">
        <f t="shared" si="127"/>
        <v>24.717177719807438</v>
      </c>
      <c r="R425" s="33" t="str">
        <f t="shared" si="116"/>
        <v>ADX+ &lt; 25 &amp; DMI+&gt;DMI = bullish no trend</v>
      </c>
      <c r="S425" s="1" t="str">
        <f t="shared" si="117"/>
        <v/>
      </c>
      <c r="T425" s="42">
        <f t="shared" si="120"/>
        <v>-1</v>
      </c>
      <c r="U425" s="42">
        <f t="shared" si="118"/>
        <v>1</v>
      </c>
      <c r="V425" s="33" t="str">
        <f t="shared" si="119"/>
        <v>Convergence</v>
      </c>
    </row>
    <row r="426" spans="2:22" x14ac:dyDescent="0.2">
      <c r="B426" s="32">
        <v>40466</v>
      </c>
      <c r="C426" s="5">
        <v>51.5</v>
      </c>
      <c r="D426" s="3">
        <v>50.63</v>
      </c>
      <c r="E426" s="3">
        <v>51.49</v>
      </c>
      <c r="F426" s="6">
        <f t="shared" si="124"/>
        <v>1.0799999999999983</v>
      </c>
      <c r="G426" s="3">
        <f t="shared" si="125"/>
        <v>0.85999999999999943</v>
      </c>
      <c r="H426" s="3">
        <f t="shared" si="126"/>
        <v>0</v>
      </c>
      <c r="I426" s="3">
        <f t="shared" si="121"/>
        <v>9.7525376708875697</v>
      </c>
      <c r="J426" s="5">
        <f t="shared" si="122"/>
        <v>3.1098939871870841</v>
      </c>
      <c r="K426" s="5">
        <f t="shared" si="123"/>
        <v>1.4645641175347643</v>
      </c>
      <c r="L426" s="3">
        <f t="shared" si="131"/>
        <v>31.888048958482575</v>
      </c>
      <c r="M426" s="3">
        <f t="shared" si="132"/>
        <v>15.017261834390593</v>
      </c>
      <c r="N426" s="3">
        <f t="shared" si="128"/>
        <v>16.870787124091983</v>
      </c>
      <c r="O426" s="3">
        <f t="shared" si="129"/>
        <v>46.905310792873166</v>
      </c>
      <c r="P426" s="3">
        <f t="shared" si="130"/>
        <v>35.967754693260332</v>
      </c>
      <c r="Q426" s="3">
        <f t="shared" si="127"/>
        <v>25.520790360768355</v>
      </c>
      <c r="R426" s="33" t="str">
        <f t="shared" si="116"/>
        <v>(ADX+ &amp; DMI+) &gt;25 = combo bullish</v>
      </c>
      <c r="S426" s="1" t="str">
        <f t="shared" si="117"/>
        <v/>
      </c>
      <c r="T426" s="42">
        <f t="shared" si="120"/>
        <v>1</v>
      </c>
      <c r="U426" s="42">
        <f t="shared" si="118"/>
        <v>-1</v>
      </c>
      <c r="V426" s="33" t="str">
        <f t="shared" si="119"/>
        <v>Convergence</v>
      </c>
    </row>
    <row r="427" spans="2:22" x14ac:dyDescent="0.2">
      <c r="B427" s="32">
        <v>40469</v>
      </c>
      <c r="C427" s="5">
        <v>51.72</v>
      </c>
      <c r="D427" s="3">
        <v>51.3</v>
      </c>
      <c r="E427" s="3">
        <v>51.3</v>
      </c>
      <c r="F427" s="6">
        <f t="shared" si="124"/>
        <v>0.42000000000000171</v>
      </c>
      <c r="G427" s="3">
        <f t="shared" si="125"/>
        <v>0.21999999999999886</v>
      </c>
      <c r="H427" s="3">
        <f t="shared" si="126"/>
        <v>0</v>
      </c>
      <c r="I427" s="3">
        <f t="shared" si="121"/>
        <v>9.4223424654346815</v>
      </c>
      <c r="J427" s="5">
        <f t="shared" si="122"/>
        <v>3.0906713727880764</v>
      </c>
      <c r="K427" s="5">
        <f t="shared" si="123"/>
        <v>1.3519053392628595</v>
      </c>
      <c r="L427" s="3">
        <f t="shared" si="131"/>
        <v>32.801518137618388</v>
      </c>
      <c r="M427" s="3">
        <f t="shared" si="132"/>
        <v>14.347868847075407</v>
      </c>
      <c r="N427" s="3">
        <f t="shared" si="128"/>
        <v>18.45364929054298</v>
      </c>
      <c r="O427" s="3">
        <f t="shared" si="129"/>
        <v>47.149386984693791</v>
      </c>
      <c r="P427" s="3">
        <f t="shared" si="130"/>
        <v>39.138683386347374</v>
      </c>
      <c r="Q427" s="3">
        <f t="shared" si="127"/>
        <v>26.493497005452575</v>
      </c>
      <c r="R427" s="33" t="str">
        <f t="shared" si="116"/>
        <v>(ADX+ &amp; DMI+) &gt;25 = combo bullish</v>
      </c>
      <c r="S427" s="1" t="str">
        <f t="shared" si="117"/>
        <v/>
      </c>
      <c r="T427" s="42">
        <f t="shared" si="120"/>
        <v>1</v>
      </c>
      <c r="U427" s="42">
        <f t="shared" si="118"/>
        <v>-1</v>
      </c>
      <c r="V427" s="33" t="str">
        <f t="shared" si="119"/>
        <v>Convergence</v>
      </c>
    </row>
    <row r="428" spans="2:22" x14ac:dyDescent="0.2">
      <c r="B428" s="32">
        <v>40470</v>
      </c>
      <c r="C428" s="5">
        <v>51.3</v>
      </c>
      <c r="D428" s="3">
        <v>50.42</v>
      </c>
      <c r="E428" s="3">
        <v>50.82</v>
      </c>
      <c r="F428" s="6">
        <f t="shared" si="124"/>
        <v>0.87999999999999545</v>
      </c>
      <c r="G428" s="3">
        <f t="shared" si="125"/>
        <v>0</v>
      </c>
      <c r="H428" s="3">
        <f t="shared" si="126"/>
        <v>0.87999999999999545</v>
      </c>
      <c r="I428" s="3">
        <f t="shared" si="121"/>
        <v>9.5775468911704706</v>
      </c>
      <c r="J428" s="5">
        <f t="shared" si="122"/>
        <v>2.8529274210351474</v>
      </c>
      <c r="K428" s="5">
        <f t="shared" si="123"/>
        <v>2.1279126208580195</v>
      </c>
      <c r="L428" s="3">
        <f t="shared" si="131"/>
        <v>29.787663307242674</v>
      </c>
      <c r="M428" s="3">
        <f t="shared" si="132"/>
        <v>22.217720727838351</v>
      </c>
      <c r="N428" s="3">
        <f t="shared" si="128"/>
        <v>7.5699425794043229</v>
      </c>
      <c r="O428" s="3">
        <f t="shared" si="129"/>
        <v>52.005384035081022</v>
      </c>
      <c r="P428" s="3">
        <f t="shared" si="130"/>
        <v>14.556074760063117</v>
      </c>
      <c r="Q428" s="3">
        <f t="shared" si="127"/>
        <v>25.640823987924755</v>
      </c>
      <c r="R428" s="33" t="str">
        <f t="shared" si="116"/>
        <v>(ADX+ &amp; DMI+) &gt;25 = combo bullish</v>
      </c>
      <c r="S428" s="1" t="str">
        <f t="shared" si="117"/>
        <v/>
      </c>
      <c r="T428" s="42">
        <f t="shared" si="120"/>
        <v>-1</v>
      </c>
      <c r="U428" s="42">
        <f t="shared" si="118"/>
        <v>1</v>
      </c>
      <c r="V428" s="33" t="str">
        <f t="shared" si="119"/>
        <v>Convergence</v>
      </c>
    </row>
    <row r="429" spans="2:22" x14ac:dyDescent="0.2">
      <c r="B429" s="32">
        <v>40471</v>
      </c>
      <c r="C429" s="5">
        <v>51.57</v>
      </c>
      <c r="D429" s="3">
        <v>50.87</v>
      </c>
      <c r="E429" s="3">
        <v>51.19</v>
      </c>
      <c r="F429" s="6">
        <f t="shared" si="124"/>
        <v>0.75</v>
      </c>
      <c r="G429" s="3">
        <f t="shared" si="125"/>
        <v>0.27000000000000313</v>
      </c>
      <c r="H429" s="3">
        <f t="shared" si="126"/>
        <v>0</v>
      </c>
      <c r="I429" s="3">
        <f t="shared" si="121"/>
        <v>9.5908125149265882</v>
      </c>
      <c r="J429" s="5">
        <f t="shared" si="122"/>
        <v>2.9034714655709086</v>
      </c>
      <c r="K429" s="5">
        <f t="shared" si="123"/>
        <v>1.9642270346381718</v>
      </c>
      <c r="L429" s="3">
        <f t="shared" si="131"/>
        <v>30.273467039962597</v>
      </c>
      <c r="M429" s="3">
        <f t="shared" si="132"/>
        <v>20.480298531340928</v>
      </c>
      <c r="N429" s="3">
        <f t="shared" si="128"/>
        <v>9.7931685086216689</v>
      </c>
      <c r="O429" s="3">
        <f t="shared" si="129"/>
        <v>50.753765571303525</v>
      </c>
      <c r="P429" s="3">
        <f t="shared" si="130"/>
        <v>19.295452068208281</v>
      </c>
      <c r="Q429" s="3">
        <f t="shared" si="127"/>
        <v>25.187583136516434</v>
      </c>
      <c r="R429" s="33" t="str">
        <f t="shared" si="116"/>
        <v>(ADX+ &amp; DMI+) &gt;25 = combo bullish</v>
      </c>
      <c r="S429" s="1" t="str">
        <f t="shared" si="117"/>
        <v/>
      </c>
      <c r="T429" s="42">
        <f t="shared" si="120"/>
        <v>-1</v>
      </c>
      <c r="U429" s="42">
        <f t="shared" si="118"/>
        <v>1</v>
      </c>
      <c r="V429" s="33" t="str">
        <f t="shared" si="119"/>
        <v>Convergence</v>
      </c>
    </row>
    <row r="430" spans="2:22" x14ac:dyDescent="0.2">
      <c r="B430" s="32">
        <v>40472</v>
      </c>
      <c r="C430" s="5">
        <v>51.710099999999997</v>
      </c>
      <c r="D430" s="3">
        <v>50.79</v>
      </c>
      <c r="E430" s="3">
        <v>51.29</v>
      </c>
      <c r="F430" s="6">
        <f t="shared" si="124"/>
        <v>0.92009999999999792</v>
      </c>
      <c r="G430" s="3">
        <f t="shared" si="125"/>
        <v>0.14009999999999678</v>
      </c>
      <c r="H430" s="3">
        <f t="shared" si="126"/>
        <v>0</v>
      </c>
      <c r="I430" s="3">
        <f t="shared" si="121"/>
        <v>9.7731577060860797</v>
      </c>
      <c r="J430" s="5">
        <f t="shared" si="122"/>
        <v>2.8202275066808355</v>
      </c>
      <c r="K430" s="5">
        <f t="shared" si="123"/>
        <v>1.8131326473583125</v>
      </c>
      <c r="L430" s="3">
        <f t="shared" si="131"/>
        <v>28.856870946885298</v>
      </c>
      <c r="M430" s="3">
        <f t="shared" si="132"/>
        <v>18.552168110714234</v>
      </c>
      <c r="N430" s="3">
        <f t="shared" si="128"/>
        <v>10.304702836171064</v>
      </c>
      <c r="O430" s="3">
        <f t="shared" si="129"/>
        <v>47.409039057599529</v>
      </c>
      <c r="P430" s="3">
        <f t="shared" si="130"/>
        <v>21.735734452772569</v>
      </c>
      <c r="Q430" s="3">
        <f t="shared" si="127"/>
        <v>24.941022516249014</v>
      </c>
      <c r="R430" s="33" t="str">
        <f t="shared" si="116"/>
        <v>ADX+ &lt; 25 &amp; DMI+&gt;DMI = bullish no trend</v>
      </c>
      <c r="S430" s="1" t="str">
        <f t="shared" si="117"/>
        <v/>
      </c>
      <c r="T430" s="42">
        <f t="shared" si="120"/>
        <v>-1</v>
      </c>
      <c r="U430" s="42">
        <f t="shared" si="118"/>
        <v>1</v>
      </c>
      <c r="V430" s="33" t="str">
        <f t="shared" si="119"/>
        <v>Convergence</v>
      </c>
    </row>
    <row r="431" spans="2:22" x14ac:dyDescent="0.2">
      <c r="B431" s="32">
        <v>40473</v>
      </c>
      <c r="C431" s="5">
        <v>51.69</v>
      </c>
      <c r="D431" s="3">
        <v>51.21</v>
      </c>
      <c r="E431" s="3">
        <v>51.64</v>
      </c>
      <c r="F431" s="6">
        <f t="shared" si="124"/>
        <v>0.47999999999999687</v>
      </c>
      <c r="G431" s="3">
        <f t="shared" si="125"/>
        <v>0</v>
      </c>
      <c r="H431" s="3">
        <f t="shared" si="126"/>
        <v>0</v>
      </c>
      <c r="I431" s="3">
        <f t="shared" si="121"/>
        <v>9.5013763440794552</v>
      </c>
      <c r="J431" s="5">
        <f t="shared" si="122"/>
        <v>2.6032869292438483</v>
      </c>
      <c r="K431" s="5">
        <f t="shared" si="123"/>
        <v>1.6736609052538269</v>
      </c>
      <c r="L431" s="3">
        <f t="shared" si="131"/>
        <v>27.399050779269697</v>
      </c>
      <c r="M431" s="3">
        <f t="shared" si="132"/>
        <v>17.614931191487081</v>
      </c>
      <c r="N431" s="3">
        <f t="shared" si="128"/>
        <v>9.7841195877826159</v>
      </c>
      <c r="O431" s="3">
        <f t="shared" si="129"/>
        <v>45.013981970756774</v>
      </c>
      <c r="P431" s="3">
        <f t="shared" si="130"/>
        <v>21.735734452772576</v>
      </c>
      <c r="Q431" s="3">
        <f t="shared" si="127"/>
        <v>24.71207336885784</v>
      </c>
      <c r="R431" s="33" t="str">
        <f t="shared" si="116"/>
        <v>ADX+ &lt; 25 &amp; DMI+&gt;DMI = bullish no trend</v>
      </c>
      <c r="S431" s="1" t="str">
        <f t="shared" si="117"/>
        <v/>
      </c>
      <c r="T431" s="42">
        <f t="shared" si="120"/>
        <v>-1</v>
      </c>
      <c r="U431" s="42">
        <f t="shared" si="118"/>
        <v>1</v>
      </c>
      <c r="V431" s="33" t="str">
        <f t="shared" si="119"/>
        <v>Convergence</v>
      </c>
    </row>
    <row r="432" spans="2:22" x14ac:dyDescent="0.2">
      <c r="B432" s="32">
        <v>40476</v>
      </c>
      <c r="C432" s="5">
        <v>52.23</v>
      </c>
      <c r="D432" s="3">
        <v>51.85</v>
      </c>
      <c r="E432" s="3">
        <v>51.89</v>
      </c>
      <c r="F432" s="6">
        <f t="shared" si="124"/>
        <v>0.58999999999999631</v>
      </c>
      <c r="G432" s="3">
        <f t="shared" si="125"/>
        <v>0.53999999999999915</v>
      </c>
      <c r="H432" s="3">
        <f t="shared" si="126"/>
        <v>0</v>
      </c>
      <c r="I432" s="3">
        <f t="shared" si="121"/>
        <v>9.3605012406887234</v>
      </c>
      <c r="J432" s="5">
        <f t="shared" si="122"/>
        <v>2.9430340885327824</v>
      </c>
      <c r="K432" s="5">
        <f t="shared" si="123"/>
        <v>1.5449177586958402</v>
      </c>
      <c r="L432" s="3">
        <f t="shared" si="131"/>
        <v>31.440988178494607</v>
      </c>
      <c r="M432" s="3">
        <f t="shared" si="132"/>
        <v>16.504647763736301</v>
      </c>
      <c r="N432" s="3">
        <f t="shared" si="128"/>
        <v>14.936340414758305</v>
      </c>
      <c r="O432" s="3">
        <f t="shared" si="129"/>
        <v>47.945635942230908</v>
      </c>
      <c r="P432" s="3">
        <f t="shared" si="130"/>
        <v>31.152658883813562</v>
      </c>
      <c r="Q432" s="3">
        <f t="shared" si="127"/>
        <v>25.172115191354674</v>
      </c>
      <c r="R432" s="33" t="str">
        <f t="shared" si="116"/>
        <v>(ADX+ &amp; DMI+) &gt;25 = combo bullish</v>
      </c>
      <c r="S432" s="1" t="str">
        <f t="shared" si="117"/>
        <v/>
      </c>
      <c r="T432" s="42">
        <f t="shared" si="120"/>
        <v>1</v>
      </c>
      <c r="U432" s="42">
        <f t="shared" si="118"/>
        <v>1</v>
      </c>
      <c r="V432" s="33" t="str">
        <f t="shared" si="119"/>
        <v>Convergence</v>
      </c>
    </row>
    <row r="433" spans="2:22" x14ac:dyDescent="0.2">
      <c r="B433" s="32">
        <v>40477</v>
      </c>
      <c r="C433" s="5">
        <v>52.15</v>
      </c>
      <c r="D433" s="3">
        <v>51.42</v>
      </c>
      <c r="E433" s="3">
        <v>52.03</v>
      </c>
      <c r="F433" s="6">
        <f t="shared" si="124"/>
        <v>0.72999999999999687</v>
      </c>
      <c r="G433" s="3">
        <f t="shared" si="125"/>
        <v>0</v>
      </c>
      <c r="H433" s="3">
        <f t="shared" si="126"/>
        <v>0.42999999999999972</v>
      </c>
      <c r="I433" s="3">
        <f t="shared" si="121"/>
        <v>9.370462683712665</v>
      </c>
      <c r="J433" s="5">
        <f t="shared" si="122"/>
        <v>2.7166468509533375</v>
      </c>
      <c r="K433" s="5">
        <f t="shared" si="123"/>
        <v>1.8560779311038522</v>
      </c>
      <c r="L433" s="3">
        <f t="shared" si="131"/>
        <v>28.991597775372352</v>
      </c>
      <c r="M433" s="3">
        <f t="shared" si="132"/>
        <v>19.807751161850383</v>
      </c>
      <c r="N433" s="3">
        <f t="shared" si="128"/>
        <v>9.1838466135219683</v>
      </c>
      <c r="O433" s="3">
        <f t="shared" si="129"/>
        <v>48.799348937222732</v>
      </c>
      <c r="P433" s="3">
        <f t="shared" si="130"/>
        <v>18.819608895471955</v>
      </c>
      <c r="Q433" s="3">
        <f t="shared" si="127"/>
        <v>24.718364741648767</v>
      </c>
      <c r="R433" s="33" t="str">
        <f t="shared" si="116"/>
        <v>ADX+ &lt; 25 &amp; DMI+&gt;DMI = bullish no trend</v>
      </c>
      <c r="S433" s="1" t="str">
        <f t="shared" si="117"/>
        <v/>
      </c>
      <c r="T433" s="42">
        <f t="shared" si="120"/>
        <v>-1</v>
      </c>
      <c r="U433" s="42">
        <f t="shared" si="118"/>
        <v>1</v>
      </c>
      <c r="V433" s="33" t="str">
        <f t="shared" si="119"/>
        <v>Convergence</v>
      </c>
    </row>
    <row r="434" spans="2:22" x14ac:dyDescent="0.2">
      <c r="B434" s="32">
        <v>40478</v>
      </c>
      <c r="C434" s="5">
        <v>52.23</v>
      </c>
      <c r="D434" s="3">
        <v>51.66</v>
      </c>
      <c r="E434" s="3">
        <v>52.19</v>
      </c>
      <c r="F434" s="6">
        <f t="shared" si="124"/>
        <v>0.57000000000000028</v>
      </c>
      <c r="G434" s="3">
        <f t="shared" si="125"/>
        <v>7.9999999999998295E-2</v>
      </c>
      <c r="H434" s="3">
        <f t="shared" si="126"/>
        <v>0</v>
      </c>
      <c r="I434" s="3">
        <f t="shared" si="121"/>
        <v>9.2196578618886136</v>
      </c>
      <c r="J434" s="5">
        <f t="shared" si="122"/>
        <v>2.5876740162646175</v>
      </c>
      <c r="K434" s="5">
        <f t="shared" si="123"/>
        <v>1.7133027056343251</v>
      </c>
      <c r="L434" s="3">
        <f t="shared" si="131"/>
        <v>28.066920215784901</v>
      </c>
      <c r="M434" s="3">
        <f t="shared" si="132"/>
        <v>18.583148434570663</v>
      </c>
      <c r="N434" s="3">
        <f t="shared" si="128"/>
        <v>9.4837717812142373</v>
      </c>
      <c r="O434" s="3">
        <f t="shared" si="129"/>
        <v>46.650068650355564</v>
      </c>
      <c r="P434" s="3">
        <f t="shared" si="130"/>
        <v>20.329598767143406</v>
      </c>
      <c r="Q434" s="3">
        <f t="shared" si="127"/>
        <v>24.404881457755526</v>
      </c>
      <c r="R434" s="33" t="str">
        <f t="shared" si="116"/>
        <v>ADX+ &lt; 25 &amp; DMI+&gt;DMI = bullish no trend</v>
      </c>
      <c r="S434" s="1" t="str">
        <f t="shared" si="117"/>
        <v/>
      </c>
      <c r="T434" s="42">
        <f t="shared" si="120"/>
        <v>-1</v>
      </c>
      <c r="U434" s="42">
        <f t="shared" si="118"/>
        <v>1</v>
      </c>
      <c r="V434" s="33" t="str">
        <f t="shared" si="119"/>
        <v>Convergence</v>
      </c>
    </row>
    <row r="435" spans="2:22" x14ac:dyDescent="0.2">
      <c r="B435" s="32">
        <v>40479</v>
      </c>
      <c r="C435" s="5">
        <v>52.45</v>
      </c>
      <c r="D435" s="3">
        <v>51.84</v>
      </c>
      <c r="E435" s="3">
        <v>52.3</v>
      </c>
      <c r="F435" s="6">
        <f t="shared" si="124"/>
        <v>0.60999999999999943</v>
      </c>
      <c r="G435" s="3">
        <f t="shared" si="125"/>
        <v>0.22000000000000597</v>
      </c>
      <c r="H435" s="3">
        <f t="shared" si="126"/>
        <v>0</v>
      </c>
      <c r="I435" s="3">
        <f t="shared" si="121"/>
        <v>9.120453410974104</v>
      </c>
      <c r="J435" s="5">
        <f t="shared" si="122"/>
        <v>2.6086221688596529</v>
      </c>
      <c r="K435" s="5">
        <f t="shared" si="123"/>
        <v>1.5815101898163</v>
      </c>
      <c r="L435" s="3">
        <f t="shared" si="131"/>
        <v>28.601891280107321</v>
      </c>
      <c r="M435" s="3">
        <f t="shared" si="132"/>
        <v>17.340258412080281</v>
      </c>
      <c r="N435" s="3">
        <f t="shared" si="128"/>
        <v>11.261632868027039</v>
      </c>
      <c r="O435" s="3">
        <f t="shared" si="129"/>
        <v>45.942149692187598</v>
      </c>
      <c r="P435" s="3">
        <f t="shared" si="130"/>
        <v>24.512638053465018</v>
      </c>
      <c r="Q435" s="3">
        <f t="shared" si="127"/>
        <v>24.41257835744906</v>
      </c>
      <c r="R435" s="33" t="str">
        <f t="shared" si="116"/>
        <v>ADX+ &lt; 25 &amp; DMI+&gt;DMI = bullish no trend</v>
      </c>
      <c r="S435" s="1" t="str">
        <f t="shared" si="117"/>
        <v/>
      </c>
      <c r="T435" s="42">
        <f t="shared" si="120"/>
        <v>1</v>
      </c>
      <c r="U435" s="42">
        <f t="shared" si="118"/>
        <v>1</v>
      </c>
      <c r="V435" s="33" t="str">
        <f t="shared" si="119"/>
        <v>Convergence</v>
      </c>
    </row>
    <row r="436" spans="2:22" x14ac:dyDescent="0.2">
      <c r="B436" s="32">
        <v>40480</v>
      </c>
      <c r="C436" s="5">
        <v>52.49</v>
      </c>
      <c r="D436" s="3">
        <v>52.169800000000002</v>
      </c>
      <c r="E436" s="3">
        <v>52.18</v>
      </c>
      <c r="F436" s="6">
        <f t="shared" si="124"/>
        <v>0.32019999999999982</v>
      </c>
      <c r="G436" s="3">
        <f t="shared" si="125"/>
        <v>3.9999999999999147E-2</v>
      </c>
      <c r="H436" s="3">
        <f t="shared" si="126"/>
        <v>0</v>
      </c>
      <c r="I436" s="3">
        <f t="shared" si="121"/>
        <v>8.7390800716684041</v>
      </c>
      <c r="J436" s="5">
        <f t="shared" si="122"/>
        <v>2.4479589251012173</v>
      </c>
      <c r="K436" s="5">
        <f t="shared" si="123"/>
        <v>1.4598555598304308</v>
      </c>
      <c r="L436" s="3">
        <f t="shared" si="131"/>
        <v>28.011631716676444</v>
      </c>
      <c r="M436" s="3">
        <f t="shared" si="132"/>
        <v>16.704911133188936</v>
      </c>
      <c r="N436" s="3">
        <f t="shared" si="128"/>
        <v>11.306720583487508</v>
      </c>
      <c r="O436" s="3">
        <f t="shared" si="129"/>
        <v>44.716542849865377</v>
      </c>
      <c r="P436" s="3">
        <f t="shared" si="130"/>
        <v>25.285319174716896</v>
      </c>
      <c r="Q436" s="3">
        <f t="shared" si="127"/>
        <v>24.474916987253909</v>
      </c>
      <c r="R436" s="33" t="str">
        <f t="shared" si="116"/>
        <v>ADX+ &lt; 25 &amp; DMI+&gt;DMI = bullish no trend</v>
      </c>
      <c r="S436" s="1" t="str">
        <f t="shared" si="117"/>
        <v/>
      </c>
      <c r="T436" s="42">
        <f t="shared" si="120"/>
        <v>1</v>
      </c>
      <c r="U436" s="42">
        <f t="shared" si="118"/>
        <v>1</v>
      </c>
      <c r="V436" s="33" t="str">
        <f t="shared" si="119"/>
        <v>Convergence</v>
      </c>
    </row>
    <row r="437" spans="2:22" x14ac:dyDescent="0.2">
      <c r="B437" s="32">
        <v>40483</v>
      </c>
      <c r="C437" s="5">
        <v>52.75</v>
      </c>
      <c r="D437" s="3">
        <v>51.98</v>
      </c>
      <c r="E437" s="3">
        <v>52.22</v>
      </c>
      <c r="F437" s="6">
        <f t="shared" si="124"/>
        <v>0.77000000000000313</v>
      </c>
      <c r="G437" s="3">
        <f t="shared" si="125"/>
        <v>0.25999999999999801</v>
      </c>
      <c r="H437" s="3">
        <f t="shared" si="126"/>
        <v>0</v>
      </c>
      <c r="I437" s="3">
        <f t="shared" si="121"/>
        <v>8.8368431430785304</v>
      </c>
      <c r="J437" s="5">
        <f t="shared" si="122"/>
        <v>2.5196543924011214</v>
      </c>
      <c r="K437" s="5">
        <f t="shared" si="123"/>
        <v>1.347558978305013</v>
      </c>
      <c r="L437" s="3">
        <f t="shared" si="131"/>
        <v>28.513060055554391</v>
      </c>
      <c r="M437" s="3">
        <f t="shared" si="132"/>
        <v>15.249325539522454</v>
      </c>
      <c r="N437" s="3">
        <f t="shared" si="128"/>
        <v>13.263734516031937</v>
      </c>
      <c r="O437" s="3">
        <f t="shared" si="129"/>
        <v>43.762385595076843</v>
      </c>
      <c r="P437" s="3">
        <f t="shared" si="130"/>
        <v>30.308527141911735</v>
      </c>
      <c r="Q437" s="3">
        <f t="shared" si="127"/>
        <v>24.891603426872326</v>
      </c>
      <c r="R437" s="33" t="str">
        <f t="shared" si="116"/>
        <v>ADX+ &lt; 25 &amp; DMI+&gt;DMI = bullish no trend</v>
      </c>
      <c r="S437" s="1" t="str">
        <f t="shared" si="117"/>
        <v/>
      </c>
      <c r="T437" s="42">
        <f t="shared" si="120"/>
        <v>1</v>
      </c>
      <c r="U437" s="42">
        <f t="shared" si="118"/>
        <v>1</v>
      </c>
      <c r="V437" s="33" t="str">
        <f t="shared" si="119"/>
        <v>Convergence</v>
      </c>
    </row>
    <row r="438" spans="2:22" x14ac:dyDescent="0.2">
      <c r="B438" s="32">
        <v>40484</v>
      </c>
      <c r="C438" s="5">
        <v>52.93</v>
      </c>
      <c r="D438" s="3">
        <v>52.575000000000003</v>
      </c>
      <c r="E438" s="3">
        <v>52.78</v>
      </c>
      <c r="F438" s="6">
        <f t="shared" si="124"/>
        <v>0.71000000000000085</v>
      </c>
      <c r="G438" s="3">
        <f t="shared" si="125"/>
        <v>0.17999999999999972</v>
      </c>
      <c r="H438" s="3">
        <f t="shared" si="126"/>
        <v>0</v>
      </c>
      <c r="I438" s="3">
        <f t="shared" si="121"/>
        <v>8.8670859782263367</v>
      </c>
      <c r="J438" s="5">
        <f t="shared" si="122"/>
        <v>2.5058348237548809</v>
      </c>
      <c r="K438" s="5">
        <f t="shared" si="123"/>
        <v>1.2439005953584736</v>
      </c>
      <c r="L438" s="3">
        <f t="shared" si="131"/>
        <v>28.259958569344079</v>
      </c>
      <c r="M438" s="3">
        <f t="shared" si="132"/>
        <v>14.028290674218638</v>
      </c>
      <c r="N438" s="3">
        <f t="shared" si="128"/>
        <v>14.23166789512544</v>
      </c>
      <c r="O438" s="3">
        <f t="shared" si="129"/>
        <v>42.288249243562717</v>
      </c>
      <c r="P438" s="3">
        <f t="shared" si="130"/>
        <v>33.65395387535898</v>
      </c>
      <c r="Q438" s="3">
        <f t="shared" si="127"/>
        <v>25.517485601764232</v>
      </c>
      <c r="R438" s="33" t="str">
        <f t="shared" si="116"/>
        <v>(ADX+ &amp; DMI+) &gt;25 = combo bullish</v>
      </c>
      <c r="S438" s="1" t="str">
        <f t="shared" si="117"/>
        <v/>
      </c>
      <c r="T438" s="42">
        <f t="shared" si="120"/>
        <v>1</v>
      </c>
      <c r="U438" s="42">
        <f t="shared" si="118"/>
        <v>-1</v>
      </c>
      <c r="V438" s="33" t="str">
        <f t="shared" si="119"/>
        <v>Convergence</v>
      </c>
    </row>
    <row r="439" spans="2:22" x14ac:dyDescent="0.2">
      <c r="B439" s="32">
        <v>40485</v>
      </c>
      <c r="C439" s="5">
        <v>53.04</v>
      </c>
      <c r="D439" s="3">
        <v>52.36</v>
      </c>
      <c r="E439" s="3">
        <v>53.02</v>
      </c>
      <c r="F439" s="6">
        <f t="shared" si="124"/>
        <v>0.67999999999999972</v>
      </c>
      <c r="G439" s="3">
        <f t="shared" si="125"/>
        <v>0</v>
      </c>
      <c r="H439" s="3">
        <f t="shared" si="126"/>
        <v>0.21500000000000341</v>
      </c>
      <c r="I439" s="3">
        <f t="shared" si="121"/>
        <v>8.865002441439696</v>
      </c>
      <c r="J439" s="5">
        <f t="shared" si="122"/>
        <v>2.3130782988506593</v>
      </c>
      <c r="K439" s="5">
        <f t="shared" si="123"/>
        <v>1.363215934177056</v>
      </c>
      <c r="L439" s="3">
        <f t="shared" si="131"/>
        <v>26.092246608281926</v>
      </c>
      <c r="M439" s="3">
        <f t="shared" si="132"/>
        <v>15.377502072697306</v>
      </c>
      <c r="N439" s="3">
        <f t="shared" si="128"/>
        <v>10.71474453558462</v>
      </c>
      <c r="O439" s="3">
        <f t="shared" si="129"/>
        <v>41.46974868097923</v>
      </c>
      <c r="P439" s="3">
        <f t="shared" si="130"/>
        <v>25.837495708043946</v>
      </c>
      <c r="Q439" s="3">
        <f t="shared" si="127"/>
        <v>25.540343466498495</v>
      </c>
      <c r="R439" s="33" t="str">
        <f t="shared" si="116"/>
        <v>(ADX+ &amp; DMI+) &gt;25 = combo bullish</v>
      </c>
      <c r="S439" s="1" t="str">
        <f t="shared" si="117"/>
        <v/>
      </c>
      <c r="T439" s="42">
        <f t="shared" si="120"/>
        <v>1</v>
      </c>
      <c r="U439" s="42">
        <f t="shared" si="118"/>
        <v>1</v>
      </c>
      <c r="V439" s="33" t="str">
        <f t="shared" si="119"/>
        <v>Convergence</v>
      </c>
    </row>
    <row r="440" spans="2:22" x14ac:dyDescent="0.2">
      <c r="B440" s="32">
        <v>40486</v>
      </c>
      <c r="C440" s="5">
        <v>53.861400000000003</v>
      </c>
      <c r="D440" s="3">
        <v>53.5</v>
      </c>
      <c r="E440" s="3">
        <v>53.67</v>
      </c>
      <c r="F440" s="6">
        <f t="shared" si="124"/>
        <v>0.84140000000000015</v>
      </c>
      <c r="G440" s="3">
        <f t="shared" si="125"/>
        <v>0.82140000000000413</v>
      </c>
      <c r="H440" s="3">
        <f t="shared" si="126"/>
        <v>0</v>
      </c>
      <c r="I440" s="3">
        <f t="shared" si="121"/>
        <v>9.0244791767135659</v>
      </c>
      <c r="J440" s="5">
        <f t="shared" si="122"/>
        <v>2.9565491989390744</v>
      </c>
      <c r="K440" s="5">
        <f t="shared" si="123"/>
        <v>1.2583531700095902</v>
      </c>
      <c r="L440" s="3">
        <f t="shared" si="131"/>
        <v>32.761438538946877</v>
      </c>
      <c r="M440" s="3">
        <f t="shared" si="132"/>
        <v>13.943776093545637</v>
      </c>
      <c r="N440" s="3">
        <f t="shared" si="128"/>
        <v>18.81766244540124</v>
      </c>
      <c r="O440" s="3">
        <f t="shared" si="129"/>
        <v>46.705214632492513</v>
      </c>
      <c r="P440" s="3">
        <f t="shared" si="130"/>
        <v>40.290281488846674</v>
      </c>
      <c r="Q440" s="3">
        <f t="shared" si="127"/>
        <v>26.593910468094794</v>
      </c>
      <c r="R440" s="33" t="str">
        <f t="shared" si="116"/>
        <v>(ADX+ &amp; DMI+) &gt;25 = combo bullish</v>
      </c>
      <c r="S440" s="1" t="str">
        <f t="shared" si="117"/>
        <v/>
      </c>
      <c r="T440" s="42">
        <f t="shared" si="120"/>
        <v>1</v>
      </c>
      <c r="U440" s="42">
        <f t="shared" si="118"/>
        <v>-1</v>
      </c>
      <c r="V440" s="33" t="str">
        <f t="shared" si="119"/>
        <v>Convergence</v>
      </c>
    </row>
    <row r="441" spans="2:22" x14ac:dyDescent="0.2">
      <c r="B441" s="32">
        <v>40487</v>
      </c>
      <c r="C441" s="5">
        <v>53.81</v>
      </c>
      <c r="D441" s="3">
        <v>53.51</v>
      </c>
      <c r="E441" s="3">
        <v>53.67</v>
      </c>
      <c r="F441" s="6">
        <f t="shared" si="124"/>
        <v>0.30000000000000426</v>
      </c>
      <c r="G441" s="3">
        <f t="shared" si="125"/>
        <v>0</v>
      </c>
      <c r="H441" s="3">
        <f t="shared" si="126"/>
        <v>0</v>
      </c>
      <c r="I441" s="3">
        <f t="shared" si="121"/>
        <v>8.6302884708125269</v>
      </c>
      <c r="J441" s="5">
        <f t="shared" si="122"/>
        <v>2.7291223374822224</v>
      </c>
      <c r="K441" s="5">
        <f t="shared" si="123"/>
        <v>1.1615567723165448</v>
      </c>
      <c r="L441" s="3">
        <f t="shared" si="131"/>
        <v>31.622608522438885</v>
      </c>
      <c r="M441" s="3">
        <f t="shared" si="132"/>
        <v>13.459072384948753</v>
      </c>
      <c r="N441" s="3">
        <f t="shared" si="128"/>
        <v>18.163536137490134</v>
      </c>
      <c r="O441" s="3">
        <f t="shared" si="129"/>
        <v>45.081680907387636</v>
      </c>
      <c r="P441" s="3">
        <f t="shared" si="130"/>
        <v>40.290281488846688</v>
      </c>
      <c r="Q441" s="3">
        <f t="shared" si="127"/>
        <v>27.572222683862787</v>
      </c>
      <c r="R441" s="33" t="str">
        <f t="shared" si="116"/>
        <v>(ADX+ &amp; DMI+) &gt;25 = combo bullish</v>
      </c>
      <c r="S441" s="1" t="str">
        <f t="shared" si="117"/>
        <v/>
      </c>
      <c r="T441" s="42">
        <f t="shared" si="120"/>
        <v>1</v>
      </c>
      <c r="U441" s="42">
        <f t="shared" si="118"/>
        <v>-1</v>
      </c>
      <c r="V441" s="33" t="str">
        <f t="shared" si="119"/>
        <v>Convergence</v>
      </c>
    </row>
    <row r="442" spans="2:22" x14ac:dyDescent="0.2">
      <c r="B442" s="32">
        <v>40490</v>
      </c>
      <c r="C442" s="5">
        <v>53.83</v>
      </c>
      <c r="D442" s="3">
        <v>53.4499</v>
      </c>
      <c r="E442" s="3">
        <v>53.737499999999997</v>
      </c>
      <c r="F442" s="6">
        <f t="shared" si="124"/>
        <v>0.38009999999999877</v>
      </c>
      <c r="G442" s="3">
        <f t="shared" si="125"/>
        <v>0</v>
      </c>
      <c r="H442" s="3">
        <f t="shared" si="126"/>
        <v>6.0099999999998488E-2</v>
      </c>
      <c r="I442" s="3">
        <f t="shared" si="121"/>
        <v>8.3465201269038687</v>
      </c>
      <c r="J442" s="5">
        <f t="shared" si="122"/>
        <v>2.5191898499835901</v>
      </c>
      <c r="K442" s="5">
        <f t="shared" si="123"/>
        <v>1.1323062513691167</v>
      </c>
      <c r="L442" s="3">
        <f t="shared" si="131"/>
        <v>30.18251692538697</v>
      </c>
      <c r="M442" s="3">
        <f t="shared" si="132"/>
        <v>13.566207642862826</v>
      </c>
      <c r="N442" s="3">
        <f t="shared" si="128"/>
        <v>16.616309282524142</v>
      </c>
      <c r="O442" s="3">
        <f t="shared" si="129"/>
        <v>43.748724568249798</v>
      </c>
      <c r="P442" s="3">
        <f t="shared" si="130"/>
        <v>37.981242759664966</v>
      </c>
      <c r="Q442" s="3">
        <f t="shared" si="127"/>
        <v>28.315724117848653</v>
      </c>
      <c r="R442" s="33" t="str">
        <f t="shared" si="116"/>
        <v>(ADX+ &amp; DMI+) &gt;25 = combo bullish</v>
      </c>
      <c r="S442" s="1" t="str">
        <f t="shared" si="117"/>
        <v/>
      </c>
      <c r="T442" s="42">
        <f t="shared" si="120"/>
        <v>1</v>
      </c>
      <c r="U442" s="42">
        <f t="shared" si="118"/>
        <v>-1</v>
      </c>
      <c r="V442" s="33" t="str">
        <f t="shared" si="119"/>
        <v>Convergence</v>
      </c>
    </row>
    <row r="443" spans="2:22" x14ac:dyDescent="0.2">
      <c r="B443" s="32">
        <v>40491</v>
      </c>
      <c r="C443" s="5">
        <v>54.040100000000002</v>
      </c>
      <c r="D443" s="3">
        <v>53.21</v>
      </c>
      <c r="E443" s="3">
        <v>53.45</v>
      </c>
      <c r="F443" s="6">
        <f t="shared" si="124"/>
        <v>0.83010000000000161</v>
      </c>
      <c r="G443" s="3">
        <f t="shared" si="125"/>
        <v>0</v>
      </c>
      <c r="H443" s="3">
        <f t="shared" si="126"/>
        <v>0.23989999999999867</v>
      </c>
      <c r="I443" s="3">
        <f t="shared" si="121"/>
        <v>8.5345801171420348</v>
      </c>
      <c r="J443" s="5">
        <f t="shared" si="122"/>
        <v>2.3254060153694676</v>
      </c>
      <c r="K443" s="5">
        <f t="shared" si="123"/>
        <v>1.2851057704945679</v>
      </c>
      <c r="L443" s="3">
        <f t="shared" si="131"/>
        <v>27.246870771050581</v>
      </c>
      <c r="M443" s="3">
        <f t="shared" si="132"/>
        <v>15.057633215175789</v>
      </c>
      <c r="N443" s="3">
        <f t="shared" si="128"/>
        <v>12.189237555874792</v>
      </c>
      <c r="O443" s="3">
        <f t="shared" si="129"/>
        <v>42.304503986226372</v>
      </c>
      <c r="P443" s="3">
        <f t="shared" si="130"/>
        <v>28.813096496400011</v>
      </c>
      <c r="Q443" s="3">
        <f t="shared" si="127"/>
        <v>28.351250716316606</v>
      </c>
      <c r="R443" s="33" t="str">
        <f t="shared" si="116"/>
        <v>(ADX+ &amp; DMI+) &gt;25 = combo bullish</v>
      </c>
      <c r="S443" s="1" t="str">
        <f t="shared" si="117"/>
        <v/>
      </c>
      <c r="T443" s="42">
        <f t="shared" si="120"/>
        <v>1</v>
      </c>
      <c r="U443" s="42">
        <f t="shared" si="118"/>
        <v>1</v>
      </c>
      <c r="V443" s="33" t="str">
        <f t="shared" si="119"/>
        <v>Convergence</v>
      </c>
    </row>
    <row r="444" spans="2:22" x14ac:dyDescent="0.2">
      <c r="B444" s="32">
        <v>40492</v>
      </c>
      <c r="C444" s="5">
        <v>53.77</v>
      </c>
      <c r="D444" s="3">
        <v>53.1</v>
      </c>
      <c r="E444" s="3">
        <v>53.715000000000003</v>
      </c>
      <c r="F444" s="6">
        <f t="shared" si="124"/>
        <v>0.67000000000000171</v>
      </c>
      <c r="G444" s="3">
        <f t="shared" si="125"/>
        <v>0</v>
      </c>
      <c r="H444" s="3">
        <f t="shared" si="126"/>
        <v>0.10999999999999943</v>
      </c>
      <c r="I444" s="3">
        <f t="shared" si="121"/>
        <v>8.5480739542849573</v>
      </c>
      <c r="J444" s="5">
        <f t="shared" si="122"/>
        <v>2.146528629571816</v>
      </c>
      <c r="K444" s="5">
        <f t="shared" si="123"/>
        <v>1.2962514804565237</v>
      </c>
      <c r="L444" s="3">
        <f t="shared" si="131"/>
        <v>25.111254781503256</v>
      </c>
      <c r="M444" s="3">
        <f t="shared" si="132"/>
        <v>15.164252057116819</v>
      </c>
      <c r="N444" s="3">
        <f t="shared" si="128"/>
        <v>9.9470027243864365</v>
      </c>
      <c r="O444" s="3">
        <f t="shared" si="129"/>
        <v>40.275506838620075</v>
      </c>
      <c r="P444" s="3">
        <f t="shared" si="130"/>
        <v>24.697399251220055</v>
      </c>
      <c r="Q444" s="3">
        <f t="shared" si="127"/>
        <v>28.090261325952572</v>
      </c>
      <c r="R444" s="33" t="str">
        <f t="shared" si="116"/>
        <v>(ADX+ &amp; DMI+) &gt;25 = combo bullish</v>
      </c>
      <c r="S444" s="1" t="str">
        <f t="shared" si="117"/>
        <v/>
      </c>
      <c r="T444" s="42">
        <f t="shared" si="120"/>
        <v>-1</v>
      </c>
      <c r="U444" s="42">
        <f t="shared" si="118"/>
        <v>1</v>
      </c>
      <c r="V444" s="33" t="str">
        <f t="shared" si="119"/>
        <v>Convergence</v>
      </c>
    </row>
    <row r="445" spans="2:22" x14ac:dyDescent="0.2">
      <c r="B445" s="32">
        <v>40493</v>
      </c>
      <c r="C445" s="5">
        <v>53.48</v>
      </c>
      <c r="D445" s="3">
        <v>52.66</v>
      </c>
      <c r="E445" s="3">
        <v>53.384999999999998</v>
      </c>
      <c r="F445" s="6">
        <f t="shared" si="124"/>
        <v>1.0550000000000068</v>
      </c>
      <c r="G445" s="3">
        <f t="shared" si="125"/>
        <v>0</v>
      </c>
      <c r="H445" s="3">
        <f t="shared" si="126"/>
        <v>0.44000000000000483</v>
      </c>
      <c r="I445" s="3">
        <f t="shared" si="121"/>
        <v>8.9455298039553526</v>
      </c>
      <c r="J445" s="5">
        <f t="shared" si="122"/>
        <v>1.9814110426816762</v>
      </c>
      <c r="K445" s="5">
        <f t="shared" si="123"/>
        <v>1.6365398281137191</v>
      </c>
      <c r="L445" s="3">
        <f t="shared" si="131"/>
        <v>22.149733845898943</v>
      </c>
      <c r="M445" s="3">
        <f t="shared" si="132"/>
        <v>18.294498637633595</v>
      </c>
      <c r="N445" s="3">
        <f t="shared" si="128"/>
        <v>3.8552352082653485</v>
      </c>
      <c r="O445" s="3">
        <f t="shared" si="129"/>
        <v>40.444232483532538</v>
      </c>
      <c r="P445" s="3">
        <f t="shared" si="130"/>
        <v>9.5322249218972424</v>
      </c>
      <c r="Q445" s="3">
        <f t="shared" si="127"/>
        <v>26.764687297091477</v>
      </c>
      <c r="R445" s="33" t="str">
        <f t="shared" si="116"/>
        <v/>
      </c>
      <c r="S445" s="1" t="str">
        <f t="shared" si="117"/>
        <v/>
      </c>
      <c r="T445" s="42">
        <f t="shared" si="120"/>
        <v>-1</v>
      </c>
      <c r="U445" s="42">
        <f t="shared" si="118"/>
        <v>1</v>
      </c>
      <c r="V445" s="33" t="str">
        <f t="shared" si="119"/>
        <v>Convergence</v>
      </c>
    </row>
    <row r="446" spans="2:22" x14ac:dyDescent="0.2">
      <c r="B446" s="32">
        <v>40494</v>
      </c>
      <c r="C446" s="5">
        <v>53.367199999999997</v>
      </c>
      <c r="D446" s="3">
        <v>52.11</v>
      </c>
      <c r="E446" s="3">
        <v>52.51</v>
      </c>
      <c r="F446" s="6">
        <f t="shared" si="124"/>
        <v>1.2749999999999986</v>
      </c>
      <c r="G446" s="3">
        <f t="shared" si="125"/>
        <v>0</v>
      </c>
      <c r="H446" s="3">
        <f t="shared" si="126"/>
        <v>0.54999999999999716</v>
      </c>
      <c r="I446" s="3">
        <f t="shared" si="121"/>
        <v>9.5324121267280155</v>
      </c>
      <c r="J446" s="5">
        <f t="shared" si="122"/>
        <v>1.8289948086292396</v>
      </c>
      <c r="K446" s="5">
        <f t="shared" si="123"/>
        <v>2.0606521490280456</v>
      </c>
      <c r="L446" s="3">
        <f t="shared" si="131"/>
        <v>19.187114282448032</v>
      </c>
      <c r="M446" s="3">
        <f t="shared" si="132"/>
        <v>21.617321215583669</v>
      </c>
      <c r="N446" s="3">
        <f t="shared" si="128"/>
        <v>2.4302069331356364</v>
      </c>
      <c r="O446" s="3">
        <f t="shared" si="129"/>
        <v>40.804435498031701</v>
      </c>
      <c r="P446" s="3">
        <f t="shared" si="130"/>
        <v>5.9557420742969551</v>
      </c>
      <c r="Q446" s="3">
        <f t="shared" si="127"/>
        <v>25.278334066891865</v>
      </c>
      <c r="R446" s="33" t="str">
        <f t="shared" si="116"/>
        <v/>
      </c>
      <c r="S446" s="1" t="str">
        <f t="shared" si="117"/>
        <v/>
      </c>
      <c r="T446" s="42">
        <f t="shared" si="120"/>
        <v>-1</v>
      </c>
      <c r="U446" s="42">
        <f t="shared" si="118"/>
        <v>1</v>
      </c>
      <c r="V446" s="33" t="str">
        <f t="shared" si="119"/>
        <v>Convergence</v>
      </c>
    </row>
    <row r="447" spans="2:22" x14ac:dyDescent="0.2">
      <c r="B447" s="32">
        <v>40497</v>
      </c>
      <c r="C447" s="5">
        <v>52.88</v>
      </c>
      <c r="D447" s="3">
        <v>52.29</v>
      </c>
      <c r="E447" s="3">
        <v>52.314999999999998</v>
      </c>
      <c r="F447" s="6">
        <f t="shared" si="124"/>
        <v>0.59000000000000341</v>
      </c>
      <c r="G447" s="3">
        <f t="shared" si="125"/>
        <v>0</v>
      </c>
      <c r="H447" s="3">
        <f t="shared" si="126"/>
        <v>0</v>
      </c>
      <c r="I447" s="3">
        <f t="shared" si="121"/>
        <v>9.3891496554412477</v>
      </c>
      <c r="J447" s="5">
        <f t="shared" si="122"/>
        <v>1.6883029002731442</v>
      </c>
      <c r="K447" s="5">
        <f t="shared" si="123"/>
        <v>1.9021404452566575</v>
      </c>
      <c r="L447" s="3">
        <f t="shared" si="131"/>
        <v>17.981424966367751</v>
      </c>
      <c r="M447" s="3">
        <f t="shared" si="132"/>
        <v>20.25892136200342</v>
      </c>
      <c r="N447" s="3">
        <f t="shared" si="128"/>
        <v>2.2774963956356693</v>
      </c>
      <c r="O447" s="3">
        <f t="shared" si="129"/>
        <v>38.240346328371174</v>
      </c>
      <c r="P447" s="3">
        <f t="shared" si="130"/>
        <v>5.9557420742969454</v>
      </c>
      <c r="Q447" s="3">
        <f t="shared" si="127"/>
        <v>23.898148924563657</v>
      </c>
      <c r="R447" s="33" t="str">
        <f t="shared" si="116"/>
        <v/>
      </c>
      <c r="S447" s="1" t="str">
        <f t="shared" si="117"/>
        <v>very bearish - no trend</v>
      </c>
      <c r="T447" s="42">
        <f t="shared" si="120"/>
        <v>-1</v>
      </c>
      <c r="U447" s="42">
        <f t="shared" si="118"/>
        <v>1</v>
      </c>
      <c r="V447" s="33" t="str">
        <f t="shared" si="119"/>
        <v>Convergence</v>
      </c>
    </row>
    <row r="448" spans="2:22" x14ac:dyDescent="0.2">
      <c r="B448" s="32">
        <v>40498</v>
      </c>
      <c r="C448" s="5">
        <v>52.246200000000002</v>
      </c>
      <c r="D448" s="3">
        <v>50.85</v>
      </c>
      <c r="E448" s="3">
        <v>51.45</v>
      </c>
      <c r="F448" s="6">
        <f t="shared" si="124"/>
        <v>1.4649999999999963</v>
      </c>
      <c r="G448" s="3">
        <f t="shared" si="125"/>
        <v>0</v>
      </c>
      <c r="H448" s="3">
        <f t="shared" si="126"/>
        <v>1.4399999999999977</v>
      </c>
      <c r="I448" s="3">
        <f t="shared" si="121"/>
        <v>10.131907374253455</v>
      </c>
      <c r="J448" s="5">
        <f t="shared" si="122"/>
        <v>1.5584334464059793</v>
      </c>
      <c r="K448" s="5">
        <f t="shared" si="123"/>
        <v>3.1958219494676818</v>
      </c>
      <c r="L448" s="3">
        <f t="shared" si="131"/>
        <v>15.381441902698095</v>
      </c>
      <c r="M448" s="3">
        <f t="shared" si="132"/>
        <v>31.542155207505125</v>
      </c>
      <c r="N448" s="3">
        <f t="shared" si="128"/>
        <v>16.160713304807032</v>
      </c>
      <c r="O448" s="3">
        <f t="shared" si="129"/>
        <v>46.923597110203218</v>
      </c>
      <c r="P448" s="3">
        <f t="shared" si="130"/>
        <v>34.440482614434934</v>
      </c>
      <c r="Q448" s="3">
        <f t="shared" si="127"/>
        <v>24.651172759554463</v>
      </c>
      <c r="R448" s="33" t="str">
        <f t="shared" si="116"/>
        <v/>
      </c>
      <c r="S448" s="1" t="str">
        <f t="shared" si="117"/>
        <v>weak bear - trend?</v>
      </c>
      <c r="T448" s="42">
        <f t="shared" si="120"/>
        <v>1</v>
      </c>
      <c r="U448" s="42">
        <f t="shared" si="118"/>
        <v>1</v>
      </c>
      <c r="V448" s="33" t="str">
        <f t="shared" si="119"/>
        <v>Divergence</v>
      </c>
    </row>
    <row r="449" spans="2:22" x14ac:dyDescent="0.2">
      <c r="B449" s="32">
        <v>40499</v>
      </c>
      <c r="C449" s="5">
        <v>51.87</v>
      </c>
      <c r="D449" s="3">
        <v>51.35</v>
      </c>
      <c r="E449" s="3">
        <v>51.6</v>
      </c>
      <c r="F449" s="6">
        <f t="shared" si="124"/>
        <v>0.51999999999999602</v>
      </c>
      <c r="G449" s="3">
        <f t="shared" si="125"/>
        <v>0</v>
      </c>
      <c r="H449" s="3">
        <f t="shared" si="126"/>
        <v>0</v>
      </c>
      <c r="I449" s="3">
        <f t="shared" si="121"/>
        <v>9.8725298839262621</v>
      </c>
      <c r="J449" s="5">
        <f t="shared" si="122"/>
        <v>1.4385539505285962</v>
      </c>
      <c r="K449" s="5">
        <f t="shared" si="123"/>
        <v>2.9499894918163219</v>
      </c>
      <c r="L449" s="3">
        <f t="shared" si="131"/>
        <v>14.571279777747199</v>
      </c>
      <c r="M449" s="3">
        <f t="shared" si="132"/>
        <v>29.880785639547984</v>
      </c>
      <c r="N449" s="3">
        <f t="shared" si="128"/>
        <v>15.309505861800785</v>
      </c>
      <c r="O449" s="3">
        <f t="shared" si="129"/>
        <v>44.452065417295181</v>
      </c>
      <c r="P449" s="3">
        <f t="shared" si="130"/>
        <v>34.44048261443492</v>
      </c>
      <c r="Q449" s="3">
        <f t="shared" si="127"/>
        <v>25.350409177760209</v>
      </c>
      <c r="R449" s="33" t="str">
        <f t="shared" si="116"/>
        <v/>
      </c>
      <c r="S449" s="1" t="str">
        <f t="shared" si="117"/>
        <v>(ADX- &amp; DMI-) &gt;25 = combo bearish</v>
      </c>
      <c r="T449" s="42">
        <f t="shared" si="120"/>
        <v>1</v>
      </c>
      <c r="U449" s="42">
        <f t="shared" si="118"/>
        <v>1</v>
      </c>
      <c r="V449" s="33" t="str">
        <f t="shared" si="119"/>
        <v>Convergence</v>
      </c>
    </row>
    <row r="450" spans="2:22" x14ac:dyDescent="0.2">
      <c r="B450" s="32">
        <v>40500</v>
      </c>
      <c r="C450" s="5">
        <v>52.79</v>
      </c>
      <c r="D450" s="3">
        <v>52.13</v>
      </c>
      <c r="E450" s="3">
        <v>52.43</v>
      </c>
      <c r="F450" s="6">
        <f t="shared" si="124"/>
        <v>1.1899999999999977</v>
      </c>
      <c r="G450" s="3">
        <f t="shared" si="125"/>
        <v>0.92000000000000171</v>
      </c>
      <c r="H450" s="3">
        <f t="shared" si="126"/>
        <v>0</v>
      </c>
      <c r="I450" s="3">
        <f t="shared" si="121"/>
        <v>10.303104508239624</v>
      </c>
      <c r="J450" s="5">
        <f t="shared" si="122"/>
        <v>2.2478959543340906</v>
      </c>
      <c r="K450" s="5">
        <f t="shared" si="123"/>
        <v>2.7230672232150663</v>
      </c>
      <c r="L450" s="3">
        <f t="shared" si="131"/>
        <v>21.81765653775906</v>
      </c>
      <c r="M450" s="3">
        <f t="shared" si="132"/>
        <v>26.429579754697901</v>
      </c>
      <c r="N450" s="3">
        <f t="shared" si="128"/>
        <v>4.6119232169388411</v>
      </c>
      <c r="O450" s="3">
        <f t="shared" si="129"/>
        <v>48.247236292456961</v>
      </c>
      <c r="P450" s="3">
        <f t="shared" si="130"/>
        <v>9.5589376124739314</v>
      </c>
      <c r="Q450" s="3">
        <f t="shared" si="127"/>
        <v>24.222446923096904</v>
      </c>
      <c r="R450" s="33" t="str">
        <f t="shared" si="116"/>
        <v/>
      </c>
      <c r="S450" s="1" t="str">
        <f t="shared" si="117"/>
        <v>weak bear - trend?</v>
      </c>
      <c r="T450" s="42">
        <f t="shared" si="120"/>
        <v>-1</v>
      </c>
      <c r="U450" s="42">
        <f t="shared" si="118"/>
        <v>1</v>
      </c>
      <c r="V450" s="33" t="str">
        <f t="shared" si="119"/>
        <v>Convergence</v>
      </c>
    </row>
    <row r="451" spans="2:22" x14ac:dyDescent="0.2">
      <c r="B451" s="32">
        <v>40501</v>
      </c>
      <c r="C451" s="5">
        <v>52.59</v>
      </c>
      <c r="D451" s="3">
        <v>52.14</v>
      </c>
      <c r="E451" s="3">
        <v>52.47</v>
      </c>
      <c r="F451" s="6">
        <f t="shared" si="124"/>
        <v>0.45000000000000284</v>
      </c>
      <c r="G451" s="3">
        <f t="shared" si="125"/>
        <v>0</v>
      </c>
      <c r="H451" s="3">
        <f t="shared" si="126"/>
        <v>0</v>
      </c>
      <c r="I451" s="3">
        <f t="shared" si="121"/>
        <v>9.96055800760581</v>
      </c>
      <c r="J451" s="5">
        <f t="shared" si="122"/>
        <v>2.0749808809237758</v>
      </c>
      <c r="K451" s="5">
        <f t="shared" si="123"/>
        <v>2.5136005137369843</v>
      </c>
      <c r="L451" s="3">
        <f t="shared" si="131"/>
        <v>20.831974266294473</v>
      </c>
      <c r="M451" s="3">
        <f t="shared" si="132"/>
        <v>25.235539131619106</v>
      </c>
      <c r="N451" s="3">
        <f t="shared" si="128"/>
        <v>4.4035648653246326</v>
      </c>
      <c r="O451" s="3">
        <f t="shared" si="129"/>
        <v>46.067513397913579</v>
      </c>
      <c r="P451" s="3">
        <f t="shared" si="130"/>
        <v>9.5589376124739402</v>
      </c>
      <c r="Q451" s="3">
        <f t="shared" si="127"/>
        <v>23.175053400909547</v>
      </c>
      <c r="R451" s="33" t="str">
        <f t="shared" si="116"/>
        <v/>
      </c>
      <c r="S451" s="1" t="str">
        <f t="shared" si="117"/>
        <v>weak bear - trend?</v>
      </c>
      <c r="T451" s="42">
        <f t="shared" si="120"/>
        <v>-1</v>
      </c>
      <c r="U451" s="42">
        <f t="shared" si="118"/>
        <v>1</v>
      </c>
      <c r="V451" s="33" t="str">
        <f t="shared" si="119"/>
        <v>Convergence</v>
      </c>
    </row>
    <row r="452" spans="2:22" x14ac:dyDescent="0.2">
      <c r="B452" s="32">
        <v>40504</v>
      </c>
      <c r="C452" s="5">
        <v>52.91</v>
      </c>
      <c r="D452" s="3">
        <v>52.17</v>
      </c>
      <c r="E452" s="3">
        <v>52.91</v>
      </c>
      <c r="F452" s="6">
        <f t="shared" si="124"/>
        <v>0.73999999999999488</v>
      </c>
      <c r="G452" s="3">
        <f t="shared" si="125"/>
        <v>0.31999999999999318</v>
      </c>
      <c r="H452" s="3">
        <f t="shared" si="126"/>
        <v>0</v>
      </c>
      <c r="I452" s="3">
        <f t="shared" si="121"/>
        <v>9.9343612377899735</v>
      </c>
      <c r="J452" s="5">
        <f t="shared" si="122"/>
        <v>2.2353669670065557</v>
      </c>
      <c r="K452" s="5">
        <f t="shared" si="123"/>
        <v>2.3202466280649086</v>
      </c>
      <c r="L452" s="3">
        <f t="shared" si="131"/>
        <v>22.501365850310489</v>
      </c>
      <c r="M452" s="3">
        <f t="shared" si="132"/>
        <v>23.355770668362339</v>
      </c>
      <c r="N452" s="3">
        <f t="shared" si="128"/>
        <v>0.85440481805185087</v>
      </c>
      <c r="O452" s="3">
        <f t="shared" si="129"/>
        <v>45.857136518672831</v>
      </c>
      <c r="P452" s="3">
        <f t="shared" si="130"/>
        <v>1.8631883342823661</v>
      </c>
      <c r="Q452" s="3">
        <f t="shared" si="127"/>
        <v>21.652777324721889</v>
      </c>
      <c r="R452" s="33" t="str">
        <f t="shared" ref="R452:R506" si="133">IF(AND(L452&gt;=25,L452&gt;M452,Q452&gt;25),"(ADX+ &amp; DMI+) &gt;25 = combo bullish",IF(AND(Q452&lt;25,L452&gt;M452,M452&lt;L452),"ADX+ &lt; 25 &amp; DMI+&gt;DMI = bullish no trend",IF(AND(Q452&lt;25,L452&lt;25,L452&gt;M452),"very weak bull - no trend",IF(AND(Q452&lt;25,L452&gt;25,L452&gt;M452),"weak bull - trend?",IF(AND(Q452&gt;25,L452&lt;25,L452&gt;25),"weak bull trending","")))))</f>
        <v/>
      </c>
      <c r="S452" s="1" t="str">
        <f t="shared" ref="S452:S506" si="134">IF(AND(M452&gt;25,M452&gt;L452,Q452&gt;25),"(ADX- &amp; DMI-) &gt;25 = combo bearish",IF(AND(Q452&lt;25,M452&lt;L452,M452&gt;L452),"ADX- &lt; 25 &amp; DMI+&lt;DMI = bearish no trend",IF(AND(Q452&lt;25,M452&lt;25,M452&gt;L452),"very bearish - no trend",IF(AND(Q452&lt;25,M452&gt;25,M452&gt;L452),"weak bear - trend?",IF(AND(Q452&gt;25,M452&lt;25,M452&gt;25),"weak bear trending","")))))</f>
        <v>very bearish - no trend</v>
      </c>
      <c r="T452" s="42">
        <f t="shared" si="120"/>
        <v>-1</v>
      </c>
      <c r="U452" s="42">
        <f t="shared" ref="U452:U506" si="135">IF(OR(M452="",N452=""),"",IF(M452&gt;N452,1,-1))</f>
        <v>1</v>
      </c>
      <c r="V452" s="33" t="str">
        <f t="shared" ref="V452:V506" si="136">IF(OR(I452="",M452=""),"",IF(AND(I452&lt;I452+1,M452&gt;30+1),"Divergence",IF(AND(I452&lt;I452+1,M452&lt;M452+1),"Convergence","")))</f>
        <v>Convergence</v>
      </c>
    </row>
    <row r="453" spans="2:22" x14ac:dyDescent="0.2">
      <c r="B453" s="32">
        <v>40505</v>
      </c>
      <c r="C453" s="5">
        <v>52.45</v>
      </c>
      <c r="D453" s="3">
        <v>51.77</v>
      </c>
      <c r="E453" s="3">
        <v>52.07</v>
      </c>
      <c r="F453" s="6">
        <f t="shared" si="124"/>
        <v>1.1399999999999935</v>
      </c>
      <c r="G453" s="3">
        <f t="shared" si="125"/>
        <v>0</v>
      </c>
      <c r="H453" s="3">
        <f t="shared" si="126"/>
        <v>0.39999999999999858</v>
      </c>
      <c r="I453" s="3">
        <f t="shared" si="121"/>
        <v>10.310179604113815</v>
      </c>
      <c r="J453" s="5">
        <f t="shared" si="122"/>
        <v>2.063415661852205</v>
      </c>
      <c r="K453" s="5">
        <f t="shared" si="123"/>
        <v>2.5417661182137605</v>
      </c>
      <c r="L453" s="3">
        <f t="shared" si="131"/>
        <v>20.013382318081945</v>
      </c>
      <c r="M453" s="3">
        <f t="shared" si="132"/>
        <v>24.652976144077865</v>
      </c>
      <c r="N453" s="3">
        <f t="shared" si="128"/>
        <v>4.6395938259959202</v>
      </c>
      <c r="O453" s="3">
        <f t="shared" si="129"/>
        <v>44.666358462159806</v>
      </c>
      <c r="P453" s="3">
        <f t="shared" si="130"/>
        <v>10.387222029587358</v>
      </c>
      <c r="Q453" s="3">
        <f t="shared" si="127"/>
        <v>20.848094803640851</v>
      </c>
      <c r="R453" s="33" t="str">
        <f t="shared" si="133"/>
        <v/>
      </c>
      <c r="S453" s="1" t="str">
        <f t="shared" si="134"/>
        <v>very bearish - no trend</v>
      </c>
      <c r="T453" s="42">
        <f t="shared" ref="T453:T506" si="137">IF(AND(Q453="",Q452=""),"",IF(Q453&gt;Q452,1,-1))</f>
        <v>-1</v>
      </c>
      <c r="U453" s="42">
        <f t="shared" si="135"/>
        <v>1</v>
      </c>
      <c r="V453" s="33" t="str">
        <f t="shared" si="136"/>
        <v>Convergence</v>
      </c>
    </row>
    <row r="454" spans="2:22" x14ac:dyDescent="0.2">
      <c r="B454" s="32">
        <v>40506</v>
      </c>
      <c r="C454" s="5">
        <v>53.25</v>
      </c>
      <c r="D454" s="3">
        <v>52.56</v>
      </c>
      <c r="E454" s="3">
        <v>53.12</v>
      </c>
      <c r="F454" s="6">
        <f t="shared" si="124"/>
        <v>1.1799999999999997</v>
      </c>
      <c r="G454" s="3">
        <f t="shared" si="125"/>
        <v>0.79999999999999716</v>
      </c>
      <c r="H454" s="3">
        <f t="shared" si="126"/>
        <v>0</v>
      </c>
      <c r="I454" s="3">
        <f t="shared" si="121"/>
        <v>10.697088865335829</v>
      </c>
      <c r="J454" s="5">
        <f t="shared" si="122"/>
        <v>2.7046913801712633</v>
      </c>
      <c r="K454" s="5">
        <f t="shared" si="123"/>
        <v>2.3462456475819327</v>
      </c>
      <c r="L454" s="3">
        <f t="shared" si="131"/>
        <v>25.284368618605015</v>
      </c>
      <c r="M454" s="3">
        <f t="shared" si="132"/>
        <v>21.933496833750699</v>
      </c>
      <c r="N454" s="3">
        <f t="shared" si="128"/>
        <v>3.3508717848543164</v>
      </c>
      <c r="O454" s="3">
        <f t="shared" si="129"/>
        <v>47.21786545235571</v>
      </c>
      <c r="P454" s="3">
        <f t="shared" si="130"/>
        <v>7.0966185208762775</v>
      </c>
      <c r="Q454" s="3">
        <f t="shared" si="127"/>
        <v>19.865846497729098</v>
      </c>
      <c r="R454" s="33" t="str">
        <f t="shared" si="133"/>
        <v>ADX+ &lt; 25 &amp; DMI+&gt;DMI = bullish no trend</v>
      </c>
      <c r="S454" s="1" t="str">
        <f t="shared" si="134"/>
        <v/>
      </c>
      <c r="T454" s="42">
        <f t="shared" si="137"/>
        <v>-1</v>
      </c>
      <c r="U454" s="42">
        <f t="shared" si="135"/>
        <v>1</v>
      </c>
      <c r="V454" s="33" t="str">
        <f t="shared" si="136"/>
        <v>Convergence</v>
      </c>
    </row>
    <row r="455" spans="2:22" x14ac:dyDescent="0.2">
      <c r="B455" s="32">
        <v>40508</v>
      </c>
      <c r="C455" s="5">
        <v>53.13</v>
      </c>
      <c r="D455" s="3">
        <v>52.67</v>
      </c>
      <c r="E455" s="3">
        <v>52.77</v>
      </c>
      <c r="F455" s="6">
        <f t="shared" si="124"/>
        <v>0.46000000000000085</v>
      </c>
      <c r="G455" s="3">
        <f t="shared" si="125"/>
        <v>0</v>
      </c>
      <c r="H455" s="3">
        <f t="shared" si="126"/>
        <v>0</v>
      </c>
      <c r="I455" s="3">
        <f t="shared" si="121"/>
        <v>10.334235875694612</v>
      </c>
      <c r="J455" s="5">
        <f t="shared" si="122"/>
        <v>2.496638197081166</v>
      </c>
      <c r="K455" s="5">
        <f t="shared" si="123"/>
        <v>2.1657652131525533</v>
      </c>
      <c r="L455" s="3">
        <f t="shared" si="131"/>
        <v>24.158904703859928</v>
      </c>
      <c r="M455" s="3">
        <f t="shared" si="132"/>
        <v>20.957187732150366</v>
      </c>
      <c r="N455" s="3">
        <f t="shared" si="128"/>
        <v>3.2017169717095619</v>
      </c>
      <c r="O455" s="3">
        <f t="shared" si="129"/>
        <v>45.116092436010291</v>
      </c>
      <c r="P455" s="3">
        <f t="shared" si="130"/>
        <v>7.0966185208762651</v>
      </c>
      <c r="Q455" s="3">
        <f t="shared" si="127"/>
        <v>18.953758785096756</v>
      </c>
      <c r="R455" s="33" t="str">
        <f t="shared" si="133"/>
        <v>ADX+ &lt; 25 &amp; DMI+&gt;DMI = bullish no trend</v>
      </c>
      <c r="S455" s="1" t="str">
        <f t="shared" si="134"/>
        <v/>
      </c>
      <c r="T455" s="42">
        <f t="shared" si="137"/>
        <v>-1</v>
      </c>
      <c r="U455" s="42">
        <f t="shared" si="135"/>
        <v>1</v>
      </c>
      <c r="V455" s="33" t="str">
        <f t="shared" si="136"/>
        <v>Convergence</v>
      </c>
    </row>
    <row r="456" spans="2:22" x14ac:dyDescent="0.2">
      <c r="B456" s="32">
        <v>40511</v>
      </c>
      <c r="C456" s="5">
        <v>52.9</v>
      </c>
      <c r="D456" s="3">
        <v>52.1</v>
      </c>
      <c r="E456" s="3">
        <v>52.73</v>
      </c>
      <c r="F456" s="6">
        <f t="shared" si="124"/>
        <v>0.79999999999999716</v>
      </c>
      <c r="G456" s="3">
        <f t="shared" si="125"/>
        <v>0</v>
      </c>
      <c r="H456" s="3">
        <f t="shared" si="126"/>
        <v>0.57000000000000028</v>
      </c>
      <c r="I456" s="3">
        <f t="shared" si="121"/>
        <v>10.339294654487331</v>
      </c>
      <c r="J456" s="5">
        <f t="shared" si="122"/>
        <v>2.3045891049979992</v>
      </c>
      <c r="K456" s="5">
        <f t="shared" si="123"/>
        <v>2.5691678890638956</v>
      </c>
      <c r="L456" s="3">
        <f t="shared" si="131"/>
        <v>22.289616284393158</v>
      </c>
      <c r="M456" s="3">
        <f t="shared" si="132"/>
        <v>24.848579858867428</v>
      </c>
      <c r="N456" s="3">
        <f t="shared" si="128"/>
        <v>2.5589635744742694</v>
      </c>
      <c r="O456" s="3">
        <f t="shared" si="129"/>
        <v>47.138196143260586</v>
      </c>
      <c r="P456" s="3">
        <f t="shared" si="130"/>
        <v>5.4286412799869685</v>
      </c>
      <c r="Q456" s="3">
        <f t="shared" si="127"/>
        <v>17.9876789633032</v>
      </c>
      <c r="R456" s="33" t="str">
        <f t="shared" si="133"/>
        <v/>
      </c>
      <c r="S456" s="1" t="str">
        <f t="shared" si="134"/>
        <v>very bearish - no trend</v>
      </c>
      <c r="T456" s="42">
        <f t="shared" si="137"/>
        <v>-1</v>
      </c>
      <c r="U456" s="42">
        <f t="shared" si="135"/>
        <v>1</v>
      </c>
      <c r="V456" s="33" t="str">
        <f t="shared" si="136"/>
        <v>Convergence</v>
      </c>
    </row>
    <row r="457" spans="2:22" x14ac:dyDescent="0.2">
      <c r="B457" s="32">
        <v>40512</v>
      </c>
      <c r="C457" s="5">
        <v>52.735500000000002</v>
      </c>
      <c r="D457" s="3">
        <v>51.88</v>
      </c>
      <c r="E457" s="3">
        <v>52.085000000000001</v>
      </c>
      <c r="F457" s="6">
        <f t="shared" si="124"/>
        <v>0.85549999999999926</v>
      </c>
      <c r="G457" s="3">
        <f t="shared" si="125"/>
        <v>0</v>
      </c>
      <c r="H457" s="3">
        <f t="shared" si="126"/>
        <v>0.21999999999999886</v>
      </c>
      <c r="I457" s="3">
        <f t="shared" si="121"/>
        <v>10.399464296449842</v>
      </c>
      <c r="J457" s="5">
        <f t="shared" si="122"/>
        <v>2.1273130199981529</v>
      </c>
      <c r="K457" s="5">
        <f t="shared" si="123"/>
        <v>2.5915395899051332</v>
      </c>
      <c r="L457" s="3">
        <f t="shared" si="131"/>
        <v>20.455986571581121</v>
      </c>
      <c r="M457" s="3">
        <f t="shared" si="132"/>
        <v>24.919933527632093</v>
      </c>
      <c r="N457" s="3">
        <f t="shared" si="128"/>
        <v>4.4639469560509717</v>
      </c>
      <c r="O457" s="3">
        <f t="shared" si="129"/>
        <v>45.375920099213218</v>
      </c>
      <c r="P457" s="3">
        <f t="shared" si="130"/>
        <v>9.8377001420371695</v>
      </c>
      <c r="Q457" s="3">
        <f t="shared" si="127"/>
        <v>17.405537618927053</v>
      </c>
      <c r="R457" s="33" t="str">
        <f t="shared" si="133"/>
        <v/>
      </c>
      <c r="S457" s="1" t="str">
        <f t="shared" si="134"/>
        <v>very bearish - no trend</v>
      </c>
      <c r="T457" s="42">
        <f t="shared" si="137"/>
        <v>-1</v>
      </c>
      <c r="U457" s="42">
        <f t="shared" si="135"/>
        <v>1</v>
      </c>
      <c r="V457" s="33" t="str">
        <f t="shared" si="136"/>
        <v>Convergence</v>
      </c>
    </row>
    <row r="458" spans="2:22" x14ac:dyDescent="0.2">
      <c r="B458" s="32">
        <v>40513</v>
      </c>
      <c r="C458" s="5">
        <v>53.46</v>
      </c>
      <c r="D458" s="3">
        <v>52.84</v>
      </c>
      <c r="E458" s="3">
        <v>53.19</v>
      </c>
      <c r="F458" s="6">
        <f t="shared" si="124"/>
        <v>1.375</v>
      </c>
      <c r="G458" s="3">
        <f t="shared" si="125"/>
        <v>0.72449999999999903</v>
      </c>
      <c r="H458" s="3">
        <f t="shared" si="126"/>
        <v>0</v>
      </c>
      <c r="I458" s="3">
        <f t="shared" si="121"/>
        <v>10.974505504415239</v>
      </c>
      <c r="J458" s="5">
        <f t="shared" si="122"/>
        <v>2.6881735569213712</v>
      </c>
      <c r="K458" s="5">
        <f t="shared" si="123"/>
        <v>2.3921903906816615</v>
      </c>
      <c r="L458" s="3">
        <f t="shared" si="131"/>
        <v>24.494712366218881</v>
      </c>
      <c r="M458" s="3">
        <f t="shared" si="132"/>
        <v>21.797705506815234</v>
      </c>
      <c r="N458" s="3">
        <f t="shared" si="128"/>
        <v>2.6970068594036469</v>
      </c>
      <c r="O458" s="3">
        <f t="shared" si="129"/>
        <v>46.292417873034111</v>
      </c>
      <c r="P458" s="3">
        <f t="shared" si="130"/>
        <v>5.8260228852178528</v>
      </c>
      <c r="Q458" s="3">
        <f t="shared" si="127"/>
        <v>16.578429423662108</v>
      </c>
      <c r="R458" s="33" t="str">
        <f t="shared" si="133"/>
        <v>ADX+ &lt; 25 &amp; DMI+&gt;DMI = bullish no trend</v>
      </c>
      <c r="S458" s="1" t="str">
        <f t="shared" si="134"/>
        <v/>
      </c>
      <c r="T458" s="42">
        <f t="shared" si="137"/>
        <v>-1</v>
      </c>
      <c r="U458" s="42">
        <f t="shared" si="135"/>
        <v>1</v>
      </c>
      <c r="V458" s="33" t="str">
        <f t="shared" si="136"/>
        <v>Convergence</v>
      </c>
    </row>
    <row r="459" spans="2:22" x14ac:dyDescent="0.2">
      <c r="B459" s="32">
        <v>40514</v>
      </c>
      <c r="C459" s="5">
        <v>53.81</v>
      </c>
      <c r="D459" s="3">
        <v>53.21</v>
      </c>
      <c r="E459" s="3">
        <v>53.73</v>
      </c>
      <c r="F459" s="6">
        <f t="shared" si="124"/>
        <v>0.62000000000000455</v>
      </c>
      <c r="G459" s="3">
        <f t="shared" si="125"/>
        <v>0.35000000000000142</v>
      </c>
      <c r="H459" s="3">
        <f t="shared" si="126"/>
        <v>0</v>
      </c>
      <c r="I459" s="3">
        <f t="shared" si="121"/>
        <v>10.75031277330638</v>
      </c>
      <c r="J459" s="5">
        <f t="shared" si="122"/>
        <v>2.8313909756197289</v>
      </c>
      <c r="K459" s="5">
        <f t="shared" si="123"/>
        <v>2.2081757452446107</v>
      </c>
      <c r="L459" s="3">
        <f t="shared" si="131"/>
        <v>26.337754401436847</v>
      </c>
      <c r="M459" s="3">
        <f t="shared" si="132"/>
        <v>20.540572091331455</v>
      </c>
      <c r="N459" s="3">
        <f t="shared" si="128"/>
        <v>5.7971823101053914</v>
      </c>
      <c r="O459" s="3">
        <f t="shared" si="129"/>
        <v>46.878326492768302</v>
      </c>
      <c r="P459" s="3">
        <f t="shared" si="130"/>
        <v>12.366444674597536</v>
      </c>
      <c r="Q459" s="3">
        <f t="shared" si="127"/>
        <v>16.277573370157494</v>
      </c>
      <c r="R459" s="33" t="str">
        <f t="shared" si="133"/>
        <v>ADX+ &lt; 25 &amp; DMI+&gt;DMI = bullish no trend</v>
      </c>
      <c r="S459" s="1" t="str">
        <f t="shared" si="134"/>
        <v/>
      </c>
      <c r="T459" s="42">
        <f t="shared" si="137"/>
        <v>-1</v>
      </c>
      <c r="U459" s="42">
        <f t="shared" si="135"/>
        <v>1</v>
      </c>
      <c r="V459" s="33" t="str">
        <f t="shared" si="136"/>
        <v>Convergence</v>
      </c>
    </row>
    <row r="460" spans="2:22" x14ac:dyDescent="0.2">
      <c r="B460" s="32">
        <v>40515</v>
      </c>
      <c r="C460" s="5">
        <v>53.94</v>
      </c>
      <c r="D460" s="3">
        <v>53.5</v>
      </c>
      <c r="E460" s="3">
        <v>53.87</v>
      </c>
      <c r="F460" s="6">
        <f t="shared" si="124"/>
        <v>0.43999999999999773</v>
      </c>
      <c r="G460" s="3">
        <f t="shared" si="125"/>
        <v>0.12999999999999545</v>
      </c>
      <c r="H460" s="3">
        <f t="shared" si="126"/>
        <v>0</v>
      </c>
      <c r="I460" s="3">
        <f t="shared" si="121"/>
        <v>10.363365636898195</v>
      </c>
      <c r="J460" s="5">
        <f t="shared" si="122"/>
        <v>2.743591669802822</v>
      </c>
      <c r="K460" s="5">
        <f t="shared" si="123"/>
        <v>2.0383160725334868</v>
      </c>
      <c r="L460" s="3">
        <f t="shared" si="131"/>
        <v>26.473944526616087</v>
      </c>
      <c r="M460" s="3">
        <f t="shared" si="132"/>
        <v>19.668475898179008</v>
      </c>
      <c r="N460" s="3">
        <f t="shared" si="128"/>
        <v>6.8054686284370796</v>
      </c>
      <c r="O460" s="3">
        <f t="shared" si="129"/>
        <v>46.142420424795091</v>
      </c>
      <c r="P460" s="3">
        <f t="shared" si="130"/>
        <v>14.748833212009165</v>
      </c>
      <c r="Q460" s="3">
        <f t="shared" si="127"/>
        <v>16.168377644575472</v>
      </c>
      <c r="R460" s="33" t="str">
        <f t="shared" si="133"/>
        <v>ADX+ &lt; 25 &amp; DMI+&gt;DMI = bullish no trend</v>
      </c>
      <c r="S460" s="1" t="str">
        <f t="shared" si="134"/>
        <v/>
      </c>
      <c r="T460" s="42">
        <f t="shared" si="137"/>
        <v>-1</v>
      </c>
      <c r="U460" s="42">
        <f t="shared" si="135"/>
        <v>1</v>
      </c>
      <c r="V460" s="33" t="str">
        <f t="shared" si="136"/>
        <v>Convergence</v>
      </c>
    </row>
    <row r="461" spans="2:22" x14ac:dyDescent="0.2">
      <c r="B461" s="32">
        <v>40518</v>
      </c>
      <c r="C461" s="5">
        <v>53.95</v>
      </c>
      <c r="D461" s="3">
        <v>53.68</v>
      </c>
      <c r="E461" s="3">
        <v>53.844999999999999</v>
      </c>
      <c r="F461" s="6">
        <f t="shared" si="124"/>
        <v>0.27000000000000313</v>
      </c>
      <c r="G461" s="3">
        <f t="shared" si="125"/>
        <v>1.0000000000005116E-2</v>
      </c>
      <c r="H461" s="3">
        <f t="shared" si="126"/>
        <v>0</v>
      </c>
      <c r="I461" s="3">
        <f t="shared" si="121"/>
        <v>9.8361836648291057</v>
      </c>
      <c r="J461" s="5">
        <f t="shared" si="122"/>
        <v>2.5425461567410714</v>
      </c>
      <c r="K461" s="5">
        <f t="shared" si="123"/>
        <v>1.8815225284924493</v>
      </c>
      <c r="L461" s="3">
        <f t="shared" si="131"/>
        <v>25.848908920157353</v>
      </c>
      <c r="M461" s="3">
        <f t="shared" si="132"/>
        <v>19.128582716690651</v>
      </c>
      <c r="N461" s="3">
        <f t="shared" si="128"/>
        <v>6.7203262034667013</v>
      </c>
      <c r="O461" s="3">
        <f t="shared" si="129"/>
        <v>44.977491636848001</v>
      </c>
      <c r="P461" s="3">
        <f t="shared" si="130"/>
        <v>14.941531772663474</v>
      </c>
      <c r="Q461" s="3">
        <f t="shared" si="127"/>
        <v>16.080745796581756</v>
      </c>
      <c r="R461" s="33" t="str">
        <f t="shared" si="133"/>
        <v>ADX+ &lt; 25 &amp; DMI+&gt;DMI = bullish no trend</v>
      </c>
      <c r="S461" s="1" t="str">
        <f t="shared" si="134"/>
        <v/>
      </c>
      <c r="T461" s="42">
        <f t="shared" si="137"/>
        <v>-1</v>
      </c>
      <c r="U461" s="42">
        <f t="shared" si="135"/>
        <v>1</v>
      </c>
      <c r="V461" s="33" t="str">
        <f t="shared" si="136"/>
        <v>Convergence</v>
      </c>
    </row>
    <row r="462" spans="2:22" x14ac:dyDescent="0.2">
      <c r="B462" s="32">
        <v>40519</v>
      </c>
      <c r="C462" s="5">
        <v>54.52</v>
      </c>
      <c r="D462" s="3">
        <v>53.82</v>
      </c>
      <c r="E462" s="3">
        <v>53.88</v>
      </c>
      <c r="F462" s="6">
        <f t="shared" si="124"/>
        <v>0.70000000000000284</v>
      </c>
      <c r="G462" s="3">
        <f t="shared" si="125"/>
        <v>0.57000000000000028</v>
      </c>
      <c r="H462" s="3">
        <f t="shared" si="126"/>
        <v>0</v>
      </c>
      <c r="I462" s="3">
        <f t="shared" si="121"/>
        <v>9.7795541521499469</v>
      </c>
      <c r="J462" s="5">
        <f t="shared" si="122"/>
        <v>2.9169656831456048</v>
      </c>
      <c r="K462" s="5">
        <f t="shared" si="123"/>
        <v>1.7367900263007223</v>
      </c>
      <c r="L462" s="3">
        <f t="shared" si="131"/>
        <v>29.827184734227746</v>
      </c>
      <c r="M462" s="3">
        <f t="shared" si="132"/>
        <v>17.759398836386676</v>
      </c>
      <c r="N462" s="3">
        <f t="shared" si="128"/>
        <v>12.06778589784107</v>
      </c>
      <c r="O462" s="3">
        <f t="shared" si="129"/>
        <v>47.586583570614422</v>
      </c>
      <c r="P462" s="3">
        <f t="shared" si="130"/>
        <v>25.359639193121534</v>
      </c>
      <c r="Q462" s="3">
        <f t="shared" si="127"/>
        <v>16.743523896334597</v>
      </c>
      <c r="R462" s="33" t="str">
        <f t="shared" si="133"/>
        <v>ADX+ &lt; 25 &amp; DMI+&gt;DMI = bullish no trend</v>
      </c>
      <c r="S462" s="1" t="str">
        <f t="shared" si="134"/>
        <v/>
      </c>
      <c r="T462" s="42">
        <f t="shared" si="137"/>
        <v>1</v>
      </c>
      <c r="U462" s="42">
        <f t="shared" si="135"/>
        <v>1</v>
      </c>
      <c r="V462" s="33" t="str">
        <f t="shared" si="136"/>
        <v>Convergence</v>
      </c>
    </row>
    <row r="463" spans="2:22" x14ac:dyDescent="0.2">
      <c r="B463" s="32">
        <v>40520</v>
      </c>
      <c r="C463" s="5">
        <v>54.15</v>
      </c>
      <c r="D463" s="3">
        <v>53.689900000000002</v>
      </c>
      <c r="E463" s="3">
        <v>54.08</v>
      </c>
      <c r="F463" s="6">
        <f t="shared" si="124"/>
        <v>0.46009999999999707</v>
      </c>
      <c r="G463" s="3">
        <f t="shared" si="125"/>
        <v>0</v>
      </c>
      <c r="H463" s="3">
        <f t="shared" si="126"/>
        <v>0.13009999999999877</v>
      </c>
      <c r="I463" s="3">
        <f t="shared" si="121"/>
        <v>9.487380755830717</v>
      </c>
      <c r="J463" s="5">
        <f t="shared" si="122"/>
        <v>2.6925837075190198</v>
      </c>
      <c r="K463" s="5">
        <f t="shared" si="123"/>
        <v>1.7332907935083579</v>
      </c>
      <c r="L463" s="3">
        <f t="shared" si="131"/>
        <v>28.380685637226293</v>
      </c>
      <c r="M463" s="3">
        <f t="shared" si="132"/>
        <v>18.269434295056818</v>
      </c>
      <c r="N463" s="3">
        <f t="shared" si="128"/>
        <v>10.111251342169474</v>
      </c>
      <c r="O463" s="3">
        <f t="shared" si="129"/>
        <v>46.650119932283111</v>
      </c>
      <c r="P463" s="3">
        <f t="shared" si="130"/>
        <v>21.674652405710585</v>
      </c>
      <c r="Q463" s="3">
        <f t="shared" si="127"/>
        <v>17.095747361290027</v>
      </c>
      <c r="R463" s="33" t="str">
        <f t="shared" si="133"/>
        <v>ADX+ &lt; 25 &amp; DMI+&gt;DMI = bullish no trend</v>
      </c>
      <c r="S463" s="1" t="str">
        <f t="shared" si="134"/>
        <v/>
      </c>
      <c r="T463" s="42">
        <f t="shared" si="137"/>
        <v>1</v>
      </c>
      <c r="U463" s="42">
        <f t="shared" si="135"/>
        <v>1</v>
      </c>
      <c r="V463" s="33" t="str">
        <f t="shared" si="136"/>
        <v>Convergence</v>
      </c>
    </row>
    <row r="464" spans="2:22" x14ac:dyDescent="0.2">
      <c r="B464" s="32">
        <v>40521</v>
      </c>
      <c r="C464" s="5">
        <v>54.44</v>
      </c>
      <c r="D464" s="3">
        <v>53.95</v>
      </c>
      <c r="E464" s="3">
        <v>54.134999999999998</v>
      </c>
      <c r="F464" s="6">
        <f t="shared" si="124"/>
        <v>0.48999999999999488</v>
      </c>
      <c r="G464" s="3">
        <f t="shared" si="125"/>
        <v>0.28999999999999915</v>
      </c>
      <c r="H464" s="3">
        <f t="shared" si="126"/>
        <v>0</v>
      </c>
      <c r="I464" s="3">
        <f t="shared" si="121"/>
        <v>9.2475822361514268</v>
      </c>
      <c r="J464" s="5">
        <f t="shared" si="122"/>
        <v>2.7754618838637097</v>
      </c>
      <c r="K464" s="5">
        <f t="shared" si="123"/>
        <v>1.5999607324692535</v>
      </c>
      <c r="L464" s="3">
        <f t="shared" si="131"/>
        <v>30.012838090951387</v>
      </c>
      <c r="M464" s="3">
        <f t="shared" si="132"/>
        <v>17.301395019928044</v>
      </c>
      <c r="N464" s="3">
        <f t="shared" si="128"/>
        <v>12.711443071023343</v>
      </c>
      <c r="O464" s="3">
        <f t="shared" si="129"/>
        <v>47.314233110879428</v>
      </c>
      <c r="P464" s="3">
        <f t="shared" si="130"/>
        <v>26.866002543535838</v>
      </c>
      <c r="Q464" s="3">
        <f t="shared" si="127"/>
        <v>17.793622731450444</v>
      </c>
      <c r="R464" s="33" t="str">
        <f t="shared" si="133"/>
        <v>ADX+ &lt; 25 &amp; DMI+&gt;DMI = bullish no trend</v>
      </c>
      <c r="S464" s="1" t="str">
        <f t="shared" si="134"/>
        <v/>
      </c>
      <c r="T464" s="42">
        <f t="shared" si="137"/>
        <v>1</v>
      </c>
      <c r="U464" s="42">
        <f t="shared" si="135"/>
        <v>1</v>
      </c>
      <c r="V464" s="33" t="str">
        <f t="shared" si="136"/>
        <v>Convergence</v>
      </c>
    </row>
    <row r="465" spans="2:22" x14ac:dyDescent="0.2">
      <c r="B465" s="32">
        <v>40522</v>
      </c>
      <c r="C465" s="5">
        <v>54.55</v>
      </c>
      <c r="D465" s="3">
        <v>54.09</v>
      </c>
      <c r="E465" s="3">
        <v>54.494999999999997</v>
      </c>
      <c r="F465" s="6">
        <f t="shared" si="124"/>
        <v>0.45999999999999375</v>
      </c>
      <c r="G465" s="3">
        <f t="shared" si="125"/>
        <v>0.10999999999999943</v>
      </c>
      <c r="H465" s="3">
        <f t="shared" si="126"/>
        <v>0</v>
      </c>
      <c r="I465" s="3">
        <f t="shared" si="121"/>
        <v>8.9962297564474643</v>
      </c>
      <c r="J465" s="5">
        <f t="shared" si="122"/>
        <v>2.6719648158741931</v>
      </c>
      <c r="K465" s="5">
        <f t="shared" si="123"/>
        <v>1.4768868299716187</v>
      </c>
      <c r="L465" s="3">
        <f t="shared" si="131"/>
        <v>29.700940151725625</v>
      </c>
      <c r="M465" s="3">
        <f t="shared" si="132"/>
        <v>16.416730896775462</v>
      </c>
      <c r="N465" s="3">
        <f t="shared" si="128"/>
        <v>13.284209254950163</v>
      </c>
      <c r="O465" s="3">
        <f t="shared" si="129"/>
        <v>46.117671048501087</v>
      </c>
      <c r="P465" s="3">
        <f t="shared" si="130"/>
        <v>28.805030594410137</v>
      </c>
      <c r="Q465" s="3">
        <f t="shared" si="127"/>
        <v>18.580151864518992</v>
      </c>
      <c r="R465" s="33" t="str">
        <f t="shared" si="133"/>
        <v>ADX+ &lt; 25 &amp; DMI+&gt;DMI = bullish no trend</v>
      </c>
      <c r="S465" s="1" t="str">
        <f t="shared" si="134"/>
        <v/>
      </c>
      <c r="T465" s="42">
        <f t="shared" si="137"/>
        <v>1</v>
      </c>
      <c r="U465" s="42">
        <f t="shared" si="135"/>
        <v>1</v>
      </c>
      <c r="V465" s="33" t="str">
        <f t="shared" si="136"/>
        <v>Convergence</v>
      </c>
    </row>
    <row r="466" spans="2:22" x14ac:dyDescent="0.2">
      <c r="B466" s="32">
        <v>40525</v>
      </c>
      <c r="C466" s="5">
        <v>54.74</v>
      </c>
      <c r="D466" s="3">
        <v>54.27</v>
      </c>
      <c r="E466" s="3">
        <v>54.3</v>
      </c>
      <c r="F466" s="6">
        <f t="shared" si="124"/>
        <v>0.46999999999999886</v>
      </c>
      <c r="G466" s="3">
        <f t="shared" si="125"/>
        <v>0.19000000000000483</v>
      </c>
      <c r="H466" s="3">
        <f t="shared" si="126"/>
        <v>0</v>
      </c>
      <c r="I466" s="3">
        <f t="shared" si="121"/>
        <v>8.7742120828745804</v>
      </c>
      <c r="J466" s="5">
        <f t="shared" si="122"/>
        <v>2.6564290608069525</v>
      </c>
      <c r="K466" s="5">
        <f t="shared" si="123"/>
        <v>1.3632801507430325</v>
      </c>
      <c r="L466" s="3">
        <f t="shared" si="131"/>
        <v>30.27541431317513</v>
      </c>
      <c r="M466" s="3">
        <f t="shared" si="132"/>
        <v>15.537351250078274</v>
      </c>
      <c r="N466" s="3">
        <f t="shared" si="128"/>
        <v>14.738063063096856</v>
      </c>
      <c r="O466" s="3">
        <f t="shared" si="129"/>
        <v>45.812765563253407</v>
      </c>
      <c r="P466" s="3">
        <f t="shared" si="130"/>
        <v>32.170210381095856</v>
      </c>
      <c r="Q466" s="3">
        <f t="shared" si="127"/>
        <v>19.550870329988765</v>
      </c>
      <c r="R466" s="33" t="str">
        <f t="shared" si="133"/>
        <v>ADX+ &lt; 25 &amp; DMI+&gt;DMI = bullish no trend</v>
      </c>
      <c r="S466" s="1" t="str">
        <f t="shared" si="134"/>
        <v/>
      </c>
      <c r="T466" s="42">
        <f t="shared" si="137"/>
        <v>1</v>
      </c>
      <c r="U466" s="42">
        <f t="shared" si="135"/>
        <v>1</v>
      </c>
      <c r="V466" s="33" t="str">
        <f t="shared" si="136"/>
        <v>Convergence</v>
      </c>
    </row>
    <row r="467" spans="2:22" x14ac:dyDescent="0.2">
      <c r="B467" s="32">
        <v>40526</v>
      </c>
      <c r="C467" s="5">
        <v>54.62</v>
      </c>
      <c r="D467" s="3">
        <v>54.23</v>
      </c>
      <c r="E467" s="3">
        <v>54.395000000000003</v>
      </c>
      <c r="F467" s="6">
        <f t="shared" si="124"/>
        <v>0.39000000000000057</v>
      </c>
      <c r="G467" s="3">
        <f t="shared" si="125"/>
        <v>0</v>
      </c>
      <c r="H467" s="3">
        <f t="shared" si="126"/>
        <v>4.0000000000006253E-2</v>
      </c>
      <c r="I467" s="3">
        <f t="shared" ref="I467:I506" si="138">I466-(I466/13)+F467</f>
        <v>8.4892726918842278</v>
      </c>
      <c r="J467" s="5">
        <f t="shared" ref="J467:J506" si="139">J466-(J466/13)+G467</f>
        <v>2.4520883638218023</v>
      </c>
      <c r="K467" s="5">
        <f t="shared" ref="K467:K506" si="140">K466-(K466/13)+H467</f>
        <v>1.2984124468397287</v>
      </c>
      <c r="L467" s="3">
        <f t="shared" si="131"/>
        <v>28.884551749244746</v>
      </c>
      <c r="M467" s="3">
        <f t="shared" si="132"/>
        <v>15.294743071229355</v>
      </c>
      <c r="N467" s="3">
        <f t="shared" si="128"/>
        <v>13.589808678015391</v>
      </c>
      <c r="O467" s="3">
        <f t="shared" si="129"/>
        <v>44.179294820474098</v>
      </c>
      <c r="P467" s="3">
        <f t="shared" si="130"/>
        <v>30.760583058735101</v>
      </c>
      <c r="Q467" s="3">
        <f t="shared" si="127"/>
        <v>20.351564096327788</v>
      </c>
      <c r="R467" s="33" t="str">
        <f t="shared" si="133"/>
        <v>ADX+ &lt; 25 &amp; DMI+&gt;DMI = bullish no trend</v>
      </c>
      <c r="S467" s="1" t="str">
        <f t="shared" si="134"/>
        <v/>
      </c>
      <c r="T467" s="42">
        <f t="shared" si="137"/>
        <v>1</v>
      </c>
      <c r="U467" s="42">
        <f t="shared" si="135"/>
        <v>1</v>
      </c>
      <c r="V467" s="33" t="str">
        <f t="shared" si="136"/>
        <v>Convergence</v>
      </c>
    </row>
    <row r="468" spans="2:22" x14ac:dyDescent="0.2">
      <c r="B468" s="32">
        <v>40527</v>
      </c>
      <c r="C468" s="5">
        <v>54.7</v>
      </c>
      <c r="D468" s="3">
        <v>54.03</v>
      </c>
      <c r="E468" s="3">
        <v>54.16</v>
      </c>
      <c r="F468" s="6">
        <f t="shared" si="124"/>
        <v>0.67000000000000171</v>
      </c>
      <c r="G468" s="3">
        <f t="shared" si="125"/>
        <v>0</v>
      </c>
      <c r="H468" s="3">
        <f t="shared" si="126"/>
        <v>0.19999999999999574</v>
      </c>
      <c r="I468" s="3">
        <f t="shared" si="138"/>
        <v>8.5062517155854422</v>
      </c>
      <c r="J468" s="5">
        <f t="shared" si="139"/>
        <v>2.2634661819893558</v>
      </c>
      <c r="K468" s="5">
        <f t="shared" si="140"/>
        <v>1.3985345663135915</v>
      </c>
      <c r="L468" s="3">
        <f t="shared" si="131"/>
        <v>26.609442768336567</v>
      </c>
      <c r="M468" s="3">
        <f t="shared" si="132"/>
        <v>16.441255362231395</v>
      </c>
      <c r="N468" s="3">
        <f t="shared" si="128"/>
        <v>10.168187406105172</v>
      </c>
      <c r="O468" s="3">
        <f t="shared" si="129"/>
        <v>43.050698130567966</v>
      </c>
      <c r="P468" s="3">
        <f t="shared" si="130"/>
        <v>23.619099916257326</v>
      </c>
      <c r="Q468" s="3">
        <f t="shared" si="127"/>
        <v>20.584959512037042</v>
      </c>
      <c r="R468" s="33" t="str">
        <f t="shared" si="133"/>
        <v>ADX+ &lt; 25 &amp; DMI+&gt;DMI = bullish no trend</v>
      </c>
      <c r="S468" s="1" t="str">
        <f t="shared" si="134"/>
        <v/>
      </c>
      <c r="T468" s="42">
        <f t="shared" si="137"/>
        <v>1</v>
      </c>
      <c r="U468" s="42">
        <f t="shared" si="135"/>
        <v>1</v>
      </c>
      <c r="V468" s="33" t="str">
        <f t="shared" si="136"/>
        <v>Convergence</v>
      </c>
    </row>
    <row r="469" spans="2:22" x14ac:dyDescent="0.2">
      <c r="B469" s="32">
        <v>40528</v>
      </c>
      <c r="C469" s="5">
        <v>54.66</v>
      </c>
      <c r="D469" s="3">
        <v>54.06</v>
      </c>
      <c r="E469" s="3">
        <v>54.58</v>
      </c>
      <c r="F469" s="6">
        <f t="shared" si="124"/>
        <v>0.59999999999999432</v>
      </c>
      <c r="G469" s="3">
        <f t="shared" si="125"/>
        <v>0</v>
      </c>
      <c r="H469" s="3">
        <f t="shared" si="126"/>
        <v>0</v>
      </c>
      <c r="I469" s="3">
        <f t="shared" si="138"/>
        <v>8.4519246605404028</v>
      </c>
      <c r="J469" s="5">
        <f t="shared" si="139"/>
        <v>2.0893533987594055</v>
      </c>
      <c r="K469" s="5">
        <f t="shared" si="140"/>
        <v>1.2909549842894692</v>
      </c>
      <c r="L469" s="3">
        <f t="shared" si="131"/>
        <v>24.720445137354261</v>
      </c>
      <c r="M469" s="3">
        <f t="shared" si="132"/>
        <v>15.274094790699749</v>
      </c>
      <c r="N469" s="3">
        <f t="shared" si="128"/>
        <v>9.446350346654512</v>
      </c>
      <c r="O469" s="3">
        <f t="shared" si="129"/>
        <v>39.99453992805401</v>
      </c>
      <c r="P469" s="3">
        <f t="shared" si="130"/>
        <v>23.619099916257337</v>
      </c>
      <c r="Q469" s="3">
        <f t="shared" si="127"/>
        <v>20.801683826624206</v>
      </c>
      <c r="R469" s="33" t="str">
        <f t="shared" si="133"/>
        <v>ADX+ &lt; 25 &amp; DMI+&gt;DMI = bullish no trend</v>
      </c>
      <c r="S469" s="1" t="str">
        <f t="shared" si="134"/>
        <v/>
      </c>
      <c r="T469" s="42">
        <f t="shared" si="137"/>
        <v>1</v>
      </c>
      <c r="U469" s="42">
        <f t="shared" si="135"/>
        <v>1</v>
      </c>
      <c r="V469" s="33" t="str">
        <f t="shared" si="136"/>
        <v>Convergence</v>
      </c>
    </row>
    <row r="470" spans="2:22" x14ac:dyDescent="0.2">
      <c r="B470" s="32">
        <v>40529</v>
      </c>
      <c r="C470" s="5">
        <v>54.68</v>
      </c>
      <c r="D470" s="3">
        <v>54.41</v>
      </c>
      <c r="E470" s="3">
        <v>54.52</v>
      </c>
      <c r="F470" s="6">
        <f t="shared" si="124"/>
        <v>0.27000000000000313</v>
      </c>
      <c r="G470" s="3">
        <f t="shared" si="125"/>
        <v>2.0000000000003126E-2</v>
      </c>
      <c r="H470" s="3">
        <f t="shared" si="126"/>
        <v>0</v>
      </c>
      <c r="I470" s="3">
        <f t="shared" si="138"/>
        <v>8.0717766097296053</v>
      </c>
      <c r="J470" s="5">
        <f t="shared" si="139"/>
        <v>1.9486339065471467</v>
      </c>
      <c r="K470" s="5">
        <f t="shared" si="140"/>
        <v>1.1916507547287407</v>
      </c>
      <c r="L470" s="3">
        <f t="shared" si="131"/>
        <v>24.141326014873741</v>
      </c>
      <c r="M470" s="3">
        <f t="shared" si="132"/>
        <v>14.763178075224998</v>
      </c>
      <c r="N470" s="3">
        <f t="shared" si="128"/>
        <v>9.378147939648743</v>
      </c>
      <c r="O470" s="3">
        <f t="shared" si="129"/>
        <v>38.90450409009874</v>
      </c>
      <c r="P470" s="3">
        <f t="shared" si="130"/>
        <v>24.105558363962022</v>
      </c>
      <c r="Q470" s="3">
        <f t="shared" si="127"/>
        <v>21.037674865005478</v>
      </c>
      <c r="R470" s="33" t="str">
        <f t="shared" si="133"/>
        <v>ADX+ &lt; 25 &amp; DMI+&gt;DMI = bullish no trend</v>
      </c>
      <c r="S470" s="1" t="str">
        <f t="shared" si="134"/>
        <v/>
      </c>
      <c r="T470" s="42">
        <f t="shared" si="137"/>
        <v>1</v>
      </c>
      <c r="U470" s="42">
        <f t="shared" si="135"/>
        <v>1</v>
      </c>
      <c r="V470" s="33" t="str">
        <f t="shared" si="136"/>
        <v>Convergence</v>
      </c>
    </row>
    <row r="471" spans="2:22" x14ac:dyDescent="0.2">
      <c r="B471" s="32">
        <v>40532</v>
      </c>
      <c r="C471" s="5">
        <v>54.76</v>
      </c>
      <c r="D471" s="3">
        <v>54.16</v>
      </c>
      <c r="E471" s="3">
        <v>54.56</v>
      </c>
      <c r="F471" s="6">
        <f t="shared" si="124"/>
        <v>0.60000000000000142</v>
      </c>
      <c r="G471" s="3">
        <f t="shared" si="125"/>
        <v>0</v>
      </c>
      <c r="H471" s="3">
        <f t="shared" si="126"/>
        <v>0.25</v>
      </c>
      <c r="I471" s="3">
        <f t="shared" si="138"/>
        <v>8.050870716673483</v>
      </c>
      <c r="J471" s="5">
        <f t="shared" si="139"/>
        <v>1.7987389906589046</v>
      </c>
      <c r="K471" s="5">
        <f t="shared" si="140"/>
        <v>1.3499853120572991</v>
      </c>
      <c r="L471" s="3">
        <f t="shared" si="131"/>
        <v>22.342167126515736</v>
      </c>
      <c r="M471" s="3">
        <f t="shared" si="132"/>
        <v>16.768190169312465</v>
      </c>
      <c r="N471" s="3">
        <f t="shared" si="128"/>
        <v>5.5739769572032714</v>
      </c>
      <c r="O471" s="3">
        <f t="shared" si="129"/>
        <v>39.110357295828202</v>
      </c>
      <c r="P471" s="3">
        <f t="shared" si="130"/>
        <v>14.251920316252987</v>
      </c>
      <c r="Q471" s="3">
        <f t="shared" si="127"/>
        <v>20.552978111523156</v>
      </c>
      <c r="R471" s="33" t="str">
        <f t="shared" si="133"/>
        <v>ADX+ &lt; 25 &amp; DMI+&gt;DMI = bullish no trend</v>
      </c>
      <c r="S471" s="1" t="str">
        <f t="shared" si="134"/>
        <v/>
      </c>
      <c r="T471" s="42">
        <f t="shared" si="137"/>
        <v>-1</v>
      </c>
      <c r="U471" s="42">
        <f t="shared" si="135"/>
        <v>1</v>
      </c>
      <c r="V471" s="33" t="str">
        <f t="shared" si="136"/>
        <v>Convergence</v>
      </c>
    </row>
    <row r="472" spans="2:22" x14ac:dyDescent="0.2">
      <c r="B472" s="32">
        <v>40533</v>
      </c>
      <c r="C472" s="5">
        <v>54.89</v>
      </c>
      <c r="D472" s="3">
        <v>54.62</v>
      </c>
      <c r="E472" s="3">
        <v>54.89</v>
      </c>
      <c r="F472" s="6">
        <f t="shared" si="124"/>
        <v>0.32999999999999829</v>
      </c>
      <c r="G472" s="3">
        <f t="shared" si="125"/>
        <v>0.13000000000000256</v>
      </c>
      <c r="H472" s="3">
        <f t="shared" si="126"/>
        <v>0</v>
      </c>
      <c r="I472" s="3">
        <f t="shared" si="138"/>
        <v>7.7615729692370596</v>
      </c>
      <c r="J472" s="5">
        <f t="shared" si="139"/>
        <v>1.7903744529159145</v>
      </c>
      <c r="K472" s="5">
        <f t="shared" si="140"/>
        <v>1.2461402880528916</v>
      </c>
      <c r="L472" s="3">
        <f t="shared" si="131"/>
        <v>23.067159968888408</v>
      </c>
      <c r="M472" s="3">
        <f t="shared" si="132"/>
        <v>16.055254430924762</v>
      </c>
      <c r="N472" s="3">
        <f t="shared" si="128"/>
        <v>7.0119055379636457</v>
      </c>
      <c r="O472" s="3">
        <f t="shared" si="129"/>
        <v>39.122414399813167</v>
      </c>
      <c r="P472" s="3">
        <f t="shared" si="130"/>
        <v>17.922987743816577</v>
      </c>
      <c r="Q472" s="3">
        <f t="shared" si="127"/>
        <v>20.36512165668697</v>
      </c>
      <c r="R472" s="33" t="str">
        <f t="shared" si="133"/>
        <v>ADX+ &lt; 25 &amp; DMI+&gt;DMI = bullish no trend</v>
      </c>
      <c r="S472" s="1" t="str">
        <f t="shared" si="134"/>
        <v/>
      </c>
      <c r="T472" s="42">
        <f t="shared" si="137"/>
        <v>-1</v>
      </c>
      <c r="U472" s="42">
        <f t="shared" si="135"/>
        <v>1</v>
      </c>
      <c r="V472" s="33" t="str">
        <f t="shared" si="136"/>
        <v>Convergence</v>
      </c>
    </row>
    <row r="473" spans="2:22" x14ac:dyDescent="0.2">
      <c r="B473" s="32">
        <v>40534</v>
      </c>
      <c r="C473" s="5">
        <v>54.96</v>
      </c>
      <c r="D473" s="3">
        <v>54.79</v>
      </c>
      <c r="E473" s="3">
        <v>54.884999999999998</v>
      </c>
      <c r="F473" s="6">
        <f t="shared" ref="F473:F502" si="141">MAX(C473-D473,ABS(C473-E472),ABS(D473-E472))</f>
        <v>0.17000000000000171</v>
      </c>
      <c r="G473" s="3">
        <f t="shared" ref="G473:G502" si="142">IF(C473-C472&gt;D472-D473,MAX(C473-C472,0),0)</f>
        <v>7.0000000000000284E-2</v>
      </c>
      <c r="H473" s="3">
        <f t="shared" ref="H473:H502" si="143">IF(D472-D473&gt;C473-C472,MAX(D472-D473,0),0)</f>
        <v>0</v>
      </c>
      <c r="I473" s="3">
        <f t="shared" si="138"/>
        <v>7.3345288946803642</v>
      </c>
      <c r="J473" s="5">
        <f t="shared" si="139"/>
        <v>1.7226533411531522</v>
      </c>
      <c r="K473" s="5">
        <f t="shared" si="140"/>
        <v>1.1502833428180537</v>
      </c>
      <c r="L473" s="3">
        <f t="shared" si="131"/>
        <v>23.486898284667877</v>
      </c>
      <c r="M473" s="3">
        <f t="shared" si="132"/>
        <v>15.683125110493993</v>
      </c>
      <c r="N473" s="3">
        <f t="shared" si="128"/>
        <v>7.8037731741738838</v>
      </c>
      <c r="O473" s="3">
        <f t="shared" si="129"/>
        <v>39.17002339516187</v>
      </c>
      <c r="P473" s="3">
        <f t="shared" si="130"/>
        <v>19.922819793714435</v>
      </c>
      <c r="Q473" s="3">
        <f t="shared" si="127"/>
        <v>20.333528666474646</v>
      </c>
      <c r="R473" s="33" t="str">
        <f t="shared" si="133"/>
        <v>ADX+ &lt; 25 &amp; DMI+&gt;DMI = bullish no trend</v>
      </c>
      <c r="S473" s="1" t="str">
        <f t="shared" si="134"/>
        <v/>
      </c>
      <c r="T473" s="42">
        <f t="shared" si="137"/>
        <v>-1</v>
      </c>
      <c r="U473" s="42">
        <f t="shared" si="135"/>
        <v>1</v>
      </c>
      <c r="V473" s="33" t="str">
        <f t="shared" si="136"/>
        <v>Convergence</v>
      </c>
    </row>
    <row r="474" spans="2:22" x14ac:dyDescent="0.2">
      <c r="B474" s="32">
        <v>40535</v>
      </c>
      <c r="C474" s="5">
        <v>54.87</v>
      </c>
      <c r="D474" s="3">
        <v>54.61</v>
      </c>
      <c r="E474" s="3">
        <v>54.741999999999997</v>
      </c>
      <c r="F474" s="6">
        <f t="shared" si="141"/>
        <v>0.27499999999999858</v>
      </c>
      <c r="G474" s="3">
        <f t="shared" si="142"/>
        <v>0</v>
      </c>
      <c r="H474" s="3">
        <f t="shared" si="143"/>
        <v>0.17999999999999972</v>
      </c>
      <c r="I474" s="3">
        <f t="shared" si="138"/>
        <v>7.0453343643203343</v>
      </c>
      <c r="J474" s="5">
        <f t="shared" si="139"/>
        <v>1.5901415456798327</v>
      </c>
      <c r="K474" s="5">
        <f t="shared" si="140"/>
        <v>1.2418000087551262</v>
      </c>
      <c r="L474" s="3">
        <f t="shared" si="131"/>
        <v>22.570135971583998</v>
      </c>
      <c r="M474" s="3">
        <f t="shared" si="132"/>
        <v>17.625849172524305</v>
      </c>
      <c r="N474" s="3">
        <f t="shared" si="128"/>
        <v>4.944286799059693</v>
      </c>
      <c r="O474" s="3">
        <f t="shared" si="129"/>
        <v>40.195985144108306</v>
      </c>
      <c r="P474" s="3">
        <f t="shared" si="130"/>
        <v>12.30044936411864</v>
      </c>
      <c r="Q474" s="3">
        <f t="shared" si="127"/>
        <v>19.759737287734932</v>
      </c>
      <c r="R474" s="33" t="str">
        <f t="shared" si="133"/>
        <v>ADX+ &lt; 25 &amp; DMI+&gt;DMI = bullish no trend</v>
      </c>
      <c r="S474" s="1" t="str">
        <f t="shared" si="134"/>
        <v/>
      </c>
      <c r="T474" s="42">
        <f t="shared" si="137"/>
        <v>-1</v>
      </c>
      <c r="U474" s="42">
        <f t="shared" si="135"/>
        <v>1</v>
      </c>
      <c r="V474" s="33" t="str">
        <f t="shared" si="136"/>
        <v>Convergence</v>
      </c>
    </row>
    <row r="475" spans="2:22" x14ac:dyDescent="0.2">
      <c r="B475" s="32">
        <v>40539</v>
      </c>
      <c r="C475" s="5">
        <v>54.86</v>
      </c>
      <c r="D475" s="3">
        <v>54.21</v>
      </c>
      <c r="E475" s="3">
        <v>54.77</v>
      </c>
      <c r="F475" s="6">
        <f t="shared" si="141"/>
        <v>0.64999999999999858</v>
      </c>
      <c r="G475" s="3">
        <f t="shared" si="142"/>
        <v>0</v>
      </c>
      <c r="H475" s="3">
        <f t="shared" si="143"/>
        <v>0.39999999999999858</v>
      </c>
      <c r="I475" s="3">
        <f t="shared" si="138"/>
        <v>7.1533855670649222</v>
      </c>
      <c r="J475" s="5">
        <f t="shared" si="139"/>
        <v>1.4678229652429224</v>
      </c>
      <c r="K475" s="5">
        <f t="shared" si="140"/>
        <v>1.5462769311585767</v>
      </c>
      <c r="L475" s="3">
        <f t="shared" si="131"/>
        <v>20.519276522727395</v>
      </c>
      <c r="M475" s="3">
        <f t="shared" si="132"/>
        <v>21.616015474935786</v>
      </c>
      <c r="N475" s="3">
        <f t="shared" si="128"/>
        <v>1.0967389522083906</v>
      </c>
      <c r="O475" s="3">
        <f t="shared" si="129"/>
        <v>42.135291997663181</v>
      </c>
      <c r="P475" s="3">
        <f t="shared" si="130"/>
        <v>2.6028986633561613</v>
      </c>
      <c r="Q475" s="3">
        <f t="shared" si="127"/>
        <v>18.534248814565018</v>
      </c>
      <c r="R475" s="33" t="str">
        <f t="shared" si="133"/>
        <v/>
      </c>
      <c r="S475" s="1" t="str">
        <f t="shared" si="134"/>
        <v>very bearish - no trend</v>
      </c>
      <c r="T475" s="42">
        <f t="shared" si="137"/>
        <v>-1</v>
      </c>
      <c r="U475" s="42">
        <f t="shared" si="135"/>
        <v>1</v>
      </c>
      <c r="V475" s="33" t="str">
        <f t="shared" si="136"/>
        <v>Convergence</v>
      </c>
    </row>
    <row r="476" spans="2:22" x14ac:dyDescent="0.2">
      <c r="B476" s="32">
        <v>40540</v>
      </c>
      <c r="C476" s="5">
        <v>54.92</v>
      </c>
      <c r="D476" s="3">
        <v>54.55</v>
      </c>
      <c r="E476" s="3">
        <v>54.67</v>
      </c>
      <c r="F476" s="6">
        <f t="shared" si="141"/>
        <v>0.37000000000000455</v>
      </c>
      <c r="G476" s="3">
        <f t="shared" si="142"/>
        <v>6.0000000000002274E-2</v>
      </c>
      <c r="H476" s="3">
        <f t="shared" si="143"/>
        <v>0</v>
      </c>
      <c r="I476" s="3">
        <f t="shared" si="138"/>
        <v>6.9731251388291637</v>
      </c>
      <c r="J476" s="5">
        <f t="shared" si="139"/>
        <v>1.4149135063780844</v>
      </c>
      <c r="K476" s="5">
        <f t="shared" si="140"/>
        <v>1.4273325518386861</v>
      </c>
      <c r="L476" s="3">
        <f t="shared" si="131"/>
        <v>20.29095245257076</v>
      </c>
      <c r="M476" s="3">
        <f t="shared" si="132"/>
        <v>20.469051155997828</v>
      </c>
      <c r="N476" s="3">
        <f t="shared" si="128"/>
        <v>0.17809870342706802</v>
      </c>
      <c r="O476" s="3">
        <f t="shared" si="129"/>
        <v>40.760003608568589</v>
      </c>
      <c r="P476" s="3">
        <f t="shared" si="130"/>
        <v>0.43694476854665443</v>
      </c>
      <c r="Q476" s="3">
        <f t="shared" si="127"/>
        <v>17.24158423984942</v>
      </c>
      <c r="R476" s="33" t="str">
        <f t="shared" si="133"/>
        <v/>
      </c>
      <c r="S476" s="1" t="str">
        <f t="shared" si="134"/>
        <v>very bearish - no trend</v>
      </c>
      <c r="T476" s="42">
        <f t="shared" si="137"/>
        <v>-1</v>
      </c>
      <c r="U476" s="42">
        <f t="shared" si="135"/>
        <v>1</v>
      </c>
      <c r="V476" s="33" t="str">
        <f t="shared" si="136"/>
        <v>Convergence</v>
      </c>
    </row>
    <row r="477" spans="2:22" x14ac:dyDescent="0.2">
      <c r="B477" s="32">
        <v>40541</v>
      </c>
      <c r="C477" s="5">
        <v>54.9</v>
      </c>
      <c r="D477" s="3">
        <v>54.73</v>
      </c>
      <c r="E477" s="3">
        <v>54.79</v>
      </c>
      <c r="F477" s="6">
        <f t="shared" si="141"/>
        <v>0.22999999999999687</v>
      </c>
      <c r="G477" s="3">
        <f t="shared" si="142"/>
        <v>0</v>
      </c>
      <c r="H477" s="3">
        <f t="shared" si="143"/>
        <v>0</v>
      </c>
      <c r="I477" s="3">
        <f t="shared" si="138"/>
        <v>6.6667308973807637</v>
      </c>
      <c r="J477" s="5">
        <f t="shared" si="139"/>
        <v>1.3060740058874625</v>
      </c>
      <c r="K477" s="5">
        <f t="shared" si="140"/>
        <v>1.3175377401587871</v>
      </c>
      <c r="L477" s="3">
        <f t="shared" si="131"/>
        <v>19.590921337481838</v>
      </c>
      <c r="M477" s="3">
        <f t="shared" si="132"/>
        <v>19.762875694839032</v>
      </c>
      <c r="N477" s="3">
        <f t="shared" si="128"/>
        <v>0.171954357357194</v>
      </c>
      <c r="O477" s="3">
        <f t="shared" si="129"/>
        <v>39.35379703232087</v>
      </c>
      <c r="P477" s="3">
        <f t="shared" si="130"/>
        <v>0.43694476854665293</v>
      </c>
      <c r="Q477" s="3">
        <f t="shared" si="127"/>
        <v>16.041252849042078</v>
      </c>
      <c r="R477" s="33" t="str">
        <f t="shared" si="133"/>
        <v/>
      </c>
      <c r="S477" s="1" t="str">
        <f t="shared" si="134"/>
        <v>very bearish - no trend</v>
      </c>
      <c r="T477" s="42">
        <f t="shared" si="137"/>
        <v>-1</v>
      </c>
      <c r="U477" s="42">
        <f t="shared" si="135"/>
        <v>1</v>
      </c>
      <c r="V477" s="33" t="str">
        <f t="shared" si="136"/>
        <v>Convergence</v>
      </c>
    </row>
    <row r="478" spans="2:22" x14ac:dyDescent="0.2">
      <c r="B478" s="32">
        <v>40542</v>
      </c>
      <c r="C478" s="5">
        <v>54.8</v>
      </c>
      <c r="D478" s="3">
        <v>54.55</v>
      </c>
      <c r="E478" s="3">
        <v>54.66</v>
      </c>
      <c r="F478" s="6">
        <f t="shared" si="141"/>
        <v>0.25</v>
      </c>
      <c r="G478" s="3">
        <f t="shared" si="142"/>
        <v>0</v>
      </c>
      <c r="H478" s="3">
        <f t="shared" si="143"/>
        <v>0.17999999999999972</v>
      </c>
      <c r="I478" s="3">
        <f t="shared" si="138"/>
        <v>6.4039054437360896</v>
      </c>
      <c r="J478" s="5">
        <f t="shared" si="139"/>
        <v>1.20560677466535</v>
      </c>
      <c r="K478" s="5">
        <f t="shared" si="140"/>
        <v>1.3961886832234955</v>
      </c>
      <c r="L478" s="3">
        <f t="shared" si="131"/>
        <v>18.826117675497553</v>
      </c>
      <c r="M478" s="3">
        <f t="shared" si="132"/>
        <v>21.80214394934832</v>
      </c>
      <c r="N478" s="3">
        <f t="shared" si="128"/>
        <v>2.976026273850767</v>
      </c>
      <c r="O478" s="3">
        <f t="shared" si="129"/>
        <v>40.628261624845877</v>
      </c>
      <c r="P478" s="3">
        <f t="shared" si="130"/>
        <v>7.3250150383761508</v>
      </c>
      <c r="Q478" s="3">
        <f t="shared" si="127"/>
        <v>15.418664433994511</v>
      </c>
      <c r="R478" s="33" t="str">
        <f t="shared" si="133"/>
        <v/>
      </c>
      <c r="S478" s="1" t="str">
        <f t="shared" si="134"/>
        <v>very bearish - no trend</v>
      </c>
      <c r="T478" s="42">
        <f t="shared" si="137"/>
        <v>-1</v>
      </c>
      <c r="U478" s="42">
        <f t="shared" si="135"/>
        <v>1</v>
      </c>
      <c r="V478" s="33" t="str">
        <f t="shared" si="136"/>
        <v>Convergence</v>
      </c>
    </row>
    <row r="479" spans="2:22" x14ac:dyDescent="0.2">
      <c r="B479" s="32">
        <v>40543</v>
      </c>
      <c r="C479" s="5">
        <v>54.62</v>
      </c>
      <c r="D479" s="3">
        <v>54.21</v>
      </c>
      <c r="E479" s="3">
        <v>54.46</v>
      </c>
      <c r="F479" s="6">
        <f t="shared" si="141"/>
        <v>0.44999999999999574</v>
      </c>
      <c r="G479" s="3">
        <f t="shared" si="142"/>
        <v>0</v>
      </c>
      <c r="H479" s="3">
        <f t="shared" si="143"/>
        <v>0.33999999999999631</v>
      </c>
      <c r="I479" s="3">
        <f t="shared" si="138"/>
        <v>6.3612973326794631</v>
      </c>
      <c r="J479" s="5">
        <f t="shared" si="139"/>
        <v>1.1128677919987846</v>
      </c>
      <c r="K479" s="5">
        <f t="shared" si="140"/>
        <v>1.6287895537447614</v>
      </c>
      <c r="L479" s="3">
        <f t="shared" si="131"/>
        <v>17.494352705095611</v>
      </c>
      <c r="M479" s="3">
        <f t="shared" si="132"/>
        <v>25.604675721999204</v>
      </c>
      <c r="N479" s="3">
        <f t="shared" si="128"/>
        <v>8.1103230169035925</v>
      </c>
      <c r="O479" s="3">
        <f t="shared" si="129"/>
        <v>43.099028427094815</v>
      </c>
      <c r="P479" s="3">
        <f t="shared" si="130"/>
        <v>18.817878993775466</v>
      </c>
      <c r="Q479" s="3">
        <f t="shared" si="127"/>
        <v>15.661465473978865</v>
      </c>
      <c r="R479" s="33" t="str">
        <f t="shared" si="133"/>
        <v/>
      </c>
      <c r="S479" s="1" t="str">
        <f t="shared" si="134"/>
        <v>weak bear - trend?</v>
      </c>
      <c r="T479" s="42">
        <f t="shared" si="137"/>
        <v>1</v>
      </c>
      <c r="U479" s="42">
        <f t="shared" si="135"/>
        <v>1</v>
      </c>
      <c r="V479" s="33" t="str">
        <f t="shared" si="136"/>
        <v>Convergence</v>
      </c>
    </row>
    <row r="480" spans="2:22" x14ac:dyDescent="0.2">
      <c r="B480" s="32">
        <v>40546</v>
      </c>
      <c r="C480" s="5">
        <v>55.69</v>
      </c>
      <c r="D480" s="3">
        <v>54.95</v>
      </c>
      <c r="E480" s="3">
        <v>55.31</v>
      </c>
      <c r="F480" s="6">
        <f t="shared" si="141"/>
        <v>1.2299999999999969</v>
      </c>
      <c r="G480" s="30">
        <f t="shared" si="142"/>
        <v>1.0700000000000003</v>
      </c>
      <c r="H480" s="30">
        <f t="shared" si="143"/>
        <v>0</v>
      </c>
      <c r="I480" s="3">
        <f t="shared" si="138"/>
        <v>7.1019667686271939</v>
      </c>
      <c r="J480" s="5">
        <f t="shared" si="139"/>
        <v>2.0972625772296478</v>
      </c>
      <c r="K480" s="5">
        <f t="shared" si="140"/>
        <v>1.503498049610549</v>
      </c>
      <c r="L480" s="3">
        <f t="shared" si="131"/>
        <v>29.530729241007801</v>
      </c>
      <c r="M480" s="3">
        <f t="shared" si="132"/>
        <v>21.17016452755346</v>
      </c>
      <c r="N480" s="3">
        <f t="shared" si="128"/>
        <v>8.360564713454341</v>
      </c>
      <c r="O480" s="3">
        <f t="shared" si="129"/>
        <v>50.700893768561258</v>
      </c>
      <c r="P480" s="3">
        <f t="shared" si="130"/>
        <v>16.489975012311483</v>
      </c>
      <c r="Q480" s="3">
        <f t="shared" ref="Q480:Q506" si="144">((Q479*13)+P480)/14</f>
        <v>15.720644726716909</v>
      </c>
      <c r="R480" s="33" t="str">
        <f t="shared" si="133"/>
        <v>ADX+ &lt; 25 &amp; DMI+&gt;DMI = bullish no trend</v>
      </c>
      <c r="S480" s="1" t="str">
        <f t="shared" si="134"/>
        <v/>
      </c>
      <c r="T480" s="42">
        <f t="shared" si="137"/>
        <v>1</v>
      </c>
      <c r="U480" s="42">
        <f t="shared" si="135"/>
        <v>1</v>
      </c>
      <c r="V480" s="33" t="str">
        <f t="shared" si="136"/>
        <v>Convergence</v>
      </c>
    </row>
    <row r="481" spans="2:22" x14ac:dyDescent="0.2">
      <c r="B481" s="32">
        <v>40547</v>
      </c>
      <c r="C481" s="5">
        <v>55.55</v>
      </c>
      <c r="D481" s="3">
        <v>54.92</v>
      </c>
      <c r="E481" s="3">
        <v>55.265000000000001</v>
      </c>
      <c r="F481" s="6">
        <f t="shared" si="141"/>
        <v>0.62999999999999545</v>
      </c>
      <c r="G481" s="3">
        <f t="shared" si="142"/>
        <v>0</v>
      </c>
      <c r="H481" s="3">
        <f t="shared" si="143"/>
        <v>3.0000000000001137E-2</v>
      </c>
      <c r="I481" s="3">
        <f t="shared" si="138"/>
        <v>7.1856616325789435</v>
      </c>
      <c r="J481" s="5">
        <f t="shared" si="139"/>
        <v>1.935934686673521</v>
      </c>
      <c r="K481" s="5">
        <f t="shared" si="140"/>
        <v>1.4178443534866618</v>
      </c>
      <c r="L481" s="3">
        <f t="shared" si="131"/>
        <v>26.941634405608816</v>
      </c>
      <c r="M481" s="3">
        <f t="shared" si="132"/>
        <v>19.73157693730418</v>
      </c>
      <c r="N481" s="3">
        <f t="shared" si="128"/>
        <v>7.2100574683046368</v>
      </c>
      <c r="O481" s="3">
        <f t="shared" si="129"/>
        <v>46.673211342912992</v>
      </c>
      <c r="P481" s="3">
        <f t="shared" si="130"/>
        <v>15.447956677614458</v>
      </c>
      <c r="Q481" s="3">
        <f t="shared" si="144"/>
        <v>15.701167008923877</v>
      </c>
      <c r="R481" s="33" t="str">
        <f t="shared" si="133"/>
        <v>ADX+ &lt; 25 &amp; DMI+&gt;DMI = bullish no trend</v>
      </c>
      <c r="S481" s="1" t="str">
        <f t="shared" si="134"/>
        <v/>
      </c>
      <c r="T481" s="42">
        <f t="shared" si="137"/>
        <v>-1</v>
      </c>
      <c r="U481" s="42">
        <f t="shared" si="135"/>
        <v>1</v>
      </c>
      <c r="V481" s="33" t="str">
        <f t="shared" si="136"/>
        <v>Convergence</v>
      </c>
    </row>
    <row r="482" spans="2:22" x14ac:dyDescent="0.2">
      <c r="B482" s="32">
        <v>40548</v>
      </c>
      <c r="C482" s="5">
        <v>55.76</v>
      </c>
      <c r="D482" s="3">
        <v>55.07</v>
      </c>
      <c r="E482" s="3">
        <v>55.74</v>
      </c>
      <c r="F482" s="6">
        <f t="shared" si="141"/>
        <v>0.68999999999999773</v>
      </c>
      <c r="G482" s="3">
        <f t="shared" si="142"/>
        <v>0.21000000000000085</v>
      </c>
      <c r="H482" s="3">
        <f t="shared" si="143"/>
        <v>0</v>
      </c>
      <c r="I482" s="3">
        <f t="shared" si="138"/>
        <v>7.3229184300728685</v>
      </c>
      <c r="J482" s="5">
        <f t="shared" si="139"/>
        <v>1.9970166338524817</v>
      </c>
      <c r="K482" s="5">
        <f t="shared" si="140"/>
        <v>1.308779403218457</v>
      </c>
      <c r="L482" s="3">
        <f t="shared" si="131"/>
        <v>27.27077534622504</v>
      </c>
      <c r="M482" s="3">
        <f t="shared" si="132"/>
        <v>17.872374459938285</v>
      </c>
      <c r="N482" s="3">
        <f t="shared" ref="N482:N501" si="145">ABS(L482-M482)</f>
        <v>9.3984008862867547</v>
      </c>
      <c r="O482" s="3">
        <f t="shared" ref="O482:O501" si="146">L482+M482</f>
        <v>45.143149806163322</v>
      </c>
      <c r="P482" s="3">
        <f t="shared" ref="P482:P501" si="147">(100*(N482/O482))</f>
        <v>20.819107498350959</v>
      </c>
      <c r="Q482" s="3">
        <f t="shared" si="144"/>
        <v>16.066734186740096</v>
      </c>
      <c r="R482" s="33" t="str">
        <f t="shared" si="133"/>
        <v>ADX+ &lt; 25 &amp; DMI+&gt;DMI = bullish no trend</v>
      </c>
      <c r="S482" s="1" t="str">
        <f t="shared" si="134"/>
        <v/>
      </c>
      <c r="T482" s="42">
        <f t="shared" si="137"/>
        <v>1</v>
      </c>
      <c r="U482" s="42">
        <f t="shared" si="135"/>
        <v>1</v>
      </c>
      <c r="V482" s="33" t="str">
        <f t="shared" si="136"/>
        <v>Convergence</v>
      </c>
    </row>
    <row r="483" spans="2:22" x14ac:dyDescent="0.2">
      <c r="B483" s="32">
        <v>40549</v>
      </c>
      <c r="C483" s="5">
        <v>55.96</v>
      </c>
      <c r="D483" s="3">
        <v>55.68</v>
      </c>
      <c r="E483" s="3">
        <v>55.92</v>
      </c>
      <c r="F483" s="6">
        <f t="shared" si="141"/>
        <v>0.28000000000000114</v>
      </c>
      <c r="G483" s="3">
        <f t="shared" si="142"/>
        <v>0.20000000000000284</v>
      </c>
      <c r="H483" s="3">
        <f t="shared" si="143"/>
        <v>0</v>
      </c>
      <c r="I483" s="3">
        <f t="shared" si="138"/>
        <v>7.0396170123749569</v>
      </c>
      <c r="J483" s="5">
        <f t="shared" si="139"/>
        <v>2.0433999697099861</v>
      </c>
      <c r="K483" s="5">
        <f t="shared" si="140"/>
        <v>1.2081040645093448</v>
      </c>
      <c r="L483" s="3">
        <f t="shared" si="131"/>
        <v>29.027146876284448</v>
      </c>
      <c r="M483" s="3">
        <f t="shared" si="132"/>
        <v>17.161502712230174</v>
      </c>
      <c r="N483" s="3">
        <f t="shared" si="145"/>
        <v>11.865644164054274</v>
      </c>
      <c r="O483" s="3">
        <f t="shared" si="146"/>
        <v>46.188649588514622</v>
      </c>
      <c r="P483" s="3">
        <f t="shared" si="147"/>
        <v>25.689523876023458</v>
      </c>
      <c r="Q483" s="3">
        <f t="shared" si="144"/>
        <v>16.754076307403192</v>
      </c>
      <c r="R483" s="33" t="str">
        <f t="shared" si="133"/>
        <v>ADX+ &lt; 25 &amp; DMI+&gt;DMI = bullish no trend</v>
      </c>
      <c r="S483" s="1" t="str">
        <f t="shared" si="134"/>
        <v/>
      </c>
      <c r="T483" s="42">
        <f t="shared" si="137"/>
        <v>1</v>
      </c>
      <c r="U483" s="42">
        <f t="shared" si="135"/>
        <v>1</v>
      </c>
      <c r="V483" s="33" t="str">
        <f t="shared" si="136"/>
        <v>Convergence</v>
      </c>
    </row>
    <row r="484" spans="2:22" x14ac:dyDescent="0.2">
      <c r="B484" s="32">
        <v>40550</v>
      </c>
      <c r="C484" s="5">
        <v>56.05</v>
      </c>
      <c r="D484" s="3">
        <v>55.32</v>
      </c>
      <c r="E484" s="3">
        <v>55.87</v>
      </c>
      <c r="F484" s="6">
        <f t="shared" si="141"/>
        <v>0.72999999999999687</v>
      </c>
      <c r="G484" s="3">
        <f t="shared" si="142"/>
        <v>0</v>
      </c>
      <c r="H484" s="3">
        <f t="shared" si="143"/>
        <v>0.35999999999999943</v>
      </c>
      <c r="I484" s="3">
        <f t="shared" si="138"/>
        <v>7.2281080114230338</v>
      </c>
      <c r="J484" s="5">
        <f t="shared" si="139"/>
        <v>1.8862153566553717</v>
      </c>
      <c r="K484" s="5">
        <f t="shared" si="140"/>
        <v>1.4751729826240101</v>
      </c>
      <c r="L484" s="3">
        <f t="shared" si="131"/>
        <v>26.095561295908514</v>
      </c>
      <c r="M484" s="3">
        <f t="shared" si="132"/>
        <v>20.408839772354</v>
      </c>
      <c r="N484" s="3">
        <f t="shared" si="145"/>
        <v>5.6867215235545139</v>
      </c>
      <c r="O484" s="3">
        <f t="shared" si="146"/>
        <v>46.50440106826251</v>
      </c>
      <c r="P484" s="3">
        <f t="shared" si="147"/>
        <v>12.228351280574788</v>
      </c>
      <c r="Q484" s="3">
        <f t="shared" si="144"/>
        <v>16.430810234058306</v>
      </c>
      <c r="R484" s="33" t="str">
        <f t="shared" si="133"/>
        <v>ADX+ &lt; 25 &amp; DMI+&gt;DMI = bullish no trend</v>
      </c>
      <c r="S484" s="1" t="str">
        <f t="shared" si="134"/>
        <v/>
      </c>
      <c r="T484" s="42">
        <f t="shared" si="137"/>
        <v>-1</v>
      </c>
      <c r="U484" s="42">
        <f t="shared" si="135"/>
        <v>1</v>
      </c>
      <c r="V484" s="33" t="str">
        <f t="shared" si="136"/>
        <v>Convergence</v>
      </c>
    </row>
    <row r="485" spans="2:22" x14ac:dyDescent="0.2">
      <c r="B485" s="32">
        <v>40553</v>
      </c>
      <c r="C485" s="5">
        <v>56.18</v>
      </c>
      <c r="D485" s="3">
        <v>55.58</v>
      </c>
      <c r="E485" s="3">
        <v>56.08</v>
      </c>
      <c r="F485" s="6">
        <f t="shared" si="141"/>
        <v>0.60000000000000142</v>
      </c>
      <c r="G485" s="3">
        <f t="shared" si="142"/>
        <v>0.13000000000000256</v>
      </c>
      <c r="H485" s="3">
        <f t="shared" si="143"/>
        <v>0</v>
      </c>
      <c r="I485" s="3">
        <f t="shared" si="138"/>
        <v>7.2720997028520324</v>
      </c>
      <c r="J485" s="5">
        <f t="shared" si="139"/>
        <v>1.8711218676818842</v>
      </c>
      <c r="K485" s="5">
        <f t="shared" si="140"/>
        <v>1.3616981378067785</v>
      </c>
      <c r="L485" s="3">
        <f t="shared" si="131"/>
        <v>25.730145956993027</v>
      </c>
      <c r="M485" s="3">
        <f t="shared" si="132"/>
        <v>18.724965188152417</v>
      </c>
      <c r="N485" s="3">
        <f t="shared" si="145"/>
        <v>7.00518076884061</v>
      </c>
      <c r="O485" s="3">
        <f t="shared" si="146"/>
        <v>44.455111145145445</v>
      </c>
      <c r="P485" s="3">
        <f t="shared" si="147"/>
        <v>15.757874827865736</v>
      </c>
      <c r="Q485" s="3">
        <f t="shared" si="144"/>
        <v>16.382743419330264</v>
      </c>
      <c r="R485" s="33" t="str">
        <f t="shared" si="133"/>
        <v>ADX+ &lt; 25 &amp; DMI+&gt;DMI = bullish no trend</v>
      </c>
      <c r="S485" s="1" t="str">
        <f t="shared" si="134"/>
        <v/>
      </c>
      <c r="T485" s="42">
        <f t="shared" si="137"/>
        <v>-1</v>
      </c>
      <c r="U485" s="42">
        <f t="shared" si="135"/>
        <v>1</v>
      </c>
      <c r="V485" s="33" t="str">
        <f t="shared" si="136"/>
        <v>Convergence</v>
      </c>
    </row>
    <row r="486" spans="2:22" x14ac:dyDescent="0.2">
      <c r="B486" s="32">
        <v>40554</v>
      </c>
      <c r="C486" s="5">
        <v>56.36</v>
      </c>
      <c r="D486" s="3">
        <v>55.95</v>
      </c>
      <c r="E486" s="3">
        <v>56.16</v>
      </c>
      <c r="F486" s="6">
        <f t="shared" si="141"/>
        <v>0.40999999999999659</v>
      </c>
      <c r="G486" s="3">
        <f t="shared" si="142"/>
        <v>0.17999999999999972</v>
      </c>
      <c r="H486" s="3">
        <f t="shared" si="143"/>
        <v>0</v>
      </c>
      <c r="I486" s="3">
        <f t="shared" si="138"/>
        <v>7.1227074180172574</v>
      </c>
      <c r="J486" s="5">
        <f t="shared" si="139"/>
        <v>1.9071894163217389</v>
      </c>
      <c r="K486" s="5">
        <f t="shared" si="140"/>
        <v>1.2569521272062572</v>
      </c>
      <c r="L486" s="3">
        <f t="shared" si="131"/>
        <v>26.776186418908694</v>
      </c>
      <c r="M486" s="3">
        <f t="shared" si="132"/>
        <v>17.647111602910034</v>
      </c>
      <c r="N486" s="3">
        <f t="shared" si="145"/>
        <v>9.1290748159986599</v>
      </c>
      <c r="O486" s="3">
        <f t="shared" si="146"/>
        <v>44.423298021818724</v>
      </c>
      <c r="P486" s="3">
        <f t="shared" si="147"/>
        <v>20.55019600641733</v>
      </c>
      <c r="Q486" s="3">
        <f t="shared" si="144"/>
        <v>16.680418604122199</v>
      </c>
      <c r="R486" s="33" t="str">
        <f t="shared" si="133"/>
        <v>ADX+ &lt; 25 &amp; DMI+&gt;DMI = bullish no trend</v>
      </c>
      <c r="S486" s="1" t="str">
        <f t="shared" si="134"/>
        <v/>
      </c>
      <c r="T486" s="42">
        <f t="shared" si="137"/>
        <v>1</v>
      </c>
      <c r="U486" s="42">
        <f t="shared" si="135"/>
        <v>1</v>
      </c>
      <c r="V486" s="33" t="str">
        <f t="shared" si="136"/>
        <v>Convergence</v>
      </c>
    </row>
    <row r="487" spans="2:22" x14ac:dyDescent="0.2">
      <c r="B487" s="32">
        <v>40555</v>
      </c>
      <c r="C487" s="5">
        <v>56.56</v>
      </c>
      <c r="D487" s="3">
        <v>56.2</v>
      </c>
      <c r="E487" s="3">
        <v>56.555</v>
      </c>
      <c r="F487" s="6">
        <f t="shared" si="141"/>
        <v>0.40000000000000568</v>
      </c>
      <c r="G487" s="3">
        <f t="shared" si="142"/>
        <v>0.20000000000000284</v>
      </c>
      <c r="H487" s="3">
        <f t="shared" si="143"/>
        <v>0</v>
      </c>
      <c r="I487" s="3">
        <f t="shared" si="138"/>
        <v>6.9748068474005507</v>
      </c>
      <c r="J487" s="5">
        <f t="shared" si="139"/>
        <v>1.9604825381431463</v>
      </c>
      <c r="K487" s="5">
        <f t="shared" si="140"/>
        <v>1.160263502036545</v>
      </c>
      <c r="L487" s="3">
        <f t="shared" si="131"/>
        <v>28.108054904399264</v>
      </c>
      <c r="M487" s="3">
        <f t="shared" si="132"/>
        <v>16.635062840040725</v>
      </c>
      <c r="N487" s="3">
        <f t="shared" si="145"/>
        <v>11.472992064358539</v>
      </c>
      <c r="O487" s="3">
        <f t="shared" si="146"/>
        <v>44.743117744439985</v>
      </c>
      <c r="P487" s="3">
        <f t="shared" si="147"/>
        <v>25.641914651296808</v>
      </c>
      <c r="Q487" s="3">
        <f t="shared" si="144"/>
        <v>17.320525464634674</v>
      </c>
      <c r="R487" s="33" t="str">
        <f t="shared" si="133"/>
        <v>ADX+ &lt; 25 &amp; DMI+&gt;DMI = bullish no trend</v>
      </c>
      <c r="S487" s="1" t="str">
        <f t="shared" si="134"/>
        <v/>
      </c>
      <c r="T487" s="42">
        <f t="shared" si="137"/>
        <v>1</v>
      </c>
      <c r="U487" s="42">
        <f t="shared" si="135"/>
        <v>1</v>
      </c>
      <c r="V487" s="33" t="str">
        <f t="shared" si="136"/>
        <v>Convergence</v>
      </c>
    </row>
    <row r="488" spans="2:22" x14ac:dyDescent="0.2">
      <c r="B488" s="32">
        <v>40556</v>
      </c>
      <c r="C488" s="5">
        <v>56.73</v>
      </c>
      <c r="D488" s="3">
        <v>56.41</v>
      </c>
      <c r="E488" s="3">
        <v>56.575000000000003</v>
      </c>
      <c r="F488" s="6">
        <f t="shared" si="141"/>
        <v>0.32000000000000028</v>
      </c>
      <c r="G488" s="3">
        <f t="shared" si="142"/>
        <v>0.1699999999999946</v>
      </c>
      <c r="H488" s="3">
        <f t="shared" si="143"/>
        <v>0</v>
      </c>
      <c r="I488" s="3">
        <f t="shared" si="138"/>
        <v>6.758283243754355</v>
      </c>
      <c r="J488" s="5">
        <f t="shared" si="139"/>
        <v>1.9796761890552066</v>
      </c>
      <c r="K488" s="5">
        <f t="shared" si="140"/>
        <v>1.0710124634183493</v>
      </c>
      <c r="L488" s="3">
        <f t="shared" ref="L488:L502" si="148">(100*(J488/I488))</f>
        <v>29.292589813910475</v>
      </c>
      <c r="M488" s="3">
        <f t="shared" ref="M488:M502" si="149">(100*(K488/I488))</f>
        <v>15.847404211833263</v>
      </c>
      <c r="N488" s="3">
        <f t="shared" si="145"/>
        <v>13.445185602077212</v>
      </c>
      <c r="O488" s="3">
        <f t="shared" si="146"/>
        <v>45.139994025743739</v>
      </c>
      <c r="P488" s="3">
        <f t="shared" si="147"/>
        <v>29.785528093799268</v>
      </c>
      <c r="Q488" s="3">
        <f t="shared" si="144"/>
        <v>18.210882795289287</v>
      </c>
      <c r="R488" s="33" t="str">
        <f t="shared" si="133"/>
        <v>ADX+ &lt; 25 &amp; DMI+&gt;DMI = bullish no trend</v>
      </c>
      <c r="S488" s="1" t="str">
        <f t="shared" si="134"/>
        <v/>
      </c>
      <c r="T488" s="42">
        <f t="shared" si="137"/>
        <v>1</v>
      </c>
      <c r="U488" s="42">
        <f t="shared" si="135"/>
        <v>1</v>
      </c>
      <c r="V488" s="33" t="str">
        <f t="shared" si="136"/>
        <v>Convergence</v>
      </c>
    </row>
    <row r="489" spans="2:22" x14ac:dyDescent="0.2">
      <c r="B489" s="32">
        <v>40557</v>
      </c>
      <c r="C489" s="5">
        <v>57.02</v>
      </c>
      <c r="D489" s="3">
        <v>56.46</v>
      </c>
      <c r="E489" s="3">
        <v>57</v>
      </c>
      <c r="F489" s="6">
        <f t="shared" si="141"/>
        <v>0.56000000000000227</v>
      </c>
      <c r="G489" s="3">
        <f t="shared" si="142"/>
        <v>0.29000000000000625</v>
      </c>
      <c r="H489" s="3">
        <f t="shared" si="143"/>
        <v>0</v>
      </c>
      <c r="I489" s="3">
        <f t="shared" si="138"/>
        <v>6.7984153019270988</v>
      </c>
      <c r="J489" s="5">
        <f t="shared" si="139"/>
        <v>2.1173934052817351</v>
      </c>
      <c r="K489" s="5">
        <f t="shared" si="140"/>
        <v>0.98862688930924558</v>
      </c>
      <c r="L489" s="3">
        <f t="shared" si="148"/>
        <v>31.145396555599252</v>
      </c>
      <c r="M489" s="3">
        <f t="shared" si="149"/>
        <v>14.542019653153677</v>
      </c>
      <c r="N489" s="3">
        <f t="shared" si="145"/>
        <v>16.603376902445575</v>
      </c>
      <c r="O489" s="3">
        <f t="shared" si="146"/>
        <v>45.687416208752929</v>
      </c>
      <c r="P489" s="3">
        <f t="shared" si="147"/>
        <v>36.341247284771278</v>
      </c>
      <c r="Q489" s="3">
        <f t="shared" si="144"/>
        <v>19.505908830252285</v>
      </c>
      <c r="R489" s="33" t="str">
        <f t="shared" si="133"/>
        <v>ADX+ &lt; 25 &amp; DMI+&gt;DMI = bullish no trend</v>
      </c>
      <c r="S489" s="1" t="str">
        <f t="shared" si="134"/>
        <v/>
      </c>
      <c r="T489" s="42">
        <f t="shared" si="137"/>
        <v>1</v>
      </c>
      <c r="U489" s="42">
        <f t="shared" si="135"/>
        <v>-1</v>
      </c>
      <c r="V489" s="33" t="str">
        <f t="shared" si="136"/>
        <v>Convergence</v>
      </c>
    </row>
    <row r="490" spans="2:22" x14ac:dyDescent="0.2">
      <c r="B490" s="32">
        <v>40561</v>
      </c>
      <c r="C490" s="5">
        <v>57.23</v>
      </c>
      <c r="D490" s="3">
        <v>56.49</v>
      </c>
      <c r="E490" s="3">
        <v>57.16</v>
      </c>
      <c r="F490" s="6">
        <f t="shared" si="141"/>
        <v>0.73999999999999488</v>
      </c>
      <c r="G490" s="3">
        <f t="shared" si="142"/>
        <v>0.20999999999999375</v>
      </c>
      <c r="H490" s="3">
        <f t="shared" si="143"/>
        <v>0</v>
      </c>
      <c r="I490" s="3">
        <f t="shared" si="138"/>
        <v>7.0154602787019318</v>
      </c>
      <c r="J490" s="5">
        <f t="shared" si="139"/>
        <v>2.164516989490826</v>
      </c>
      <c r="K490" s="5">
        <f t="shared" si="140"/>
        <v>0.91257866705468826</v>
      </c>
      <c r="L490" s="3">
        <f t="shared" si="148"/>
        <v>30.853527829984746</v>
      </c>
      <c r="M490" s="3">
        <f t="shared" si="149"/>
        <v>13.008108246655805</v>
      </c>
      <c r="N490" s="3">
        <f t="shared" si="145"/>
        <v>17.84541958332894</v>
      </c>
      <c r="O490" s="3">
        <f t="shared" si="146"/>
        <v>43.861636076640551</v>
      </c>
      <c r="P490" s="3">
        <f t="shared" si="147"/>
        <v>40.685713483526207</v>
      </c>
      <c r="Q490" s="3">
        <f t="shared" si="144"/>
        <v>21.018752019771853</v>
      </c>
      <c r="R490" s="33" t="str">
        <f t="shared" si="133"/>
        <v>ADX+ &lt; 25 &amp; DMI+&gt;DMI = bullish no trend</v>
      </c>
      <c r="S490" s="1" t="str">
        <f t="shared" si="134"/>
        <v/>
      </c>
      <c r="T490" s="42">
        <f t="shared" si="137"/>
        <v>1</v>
      </c>
      <c r="U490" s="42">
        <f t="shared" si="135"/>
        <v>-1</v>
      </c>
      <c r="V490" s="33" t="str">
        <f t="shared" si="136"/>
        <v>Convergence</v>
      </c>
    </row>
    <row r="491" spans="2:22" x14ac:dyDescent="0.2">
      <c r="B491" s="32">
        <v>40562</v>
      </c>
      <c r="C491" s="5">
        <v>57.26</v>
      </c>
      <c r="D491" s="3">
        <v>56.32</v>
      </c>
      <c r="E491" s="3">
        <v>56.51</v>
      </c>
      <c r="F491" s="6">
        <f t="shared" si="141"/>
        <v>0.93999999999999773</v>
      </c>
      <c r="G491" s="30">
        <f t="shared" si="142"/>
        <v>0</v>
      </c>
      <c r="H491" s="30">
        <f t="shared" si="143"/>
        <v>0.17000000000000171</v>
      </c>
      <c r="I491" s="3">
        <f t="shared" si="138"/>
        <v>7.4158094880325498</v>
      </c>
      <c r="J491" s="5">
        <f t="shared" si="139"/>
        <v>1.9980156826069164</v>
      </c>
      <c r="K491" s="5">
        <f t="shared" si="140"/>
        <v>1.0123803080504832</v>
      </c>
      <c r="L491" s="3">
        <f t="shared" si="148"/>
        <v>26.94265118098388</v>
      </c>
      <c r="M491" s="3">
        <f t="shared" si="149"/>
        <v>13.651649353779078</v>
      </c>
      <c r="N491" s="3">
        <f t="shared" si="145"/>
        <v>13.291001827204802</v>
      </c>
      <c r="O491" s="3">
        <f t="shared" si="146"/>
        <v>40.594300534762958</v>
      </c>
      <c r="P491" s="3">
        <f t="shared" si="147"/>
        <v>32.741053921653467</v>
      </c>
      <c r="Q491" s="3">
        <f t="shared" si="144"/>
        <v>21.856059298477682</v>
      </c>
      <c r="R491" s="33" t="str">
        <f t="shared" si="133"/>
        <v>ADX+ &lt; 25 &amp; DMI+&gt;DMI = bullish no trend</v>
      </c>
      <c r="S491" s="1" t="str">
        <f t="shared" si="134"/>
        <v/>
      </c>
      <c r="T491" s="42">
        <f t="shared" si="137"/>
        <v>1</v>
      </c>
      <c r="U491" s="42">
        <f t="shared" si="135"/>
        <v>1</v>
      </c>
      <c r="V491" s="33" t="str">
        <f t="shared" si="136"/>
        <v>Convergence</v>
      </c>
    </row>
    <row r="492" spans="2:22" x14ac:dyDescent="0.2">
      <c r="B492" s="32">
        <v>40563</v>
      </c>
      <c r="C492" s="5">
        <v>56.35</v>
      </c>
      <c r="D492" s="3">
        <v>55.68</v>
      </c>
      <c r="E492" s="3">
        <v>56.11</v>
      </c>
      <c r="F492" s="6">
        <f t="shared" si="141"/>
        <v>0.82999999999999829</v>
      </c>
      <c r="G492" s="3">
        <f t="shared" si="142"/>
        <v>0</v>
      </c>
      <c r="H492" s="3">
        <f t="shared" si="143"/>
        <v>0.64000000000000057</v>
      </c>
      <c r="I492" s="3">
        <f t="shared" si="138"/>
        <v>7.675362604337737</v>
      </c>
      <c r="J492" s="5">
        <f t="shared" si="139"/>
        <v>1.8443221685602305</v>
      </c>
      <c r="K492" s="5">
        <f t="shared" si="140"/>
        <v>1.5745048997389082</v>
      </c>
      <c r="L492" s="3">
        <f t="shared" si="148"/>
        <v>24.029121015310864</v>
      </c>
      <c r="M492" s="3">
        <f t="shared" si="149"/>
        <v>20.513752651230778</v>
      </c>
      <c r="N492" s="3">
        <f t="shared" si="145"/>
        <v>3.5153683640800857</v>
      </c>
      <c r="O492" s="3">
        <f t="shared" si="146"/>
        <v>44.542873666541638</v>
      </c>
      <c r="P492" s="3">
        <f t="shared" si="147"/>
        <v>7.8921005195959166</v>
      </c>
      <c r="Q492" s="3">
        <f t="shared" si="144"/>
        <v>20.858633671414701</v>
      </c>
      <c r="R492" s="33" t="str">
        <f t="shared" si="133"/>
        <v>ADX+ &lt; 25 &amp; DMI+&gt;DMI = bullish no trend</v>
      </c>
      <c r="S492" s="1" t="str">
        <f t="shared" si="134"/>
        <v/>
      </c>
      <c r="T492" s="42">
        <f t="shared" si="137"/>
        <v>-1</v>
      </c>
      <c r="U492" s="42">
        <f t="shared" si="135"/>
        <v>1</v>
      </c>
      <c r="V492" s="33" t="str">
        <f t="shared" si="136"/>
        <v>Convergence</v>
      </c>
    </row>
    <row r="493" spans="2:22" x14ac:dyDescent="0.2">
      <c r="B493" s="32">
        <v>40564</v>
      </c>
      <c r="C493" s="5">
        <v>56.49</v>
      </c>
      <c r="D493" s="3">
        <v>55.65</v>
      </c>
      <c r="E493" s="3">
        <v>55.68</v>
      </c>
      <c r="F493" s="6">
        <f t="shared" si="141"/>
        <v>0.84000000000000341</v>
      </c>
      <c r="G493" s="3">
        <f t="shared" si="142"/>
        <v>0.14000000000000057</v>
      </c>
      <c r="H493" s="3">
        <f t="shared" si="143"/>
        <v>0</v>
      </c>
      <c r="I493" s="3">
        <f t="shared" si="138"/>
        <v>7.9249500963117603</v>
      </c>
      <c r="J493" s="5">
        <f t="shared" si="139"/>
        <v>1.8424512325171363</v>
      </c>
      <c r="K493" s="5">
        <f t="shared" si="140"/>
        <v>1.4533891382205306</v>
      </c>
      <c r="L493" s="3">
        <f t="shared" si="148"/>
        <v>23.248742391130079</v>
      </c>
      <c r="M493" s="3">
        <f t="shared" si="149"/>
        <v>18.339410602685462</v>
      </c>
      <c r="N493" s="3">
        <f t="shared" si="145"/>
        <v>4.9093317884446179</v>
      </c>
      <c r="O493" s="3">
        <f t="shared" si="146"/>
        <v>41.588152993815541</v>
      </c>
      <c r="P493" s="3">
        <f t="shared" si="147"/>
        <v>11.804640107904458</v>
      </c>
      <c r="Q493" s="3">
        <f t="shared" si="144"/>
        <v>20.211919845449682</v>
      </c>
      <c r="R493" s="33" t="str">
        <f t="shared" si="133"/>
        <v>ADX+ &lt; 25 &amp; DMI+&gt;DMI = bullish no trend</v>
      </c>
      <c r="S493" s="1" t="str">
        <f t="shared" si="134"/>
        <v/>
      </c>
      <c r="T493" s="42">
        <f t="shared" si="137"/>
        <v>-1</v>
      </c>
      <c r="U493" s="42">
        <f t="shared" si="135"/>
        <v>1</v>
      </c>
      <c r="V493" s="33" t="str">
        <f t="shared" si="136"/>
        <v>Convergence</v>
      </c>
    </row>
    <row r="494" spans="2:22" x14ac:dyDescent="0.2">
      <c r="B494" s="32">
        <v>40567</v>
      </c>
      <c r="C494" s="5">
        <v>56.46</v>
      </c>
      <c r="D494" s="3">
        <v>55.68</v>
      </c>
      <c r="E494" s="3">
        <v>56.45</v>
      </c>
      <c r="F494" s="6">
        <f t="shared" si="141"/>
        <v>0.78000000000000114</v>
      </c>
      <c r="G494" s="31">
        <f t="shared" si="142"/>
        <v>0</v>
      </c>
      <c r="H494" s="3">
        <f t="shared" si="143"/>
        <v>0</v>
      </c>
      <c r="I494" s="3">
        <f t="shared" si="138"/>
        <v>8.0953385504416264</v>
      </c>
      <c r="J494" s="5">
        <f t="shared" si="139"/>
        <v>1.7007242146312027</v>
      </c>
      <c r="K494" s="5">
        <f t="shared" si="140"/>
        <v>1.3415899737420283</v>
      </c>
      <c r="L494" s="3">
        <f t="shared" si="148"/>
        <v>21.008685480342546</v>
      </c>
      <c r="M494" s="3">
        <f t="shared" si="149"/>
        <v>16.57237637910573</v>
      </c>
      <c r="N494" s="3">
        <f t="shared" si="145"/>
        <v>4.4363091012368159</v>
      </c>
      <c r="O494" s="3">
        <f t="shared" si="146"/>
        <v>37.581061859448276</v>
      </c>
      <c r="P494" s="3">
        <f t="shared" si="147"/>
        <v>11.804640107904458</v>
      </c>
      <c r="Q494" s="3">
        <f t="shared" si="144"/>
        <v>19.61139986419645</v>
      </c>
      <c r="R494" s="33" t="str">
        <f t="shared" si="133"/>
        <v>ADX+ &lt; 25 &amp; DMI+&gt;DMI = bullish no trend</v>
      </c>
      <c r="S494" s="1" t="str">
        <f t="shared" si="134"/>
        <v/>
      </c>
      <c r="T494" s="42">
        <f t="shared" si="137"/>
        <v>-1</v>
      </c>
      <c r="U494" s="42">
        <f t="shared" si="135"/>
        <v>1</v>
      </c>
      <c r="V494" s="33" t="str">
        <f t="shared" si="136"/>
        <v>Convergence</v>
      </c>
    </row>
    <row r="495" spans="2:22" x14ac:dyDescent="0.2">
      <c r="B495" s="32">
        <v>40568</v>
      </c>
      <c r="C495" s="5">
        <v>56.55</v>
      </c>
      <c r="D495" s="3">
        <v>56.05</v>
      </c>
      <c r="E495" s="3">
        <v>56.532499999999999</v>
      </c>
      <c r="F495" s="6">
        <f t="shared" si="141"/>
        <v>0.5</v>
      </c>
      <c r="G495" s="3">
        <f t="shared" si="142"/>
        <v>8.9999999999996305E-2</v>
      </c>
      <c r="H495" s="3">
        <f t="shared" si="143"/>
        <v>0</v>
      </c>
      <c r="I495" s="3">
        <f t="shared" si="138"/>
        <v>7.972620200407655</v>
      </c>
      <c r="J495" s="5">
        <f t="shared" si="139"/>
        <v>1.6598992750441834</v>
      </c>
      <c r="K495" s="5">
        <f t="shared" si="140"/>
        <v>1.2383907449926415</v>
      </c>
      <c r="L495" s="3">
        <f t="shared" si="148"/>
        <v>20.819996855730185</v>
      </c>
      <c r="M495" s="3">
        <f t="shared" si="149"/>
        <v>15.533045772446558</v>
      </c>
      <c r="N495" s="3">
        <f t="shared" si="145"/>
        <v>5.2869510832836273</v>
      </c>
      <c r="O495" s="3">
        <f t="shared" si="146"/>
        <v>36.353042628176745</v>
      </c>
      <c r="P495" s="3">
        <f t="shared" si="147"/>
        <v>14.543352360789147</v>
      </c>
      <c r="Q495" s="3">
        <f t="shared" si="144"/>
        <v>19.249396471095928</v>
      </c>
      <c r="R495" s="33" t="str">
        <f t="shared" si="133"/>
        <v>ADX+ &lt; 25 &amp; DMI+&gt;DMI = bullish no trend</v>
      </c>
      <c r="S495" s="1" t="str">
        <f t="shared" si="134"/>
        <v/>
      </c>
      <c r="T495" s="42">
        <f t="shared" si="137"/>
        <v>-1</v>
      </c>
      <c r="U495" s="42">
        <f t="shared" si="135"/>
        <v>1</v>
      </c>
      <c r="V495" s="33" t="str">
        <f t="shared" si="136"/>
        <v>Convergence</v>
      </c>
    </row>
    <row r="496" spans="2:22" x14ac:dyDescent="0.2">
      <c r="B496" s="32">
        <v>40569</v>
      </c>
      <c r="C496" s="5">
        <v>56.98</v>
      </c>
      <c r="D496" s="3">
        <v>56.45</v>
      </c>
      <c r="E496" s="3">
        <v>56.83</v>
      </c>
      <c r="F496" s="6">
        <f t="shared" si="141"/>
        <v>0.52999999999999403</v>
      </c>
      <c r="G496" s="3">
        <f t="shared" si="142"/>
        <v>0.42999999999999972</v>
      </c>
      <c r="H496" s="3">
        <f t="shared" si="143"/>
        <v>0</v>
      </c>
      <c r="I496" s="3">
        <f t="shared" si="138"/>
        <v>7.8893417234532137</v>
      </c>
      <c r="J496" s="5">
        <f t="shared" si="139"/>
        <v>1.9622147154253997</v>
      </c>
      <c r="K496" s="5">
        <f t="shared" si="140"/>
        <v>1.1431299184547459</v>
      </c>
      <c r="L496" s="3">
        <f t="shared" si="148"/>
        <v>24.871716604595576</v>
      </c>
      <c r="M496" s="3">
        <f t="shared" si="149"/>
        <v>14.489547525321173</v>
      </c>
      <c r="N496" s="3">
        <f t="shared" si="145"/>
        <v>10.382169079274403</v>
      </c>
      <c r="O496" s="3">
        <f t="shared" si="146"/>
        <v>39.361264129916748</v>
      </c>
      <c r="P496" s="3">
        <f t="shared" si="147"/>
        <v>26.376614950695593</v>
      </c>
      <c r="Q496" s="3">
        <f t="shared" si="144"/>
        <v>19.758483505353045</v>
      </c>
      <c r="R496" s="33" t="str">
        <f t="shared" si="133"/>
        <v>ADX+ &lt; 25 &amp; DMI+&gt;DMI = bullish no trend</v>
      </c>
      <c r="S496" s="1" t="str">
        <f t="shared" si="134"/>
        <v/>
      </c>
      <c r="T496" s="42">
        <f t="shared" si="137"/>
        <v>1</v>
      </c>
      <c r="U496" s="42">
        <f t="shared" si="135"/>
        <v>1</v>
      </c>
      <c r="V496" s="33" t="str">
        <f t="shared" si="136"/>
        <v>Convergence</v>
      </c>
    </row>
    <row r="497" spans="2:22" x14ac:dyDescent="0.2">
      <c r="B497" s="32">
        <v>40570</v>
      </c>
      <c r="C497" s="5">
        <v>57.35</v>
      </c>
      <c r="D497" s="3">
        <v>56.92</v>
      </c>
      <c r="E497" s="3">
        <v>57.18</v>
      </c>
      <c r="F497" s="6">
        <f t="shared" si="141"/>
        <v>0.52000000000000313</v>
      </c>
      <c r="G497" s="3">
        <f t="shared" si="142"/>
        <v>0.37000000000000455</v>
      </c>
      <c r="H497" s="3">
        <f t="shared" si="143"/>
        <v>0</v>
      </c>
      <c r="I497" s="3">
        <f t="shared" si="138"/>
        <v>7.8024692831875848</v>
      </c>
      <c r="J497" s="5">
        <f t="shared" si="139"/>
        <v>2.1812751219311428</v>
      </c>
      <c r="K497" s="5">
        <f t="shared" si="140"/>
        <v>1.0551968478043807</v>
      </c>
      <c r="L497" s="3">
        <f t="shared" si="148"/>
        <v>27.956215433378993</v>
      </c>
      <c r="M497" s="3">
        <f t="shared" si="149"/>
        <v>13.523883395197366</v>
      </c>
      <c r="N497" s="3">
        <f t="shared" si="145"/>
        <v>14.432332038181627</v>
      </c>
      <c r="O497" s="3">
        <f t="shared" si="146"/>
        <v>41.480098828576359</v>
      </c>
      <c r="P497" s="3">
        <f t="shared" si="147"/>
        <v>34.793388747277874</v>
      </c>
      <c r="Q497" s="3">
        <f t="shared" si="144"/>
        <v>20.832405308347671</v>
      </c>
      <c r="R497" s="33" t="str">
        <f t="shared" si="133"/>
        <v>ADX+ &lt; 25 &amp; DMI+&gt;DMI = bullish no trend</v>
      </c>
      <c r="S497" s="1" t="str">
        <f t="shared" si="134"/>
        <v/>
      </c>
      <c r="T497" s="42">
        <f t="shared" si="137"/>
        <v>1</v>
      </c>
      <c r="U497" s="42">
        <f t="shared" si="135"/>
        <v>-1</v>
      </c>
      <c r="V497" s="33" t="str">
        <f t="shared" si="136"/>
        <v>Convergence</v>
      </c>
    </row>
    <row r="498" spans="2:22" x14ac:dyDescent="0.2">
      <c r="B498" s="32">
        <v>40571</v>
      </c>
      <c r="C498" s="5">
        <v>57.22</v>
      </c>
      <c r="D498" s="3">
        <v>55.47</v>
      </c>
      <c r="E498" s="3">
        <v>55.73</v>
      </c>
      <c r="F498" s="6">
        <f t="shared" si="141"/>
        <v>1.75</v>
      </c>
      <c r="G498" s="30">
        <f t="shared" si="142"/>
        <v>0</v>
      </c>
      <c r="H498" s="30">
        <f t="shared" si="143"/>
        <v>1.4500000000000028</v>
      </c>
      <c r="I498" s="3">
        <f t="shared" si="138"/>
        <v>8.952279338327001</v>
      </c>
      <c r="J498" s="5">
        <f t="shared" si="139"/>
        <v>2.0134847279364396</v>
      </c>
      <c r="K498" s="5">
        <f t="shared" si="140"/>
        <v>2.4240278595117388</v>
      </c>
      <c r="L498" s="3">
        <f t="shared" si="148"/>
        <v>22.491308099784106</v>
      </c>
      <c r="M498" s="3">
        <f t="shared" si="149"/>
        <v>27.077214281438412</v>
      </c>
      <c r="N498" s="3">
        <f t="shared" si="145"/>
        <v>4.5859061816543054</v>
      </c>
      <c r="O498" s="3">
        <f t="shared" si="146"/>
        <v>49.568522381222522</v>
      </c>
      <c r="P498" s="3">
        <f t="shared" si="147"/>
        <v>9.2516499612091163</v>
      </c>
      <c r="Q498" s="3">
        <f t="shared" si="144"/>
        <v>20.005208497837774</v>
      </c>
      <c r="R498" s="33" t="str">
        <f t="shared" si="133"/>
        <v/>
      </c>
      <c r="S498" s="1" t="str">
        <f t="shared" si="134"/>
        <v>weak bear - trend?</v>
      </c>
      <c r="T498" s="42">
        <f t="shared" si="137"/>
        <v>-1</v>
      </c>
      <c r="U498" s="42">
        <f t="shared" si="135"/>
        <v>1</v>
      </c>
      <c r="V498" s="33" t="str">
        <f t="shared" si="136"/>
        <v>Convergence</v>
      </c>
    </row>
    <row r="499" spans="2:22" x14ac:dyDescent="0.2">
      <c r="B499" s="32">
        <v>40574</v>
      </c>
      <c r="C499" s="5">
        <v>56.16</v>
      </c>
      <c r="D499" s="3">
        <v>55.39</v>
      </c>
      <c r="E499" s="3">
        <v>56</v>
      </c>
      <c r="F499" s="6">
        <f t="shared" si="141"/>
        <v>0.76999999999999602</v>
      </c>
      <c r="G499" s="3">
        <f t="shared" si="142"/>
        <v>0</v>
      </c>
      <c r="H499" s="3">
        <f t="shared" si="143"/>
        <v>7.9999999999998295E-2</v>
      </c>
      <c r="I499" s="3">
        <f t="shared" si="138"/>
        <v>9.033642466147997</v>
      </c>
      <c r="J499" s="5">
        <f t="shared" si="139"/>
        <v>1.8586012873259443</v>
      </c>
      <c r="K499" s="5">
        <f t="shared" si="140"/>
        <v>2.317564178010834</v>
      </c>
      <c r="L499" s="3">
        <f t="shared" si="148"/>
        <v>20.574217922512751</v>
      </c>
      <c r="M499" s="3">
        <f t="shared" si="149"/>
        <v>25.654814065262183</v>
      </c>
      <c r="N499" s="3">
        <f t="shared" si="145"/>
        <v>5.0805961427494317</v>
      </c>
      <c r="O499" s="3">
        <f t="shared" si="146"/>
        <v>46.229031987774931</v>
      </c>
      <c r="P499" s="3">
        <f t="shared" si="147"/>
        <v>10.990055219181258</v>
      </c>
      <c r="Q499" s="3">
        <f t="shared" si="144"/>
        <v>19.36126897793374</v>
      </c>
      <c r="R499" s="33" t="str">
        <f t="shared" si="133"/>
        <v/>
      </c>
      <c r="S499" s="1" t="str">
        <f t="shared" si="134"/>
        <v>weak bear - trend?</v>
      </c>
      <c r="T499" s="42">
        <f t="shared" si="137"/>
        <v>-1</v>
      </c>
      <c r="U499" s="42">
        <f t="shared" si="135"/>
        <v>1</v>
      </c>
      <c r="V499" s="33" t="str">
        <f t="shared" si="136"/>
        <v>Convergence</v>
      </c>
    </row>
    <row r="500" spans="2:22" x14ac:dyDescent="0.2">
      <c r="B500" s="32">
        <v>40575</v>
      </c>
      <c r="C500" s="5">
        <v>57.18</v>
      </c>
      <c r="D500" s="3">
        <v>56.36</v>
      </c>
      <c r="E500" s="3">
        <v>57.05</v>
      </c>
      <c r="F500" s="6">
        <f t="shared" si="141"/>
        <v>1.1799999999999997</v>
      </c>
      <c r="G500" s="10">
        <f t="shared" si="142"/>
        <v>1.0200000000000031</v>
      </c>
      <c r="H500" s="3">
        <f t="shared" si="143"/>
        <v>0</v>
      </c>
      <c r="I500" s="3">
        <f t="shared" si="138"/>
        <v>9.5187468918289202</v>
      </c>
      <c r="J500" s="5">
        <f t="shared" si="139"/>
        <v>2.7356319575316439</v>
      </c>
      <c r="K500" s="5">
        <f t="shared" si="140"/>
        <v>2.1392900104715391</v>
      </c>
      <c r="L500" s="3">
        <f t="shared" si="148"/>
        <v>28.739412746440017</v>
      </c>
      <c r="M500" s="3">
        <f t="shared" si="149"/>
        <v>22.474492018565467</v>
      </c>
      <c r="N500" s="3">
        <f t="shared" si="145"/>
        <v>6.26492072787455</v>
      </c>
      <c r="O500" s="3">
        <f t="shared" si="146"/>
        <v>51.213904765005481</v>
      </c>
      <c r="P500" s="3">
        <f t="shared" si="147"/>
        <v>12.232851130217623</v>
      </c>
      <c r="Q500" s="3">
        <f t="shared" si="144"/>
        <v>18.852096274525447</v>
      </c>
      <c r="R500" s="33" t="str">
        <f t="shared" si="133"/>
        <v>ADX+ &lt; 25 &amp; DMI+&gt;DMI = bullish no trend</v>
      </c>
      <c r="S500" s="1" t="str">
        <f t="shared" si="134"/>
        <v/>
      </c>
      <c r="T500" s="42">
        <f t="shared" si="137"/>
        <v>-1</v>
      </c>
      <c r="U500" s="42">
        <f t="shared" si="135"/>
        <v>1</v>
      </c>
      <c r="V500" s="33" t="str">
        <f t="shared" si="136"/>
        <v>Convergence</v>
      </c>
    </row>
    <row r="501" spans="2:22" x14ac:dyDescent="0.2">
      <c r="B501" s="32">
        <v>40576</v>
      </c>
      <c r="C501" s="5">
        <v>57.17</v>
      </c>
      <c r="D501" s="3">
        <v>56.84</v>
      </c>
      <c r="E501" s="3">
        <v>56.954999999999998</v>
      </c>
      <c r="F501" s="6">
        <f t="shared" si="141"/>
        <v>0.32999999999999829</v>
      </c>
      <c r="G501" s="30">
        <f t="shared" si="142"/>
        <v>0</v>
      </c>
      <c r="H501" s="30">
        <f t="shared" si="143"/>
        <v>0</v>
      </c>
      <c r="I501" s="3">
        <f t="shared" si="138"/>
        <v>9.1165355924574634</v>
      </c>
      <c r="J501" s="5">
        <f t="shared" si="139"/>
        <v>2.5251987300292096</v>
      </c>
      <c r="K501" s="5">
        <f t="shared" si="140"/>
        <v>1.9747292404352668</v>
      </c>
      <c r="L501" s="3">
        <f t="shared" si="148"/>
        <v>27.699104604148367</v>
      </c>
      <c r="M501" s="3">
        <f t="shared" si="149"/>
        <v>21.660961232565722</v>
      </c>
      <c r="N501" s="3">
        <f t="shared" si="145"/>
        <v>6.0381433715826454</v>
      </c>
      <c r="O501" s="3">
        <f t="shared" si="146"/>
        <v>49.360065836714085</v>
      </c>
      <c r="P501" s="3">
        <f t="shared" si="147"/>
        <v>12.232851130217631</v>
      </c>
      <c r="Q501" s="3">
        <f t="shared" si="144"/>
        <v>18.379293049932034</v>
      </c>
      <c r="R501" s="33" t="str">
        <f t="shared" si="133"/>
        <v>ADX+ &lt; 25 &amp; DMI+&gt;DMI = bullish no trend</v>
      </c>
      <c r="S501" s="1" t="str">
        <f t="shared" si="134"/>
        <v/>
      </c>
      <c r="T501" s="42">
        <f t="shared" si="137"/>
        <v>-1</v>
      </c>
      <c r="U501" s="42">
        <f t="shared" si="135"/>
        <v>1</v>
      </c>
      <c r="V501" s="33" t="str">
        <f t="shared" si="136"/>
        <v>Convergence</v>
      </c>
    </row>
    <row r="502" spans="2:22" x14ac:dyDescent="0.2">
      <c r="B502" s="32">
        <v>40577</v>
      </c>
      <c r="C502" s="5">
        <v>57.14</v>
      </c>
      <c r="D502" s="3">
        <v>56.4</v>
      </c>
      <c r="E502" s="3">
        <v>57.057499999999997</v>
      </c>
      <c r="F502" s="6">
        <f t="shared" si="141"/>
        <v>0.74000000000000199</v>
      </c>
      <c r="G502" s="3">
        <f t="shared" si="142"/>
        <v>0</v>
      </c>
      <c r="H502" s="3">
        <f t="shared" si="143"/>
        <v>0.44000000000000483</v>
      </c>
      <c r="I502" s="3">
        <f t="shared" si="138"/>
        <v>9.1552636238068921</v>
      </c>
      <c r="J502" s="5">
        <f t="shared" si="139"/>
        <v>2.3309526738731163</v>
      </c>
      <c r="K502" s="5">
        <f t="shared" si="140"/>
        <v>2.2628269911710204</v>
      </c>
      <c r="L502" s="3">
        <f t="shared" si="148"/>
        <v>25.460246363761968</v>
      </c>
      <c r="M502" s="3">
        <f t="shared" si="149"/>
        <v>24.716131442538451</v>
      </c>
      <c r="N502" s="3">
        <f>ABS(L502-M502)</f>
        <v>0.74411492122351675</v>
      </c>
      <c r="O502" s="3">
        <f>L502+M502</f>
        <v>50.176377806300422</v>
      </c>
      <c r="P502" s="3">
        <f>(100*(N502/O502))</f>
        <v>1.4829984820667577</v>
      </c>
      <c r="Q502" s="3">
        <f t="shared" si="144"/>
        <v>17.172414866513087</v>
      </c>
      <c r="R502" s="33" t="str">
        <f t="shared" si="133"/>
        <v>ADX+ &lt; 25 &amp; DMI+&gt;DMI = bullish no trend</v>
      </c>
      <c r="S502" s="1" t="str">
        <f t="shared" si="134"/>
        <v/>
      </c>
      <c r="T502" s="42">
        <f t="shared" si="137"/>
        <v>-1</v>
      </c>
      <c r="U502" s="42">
        <f t="shared" si="135"/>
        <v>1</v>
      </c>
      <c r="V502" s="33" t="str">
        <f t="shared" si="136"/>
        <v>Convergence</v>
      </c>
    </row>
    <row r="503" spans="2:22" x14ac:dyDescent="0.2">
      <c r="B503" s="32">
        <v>40578</v>
      </c>
      <c r="C503" s="5">
        <v>57.42</v>
      </c>
      <c r="D503" s="3">
        <v>56.9</v>
      </c>
      <c r="E503" s="3">
        <v>57.375</v>
      </c>
      <c r="F503" s="6">
        <f>MAX(C503-D503,ABS(C503-E502),ABS(D503-E502))</f>
        <v>0.52000000000000313</v>
      </c>
      <c r="G503" s="3">
        <f>IF(C503-C502&gt;D502-D503,MAX(C503-C502,0),0)</f>
        <v>0.28000000000000114</v>
      </c>
      <c r="H503" s="3">
        <f>IF(D502-D503&gt;C503-C502,MAX(D502-D503,0),0)</f>
        <v>0</v>
      </c>
      <c r="I503" s="3">
        <f t="shared" si="138"/>
        <v>8.9710125758217494</v>
      </c>
      <c r="J503" s="5">
        <f t="shared" si="139"/>
        <v>2.4316486220367239</v>
      </c>
      <c r="K503" s="5">
        <f t="shared" si="140"/>
        <v>2.0887633764655571</v>
      </c>
      <c r="L503" s="3">
        <f>(100*(J503/I503))</f>
        <v>27.105620480238642</v>
      </c>
      <c r="M503" s="3">
        <f>(100*(K503/I503))</f>
        <v>23.283473953599103</v>
      </c>
      <c r="N503" s="3">
        <f>ABS(L503-M503)</f>
        <v>3.8221465266395391</v>
      </c>
      <c r="O503" s="3">
        <f>L503+M503</f>
        <v>50.389094433837741</v>
      </c>
      <c r="P503" s="3">
        <f>(100*(N503/O503))</f>
        <v>7.5852653626433435</v>
      </c>
      <c r="Q503" s="3">
        <f t="shared" si="144"/>
        <v>16.487618473379534</v>
      </c>
      <c r="R503" s="33" t="str">
        <f t="shared" si="133"/>
        <v>ADX+ &lt; 25 &amp; DMI+&gt;DMI = bullish no trend</v>
      </c>
      <c r="S503" s="1" t="str">
        <f t="shared" si="134"/>
        <v/>
      </c>
      <c r="T503" s="42">
        <f t="shared" si="137"/>
        <v>-1</v>
      </c>
      <c r="U503" s="42">
        <f t="shared" si="135"/>
        <v>1</v>
      </c>
      <c r="V503" s="33" t="str">
        <f t="shared" si="136"/>
        <v>Convergence</v>
      </c>
    </row>
    <row r="504" spans="2:22" x14ac:dyDescent="0.2">
      <c r="B504" s="32">
        <v>40581</v>
      </c>
      <c r="C504" s="5">
        <v>57.97</v>
      </c>
      <c r="D504" s="3">
        <v>57.4</v>
      </c>
      <c r="E504" s="3">
        <v>57.65</v>
      </c>
      <c r="F504" s="6">
        <f>MAX(C504-D504,ABS(C504-E503),ABS(D504-E503))</f>
        <v>0.59499999999999886</v>
      </c>
      <c r="G504" s="3">
        <f>IF(C504-C503&gt;D503-D504,MAX(C504-C503,0),0)</f>
        <v>0.54999999999999716</v>
      </c>
      <c r="H504" s="3">
        <f>IF(D503-D504&gt;C504-C503,MAX(D503-D504,0),0)</f>
        <v>0</v>
      </c>
      <c r="I504" s="3">
        <f t="shared" si="138"/>
        <v>8.8759346853739221</v>
      </c>
      <c r="J504" s="5">
        <f t="shared" si="139"/>
        <v>2.794598728033896</v>
      </c>
      <c r="K504" s="5">
        <f t="shared" si="140"/>
        <v>1.9280892705835913</v>
      </c>
      <c r="L504" s="3">
        <f>(100*(J504/I504))</f>
        <v>31.485120464427641</v>
      </c>
      <c r="M504" s="3">
        <f>(100*(K504/I504))</f>
        <v>21.722661769478371</v>
      </c>
      <c r="N504" s="3">
        <f>ABS(L504-M504)</f>
        <v>9.7624586949492702</v>
      </c>
      <c r="O504" s="3">
        <f>L504+M504</f>
        <v>53.207782233906016</v>
      </c>
      <c r="P504" s="3">
        <f>(100*(N504/O504))</f>
        <v>18.347802304619005</v>
      </c>
      <c r="Q504" s="3">
        <f t="shared" si="144"/>
        <v>16.620488747039495</v>
      </c>
      <c r="R504" s="33" t="str">
        <f t="shared" si="133"/>
        <v>ADX+ &lt; 25 &amp; DMI+&gt;DMI = bullish no trend</v>
      </c>
      <c r="S504" s="1" t="str">
        <f t="shared" si="134"/>
        <v/>
      </c>
      <c r="T504" s="42">
        <f t="shared" si="137"/>
        <v>1</v>
      </c>
      <c r="U504" s="42">
        <f t="shared" si="135"/>
        <v>1</v>
      </c>
      <c r="V504" s="33" t="str">
        <f t="shared" si="136"/>
        <v>Convergence</v>
      </c>
    </row>
    <row r="505" spans="2:22" x14ac:dyDescent="0.2">
      <c r="B505" s="32">
        <v>40582</v>
      </c>
      <c r="C505" s="5">
        <v>58.07</v>
      </c>
      <c r="D505" s="3">
        <v>57.56</v>
      </c>
      <c r="E505" s="3">
        <v>58.024999999999999</v>
      </c>
      <c r="F505" s="6">
        <f>MAX(C505-D505,ABS(C505-E504),ABS(D505-E504))</f>
        <v>0.50999999999999801</v>
      </c>
      <c r="G505" s="3">
        <f>IF(C505-C504&gt;D504-D505,MAX(C505-C504,0),0)</f>
        <v>0.10000000000000142</v>
      </c>
      <c r="H505" s="3">
        <f>IF(D504-D505&gt;C505-C504,MAX(D504-D505,0),0)</f>
        <v>0</v>
      </c>
      <c r="I505" s="3">
        <f t="shared" si="138"/>
        <v>8.7031704788066957</v>
      </c>
      <c r="J505" s="5">
        <f t="shared" si="139"/>
        <v>2.6796295951082132</v>
      </c>
      <c r="K505" s="5">
        <f t="shared" si="140"/>
        <v>1.7797747113079303</v>
      </c>
      <c r="L505" s="3">
        <f>(100*(J505/I505))</f>
        <v>30.789119914787893</v>
      </c>
      <c r="M505" s="3">
        <f>(100*(K505/I505))</f>
        <v>20.449728241471352</v>
      </c>
      <c r="N505" s="3">
        <f>ABS(L505-M505)</f>
        <v>10.339391673316541</v>
      </c>
      <c r="O505" s="3">
        <f>L505+M505</f>
        <v>51.238848156259245</v>
      </c>
      <c r="P505" s="3">
        <f>(100*(N505/O505))</f>
        <v>20.17881362552351</v>
      </c>
      <c r="Q505" s="3">
        <f t="shared" si="144"/>
        <v>16.874654809788353</v>
      </c>
      <c r="R505" s="33" t="str">
        <f t="shared" si="133"/>
        <v>ADX+ &lt; 25 &amp; DMI+&gt;DMI = bullish no trend</v>
      </c>
      <c r="S505" s="1" t="str">
        <f t="shared" si="134"/>
        <v/>
      </c>
      <c r="T505" s="42">
        <f t="shared" si="137"/>
        <v>1</v>
      </c>
      <c r="U505" s="42">
        <f t="shared" si="135"/>
        <v>1</v>
      </c>
      <c r="V505" s="33" t="str">
        <f t="shared" si="136"/>
        <v>Convergence</v>
      </c>
    </row>
    <row r="506" spans="2:22" x14ac:dyDescent="0.2">
      <c r="B506" s="32">
        <v>40583</v>
      </c>
      <c r="C506" s="5">
        <v>58.12</v>
      </c>
      <c r="D506" s="3">
        <v>57.75</v>
      </c>
      <c r="E506" s="3">
        <v>57.93</v>
      </c>
      <c r="F506" s="6">
        <f>MAX(C506-D506,ABS(C506-E505),ABS(D506-E505))</f>
        <v>0.36999999999999744</v>
      </c>
      <c r="G506" s="3">
        <f>IF(C506-C505&gt;D505-D506,MAX(C506-C505,0),0)</f>
        <v>4.9999999999997158E-2</v>
      </c>
      <c r="H506" s="3">
        <f>IF(D505-D506&gt;C506-C505,MAX(D505-D506,0),0)</f>
        <v>0</v>
      </c>
      <c r="I506" s="3">
        <f t="shared" si="138"/>
        <v>8.4036958265907931</v>
      </c>
      <c r="J506" s="5">
        <f t="shared" si="139"/>
        <v>2.523504241638348</v>
      </c>
      <c r="K506" s="5">
        <f t="shared" si="140"/>
        <v>1.6428689642842433</v>
      </c>
      <c r="L506" s="3">
        <f>(100*(J506/I506))</f>
        <v>30.028505239962762</v>
      </c>
      <c r="M506" s="3">
        <f>(100*(K506/I506))</f>
        <v>19.549362544583214</v>
      </c>
      <c r="N506" s="3">
        <f>ABS(L506-M506)</f>
        <v>10.479142695379547</v>
      </c>
      <c r="O506" s="3">
        <f>L506+M506</f>
        <v>49.577867784545973</v>
      </c>
      <c r="P506" s="3">
        <f>(100*(N506/O506))</f>
        <v>21.136735328996991</v>
      </c>
      <c r="Q506" s="3">
        <f t="shared" si="144"/>
        <v>17.17908913258897</v>
      </c>
      <c r="R506" s="33" t="str">
        <f t="shared" si="133"/>
        <v>ADX+ &lt; 25 &amp; DMI+&gt;DMI = bullish no trend</v>
      </c>
      <c r="S506" s="1" t="str">
        <f t="shared" si="134"/>
        <v/>
      </c>
      <c r="T506" s="42">
        <f t="shared" si="137"/>
        <v>1</v>
      </c>
      <c r="U506" s="42">
        <f t="shared" si="135"/>
        <v>1</v>
      </c>
      <c r="V506" s="33" t="str">
        <f t="shared" si="136"/>
        <v>Convergence</v>
      </c>
    </row>
  </sheetData>
  <mergeCells count="1">
    <mergeCell ref="R2:S2"/>
  </mergeCells>
  <phoneticPr fontId="2" type="noConversion"/>
  <conditionalFormatting sqref="R3:R506">
    <cfRule type="expression" dxfId="49" priority="13" stopIfTrue="1">
      <formula>AND(Q3&lt;25,M3&gt;25,M3&gt;L3)</formula>
    </cfRule>
    <cfRule type="expression" dxfId="48" priority="14">
      <formula>AND(Q3&lt;25,L3&gt;25,L3&gt;M3)</formula>
    </cfRule>
    <cfRule type="expression" dxfId="47" priority="15">
      <formula>AND(Q3&gt;25,M3&lt;25,M3&gt;25)</formula>
    </cfRule>
    <cfRule type="expression" dxfId="46" priority="16">
      <formula>AND(Q3&lt;25,M3&lt;25,M3&gt;L3)</formula>
    </cfRule>
    <cfRule type="expression" dxfId="45" priority="17">
      <formula>AND(Q3&lt;25,M3&lt;L3,M3&gt;L3)</formula>
    </cfRule>
    <cfRule type="expression" dxfId="44" priority="18">
      <formula>AND(Q3&gt;25,L3&lt;25,L3&gt;25)</formula>
    </cfRule>
    <cfRule type="expression" dxfId="43" priority="21">
      <formula>AND(Q3&lt;25,L3&lt;25,L3&gt;M3)</formula>
    </cfRule>
    <cfRule type="expression" dxfId="42" priority="22">
      <formula>AND(Q3&lt;25,L3&gt;M3,M3&lt;L3)</formula>
    </cfRule>
    <cfRule type="expression" dxfId="41" priority="24">
      <formula>AND(M3&gt;25,M3&gt;L3,Q3&gt;25)</formula>
    </cfRule>
    <cfRule type="expression" dxfId="40" priority="26">
      <formula>AND(L3&gt;=25,L3&gt;M3,Q3&gt;25)</formula>
    </cfRule>
  </conditionalFormatting>
  <conditionalFormatting sqref="S3:S506">
    <cfRule type="expression" dxfId="39" priority="19" stopIfTrue="1">
      <formula>AND(Q3&lt;25,M3&lt;L3,M3&gt;L3)</formula>
    </cfRule>
    <cfRule type="expression" dxfId="38" priority="20" stopIfTrue="1">
      <formula>AND(Q3&lt;25,L3&gt;M3,M3&lt;L3)</formula>
    </cfRule>
    <cfRule type="expression" dxfId="37" priority="23" stopIfTrue="1">
      <formula>AND(M3&gt;25,M3&gt;L3,Q3&gt;25)</formula>
    </cfRule>
    <cfRule type="expression" dxfId="36" priority="25" stopIfTrue="1">
      <formula>AND(L3&gt;=25,L3&gt;M3,Q3&gt;25)</formula>
    </cfRule>
    <cfRule type="expression" dxfId="35" priority="7" stopIfTrue="1">
      <formula>AND(Q3&gt;25,M3&lt;25,M3&gt;25)</formula>
    </cfRule>
    <cfRule type="expression" dxfId="34" priority="8" stopIfTrue="1">
      <formula>AND(Q3&gt;25,L3&lt;25,L3&gt;25)</formula>
    </cfRule>
    <cfRule type="expression" dxfId="33" priority="9" stopIfTrue="1">
      <formula>AND(Q3&lt;25,M3&gt;25,M3&gt;L3)</formula>
    </cfRule>
    <cfRule type="expression" dxfId="32" priority="10" stopIfTrue="1">
      <formula>AND(Q3&lt;25,M3&lt;25,M3&gt;L3)</formula>
    </cfRule>
    <cfRule type="expression" dxfId="31" priority="11" stopIfTrue="1">
      <formula>AND(Q3&lt;25,L3&gt;25,L3&gt;M3)</formula>
    </cfRule>
    <cfRule type="expression" dxfId="30" priority="12" stopIfTrue="1">
      <formula>AND(Q3&lt;25,L3&lt;25,L3&gt;M3)</formula>
    </cfRule>
  </conditionalFormatting>
  <conditionalFormatting sqref="T4:T50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U3:U50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V3:V506">
    <cfRule type="containsText" dxfId="29" priority="3" stopIfTrue="1" operator="containsText" text="Divergence">
      <formula>NOT(ISERROR(SEARCH("Divergence",V3)))</formula>
    </cfRule>
    <cfRule type="containsText" dxfId="28" priority="4" stopIfTrue="1" operator="containsText" text="Convergence">
      <formula>NOT(ISERROR(SEARCH("Convergence",V3)))</formula>
    </cfRule>
  </conditionalFormatting>
  <conditionalFormatting sqref="Q3:Q506">
    <cfRule type="expression" dxfId="26" priority="1" stopIfTrue="1">
      <formula>AND(Q3&gt;25,M3&gt;L3)</formula>
    </cfRule>
    <cfRule type="expression" dxfId="27" priority="2" stopIfTrue="1">
      <formula>AND(Q3&gt;25,L3&gt;M3)</formula>
    </cfRule>
  </conditionalFormatting>
  <pageMargins left="0.78740157499999996" right="0.78740157499999996" top="0.984251969" bottom="0.984251969" header="0.5" footer="0.5"/>
  <pageSetup paperSize="1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4"/>
  <sheetViews>
    <sheetView workbookViewId="0">
      <selection activeCell="B1" sqref="B1"/>
    </sheetView>
  </sheetViews>
  <sheetFormatPr baseColWidth="10" defaultRowHeight="12.75" x14ac:dyDescent="0.2"/>
  <cols>
    <col min="2" max="4" width="10.85546875" style="13" customWidth="1"/>
  </cols>
  <sheetData>
    <row r="1" spans="1:5" x14ac:dyDescent="0.2">
      <c r="A1" s="8">
        <v>39855</v>
      </c>
      <c r="B1" s="13">
        <v>30.1983</v>
      </c>
      <c r="C1" s="13">
        <v>29.4072</v>
      </c>
      <c r="D1" s="13">
        <v>29.872</v>
      </c>
      <c r="E1">
        <v>170982672</v>
      </c>
    </row>
    <row r="2" spans="1:5" x14ac:dyDescent="0.2">
      <c r="A2" s="8">
        <v>39856</v>
      </c>
      <c r="B2" s="13">
        <v>30.2776</v>
      </c>
      <c r="C2" s="13">
        <v>29.318200000000001</v>
      </c>
      <c r="D2" s="13">
        <v>30.238099999999999</v>
      </c>
      <c r="E2">
        <v>203315648</v>
      </c>
    </row>
    <row r="3" spans="1:5" x14ac:dyDescent="0.2">
      <c r="A3" s="8">
        <v>39857</v>
      </c>
      <c r="B3" s="13">
        <v>30.445799999999998</v>
      </c>
      <c r="C3" s="13">
        <v>29.961099999999998</v>
      </c>
      <c r="D3" s="13">
        <v>30.099599999999999</v>
      </c>
      <c r="E3">
        <v>146600560</v>
      </c>
    </row>
    <row r="4" spans="1:5" x14ac:dyDescent="0.2">
      <c r="A4" s="8">
        <v>39861</v>
      </c>
      <c r="B4" s="13">
        <v>29.347799999999999</v>
      </c>
      <c r="C4" s="13">
        <v>28.744299999999999</v>
      </c>
      <c r="D4" s="13">
        <v>28.902799999999999</v>
      </c>
      <c r="E4">
        <v>159483472</v>
      </c>
    </row>
    <row r="5" spans="1:5" x14ac:dyDescent="0.2">
      <c r="A5" s="8">
        <v>39862</v>
      </c>
      <c r="B5" s="13">
        <v>29.3477</v>
      </c>
      <c r="C5" s="13">
        <v>28.5566</v>
      </c>
      <c r="D5" s="13">
        <v>28.922499999999999</v>
      </c>
      <c r="E5">
        <v>162987664</v>
      </c>
    </row>
    <row r="6" spans="1:5" x14ac:dyDescent="0.2">
      <c r="A6" s="8">
        <v>39863</v>
      </c>
      <c r="B6" s="13">
        <v>29.288599999999999</v>
      </c>
      <c r="C6" s="13">
        <v>28.408100000000001</v>
      </c>
      <c r="D6" s="13">
        <v>28.477499999999999</v>
      </c>
      <c r="E6">
        <v>156991520</v>
      </c>
    </row>
    <row r="7" spans="1:5" x14ac:dyDescent="0.2">
      <c r="A7" s="8">
        <v>39864</v>
      </c>
      <c r="B7" s="13">
        <v>28.833400000000001</v>
      </c>
      <c r="C7" s="13">
        <v>28.081800000000001</v>
      </c>
      <c r="D7" s="13">
        <v>28.5566</v>
      </c>
      <c r="E7">
        <v>213022160</v>
      </c>
    </row>
    <row r="8" spans="1:5" x14ac:dyDescent="0.2">
      <c r="A8" s="8">
        <v>39867</v>
      </c>
      <c r="B8" s="13">
        <v>28.7346</v>
      </c>
      <c r="C8" s="13">
        <v>27.428899999999999</v>
      </c>
      <c r="D8" s="13">
        <v>27.557600000000001</v>
      </c>
      <c r="E8">
        <v>171232832</v>
      </c>
    </row>
    <row r="9" spans="1:5" x14ac:dyDescent="0.2">
      <c r="A9" s="8">
        <v>39868</v>
      </c>
      <c r="B9" s="13">
        <v>28.665400000000002</v>
      </c>
      <c r="C9" s="13">
        <v>27.656500000000001</v>
      </c>
      <c r="D9" s="13">
        <v>28.467500000000001</v>
      </c>
      <c r="E9">
        <v>183293312</v>
      </c>
    </row>
    <row r="10" spans="1:5" x14ac:dyDescent="0.2">
      <c r="A10" s="8">
        <v>39869</v>
      </c>
      <c r="B10" s="13">
        <v>28.853200000000001</v>
      </c>
      <c r="C10" s="13">
        <v>27.834499999999998</v>
      </c>
      <c r="D10" s="13">
        <v>28.279599999999999</v>
      </c>
      <c r="E10">
        <v>222556208</v>
      </c>
    </row>
    <row r="11" spans="1:5" x14ac:dyDescent="0.2">
      <c r="A11" s="8">
        <v>39870</v>
      </c>
      <c r="B11" s="13">
        <v>28.6356</v>
      </c>
      <c r="C11" s="13">
        <v>27.3992</v>
      </c>
      <c r="D11" s="13">
        <v>27.488199999999999</v>
      </c>
      <c r="E11">
        <v>213537456</v>
      </c>
    </row>
    <row r="12" spans="1:5" x14ac:dyDescent="0.2">
      <c r="A12" s="8">
        <v>39871</v>
      </c>
      <c r="B12" s="13">
        <v>27.676100000000002</v>
      </c>
      <c r="C12" s="13">
        <v>27.092700000000001</v>
      </c>
      <c r="D12" s="13">
        <v>27.231000000000002</v>
      </c>
      <c r="E12">
        <v>206712976</v>
      </c>
    </row>
    <row r="13" spans="1:5" x14ac:dyDescent="0.2">
      <c r="A13" s="8">
        <v>39874</v>
      </c>
      <c r="B13" s="13">
        <v>27.211200000000002</v>
      </c>
      <c r="C13" s="13">
        <v>26.182600000000001</v>
      </c>
      <c r="D13" s="13">
        <v>26.3507</v>
      </c>
      <c r="E13">
        <v>190185712</v>
      </c>
    </row>
    <row r="14" spans="1:5" x14ac:dyDescent="0.2">
      <c r="A14" s="8">
        <v>39875</v>
      </c>
      <c r="B14" s="13">
        <v>26.865100000000002</v>
      </c>
      <c r="C14" s="13">
        <v>26.133199999999999</v>
      </c>
      <c r="D14" s="13">
        <v>26.3309</v>
      </c>
      <c r="E14">
        <v>160340768</v>
      </c>
    </row>
    <row r="15" spans="1:5" x14ac:dyDescent="0.2">
      <c r="A15" s="8">
        <v>39876</v>
      </c>
      <c r="B15" s="13">
        <v>27.408999999999999</v>
      </c>
      <c r="C15" s="13">
        <v>26.627700000000001</v>
      </c>
      <c r="D15" s="13">
        <v>27.033300000000001</v>
      </c>
      <c r="E15">
        <v>166644912</v>
      </c>
    </row>
    <row r="16" spans="1:5" x14ac:dyDescent="0.2">
      <c r="A16" s="8">
        <v>39877</v>
      </c>
      <c r="B16" s="13">
        <v>26.944099999999999</v>
      </c>
      <c r="C16" s="13">
        <v>26.133199999999999</v>
      </c>
      <c r="D16" s="13">
        <v>26.222100000000001</v>
      </c>
      <c r="E16">
        <v>201715392</v>
      </c>
    </row>
    <row r="17" spans="1:5" x14ac:dyDescent="0.2">
      <c r="A17" s="8">
        <v>39878</v>
      </c>
      <c r="B17" s="13">
        <v>26.518899999999999</v>
      </c>
      <c r="C17" s="13">
        <v>25.430700000000002</v>
      </c>
      <c r="D17" s="13">
        <v>26.014399999999998</v>
      </c>
      <c r="E17">
        <v>220801776</v>
      </c>
    </row>
    <row r="18" spans="1:5" x14ac:dyDescent="0.2">
      <c r="A18" s="8">
        <v>39881</v>
      </c>
      <c r="B18" s="13">
        <v>26.518899999999999</v>
      </c>
      <c r="C18" s="13">
        <v>25.351800000000001</v>
      </c>
      <c r="D18" s="13">
        <v>25.4605</v>
      </c>
      <c r="E18">
        <v>183087664</v>
      </c>
    </row>
    <row r="19" spans="1:5" x14ac:dyDescent="0.2">
      <c r="A19" s="8">
        <v>39882</v>
      </c>
      <c r="B19" s="13">
        <v>27.092700000000001</v>
      </c>
      <c r="C19" s="13">
        <v>25.876000000000001</v>
      </c>
      <c r="D19" s="13">
        <v>27.033300000000001</v>
      </c>
      <c r="E19">
        <v>176912512</v>
      </c>
    </row>
    <row r="20" spans="1:5" x14ac:dyDescent="0.2">
      <c r="A20" s="8">
        <v>39883</v>
      </c>
      <c r="B20" s="13">
        <v>27.686</v>
      </c>
      <c r="C20" s="13">
        <v>26.963999999999999</v>
      </c>
      <c r="D20" s="13">
        <v>27.448699999999999</v>
      </c>
      <c r="E20">
        <v>175014144</v>
      </c>
    </row>
    <row r="21" spans="1:5" x14ac:dyDescent="0.2">
      <c r="A21" s="8">
        <v>39884</v>
      </c>
      <c r="B21" s="13">
        <v>28.447700000000001</v>
      </c>
      <c r="C21" s="13">
        <v>27.142099999999999</v>
      </c>
      <c r="D21" s="13">
        <v>28.358599999999999</v>
      </c>
      <c r="E21">
        <v>186467520</v>
      </c>
    </row>
    <row r="22" spans="1:5" x14ac:dyDescent="0.2">
      <c r="A22" s="8">
        <v>39885</v>
      </c>
      <c r="B22" s="13">
        <v>28.526700000000002</v>
      </c>
      <c r="C22" s="13">
        <v>28.0123</v>
      </c>
      <c r="D22" s="13">
        <v>28.427800000000001</v>
      </c>
      <c r="E22">
        <v>158495360</v>
      </c>
    </row>
    <row r="23" spans="1:5" x14ac:dyDescent="0.2">
      <c r="A23" s="8">
        <v>39888</v>
      </c>
      <c r="B23" s="13">
        <v>28.665400000000002</v>
      </c>
      <c r="C23" s="13">
        <v>27.884</v>
      </c>
      <c r="D23" s="13">
        <v>27.952999999999999</v>
      </c>
      <c r="E23">
        <v>192381456</v>
      </c>
    </row>
    <row r="24" spans="1:5" x14ac:dyDescent="0.2">
      <c r="A24" s="8">
        <v>39889</v>
      </c>
      <c r="B24" s="13">
        <v>29.011600000000001</v>
      </c>
      <c r="C24" s="13">
        <v>27.992799999999999</v>
      </c>
      <c r="D24" s="13">
        <v>29.011600000000001</v>
      </c>
      <c r="E24">
        <v>171664640</v>
      </c>
    </row>
    <row r="25" spans="1:5" x14ac:dyDescent="0.2">
      <c r="A25" s="8">
        <v>39890</v>
      </c>
      <c r="B25" s="13">
        <v>29.872</v>
      </c>
      <c r="C25" s="13">
        <v>28.764299999999999</v>
      </c>
      <c r="D25" s="13">
        <v>29.377600000000001</v>
      </c>
      <c r="E25">
        <v>210366640</v>
      </c>
    </row>
    <row r="26" spans="1:5" x14ac:dyDescent="0.2">
      <c r="A26" s="8">
        <v>39891</v>
      </c>
      <c r="B26" s="13">
        <v>29.802800000000001</v>
      </c>
      <c r="C26" s="13">
        <v>29.1402</v>
      </c>
      <c r="D26" s="13">
        <v>29.357600000000001</v>
      </c>
      <c r="E26">
        <v>148365232</v>
      </c>
    </row>
    <row r="27" spans="1:5" x14ac:dyDescent="0.2">
      <c r="A27" s="8">
        <v>39892</v>
      </c>
      <c r="B27" s="13">
        <v>29.7529</v>
      </c>
      <c r="C27" s="13">
        <v>28.712700000000002</v>
      </c>
      <c r="D27" s="13">
        <v>28.910699999999999</v>
      </c>
      <c r="E27">
        <v>150811344</v>
      </c>
    </row>
    <row r="28" spans="1:5" x14ac:dyDescent="0.2">
      <c r="A28" s="8">
        <v>39895</v>
      </c>
      <c r="B28" s="13">
        <v>30.654599999999999</v>
      </c>
      <c r="C28" s="13">
        <v>28.928999999999998</v>
      </c>
      <c r="D28" s="13">
        <v>30.614899999999999</v>
      </c>
      <c r="E28">
        <v>181245072</v>
      </c>
    </row>
    <row r="29" spans="1:5" x14ac:dyDescent="0.2">
      <c r="A29" s="8">
        <v>39896</v>
      </c>
      <c r="B29" s="13">
        <v>30.595099999999999</v>
      </c>
      <c r="C29" s="13">
        <v>30.0304</v>
      </c>
      <c r="D29" s="13">
        <v>30.0502</v>
      </c>
      <c r="E29">
        <v>121908568</v>
      </c>
    </row>
    <row r="30" spans="1:5" x14ac:dyDescent="0.2">
      <c r="A30" s="8">
        <v>39897</v>
      </c>
      <c r="B30" s="13">
        <v>30.763500000000001</v>
      </c>
      <c r="C30" s="13">
        <v>29.386299999999999</v>
      </c>
      <c r="D30" s="13">
        <v>30.189</v>
      </c>
      <c r="E30">
        <v>192340720</v>
      </c>
    </row>
    <row r="31" spans="1:5" x14ac:dyDescent="0.2">
      <c r="A31" s="8">
        <v>39898</v>
      </c>
      <c r="B31" s="13">
        <v>31.169799999999999</v>
      </c>
      <c r="C31" s="13">
        <v>30.136500000000002</v>
      </c>
      <c r="D31" s="13">
        <v>31.120200000000001</v>
      </c>
      <c r="E31">
        <v>184140896</v>
      </c>
    </row>
    <row r="32" spans="1:5" x14ac:dyDescent="0.2">
      <c r="A32" s="8">
        <v>39899</v>
      </c>
      <c r="B32" s="13">
        <v>30.892299999999999</v>
      </c>
      <c r="C32" s="13">
        <v>30.4267</v>
      </c>
      <c r="D32" s="13">
        <v>30.535599999999999</v>
      </c>
      <c r="E32">
        <v>157545520</v>
      </c>
    </row>
    <row r="33" spans="1:5" x14ac:dyDescent="0.2">
      <c r="A33" s="8">
        <v>39902</v>
      </c>
      <c r="B33" s="13">
        <v>30.040199999999999</v>
      </c>
      <c r="C33" s="13">
        <v>29.346699999999998</v>
      </c>
      <c r="D33" s="13">
        <v>29.782699999999998</v>
      </c>
      <c r="E33">
        <v>164355744</v>
      </c>
    </row>
    <row r="34" spans="1:5" x14ac:dyDescent="0.2">
      <c r="A34" s="8">
        <v>39903</v>
      </c>
      <c r="B34" s="13">
        <v>30.6645</v>
      </c>
      <c r="C34" s="13">
        <v>29.990600000000001</v>
      </c>
      <c r="D34" s="13">
        <v>30.040199999999999</v>
      </c>
      <c r="E34">
        <v>151562720</v>
      </c>
    </row>
    <row r="35" spans="1:5" x14ac:dyDescent="0.2">
      <c r="A35" s="8">
        <v>39904</v>
      </c>
      <c r="B35" s="13">
        <v>30.595099999999999</v>
      </c>
      <c r="C35" s="13">
        <v>29.5152</v>
      </c>
      <c r="D35" s="13">
        <v>30.4861</v>
      </c>
      <c r="E35">
        <v>139234528</v>
      </c>
    </row>
    <row r="36" spans="1:5" x14ac:dyDescent="0.2">
      <c r="A36" s="8">
        <v>39905</v>
      </c>
      <c r="B36" s="13">
        <v>31.9724</v>
      </c>
      <c r="C36" s="13">
        <v>30.941800000000001</v>
      </c>
      <c r="D36" s="13">
        <v>31.466999999999999</v>
      </c>
      <c r="E36">
        <v>214203600</v>
      </c>
    </row>
    <row r="37" spans="1:5" x14ac:dyDescent="0.2">
      <c r="A37" s="8">
        <v>39906</v>
      </c>
      <c r="B37" s="13">
        <v>32.101100000000002</v>
      </c>
      <c r="C37" s="13">
        <v>31.5364</v>
      </c>
      <c r="D37" s="13">
        <v>32.051499999999997</v>
      </c>
      <c r="E37">
        <v>135816016</v>
      </c>
    </row>
    <row r="38" spans="1:5" x14ac:dyDescent="0.2">
      <c r="A38" s="8">
        <v>39909</v>
      </c>
      <c r="B38" s="13">
        <v>32.031700000000001</v>
      </c>
      <c r="C38" s="13">
        <v>31.358000000000001</v>
      </c>
      <c r="D38" s="13">
        <v>31.9724</v>
      </c>
      <c r="E38">
        <v>161880128</v>
      </c>
    </row>
    <row r="39" spans="1:5" x14ac:dyDescent="0.2">
      <c r="A39" s="8">
        <v>39910</v>
      </c>
      <c r="B39" s="13">
        <v>31.625499999999999</v>
      </c>
      <c r="C39" s="13">
        <v>30.922000000000001</v>
      </c>
      <c r="D39" s="13">
        <v>31.130199999999999</v>
      </c>
      <c r="E39">
        <v>148806224</v>
      </c>
    </row>
    <row r="40" spans="1:5" x14ac:dyDescent="0.2">
      <c r="A40" s="8">
        <v>39911</v>
      </c>
      <c r="B40" s="13">
        <v>31.853400000000001</v>
      </c>
      <c r="C40" s="13">
        <v>31.199400000000001</v>
      </c>
      <c r="D40" s="13">
        <v>31.655100000000001</v>
      </c>
      <c r="E40">
        <v>127246712</v>
      </c>
    </row>
    <row r="41" spans="1:5" x14ac:dyDescent="0.2">
      <c r="A41" s="8">
        <v>39912</v>
      </c>
      <c r="B41" s="13">
        <v>32.705500000000001</v>
      </c>
      <c r="C41" s="13">
        <v>32.130800000000001</v>
      </c>
      <c r="D41" s="13">
        <v>32.636000000000003</v>
      </c>
      <c r="E41">
        <v>133088056</v>
      </c>
    </row>
    <row r="42" spans="1:5" x14ac:dyDescent="0.2">
      <c r="A42" s="8">
        <v>39916</v>
      </c>
      <c r="B42" s="13">
        <v>32.764800000000001</v>
      </c>
      <c r="C42" s="13">
        <v>32.229799999999997</v>
      </c>
      <c r="D42" s="13">
        <v>32.586599999999997</v>
      </c>
      <c r="E42">
        <v>120382696</v>
      </c>
    </row>
    <row r="43" spans="1:5" x14ac:dyDescent="0.2">
      <c r="A43" s="8">
        <v>39917</v>
      </c>
      <c r="B43" s="13">
        <v>32.576599999999999</v>
      </c>
      <c r="C43" s="13">
        <v>31.9724</v>
      </c>
      <c r="D43" s="13">
        <v>32.190300000000001</v>
      </c>
      <c r="E43">
        <v>125179264</v>
      </c>
    </row>
    <row r="44" spans="1:5" x14ac:dyDescent="0.2">
      <c r="A44" s="8">
        <v>39918</v>
      </c>
      <c r="B44" s="13">
        <v>32.130800000000001</v>
      </c>
      <c r="C44" s="13">
        <v>31.5562</v>
      </c>
      <c r="D44" s="13">
        <v>32.101100000000002</v>
      </c>
      <c r="E44">
        <v>125955984</v>
      </c>
    </row>
    <row r="45" spans="1:5" x14ac:dyDescent="0.2">
      <c r="A45" s="8">
        <v>39919</v>
      </c>
      <c r="B45" s="13">
        <v>33.121499999999997</v>
      </c>
      <c r="C45" s="13">
        <v>32.210099999999997</v>
      </c>
      <c r="D45" s="13">
        <v>32.933500000000002</v>
      </c>
      <c r="E45">
        <v>172745024</v>
      </c>
    </row>
    <row r="46" spans="1:5" x14ac:dyDescent="0.2">
      <c r="A46" s="8">
        <v>39920</v>
      </c>
      <c r="B46" s="13">
        <v>33.190899999999999</v>
      </c>
      <c r="C46" s="13">
        <v>32.626199999999997</v>
      </c>
      <c r="D46" s="13">
        <v>33.002699999999997</v>
      </c>
      <c r="E46">
        <v>131021712</v>
      </c>
    </row>
    <row r="47" spans="1:5" x14ac:dyDescent="0.2">
      <c r="A47" s="8">
        <v>39923</v>
      </c>
      <c r="B47" s="13">
        <v>32.517200000000003</v>
      </c>
      <c r="C47" s="13">
        <v>31.764199999999999</v>
      </c>
      <c r="D47" s="13">
        <v>31.942499999999999</v>
      </c>
      <c r="E47">
        <v>123974744</v>
      </c>
    </row>
    <row r="48" spans="1:5" x14ac:dyDescent="0.2">
      <c r="A48" s="8">
        <v>39924</v>
      </c>
      <c r="B48" s="13">
        <v>32.437899999999999</v>
      </c>
      <c r="C48" s="13">
        <v>31.783999999999999</v>
      </c>
      <c r="D48" s="13">
        <v>32.388300000000001</v>
      </c>
      <c r="E48">
        <v>146831968</v>
      </c>
    </row>
    <row r="49" spans="1:5" x14ac:dyDescent="0.2">
      <c r="A49" s="8">
        <v>39925</v>
      </c>
      <c r="B49" s="13">
        <v>33.220700000000001</v>
      </c>
      <c r="C49" s="13">
        <v>32.091200000000001</v>
      </c>
      <c r="D49" s="13">
        <v>32.487499999999997</v>
      </c>
      <c r="E49">
        <v>166534416</v>
      </c>
    </row>
    <row r="50" spans="1:5" x14ac:dyDescent="0.2">
      <c r="A50" s="8">
        <v>39926</v>
      </c>
      <c r="B50" s="13">
        <v>32.834299999999999</v>
      </c>
      <c r="C50" s="13">
        <v>32.190300000000001</v>
      </c>
      <c r="D50" s="13">
        <v>32.804600000000001</v>
      </c>
      <c r="E50">
        <v>183378816</v>
      </c>
    </row>
    <row r="51" spans="1:5" x14ac:dyDescent="0.2">
      <c r="A51" s="8">
        <v>39927</v>
      </c>
      <c r="B51" s="13">
        <v>33.616900000000001</v>
      </c>
      <c r="C51" s="13">
        <v>32.764800000000001</v>
      </c>
      <c r="D51" s="13">
        <v>33.379199999999997</v>
      </c>
      <c r="E51">
        <v>142457760</v>
      </c>
    </row>
    <row r="52" spans="1:5" x14ac:dyDescent="0.2">
      <c r="A52" s="8">
        <v>39930</v>
      </c>
      <c r="B52" s="13">
        <v>33.745899999999999</v>
      </c>
      <c r="C52" s="13">
        <v>33.042299999999997</v>
      </c>
      <c r="D52" s="13">
        <v>33.418799999999997</v>
      </c>
      <c r="E52">
        <v>121831632</v>
      </c>
    </row>
    <row r="53" spans="1:5" x14ac:dyDescent="0.2">
      <c r="A53" s="8">
        <v>39931</v>
      </c>
      <c r="B53" s="13">
        <v>33.597099999999998</v>
      </c>
      <c r="C53" s="13">
        <v>33.052199999999999</v>
      </c>
      <c r="D53" s="13">
        <v>33.171100000000003</v>
      </c>
      <c r="E53">
        <v>109933952</v>
      </c>
    </row>
    <row r="54" spans="1:5" x14ac:dyDescent="0.2">
      <c r="A54" s="8">
        <v>39932</v>
      </c>
      <c r="B54" s="13">
        <v>34.082500000000003</v>
      </c>
      <c r="C54" s="13">
        <v>33.329700000000003</v>
      </c>
      <c r="D54" s="13">
        <v>33.626800000000003</v>
      </c>
      <c r="E54">
        <v>142705056</v>
      </c>
    </row>
    <row r="55" spans="1:5" x14ac:dyDescent="0.2">
      <c r="A55" s="8">
        <v>39933</v>
      </c>
      <c r="B55" s="13">
        <v>34.578000000000003</v>
      </c>
      <c r="C55" s="13">
        <v>33.725999999999999</v>
      </c>
      <c r="D55" s="13">
        <v>33.963799999999999</v>
      </c>
      <c r="E55">
        <v>145423008</v>
      </c>
    </row>
    <row r="56" spans="1:5" x14ac:dyDescent="0.2">
      <c r="A56" s="8">
        <v>39934</v>
      </c>
      <c r="B56" s="13">
        <v>34.221400000000003</v>
      </c>
      <c r="C56" s="13">
        <v>33.696199999999997</v>
      </c>
      <c r="D56" s="13">
        <v>34.052900000000001</v>
      </c>
      <c r="E56">
        <v>101012792</v>
      </c>
    </row>
    <row r="57" spans="1:5" x14ac:dyDescent="0.2">
      <c r="A57" s="8">
        <v>39937</v>
      </c>
      <c r="B57" s="13">
        <v>34.766300000000001</v>
      </c>
      <c r="C57" s="13">
        <v>34.201500000000003</v>
      </c>
      <c r="D57" s="13">
        <v>34.726599999999998</v>
      </c>
      <c r="E57">
        <v>120215536</v>
      </c>
    </row>
    <row r="58" spans="1:5" x14ac:dyDescent="0.2">
      <c r="A58" s="8">
        <v>39938</v>
      </c>
      <c r="B58" s="13">
        <v>34.736400000000003</v>
      </c>
      <c r="C58" s="13">
        <v>34.310499999999998</v>
      </c>
      <c r="D58" s="13">
        <v>34.696899999999999</v>
      </c>
      <c r="E58">
        <v>114637304</v>
      </c>
    </row>
    <row r="59" spans="1:5" x14ac:dyDescent="0.2">
      <c r="A59" s="8">
        <v>39939</v>
      </c>
      <c r="B59" s="13">
        <v>35.014000000000003</v>
      </c>
      <c r="C59" s="13">
        <v>34.142000000000003</v>
      </c>
      <c r="D59" s="13">
        <v>34.706699999999998</v>
      </c>
      <c r="E59">
        <v>180465072</v>
      </c>
    </row>
    <row r="60" spans="1:5" x14ac:dyDescent="0.2">
      <c r="A60" s="8">
        <v>39940</v>
      </c>
      <c r="B60" s="13">
        <v>34.944699999999997</v>
      </c>
      <c r="C60" s="13">
        <v>33.567399999999999</v>
      </c>
      <c r="D60" s="13">
        <v>33.894399999999997</v>
      </c>
      <c r="E60">
        <v>218286368</v>
      </c>
    </row>
    <row r="61" spans="1:5" x14ac:dyDescent="0.2">
      <c r="A61" s="8">
        <v>39941</v>
      </c>
      <c r="B61" s="13">
        <v>34.419400000000003</v>
      </c>
      <c r="C61" s="13">
        <v>33.567399999999999</v>
      </c>
      <c r="D61" s="13">
        <v>33.914200000000001</v>
      </c>
      <c r="E61">
        <v>185201232</v>
      </c>
    </row>
    <row r="62" spans="1:5" x14ac:dyDescent="0.2">
      <c r="A62" s="8">
        <v>39944</v>
      </c>
      <c r="B62" s="13">
        <v>34.399500000000003</v>
      </c>
      <c r="C62" s="13">
        <v>33.369199999999999</v>
      </c>
      <c r="D62" s="13">
        <v>34.033099999999997</v>
      </c>
      <c r="E62">
        <v>144085696</v>
      </c>
    </row>
    <row r="63" spans="1:5" x14ac:dyDescent="0.2">
      <c r="A63" s="8">
        <v>39945</v>
      </c>
      <c r="B63" s="13">
        <v>34.161900000000003</v>
      </c>
      <c r="C63" s="13">
        <v>33.210799999999999</v>
      </c>
      <c r="D63" s="13">
        <v>33.616900000000001</v>
      </c>
      <c r="E63">
        <v>149132560</v>
      </c>
    </row>
    <row r="64" spans="1:5" x14ac:dyDescent="0.2">
      <c r="A64" s="8">
        <v>39946</v>
      </c>
      <c r="B64" s="13">
        <v>33.339599999999997</v>
      </c>
      <c r="C64" s="13">
        <v>32.655999999999999</v>
      </c>
      <c r="D64" s="13">
        <v>32.715400000000002</v>
      </c>
      <c r="E64">
        <v>177100816</v>
      </c>
    </row>
    <row r="65" spans="1:5" x14ac:dyDescent="0.2">
      <c r="A65" s="8">
        <v>39947</v>
      </c>
      <c r="B65" s="13">
        <v>33.389200000000002</v>
      </c>
      <c r="C65" s="13">
        <v>32.774700000000003</v>
      </c>
      <c r="D65" s="13">
        <v>33.081899999999997</v>
      </c>
      <c r="E65">
        <v>141302528</v>
      </c>
    </row>
    <row r="66" spans="1:5" x14ac:dyDescent="0.2">
      <c r="A66" s="8">
        <v>39948</v>
      </c>
      <c r="B66" s="13">
        <v>33.507899999999999</v>
      </c>
      <c r="C66" s="13">
        <v>32.923499999999997</v>
      </c>
      <c r="D66" s="13">
        <v>33.062100000000001</v>
      </c>
      <c r="E66">
        <v>122448888</v>
      </c>
    </row>
    <row r="67" spans="1:5" x14ac:dyDescent="0.2">
      <c r="A67" s="8">
        <v>39951</v>
      </c>
      <c r="B67" s="13">
        <v>33.963799999999999</v>
      </c>
      <c r="C67" s="13">
        <v>33.082000000000001</v>
      </c>
      <c r="D67" s="13">
        <v>33.923999999999999</v>
      </c>
      <c r="E67">
        <v>115384328</v>
      </c>
    </row>
    <row r="68" spans="1:5" x14ac:dyDescent="0.2">
      <c r="A68" s="8">
        <v>39952</v>
      </c>
      <c r="B68" s="13">
        <v>34.419400000000003</v>
      </c>
      <c r="C68" s="13">
        <v>33.636800000000001</v>
      </c>
      <c r="D68" s="13">
        <v>34.082500000000003</v>
      </c>
      <c r="E68">
        <v>130257472</v>
      </c>
    </row>
    <row r="69" spans="1:5" x14ac:dyDescent="0.2">
      <c r="A69" s="8">
        <v>39953</v>
      </c>
      <c r="B69" s="13">
        <v>34.716700000000003</v>
      </c>
      <c r="C69" s="13">
        <v>33.864699999999999</v>
      </c>
      <c r="D69" s="13">
        <v>33.963799999999999</v>
      </c>
      <c r="E69">
        <v>133045672</v>
      </c>
    </row>
    <row r="70" spans="1:5" x14ac:dyDescent="0.2">
      <c r="A70" s="8">
        <v>39954</v>
      </c>
      <c r="B70" s="13">
        <v>33.944000000000003</v>
      </c>
      <c r="C70" s="13">
        <v>33.002699999999997</v>
      </c>
      <c r="D70" s="13">
        <v>33.339599999999997</v>
      </c>
      <c r="E70">
        <v>140533616</v>
      </c>
    </row>
    <row r="71" spans="1:5" x14ac:dyDescent="0.2">
      <c r="A71" s="8">
        <v>39955</v>
      </c>
      <c r="B71" s="13">
        <v>33.656700000000001</v>
      </c>
      <c r="C71" s="13">
        <v>33.012700000000002</v>
      </c>
      <c r="D71" s="13">
        <v>33.230600000000003</v>
      </c>
      <c r="E71">
        <v>84292808</v>
      </c>
    </row>
    <row r="72" spans="1:5" x14ac:dyDescent="0.2">
      <c r="A72" s="8">
        <v>39959</v>
      </c>
      <c r="B72" s="13">
        <v>34.508600000000001</v>
      </c>
      <c r="C72" s="13">
        <v>32.873800000000003</v>
      </c>
      <c r="D72" s="13">
        <v>34.469099999999997</v>
      </c>
      <c r="E72">
        <v>146103296</v>
      </c>
    </row>
    <row r="73" spans="1:5" x14ac:dyDescent="0.2">
      <c r="A73" s="8">
        <v>39960</v>
      </c>
      <c r="B73" s="13">
        <v>34.865299999999998</v>
      </c>
      <c r="C73" s="13">
        <v>34.112400000000001</v>
      </c>
      <c r="D73" s="13">
        <v>34.231200000000001</v>
      </c>
      <c r="E73">
        <v>122493808</v>
      </c>
    </row>
    <row r="74" spans="1:5" x14ac:dyDescent="0.2">
      <c r="A74" s="8">
        <v>39961</v>
      </c>
      <c r="B74" s="13">
        <v>34.746400000000001</v>
      </c>
      <c r="C74" s="13">
        <v>33.894399999999997</v>
      </c>
      <c r="D74" s="13">
        <v>34.627499999999998</v>
      </c>
      <c r="E74">
        <v>120025208</v>
      </c>
    </row>
    <row r="75" spans="1:5" x14ac:dyDescent="0.2">
      <c r="A75" s="8">
        <v>39962</v>
      </c>
      <c r="B75" s="13">
        <v>35.172499999999999</v>
      </c>
      <c r="C75" s="13">
        <v>34.439300000000003</v>
      </c>
      <c r="D75" s="13">
        <v>35.053600000000003</v>
      </c>
      <c r="E75">
        <v>112528096</v>
      </c>
    </row>
    <row r="76" spans="1:5" x14ac:dyDescent="0.2">
      <c r="A76" s="8">
        <v>39965</v>
      </c>
      <c r="B76" s="13">
        <v>36.1633</v>
      </c>
      <c r="C76" s="13">
        <v>35.281599999999997</v>
      </c>
      <c r="D76" s="13">
        <v>36.054299999999998</v>
      </c>
      <c r="E76">
        <v>120243344</v>
      </c>
    </row>
    <row r="77" spans="1:5" x14ac:dyDescent="0.2">
      <c r="A77" s="8">
        <v>39966</v>
      </c>
      <c r="B77" s="13">
        <v>36.450400000000002</v>
      </c>
      <c r="C77" s="13">
        <v>35.776800000000001</v>
      </c>
      <c r="D77" s="13">
        <v>36.1038</v>
      </c>
      <c r="E77">
        <v>128006640</v>
      </c>
    </row>
    <row r="78" spans="1:5" x14ac:dyDescent="0.2">
      <c r="A78" s="8">
        <v>39967</v>
      </c>
      <c r="B78" s="13">
        <v>36.034399999999998</v>
      </c>
      <c r="C78" s="13">
        <v>35.598500000000001</v>
      </c>
      <c r="D78" s="13">
        <v>35.994799999999998</v>
      </c>
      <c r="E78">
        <v>94183264</v>
      </c>
    </row>
    <row r="79" spans="1:5" x14ac:dyDescent="0.2">
      <c r="A79" s="8">
        <v>39968</v>
      </c>
      <c r="B79" s="13">
        <v>36.450400000000002</v>
      </c>
      <c r="C79" s="13">
        <v>36.004800000000003</v>
      </c>
      <c r="D79" s="13">
        <v>36.4011</v>
      </c>
      <c r="E79">
        <v>89956256</v>
      </c>
    </row>
    <row r="80" spans="1:5" x14ac:dyDescent="0.2">
      <c r="A80" s="8">
        <v>39969</v>
      </c>
      <c r="B80" s="13">
        <v>36.738</v>
      </c>
      <c r="C80" s="13">
        <v>36.0839</v>
      </c>
      <c r="D80" s="13">
        <v>36.4407</v>
      </c>
      <c r="E80">
        <v>123096248</v>
      </c>
    </row>
    <row r="81" spans="1:5" x14ac:dyDescent="0.2">
      <c r="A81" s="8">
        <v>39972</v>
      </c>
      <c r="B81" s="13">
        <v>36.609099999999998</v>
      </c>
      <c r="C81" s="13">
        <v>35.786799999999999</v>
      </c>
      <c r="D81" s="13">
        <v>36.331800000000001</v>
      </c>
      <c r="E81">
        <v>89885088</v>
      </c>
    </row>
    <row r="82" spans="1:5" x14ac:dyDescent="0.2">
      <c r="A82" s="8">
        <v>39973</v>
      </c>
      <c r="B82" s="13">
        <v>36.826999999999998</v>
      </c>
      <c r="C82" s="13">
        <v>36.331800000000001</v>
      </c>
      <c r="D82" s="13">
        <v>36.609099999999998</v>
      </c>
      <c r="E82">
        <v>110178528</v>
      </c>
    </row>
    <row r="83" spans="1:5" x14ac:dyDescent="0.2">
      <c r="A83" s="8">
        <v>39974</v>
      </c>
      <c r="B83" s="13">
        <v>36.8369</v>
      </c>
      <c r="C83" s="13">
        <v>35.955199999999998</v>
      </c>
      <c r="D83" s="13">
        <v>36.4803</v>
      </c>
      <c r="E83">
        <v>134625136</v>
      </c>
    </row>
    <row r="84" spans="1:5" x14ac:dyDescent="0.2">
      <c r="A84" s="8">
        <v>39975</v>
      </c>
      <c r="B84" s="13">
        <v>36.886499999999998</v>
      </c>
      <c r="C84" s="13">
        <v>36.411000000000001</v>
      </c>
      <c r="D84" s="13">
        <v>36.4803</v>
      </c>
      <c r="E84">
        <v>149185264</v>
      </c>
    </row>
    <row r="85" spans="1:5" x14ac:dyDescent="0.2">
      <c r="A85" s="8">
        <v>39976</v>
      </c>
      <c r="B85" s="13">
        <v>36.380200000000002</v>
      </c>
      <c r="C85" s="13">
        <v>35.865900000000003</v>
      </c>
      <c r="D85" s="13">
        <v>36.311900000000001</v>
      </c>
      <c r="E85">
        <v>110449456</v>
      </c>
    </row>
    <row r="86" spans="1:5" x14ac:dyDescent="0.2">
      <c r="A86" s="8">
        <v>39979</v>
      </c>
      <c r="B86" s="13">
        <v>35.994799999999998</v>
      </c>
      <c r="C86" s="13">
        <v>35.251600000000003</v>
      </c>
      <c r="D86" s="13">
        <v>35.568800000000003</v>
      </c>
      <c r="E86">
        <v>113142904</v>
      </c>
    </row>
    <row r="87" spans="1:5" x14ac:dyDescent="0.2">
      <c r="A87" s="8">
        <v>39980</v>
      </c>
      <c r="B87" s="13">
        <v>35.856099999999998</v>
      </c>
      <c r="C87" s="13">
        <v>35.192300000000003</v>
      </c>
      <c r="D87" s="13">
        <v>35.222000000000001</v>
      </c>
      <c r="E87">
        <v>111561400</v>
      </c>
    </row>
    <row r="88" spans="1:5" x14ac:dyDescent="0.2">
      <c r="A88" s="8">
        <v>39981</v>
      </c>
      <c r="B88" s="13">
        <v>35.875900000000001</v>
      </c>
      <c r="C88" s="13">
        <v>35.122999999999998</v>
      </c>
      <c r="D88" s="13">
        <v>35.5578</v>
      </c>
      <c r="E88">
        <v>154729024</v>
      </c>
    </row>
    <row r="89" spans="1:5" x14ac:dyDescent="0.2">
      <c r="A89" s="8">
        <v>39982</v>
      </c>
      <c r="B89" s="13">
        <v>35.7273</v>
      </c>
      <c r="C89" s="13">
        <v>35.241799999999998</v>
      </c>
      <c r="D89" s="13">
        <v>35.489600000000003</v>
      </c>
      <c r="E89">
        <v>127340088</v>
      </c>
    </row>
    <row r="90" spans="1:5" x14ac:dyDescent="0.2">
      <c r="A90" s="8">
        <v>39983</v>
      </c>
      <c r="B90" s="13">
        <v>36.068800000000003</v>
      </c>
      <c r="C90" s="13">
        <v>35.622500000000002</v>
      </c>
      <c r="D90" s="13">
        <v>35.8703</v>
      </c>
      <c r="E90">
        <v>123030616</v>
      </c>
    </row>
    <row r="91" spans="1:5" x14ac:dyDescent="0.2">
      <c r="A91" s="8">
        <v>39986</v>
      </c>
      <c r="B91" s="13">
        <v>35.602499999999999</v>
      </c>
      <c r="C91" s="13">
        <v>34.739400000000003</v>
      </c>
      <c r="D91" s="13">
        <v>34.798999999999999</v>
      </c>
      <c r="E91">
        <v>138806976</v>
      </c>
    </row>
    <row r="92" spans="1:5" x14ac:dyDescent="0.2">
      <c r="A92" s="8">
        <v>39987</v>
      </c>
      <c r="B92" s="13">
        <v>34.977499999999999</v>
      </c>
      <c r="C92" s="13">
        <v>34.491500000000002</v>
      </c>
      <c r="D92" s="13">
        <v>34.7196</v>
      </c>
      <c r="E92">
        <v>115823520</v>
      </c>
    </row>
    <row r="93" spans="1:5" x14ac:dyDescent="0.2">
      <c r="A93" s="8">
        <v>39988</v>
      </c>
      <c r="B93" s="13">
        <v>35.582700000000003</v>
      </c>
      <c r="C93" s="13">
        <v>34.997399999999999</v>
      </c>
      <c r="D93" s="13">
        <v>35.304900000000004</v>
      </c>
      <c r="E93">
        <v>104123112</v>
      </c>
    </row>
    <row r="94" spans="1:5" x14ac:dyDescent="0.2">
      <c r="A94" s="8">
        <v>39989</v>
      </c>
      <c r="B94" s="13">
        <v>36.068800000000003</v>
      </c>
      <c r="C94" s="13">
        <v>34.997399999999999</v>
      </c>
      <c r="D94" s="13">
        <v>35.999299999999998</v>
      </c>
      <c r="E94">
        <v>113437736</v>
      </c>
    </row>
    <row r="95" spans="1:5" x14ac:dyDescent="0.2">
      <c r="A95" s="8">
        <v>39990</v>
      </c>
      <c r="B95" s="13">
        <v>36.207599999999999</v>
      </c>
      <c r="C95" s="13">
        <v>35.761200000000002</v>
      </c>
      <c r="D95" s="13">
        <v>36.078600000000002</v>
      </c>
      <c r="E95">
        <v>88368152</v>
      </c>
    </row>
    <row r="96" spans="1:5" x14ac:dyDescent="0.2">
      <c r="A96" s="8">
        <v>39993</v>
      </c>
      <c r="B96" s="13">
        <v>36.455500000000001</v>
      </c>
      <c r="C96" s="13">
        <v>35.8307</v>
      </c>
      <c r="D96" s="13">
        <v>36.158000000000001</v>
      </c>
      <c r="E96">
        <v>94553496</v>
      </c>
    </row>
    <row r="97" spans="1:5" x14ac:dyDescent="0.2">
      <c r="A97" s="8">
        <v>39994</v>
      </c>
      <c r="B97" s="13">
        <v>36.435899999999997</v>
      </c>
      <c r="C97" s="13">
        <v>35.820700000000002</v>
      </c>
      <c r="D97" s="13">
        <v>36.088500000000003</v>
      </c>
      <c r="E97">
        <v>98618672</v>
      </c>
    </row>
    <row r="98" spans="1:5" x14ac:dyDescent="0.2">
      <c r="A98" s="8">
        <v>39995</v>
      </c>
      <c r="B98" s="13">
        <v>36.544800000000002</v>
      </c>
      <c r="C98" s="13">
        <v>36.098500000000001</v>
      </c>
      <c r="D98" s="13">
        <v>36.108400000000003</v>
      </c>
      <c r="E98">
        <v>86623496</v>
      </c>
    </row>
    <row r="99" spans="1:5" x14ac:dyDescent="0.2">
      <c r="A99" s="8">
        <v>39996</v>
      </c>
      <c r="B99" s="13">
        <v>35.810699999999997</v>
      </c>
      <c r="C99" s="13">
        <v>35.215600000000002</v>
      </c>
      <c r="D99" s="13">
        <v>35.314900000000002</v>
      </c>
      <c r="E99">
        <v>114069792</v>
      </c>
    </row>
    <row r="100" spans="1:5" x14ac:dyDescent="0.2">
      <c r="A100" s="8">
        <v>40000</v>
      </c>
      <c r="B100" s="13">
        <v>35.255200000000002</v>
      </c>
      <c r="C100" s="13">
        <v>34.759300000000003</v>
      </c>
      <c r="D100" s="13">
        <v>35.126300000000001</v>
      </c>
      <c r="E100">
        <v>107132256</v>
      </c>
    </row>
    <row r="101" spans="1:5" x14ac:dyDescent="0.2">
      <c r="A101" s="8">
        <v>40001</v>
      </c>
      <c r="B101" s="13">
        <v>35.205800000000004</v>
      </c>
      <c r="C101" s="13">
        <v>34.233499999999999</v>
      </c>
      <c r="D101" s="13">
        <v>34.253399999999999</v>
      </c>
      <c r="E101">
        <v>150935008</v>
      </c>
    </row>
    <row r="102" spans="1:5" x14ac:dyDescent="0.2">
      <c r="A102" s="8">
        <v>40002</v>
      </c>
      <c r="B102" s="13">
        <v>34.590800000000002</v>
      </c>
      <c r="C102" s="13">
        <v>34.025199999999998</v>
      </c>
      <c r="D102" s="13">
        <v>34.432000000000002</v>
      </c>
      <c r="E102">
        <v>153987104</v>
      </c>
    </row>
    <row r="103" spans="1:5" x14ac:dyDescent="0.2">
      <c r="A103" s="8">
        <v>40003</v>
      </c>
      <c r="B103" s="13">
        <v>34.729599999999998</v>
      </c>
      <c r="C103" s="13">
        <v>34.372500000000002</v>
      </c>
      <c r="D103" s="13">
        <v>34.491500000000002</v>
      </c>
      <c r="E103">
        <v>98575648</v>
      </c>
    </row>
    <row r="104" spans="1:5" x14ac:dyDescent="0.2">
      <c r="A104" s="8">
        <v>40004</v>
      </c>
      <c r="B104" s="13">
        <v>34.858600000000003</v>
      </c>
      <c r="C104" s="13">
        <v>34.283299999999997</v>
      </c>
      <c r="D104" s="13">
        <v>34.640300000000003</v>
      </c>
      <c r="E104">
        <v>109357904</v>
      </c>
    </row>
    <row r="105" spans="1:5" x14ac:dyDescent="0.2">
      <c r="A105" s="8">
        <v>40007</v>
      </c>
      <c r="B105" s="13">
        <v>35.314900000000002</v>
      </c>
      <c r="C105" s="13">
        <v>34.203800000000001</v>
      </c>
      <c r="D105" s="13">
        <v>35.304900000000004</v>
      </c>
      <c r="E105">
        <v>128147008</v>
      </c>
    </row>
    <row r="106" spans="1:5" x14ac:dyDescent="0.2">
      <c r="A106" s="8">
        <v>40008</v>
      </c>
      <c r="B106" s="13">
        <v>35.503399999999999</v>
      </c>
      <c r="C106" s="13">
        <v>35.116500000000002</v>
      </c>
      <c r="D106" s="13">
        <v>35.433799999999998</v>
      </c>
      <c r="E106">
        <v>116474984</v>
      </c>
    </row>
    <row r="107" spans="1:5" x14ac:dyDescent="0.2">
      <c r="A107" s="8">
        <v>40009</v>
      </c>
      <c r="B107" s="13">
        <v>36.6342</v>
      </c>
      <c r="C107" s="13">
        <v>35.850499999999997</v>
      </c>
      <c r="D107" s="13">
        <v>36.624299999999998</v>
      </c>
      <c r="E107">
        <v>162063680</v>
      </c>
    </row>
    <row r="108" spans="1:5" x14ac:dyDescent="0.2">
      <c r="A108" s="8">
        <v>40010</v>
      </c>
      <c r="B108" s="13">
        <v>37.140099999999997</v>
      </c>
      <c r="C108" s="13">
        <v>36.425899999999999</v>
      </c>
      <c r="D108" s="13">
        <v>37.0608</v>
      </c>
      <c r="E108">
        <v>121112592</v>
      </c>
    </row>
    <row r="109" spans="1:5" x14ac:dyDescent="0.2">
      <c r="A109" s="8">
        <v>40011</v>
      </c>
      <c r="B109" s="13">
        <v>37.269100000000002</v>
      </c>
      <c r="C109" s="13">
        <v>36.872199999999999</v>
      </c>
      <c r="D109" s="13">
        <v>37.2592</v>
      </c>
      <c r="E109">
        <v>105726912</v>
      </c>
    </row>
    <row r="110" spans="1:5" x14ac:dyDescent="0.2">
      <c r="A110" s="8">
        <v>40014</v>
      </c>
      <c r="B110" s="13">
        <v>37.695599999999999</v>
      </c>
      <c r="C110" s="13">
        <v>37.308700000000002</v>
      </c>
      <c r="D110" s="13">
        <v>37.616199999999999</v>
      </c>
      <c r="E110">
        <v>97889368</v>
      </c>
    </row>
    <row r="111" spans="1:5" x14ac:dyDescent="0.2">
      <c r="A111" s="8">
        <v>40015</v>
      </c>
      <c r="B111" s="13">
        <v>37.874200000000002</v>
      </c>
      <c r="C111" s="13">
        <v>37.338500000000003</v>
      </c>
      <c r="D111" s="13">
        <v>37.874200000000002</v>
      </c>
      <c r="E111">
        <v>131376096</v>
      </c>
    </row>
    <row r="112" spans="1:5" x14ac:dyDescent="0.2">
      <c r="A112" s="8">
        <v>40016</v>
      </c>
      <c r="B112" s="13">
        <v>38.380099999999999</v>
      </c>
      <c r="C112" s="13">
        <v>37.8245</v>
      </c>
      <c r="D112" s="13">
        <v>38.191699999999997</v>
      </c>
      <c r="E112">
        <v>114684760</v>
      </c>
    </row>
    <row r="113" spans="1:5" x14ac:dyDescent="0.2">
      <c r="A113" s="8">
        <v>40017</v>
      </c>
      <c r="B113" s="13">
        <v>39.1736</v>
      </c>
      <c r="C113" s="13">
        <v>38.082500000000003</v>
      </c>
      <c r="D113" s="13">
        <v>39.034700000000001</v>
      </c>
      <c r="E113">
        <v>161820192</v>
      </c>
    </row>
    <row r="114" spans="1:5" x14ac:dyDescent="0.2">
      <c r="A114" s="8">
        <v>40018</v>
      </c>
      <c r="B114" s="13">
        <v>39.054600000000001</v>
      </c>
      <c r="C114" s="13">
        <v>38.469299999999997</v>
      </c>
      <c r="D114" s="13">
        <v>38.737200000000001</v>
      </c>
      <c r="E114">
        <v>110169664</v>
      </c>
    </row>
    <row r="115" spans="1:5" x14ac:dyDescent="0.2">
      <c r="A115" s="8">
        <v>40021</v>
      </c>
      <c r="B115" s="13">
        <v>39.0944</v>
      </c>
      <c r="C115" s="13">
        <v>38.558599999999998</v>
      </c>
      <c r="D115" s="13">
        <v>39.034700000000001</v>
      </c>
      <c r="E115">
        <v>95444968</v>
      </c>
    </row>
    <row r="116" spans="1:5" x14ac:dyDescent="0.2">
      <c r="A116" s="8">
        <v>40022</v>
      </c>
      <c r="B116" s="13">
        <v>39.2729</v>
      </c>
      <c r="C116" s="13">
        <v>38.618099999999998</v>
      </c>
      <c r="D116" s="13">
        <v>39.153799999999997</v>
      </c>
      <c r="E116">
        <v>112378176</v>
      </c>
    </row>
    <row r="117" spans="1:5" x14ac:dyDescent="0.2">
      <c r="A117" s="8">
        <v>40023</v>
      </c>
      <c r="B117" s="13">
        <v>39.114100000000001</v>
      </c>
      <c r="C117" s="13">
        <v>38.687600000000003</v>
      </c>
      <c r="D117" s="13">
        <v>39.024900000000002</v>
      </c>
      <c r="E117">
        <v>127404544</v>
      </c>
    </row>
    <row r="118" spans="1:5" x14ac:dyDescent="0.2">
      <c r="A118" s="8">
        <v>40024</v>
      </c>
      <c r="B118" s="13">
        <v>39.8581</v>
      </c>
      <c r="C118" s="13">
        <v>39.1935</v>
      </c>
      <c r="D118" s="13">
        <v>39.253</v>
      </c>
      <c r="E118">
        <v>109823184</v>
      </c>
    </row>
    <row r="119" spans="1:5" x14ac:dyDescent="0.2">
      <c r="A119" s="8">
        <v>40025</v>
      </c>
      <c r="B119" s="13">
        <v>39.533000000000001</v>
      </c>
      <c r="C119" s="13">
        <v>39.0944</v>
      </c>
      <c r="D119" s="13">
        <v>39.133899999999997</v>
      </c>
      <c r="E119">
        <v>78803088</v>
      </c>
    </row>
    <row r="120" spans="1:5" x14ac:dyDescent="0.2">
      <c r="A120" s="8">
        <v>40028</v>
      </c>
      <c r="B120" s="13">
        <v>39.739199999999997</v>
      </c>
      <c r="C120" s="13">
        <v>39.322499999999998</v>
      </c>
      <c r="D120" s="13">
        <v>39.719299999999997</v>
      </c>
      <c r="E120">
        <v>112592168</v>
      </c>
    </row>
    <row r="121" spans="1:5" x14ac:dyDescent="0.2">
      <c r="A121" s="8">
        <v>40029</v>
      </c>
      <c r="B121" s="13">
        <v>39.868000000000002</v>
      </c>
      <c r="C121" s="13">
        <v>39.451300000000003</v>
      </c>
      <c r="D121" s="13">
        <v>39.719299999999997</v>
      </c>
      <c r="E121">
        <v>101426832</v>
      </c>
    </row>
    <row r="122" spans="1:5" x14ac:dyDescent="0.2">
      <c r="A122" s="8">
        <v>40030</v>
      </c>
      <c r="B122" s="13">
        <v>39.8185</v>
      </c>
      <c r="C122" s="13">
        <v>39.143900000000002</v>
      </c>
      <c r="D122" s="13">
        <v>39.411700000000003</v>
      </c>
      <c r="E122">
        <v>118920864</v>
      </c>
    </row>
    <row r="123" spans="1:5" x14ac:dyDescent="0.2">
      <c r="A123" s="8">
        <v>40031</v>
      </c>
      <c r="B123" s="13">
        <v>39.610199999999999</v>
      </c>
      <c r="C123" s="13">
        <v>38.925699999999999</v>
      </c>
      <c r="D123" s="13">
        <v>39.064399999999999</v>
      </c>
      <c r="E123">
        <v>117866904</v>
      </c>
    </row>
    <row r="124" spans="1:5" x14ac:dyDescent="0.2">
      <c r="A124" s="8">
        <v>40032</v>
      </c>
      <c r="B124" s="13">
        <v>39.749099999999999</v>
      </c>
      <c r="C124" s="13">
        <v>39.2729</v>
      </c>
      <c r="D124" s="13">
        <v>39.560499999999998</v>
      </c>
      <c r="E124">
        <v>108317000</v>
      </c>
    </row>
    <row r="125" spans="1:5" x14ac:dyDescent="0.2">
      <c r="A125" s="8">
        <v>40035</v>
      </c>
      <c r="B125" s="13">
        <v>39.530900000000003</v>
      </c>
      <c r="C125" s="13">
        <v>39.024900000000002</v>
      </c>
      <c r="D125" s="13">
        <v>39.282699999999998</v>
      </c>
      <c r="E125">
        <v>87826888</v>
      </c>
    </row>
    <row r="126" spans="1:5" x14ac:dyDescent="0.2">
      <c r="A126" s="8">
        <v>40036</v>
      </c>
      <c r="B126" s="13">
        <v>39.183599999999998</v>
      </c>
      <c r="C126" s="13">
        <v>38.737200000000001</v>
      </c>
      <c r="D126" s="13">
        <v>38.945399999999999</v>
      </c>
      <c r="E126">
        <v>92651040</v>
      </c>
    </row>
    <row r="127" spans="1:5" x14ac:dyDescent="0.2">
      <c r="A127" s="8">
        <v>40037</v>
      </c>
      <c r="B127" s="13">
        <v>39.897799999999997</v>
      </c>
      <c r="C127" s="13">
        <v>38.886000000000003</v>
      </c>
      <c r="D127" s="13">
        <v>39.550600000000003</v>
      </c>
      <c r="E127">
        <v>148415312</v>
      </c>
    </row>
    <row r="128" spans="1:5" x14ac:dyDescent="0.2">
      <c r="A128" s="8">
        <v>40038</v>
      </c>
      <c r="B128" s="13">
        <v>39.838299999999997</v>
      </c>
      <c r="C128" s="13">
        <v>39.322499999999998</v>
      </c>
      <c r="D128" s="13">
        <v>39.768900000000002</v>
      </c>
      <c r="E128">
        <v>110977336</v>
      </c>
    </row>
    <row r="129" spans="1:5" x14ac:dyDescent="0.2">
      <c r="A129" s="8">
        <v>40039</v>
      </c>
      <c r="B129" s="13">
        <v>39.639899999999997</v>
      </c>
      <c r="C129" s="13">
        <v>38.965299999999999</v>
      </c>
      <c r="D129" s="13">
        <v>39.312600000000003</v>
      </c>
      <c r="E129">
        <v>125460720</v>
      </c>
    </row>
    <row r="130" spans="1:5" x14ac:dyDescent="0.2">
      <c r="A130" s="8">
        <v>40042</v>
      </c>
      <c r="B130" s="13">
        <v>38.697499999999998</v>
      </c>
      <c r="C130" s="13">
        <v>38.152000000000001</v>
      </c>
      <c r="D130" s="13">
        <v>38.171700000000001</v>
      </c>
      <c r="E130">
        <v>132808704</v>
      </c>
    </row>
    <row r="131" spans="1:5" x14ac:dyDescent="0.2">
      <c r="A131" s="8">
        <v>40043</v>
      </c>
      <c r="B131" s="13">
        <v>38.796799999999998</v>
      </c>
      <c r="C131" s="13">
        <v>38.300699999999999</v>
      </c>
      <c r="D131" s="13">
        <v>38.717399999999998</v>
      </c>
      <c r="E131">
        <v>85189560</v>
      </c>
    </row>
    <row r="132" spans="1:5" x14ac:dyDescent="0.2">
      <c r="A132" s="8">
        <v>40044</v>
      </c>
      <c r="B132" s="13">
        <v>39.084400000000002</v>
      </c>
      <c r="C132" s="13">
        <v>38.231200000000001</v>
      </c>
      <c r="D132" s="13">
        <v>38.985199999999999</v>
      </c>
      <c r="E132">
        <v>88683696</v>
      </c>
    </row>
    <row r="133" spans="1:5" x14ac:dyDescent="0.2">
      <c r="A133" s="8">
        <v>40045</v>
      </c>
      <c r="B133" s="13">
        <v>39.520899999999997</v>
      </c>
      <c r="C133" s="13">
        <v>38.886000000000003</v>
      </c>
      <c r="D133" s="13">
        <v>39.441499999999998</v>
      </c>
      <c r="E133">
        <v>82114344</v>
      </c>
    </row>
    <row r="134" spans="1:5" x14ac:dyDescent="0.2">
      <c r="A134" s="8">
        <v>40046</v>
      </c>
      <c r="B134" s="13">
        <v>40.036799999999999</v>
      </c>
      <c r="C134" s="13">
        <v>39.421700000000001</v>
      </c>
      <c r="D134" s="13">
        <v>39.967100000000002</v>
      </c>
      <c r="E134">
        <v>115523832</v>
      </c>
    </row>
    <row r="135" spans="1:5" x14ac:dyDescent="0.2">
      <c r="A135" s="8">
        <v>40049</v>
      </c>
      <c r="B135" s="13">
        <v>40.244999999999997</v>
      </c>
      <c r="C135" s="13">
        <v>39.778799999999997</v>
      </c>
      <c r="D135" s="13">
        <v>39.927599999999998</v>
      </c>
      <c r="E135">
        <v>110781232</v>
      </c>
    </row>
    <row r="136" spans="1:5" x14ac:dyDescent="0.2">
      <c r="A136" s="8">
        <v>40050</v>
      </c>
      <c r="B136" s="13">
        <v>40.433500000000002</v>
      </c>
      <c r="C136" s="13">
        <v>39.927599999999998</v>
      </c>
      <c r="D136" s="13">
        <v>40.046799999999998</v>
      </c>
      <c r="E136">
        <v>93614272</v>
      </c>
    </row>
    <row r="137" spans="1:5" x14ac:dyDescent="0.2">
      <c r="A137" s="8">
        <v>40051</v>
      </c>
      <c r="B137" s="13">
        <v>40.275700000000001</v>
      </c>
      <c r="C137" s="13">
        <v>39.758899999999997</v>
      </c>
      <c r="D137" s="13">
        <v>39.9771</v>
      </c>
      <c r="E137">
        <v>97157552</v>
      </c>
    </row>
    <row r="138" spans="1:5" x14ac:dyDescent="0.2">
      <c r="A138" s="8">
        <v>40052</v>
      </c>
      <c r="B138" s="13">
        <v>40.145800000000001</v>
      </c>
      <c r="C138" s="13">
        <v>39.352200000000003</v>
      </c>
      <c r="D138" s="13">
        <v>40.076300000000003</v>
      </c>
      <c r="E138">
        <v>122836424</v>
      </c>
    </row>
    <row r="139" spans="1:5" x14ac:dyDescent="0.2">
      <c r="A139" s="8">
        <v>40053</v>
      </c>
      <c r="B139" s="13">
        <v>40.750900000000001</v>
      </c>
      <c r="C139" s="13">
        <v>39.838299999999997</v>
      </c>
      <c r="D139" s="13">
        <v>40.116100000000003</v>
      </c>
      <c r="E139">
        <v>115220792</v>
      </c>
    </row>
    <row r="140" spans="1:5" x14ac:dyDescent="0.2">
      <c r="A140" s="8">
        <v>40056</v>
      </c>
      <c r="B140" s="13">
        <v>39.878</v>
      </c>
      <c r="C140" s="13">
        <v>39.471299999999999</v>
      </c>
      <c r="D140" s="13">
        <v>39.709299999999999</v>
      </c>
      <c r="E140">
        <v>97132872</v>
      </c>
    </row>
    <row r="141" spans="1:5" x14ac:dyDescent="0.2">
      <c r="A141" s="8">
        <v>40057</v>
      </c>
      <c r="B141" s="13">
        <v>40.264899999999997</v>
      </c>
      <c r="C141" s="13">
        <v>38.846400000000003</v>
      </c>
      <c r="D141" s="13">
        <v>38.965299999999999</v>
      </c>
      <c r="E141">
        <v>164254944</v>
      </c>
    </row>
    <row r="142" spans="1:5" x14ac:dyDescent="0.2">
      <c r="A142" s="8">
        <v>40058</v>
      </c>
      <c r="B142" s="13">
        <v>39.153799999999997</v>
      </c>
      <c r="C142" s="13">
        <v>38.727200000000003</v>
      </c>
      <c r="D142" s="13">
        <v>38.935600000000001</v>
      </c>
      <c r="E142">
        <v>93445328</v>
      </c>
    </row>
    <row r="143" spans="1:5" x14ac:dyDescent="0.2">
      <c r="A143" s="8">
        <v>40059</v>
      </c>
      <c r="B143" s="13">
        <v>39.2532</v>
      </c>
      <c r="C143" s="13">
        <v>38.707500000000003</v>
      </c>
      <c r="D143" s="13">
        <v>39.1935</v>
      </c>
      <c r="E143">
        <v>77387488</v>
      </c>
    </row>
    <row r="144" spans="1:5" x14ac:dyDescent="0.2">
      <c r="A144" s="8">
        <v>40060</v>
      </c>
      <c r="B144" s="13">
        <v>40.056600000000003</v>
      </c>
      <c r="C144" s="13">
        <v>39.203499999999998</v>
      </c>
      <c r="D144" s="13">
        <v>40.036799999999999</v>
      </c>
      <c r="E144">
        <v>75420328</v>
      </c>
    </row>
    <row r="145" spans="1:5" x14ac:dyDescent="0.2">
      <c r="A145" s="8">
        <v>40064</v>
      </c>
      <c r="B145" s="13">
        <v>40.453400000000002</v>
      </c>
      <c r="C145" s="13">
        <v>40.135899999999999</v>
      </c>
      <c r="D145" s="13">
        <v>40.413699999999999</v>
      </c>
      <c r="E145">
        <v>71583896</v>
      </c>
    </row>
    <row r="146" spans="1:5" x14ac:dyDescent="0.2">
      <c r="A146" s="8">
        <v>40065</v>
      </c>
      <c r="B146" s="13">
        <v>40.959299999999999</v>
      </c>
      <c r="C146" s="13">
        <v>40.264899999999997</v>
      </c>
      <c r="D146" s="13">
        <v>40.760899999999999</v>
      </c>
      <c r="E146">
        <v>100084064</v>
      </c>
    </row>
    <row r="147" spans="1:5" x14ac:dyDescent="0.2">
      <c r="A147" s="8">
        <v>40066</v>
      </c>
      <c r="B147" s="13">
        <v>41.197299999999998</v>
      </c>
      <c r="C147" s="13">
        <v>40.671700000000001</v>
      </c>
      <c r="D147" s="13">
        <v>41.147799999999997</v>
      </c>
      <c r="E147">
        <v>100016648</v>
      </c>
    </row>
    <row r="148" spans="1:5" x14ac:dyDescent="0.2">
      <c r="A148" s="8">
        <v>40067</v>
      </c>
      <c r="B148" s="13">
        <v>41.286700000000003</v>
      </c>
      <c r="C148" s="13">
        <v>40.889800000000001</v>
      </c>
      <c r="D148" s="13">
        <v>41.187399999999997</v>
      </c>
      <c r="E148">
        <v>94606120</v>
      </c>
    </row>
    <row r="149" spans="1:5" x14ac:dyDescent="0.2">
      <c r="A149" s="8">
        <v>40070</v>
      </c>
      <c r="B149" s="13">
        <v>41.375900000000001</v>
      </c>
      <c r="C149" s="13">
        <v>40.879899999999999</v>
      </c>
      <c r="D149" s="13">
        <v>41.3461</v>
      </c>
      <c r="E149">
        <v>91197336</v>
      </c>
    </row>
    <row r="150" spans="1:5" x14ac:dyDescent="0.2">
      <c r="A150" s="8">
        <v>40071</v>
      </c>
      <c r="B150" s="13">
        <v>41.613999999999997</v>
      </c>
      <c r="C150" s="13">
        <v>41.237099999999998</v>
      </c>
      <c r="D150" s="13">
        <v>41.475000000000001</v>
      </c>
      <c r="E150">
        <v>92266416</v>
      </c>
    </row>
    <row r="151" spans="1:5" x14ac:dyDescent="0.2">
      <c r="A151" s="8">
        <v>40072</v>
      </c>
      <c r="B151" s="13">
        <v>42.139699999999998</v>
      </c>
      <c r="C151" s="13">
        <v>41.504899999999999</v>
      </c>
      <c r="D151" s="13">
        <v>42.080199999999998</v>
      </c>
      <c r="E151">
        <v>97587248</v>
      </c>
    </row>
    <row r="152" spans="1:5" x14ac:dyDescent="0.2">
      <c r="A152" s="8">
        <v>40073</v>
      </c>
      <c r="B152" s="13">
        <v>42.318300000000001</v>
      </c>
      <c r="C152" s="13">
        <v>41.871899999999997</v>
      </c>
      <c r="D152" s="13">
        <v>42.070300000000003</v>
      </c>
      <c r="E152">
        <v>102965968</v>
      </c>
    </row>
    <row r="153" spans="1:5" x14ac:dyDescent="0.2">
      <c r="A153" s="8">
        <v>40074</v>
      </c>
      <c r="B153" s="13">
        <v>42.319299999999998</v>
      </c>
      <c r="C153" s="13">
        <v>41.912199999999999</v>
      </c>
      <c r="D153" s="13">
        <v>42.140599999999999</v>
      </c>
      <c r="E153">
        <v>88066448</v>
      </c>
    </row>
    <row r="154" spans="1:5" x14ac:dyDescent="0.2">
      <c r="A154" s="8">
        <v>40077</v>
      </c>
      <c r="B154" s="13">
        <v>42.398800000000001</v>
      </c>
      <c r="C154" s="13">
        <v>41.862499999999997</v>
      </c>
      <c r="D154" s="13">
        <v>42.269599999999997</v>
      </c>
      <c r="E154">
        <v>71818976</v>
      </c>
    </row>
    <row r="155" spans="1:5" x14ac:dyDescent="0.2">
      <c r="A155" s="8">
        <v>40078</v>
      </c>
      <c r="B155" s="13">
        <v>42.527900000000002</v>
      </c>
      <c r="C155" s="13">
        <v>42.1404</v>
      </c>
      <c r="D155" s="13">
        <v>42.349200000000003</v>
      </c>
      <c r="E155">
        <v>76050824</v>
      </c>
    </row>
    <row r="156" spans="1:5" x14ac:dyDescent="0.2">
      <c r="A156" s="8">
        <v>40079</v>
      </c>
      <c r="B156" s="13">
        <v>42.865499999999997</v>
      </c>
      <c r="C156" s="13">
        <v>42.078099999999999</v>
      </c>
      <c r="D156" s="13">
        <v>42.150500000000001</v>
      </c>
      <c r="E156">
        <v>144909104</v>
      </c>
    </row>
    <row r="157" spans="1:5" x14ac:dyDescent="0.2">
      <c r="A157" s="8">
        <v>40080</v>
      </c>
      <c r="B157" s="13">
        <v>42.388800000000003</v>
      </c>
      <c r="C157" s="13">
        <v>41.475200000000001</v>
      </c>
      <c r="D157" s="13">
        <v>41.773200000000003</v>
      </c>
      <c r="E157">
        <v>111731112</v>
      </c>
    </row>
    <row r="158" spans="1:5" x14ac:dyDescent="0.2">
      <c r="A158" s="8">
        <v>40081</v>
      </c>
      <c r="B158" s="13">
        <v>41.793100000000003</v>
      </c>
      <c r="C158" s="13">
        <v>41.286700000000003</v>
      </c>
      <c r="D158" s="13">
        <v>41.405900000000003</v>
      </c>
      <c r="E158">
        <v>109976632</v>
      </c>
    </row>
    <row r="159" spans="1:5" x14ac:dyDescent="0.2">
      <c r="A159" s="8">
        <v>40084</v>
      </c>
      <c r="B159" s="13">
        <v>42.359099999999998</v>
      </c>
      <c r="C159" s="13">
        <v>41.5944</v>
      </c>
      <c r="D159" s="13">
        <v>42.110700000000001</v>
      </c>
      <c r="E159">
        <v>85068144</v>
      </c>
    </row>
    <row r="160" spans="1:5" x14ac:dyDescent="0.2">
      <c r="A160" s="8">
        <v>40085</v>
      </c>
      <c r="B160" s="13">
        <v>42.319400000000002</v>
      </c>
      <c r="C160" s="13">
        <v>41.733499999999999</v>
      </c>
      <c r="D160" s="13">
        <v>41.9221</v>
      </c>
      <c r="E160">
        <v>107410448</v>
      </c>
    </row>
    <row r="161" spans="1:5" x14ac:dyDescent="0.2">
      <c r="A161" s="8">
        <v>40086</v>
      </c>
      <c r="B161" s="13">
        <v>42.301900000000003</v>
      </c>
      <c r="C161" s="13">
        <v>41.3065</v>
      </c>
      <c r="D161" s="13">
        <v>41.951900000000002</v>
      </c>
      <c r="E161">
        <v>174245360</v>
      </c>
    </row>
    <row r="162" spans="1:5" x14ac:dyDescent="0.2">
      <c r="A162" s="8">
        <v>40087</v>
      </c>
      <c r="B162" s="13">
        <v>41.832799999999999</v>
      </c>
      <c r="C162" s="13">
        <v>40.710700000000003</v>
      </c>
      <c r="D162" s="13">
        <v>40.710700000000003</v>
      </c>
      <c r="E162">
        <v>141065264</v>
      </c>
    </row>
    <row r="163" spans="1:5" x14ac:dyDescent="0.2">
      <c r="A163" s="8">
        <v>40088</v>
      </c>
      <c r="B163" s="13">
        <v>40.959000000000003</v>
      </c>
      <c r="C163" s="13">
        <v>40.432699999999997</v>
      </c>
      <c r="D163" s="13">
        <v>40.5916</v>
      </c>
      <c r="E163">
        <v>146319856</v>
      </c>
    </row>
    <row r="164" spans="1:5" x14ac:dyDescent="0.2">
      <c r="A164" s="8">
        <v>40091</v>
      </c>
      <c r="B164" s="13">
        <v>41.107900000000001</v>
      </c>
      <c r="C164" s="13">
        <v>40.541899999999998</v>
      </c>
      <c r="D164" s="13">
        <v>40.919199999999996</v>
      </c>
      <c r="E164">
        <v>97710792</v>
      </c>
    </row>
    <row r="165" spans="1:5" x14ac:dyDescent="0.2">
      <c r="A165" s="8">
        <v>40092</v>
      </c>
      <c r="B165" s="13">
        <v>41.842700000000001</v>
      </c>
      <c r="C165" s="13">
        <v>40.9298</v>
      </c>
      <c r="D165" s="13">
        <v>41.643999999999998</v>
      </c>
      <c r="E165">
        <v>125495864</v>
      </c>
    </row>
    <row r="166" spans="1:5" x14ac:dyDescent="0.2">
      <c r="A166" s="8">
        <v>40093</v>
      </c>
      <c r="B166" s="13">
        <v>41.783200000000001</v>
      </c>
      <c r="C166" s="13">
        <v>41.475200000000001</v>
      </c>
      <c r="D166" s="13">
        <v>41.763300000000001</v>
      </c>
      <c r="E166">
        <v>94417944</v>
      </c>
    </row>
    <row r="167" spans="1:5" x14ac:dyDescent="0.2">
      <c r="A167" s="8">
        <v>40094</v>
      </c>
      <c r="B167" s="13">
        <v>42.319299999999998</v>
      </c>
      <c r="C167" s="13">
        <v>41.842700000000001</v>
      </c>
      <c r="D167" s="13">
        <v>41.942</v>
      </c>
      <c r="E167">
        <v>108582520</v>
      </c>
    </row>
    <row r="168" spans="1:5" x14ac:dyDescent="0.2">
      <c r="A168" s="8">
        <v>40095</v>
      </c>
      <c r="B168" s="13">
        <v>42.2498</v>
      </c>
      <c r="C168" s="13">
        <v>41.763300000000001</v>
      </c>
      <c r="D168" s="13">
        <v>42.180300000000003</v>
      </c>
      <c r="E168">
        <v>63263976</v>
      </c>
    </row>
    <row r="169" spans="1:5" x14ac:dyDescent="0.2">
      <c r="A169" s="8">
        <v>40098</v>
      </c>
      <c r="B169" s="13">
        <v>42.567599999999999</v>
      </c>
      <c r="C169" s="13">
        <v>41.981699999999996</v>
      </c>
      <c r="D169" s="13">
        <v>42.269599999999997</v>
      </c>
      <c r="E169">
        <v>53583736</v>
      </c>
    </row>
    <row r="170" spans="1:5" x14ac:dyDescent="0.2">
      <c r="A170" s="8">
        <v>40099</v>
      </c>
      <c r="B170" s="13">
        <v>42.448500000000003</v>
      </c>
      <c r="C170" s="13">
        <v>42.071100000000001</v>
      </c>
      <c r="D170" s="13">
        <v>42.279499999999999</v>
      </c>
      <c r="E170">
        <v>71379704</v>
      </c>
    </row>
    <row r="171" spans="1:5" x14ac:dyDescent="0.2">
      <c r="A171" s="8">
        <v>40100</v>
      </c>
      <c r="B171" s="13">
        <v>42.9876</v>
      </c>
      <c r="C171" s="13">
        <v>42.547600000000003</v>
      </c>
      <c r="D171" s="13">
        <v>42.855499999999999</v>
      </c>
      <c r="E171">
        <v>91590864</v>
      </c>
    </row>
    <row r="172" spans="1:5" x14ac:dyDescent="0.2">
      <c r="A172" s="8">
        <v>40101</v>
      </c>
      <c r="B172" s="13">
        <v>42.815800000000003</v>
      </c>
      <c r="C172" s="13">
        <v>42.567599999999999</v>
      </c>
      <c r="D172" s="13">
        <v>42.756100000000004</v>
      </c>
      <c r="E172">
        <v>86355008</v>
      </c>
    </row>
    <row r="173" spans="1:5" x14ac:dyDescent="0.2">
      <c r="A173" s="8">
        <v>40102</v>
      </c>
      <c r="B173" s="13">
        <v>42.686700000000002</v>
      </c>
      <c r="C173" s="13">
        <v>42.180300000000003</v>
      </c>
      <c r="D173" s="13">
        <v>42.478099999999998</v>
      </c>
      <c r="E173">
        <v>112639184</v>
      </c>
    </row>
    <row r="174" spans="1:5" x14ac:dyDescent="0.2">
      <c r="A174" s="8">
        <v>40105</v>
      </c>
      <c r="B174" s="13">
        <v>42.964700000000001</v>
      </c>
      <c r="C174" s="13">
        <v>42.289499999999997</v>
      </c>
      <c r="D174" s="13">
        <v>42.905200000000001</v>
      </c>
      <c r="E174">
        <v>84044928</v>
      </c>
    </row>
    <row r="175" spans="1:5" x14ac:dyDescent="0.2">
      <c r="A175" s="8">
        <v>40106</v>
      </c>
      <c r="B175" s="13">
        <v>43.153300000000002</v>
      </c>
      <c r="C175" s="13">
        <v>42.637</v>
      </c>
      <c r="D175" s="13">
        <v>42.915100000000002</v>
      </c>
      <c r="E175">
        <v>90459872</v>
      </c>
    </row>
    <row r="176" spans="1:5" x14ac:dyDescent="0.2">
      <c r="A176" s="8">
        <v>40107</v>
      </c>
      <c r="B176" s="13">
        <v>43.510899999999999</v>
      </c>
      <c r="C176" s="13">
        <v>42.756100000000004</v>
      </c>
      <c r="D176" s="13">
        <v>42.835599999999999</v>
      </c>
      <c r="E176">
        <v>111122056</v>
      </c>
    </row>
    <row r="177" spans="1:5" x14ac:dyDescent="0.2">
      <c r="A177" s="8">
        <v>40108</v>
      </c>
      <c r="B177" s="13">
        <v>43.183199999999999</v>
      </c>
      <c r="C177" s="13">
        <v>42.488100000000003</v>
      </c>
      <c r="D177" s="13">
        <v>43.004399999999997</v>
      </c>
      <c r="E177">
        <v>86446224</v>
      </c>
    </row>
    <row r="178" spans="1:5" x14ac:dyDescent="0.2">
      <c r="A178" s="8">
        <v>40109</v>
      </c>
      <c r="B178" s="13">
        <v>43.421500000000002</v>
      </c>
      <c r="C178" s="13">
        <v>42.716500000000003</v>
      </c>
      <c r="D178" s="13">
        <v>42.825699999999998</v>
      </c>
      <c r="E178">
        <v>117853648</v>
      </c>
    </row>
    <row r="179" spans="1:5" x14ac:dyDescent="0.2">
      <c r="A179" s="8">
        <v>40112</v>
      </c>
      <c r="B179" s="13">
        <v>43.451300000000003</v>
      </c>
      <c r="C179" s="13">
        <v>42.488100000000003</v>
      </c>
      <c r="D179" s="13">
        <v>42.686700000000002</v>
      </c>
      <c r="E179">
        <v>107763040</v>
      </c>
    </row>
    <row r="180" spans="1:5" x14ac:dyDescent="0.2">
      <c r="A180" s="8">
        <v>40113</v>
      </c>
      <c r="B180" s="13">
        <v>42.805900000000001</v>
      </c>
      <c r="C180" s="13">
        <v>41.8825</v>
      </c>
      <c r="D180" s="13">
        <v>42.0413</v>
      </c>
      <c r="E180">
        <v>122268880</v>
      </c>
    </row>
    <row r="181" spans="1:5" x14ac:dyDescent="0.2">
      <c r="A181" s="8">
        <v>40114</v>
      </c>
      <c r="B181" s="13">
        <v>42.0214</v>
      </c>
      <c r="C181" s="13">
        <v>41.008600000000001</v>
      </c>
      <c r="D181" s="13">
        <v>41.097999999999999</v>
      </c>
      <c r="E181">
        <v>144529648</v>
      </c>
    </row>
    <row r="182" spans="1:5" x14ac:dyDescent="0.2">
      <c r="A182" s="8">
        <v>40115</v>
      </c>
      <c r="B182" s="13">
        <v>41.892499999999998</v>
      </c>
      <c r="C182" s="13">
        <v>41.247</v>
      </c>
      <c r="D182" s="13">
        <v>41.793100000000003</v>
      </c>
      <c r="E182">
        <v>85753344</v>
      </c>
    </row>
    <row r="183" spans="1:5" x14ac:dyDescent="0.2">
      <c r="A183" s="8">
        <v>40116</v>
      </c>
      <c r="B183" s="13">
        <v>41.852600000000002</v>
      </c>
      <c r="C183" s="13">
        <v>40.631300000000003</v>
      </c>
      <c r="D183" s="13">
        <v>40.671100000000003</v>
      </c>
      <c r="E183">
        <v>163944288</v>
      </c>
    </row>
    <row r="184" spans="1:5" x14ac:dyDescent="0.2">
      <c r="A184" s="8">
        <v>40119</v>
      </c>
      <c r="B184" s="13">
        <v>41.276699999999998</v>
      </c>
      <c r="C184" s="13">
        <v>40.353200000000001</v>
      </c>
      <c r="D184" s="13">
        <v>40.8399</v>
      </c>
      <c r="E184">
        <v>143477552</v>
      </c>
    </row>
    <row r="185" spans="1:5" x14ac:dyDescent="0.2">
      <c r="A185" s="8">
        <v>40120</v>
      </c>
      <c r="B185" s="13">
        <v>41.028500000000001</v>
      </c>
      <c r="C185" s="13">
        <v>40.551900000000003</v>
      </c>
      <c r="D185" s="13">
        <v>40.968899999999998</v>
      </c>
      <c r="E185">
        <v>95765136</v>
      </c>
    </row>
    <row r="186" spans="1:5" x14ac:dyDescent="0.2">
      <c r="A186" s="8">
        <v>40121</v>
      </c>
      <c r="B186" s="13">
        <v>41.5747</v>
      </c>
      <c r="C186" s="13">
        <v>40.988799999999998</v>
      </c>
      <c r="D186" s="13">
        <v>41.038400000000003</v>
      </c>
      <c r="E186">
        <v>108637432</v>
      </c>
    </row>
    <row r="187" spans="1:5" x14ac:dyDescent="0.2">
      <c r="A187" s="8">
        <v>40122</v>
      </c>
      <c r="B187" s="13">
        <v>42.100900000000003</v>
      </c>
      <c r="C187" s="13">
        <v>41.485199999999999</v>
      </c>
      <c r="D187" s="13">
        <v>42.051200000000001</v>
      </c>
      <c r="E187">
        <v>136131280</v>
      </c>
    </row>
    <row r="188" spans="1:5" x14ac:dyDescent="0.2">
      <c r="A188" s="8">
        <v>40123</v>
      </c>
      <c r="B188" s="13">
        <v>42.349200000000003</v>
      </c>
      <c r="C188" s="13">
        <v>41.783200000000001</v>
      </c>
      <c r="D188" s="13">
        <v>42.299500000000002</v>
      </c>
      <c r="E188">
        <v>96974048</v>
      </c>
    </row>
    <row r="189" spans="1:5" x14ac:dyDescent="0.2">
      <c r="A189" s="8">
        <v>40126</v>
      </c>
      <c r="B189" s="13">
        <v>43.212899999999998</v>
      </c>
      <c r="C189" s="13">
        <v>42.577500000000001</v>
      </c>
      <c r="D189" s="13">
        <v>43.203000000000003</v>
      </c>
      <c r="E189">
        <v>102314280</v>
      </c>
    </row>
    <row r="190" spans="1:5" x14ac:dyDescent="0.2">
      <c r="A190" s="8">
        <v>40127</v>
      </c>
      <c r="B190" s="13">
        <v>43.462699999999998</v>
      </c>
      <c r="C190" s="13">
        <v>43.093800000000002</v>
      </c>
      <c r="D190" s="13">
        <v>43.312199999999997</v>
      </c>
      <c r="E190">
        <v>73321312</v>
      </c>
    </row>
    <row r="191" spans="1:5" x14ac:dyDescent="0.2">
      <c r="A191" s="8">
        <v>40128</v>
      </c>
      <c r="B191" s="13">
        <v>43.828600000000002</v>
      </c>
      <c r="C191" s="13">
        <v>43.302399999999999</v>
      </c>
      <c r="D191" s="13">
        <v>43.590299999999999</v>
      </c>
      <c r="E191">
        <v>85169184</v>
      </c>
    </row>
    <row r="192" spans="1:5" x14ac:dyDescent="0.2">
      <c r="A192" s="8">
        <v>40129</v>
      </c>
      <c r="B192" s="13">
        <v>43.848399999999998</v>
      </c>
      <c r="C192" s="13">
        <v>43.242800000000003</v>
      </c>
      <c r="D192" s="13">
        <v>43.342100000000002</v>
      </c>
      <c r="E192">
        <v>93057584</v>
      </c>
    </row>
    <row r="193" spans="1:5" x14ac:dyDescent="0.2">
      <c r="A193" s="8">
        <v>40130</v>
      </c>
      <c r="B193" s="13">
        <v>43.828600000000002</v>
      </c>
      <c r="C193" s="13">
        <v>43.322099999999999</v>
      </c>
      <c r="D193" s="13">
        <v>43.6995</v>
      </c>
      <c r="E193">
        <v>88571856</v>
      </c>
    </row>
    <row r="194" spans="1:5" x14ac:dyDescent="0.2">
      <c r="A194" s="8">
        <v>40133</v>
      </c>
      <c r="B194" s="13">
        <v>44.335000000000001</v>
      </c>
      <c r="C194" s="13">
        <v>43.808799999999998</v>
      </c>
      <c r="D194" s="13">
        <v>44.1464</v>
      </c>
      <c r="E194">
        <v>88350496</v>
      </c>
    </row>
    <row r="195" spans="1:5" x14ac:dyDescent="0.2">
      <c r="A195" s="8">
        <v>40134</v>
      </c>
      <c r="B195" s="13">
        <v>44.285400000000003</v>
      </c>
      <c r="C195" s="13">
        <v>43.937800000000003</v>
      </c>
      <c r="D195" s="13">
        <v>44.285400000000003</v>
      </c>
      <c r="E195">
        <v>82439304</v>
      </c>
    </row>
    <row r="196" spans="1:5" x14ac:dyDescent="0.2">
      <c r="A196" s="8">
        <v>40135</v>
      </c>
      <c r="B196" s="13">
        <v>44.176099999999998</v>
      </c>
      <c r="C196" s="13">
        <v>43.739199999999997</v>
      </c>
      <c r="D196" s="13">
        <v>44.040100000000002</v>
      </c>
      <c r="E196">
        <v>100894256</v>
      </c>
    </row>
    <row r="197" spans="1:5" x14ac:dyDescent="0.2">
      <c r="A197" s="8">
        <v>40136</v>
      </c>
      <c r="B197" s="13">
        <v>43.768999999999998</v>
      </c>
      <c r="C197" s="13">
        <v>43.044199999999996</v>
      </c>
      <c r="D197" s="13">
        <v>43.351999999999997</v>
      </c>
      <c r="E197">
        <v>115330928</v>
      </c>
    </row>
    <row r="198" spans="1:5" x14ac:dyDescent="0.2">
      <c r="A198" s="8">
        <v>40137</v>
      </c>
      <c r="B198" s="13">
        <v>43.242800000000003</v>
      </c>
      <c r="C198" s="13">
        <v>42.974699999999999</v>
      </c>
      <c r="D198" s="13">
        <v>43.133600000000001</v>
      </c>
      <c r="E198">
        <v>71401784</v>
      </c>
    </row>
    <row r="199" spans="1:5" x14ac:dyDescent="0.2">
      <c r="A199" s="8">
        <v>40140</v>
      </c>
      <c r="B199" s="13">
        <v>44.086799999999997</v>
      </c>
      <c r="C199" s="13">
        <v>43.550600000000003</v>
      </c>
      <c r="D199" s="13">
        <v>43.828600000000002</v>
      </c>
      <c r="E199">
        <v>92236768</v>
      </c>
    </row>
    <row r="200" spans="1:5" x14ac:dyDescent="0.2">
      <c r="A200" s="8">
        <v>40141</v>
      </c>
      <c r="B200" s="13">
        <v>43.8384</v>
      </c>
      <c r="C200" s="13">
        <v>43.421500000000002</v>
      </c>
      <c r="D200" s="13">
        <v>43.679600000000001</v>
      </c>
      <c r="E200">
        <v>61050136</v>
      </c>
    </row>
    <row r="201" spans="1:5" x14ac:dyDescent="0.2">
      <c r="A201" s="8">
        <v>40142</v>
      </c>
      <c r="B201" s="13">
        <v>43.908000000000001</v>
      </c>
      <c r="C201" s="13">
        <v>43.6995</v>
      </c>
      <c r="D201" s="13">
        <v>43.868299999999998</v>
      </c>
      <c r="E201">
        <v>37888368</v>
      </c>
    </row>
    <row r="202" spans="1:5" x14ac:dyDescent="0.2">
      <c r="A202" s="8">
        <v>40144</v>
      </c>
      <c r="B202" s="13">
        <v>43.520800000000001</v>
      </c>
      <c r="C202" s="13">
        <v>42.597299999999997</v>
      </c>
      <c r="D202" s="13">
        <v>43.203000000000003</v>
      </c>
      <c r="E202">
        <v>61649632</v>
      </c>
    </row>
    <row r="203" spans="1:5" x14ac:dyDescent="0.2">
      <c r="A203" s="8">
        <v>40147</v>
      </c>
      <c r="B203" s="13">
        <v>43.312199999999997</v>
      </c>
      <c r="C203" s="13">
        <v>42.805900000000001</v>
      </c>
      <c r="D203" s="13">
        <v>43.252800000000001</v>
      </c>
      <c r="E203">
        <v>85389888</v>
      </c>
    </row>
    <row r="204" spans="1:5" x14ac:dyDescent="0.2">
      <c r="A204" s="8">
        <v>40148</v>
      </c>
      <c r="B204" s="13">
        <v>43.9876</v>
      </c>
      <c r="C204" s="13">
        <v>43.570399999999999</v>
      </c>
      <c r="D204" s="13">
        <v>43.6995</v>
      </c>
      <c r="E204">
        <v>82353056</v>
      </c>
    </row>
    <row r="205" spans="1:5" x14ac:dyDescent="0.2">
      <c r="A205" s="8">
        <v>40149</v>
      </c>
      <c r="B205" s="13">
        <v>44.176099999999998</v>
      </c>
      <c r="C205" s="13">
        <v>43.669699999999999</v>
      </c>
      <c r="D205" s="13">
        <v>43.759099999999997</v>
      </c>
      <c r="E205">
        <v>82164912</v>
      </c>
    </row>
    <row r="206" spans="1:5" x14ac:dyDescent="0.2">
      <c r="A206" s="8">
        <v>40150</v>
      </c>
      <c r="B206" s="13">
        <v>44.186100000000003</v>
      </c>
      <c r="C206" s="13">
        <v>43.570399999999999</v>
      </c>
      <c r="D206" s="13">
        <v>43.580300000000001</v>
      </c>
      <c r="E206">
        <v>72955688</v>
      </c>
    </row>
    <row r="207" spans="1:5" x14ac:dyDescent="0.2">
      <c r="A207" s="8">
        <v>40151</v>
      </c>
      <c r="B207" s="13">
        <v>44.414400000000001</v>
      </c>
      <c r="C207" s="13">
        <v>43.351999999999997</v>
      </c>
      <c r="D207" s="13">
        <v>43.808799999999998</v>
      </c>
      <c r="E207">
        <v>125917984</v>
      </c>
    </row>
    <row r="208" spans="1:5" x14ac:dyDescent="0.2">
      <c r="A208" s="8">
        <v>40154</v>
      </c>
      <c r="B208" s="13">
        <v>43.977600000000002</v>
      </c>
      <c r="C208" s="13">
        <v>43.510899999999999</v>
      </c>
      <c r="D208" s="13">
        <v>43.600200000000001</v>
      </c>
      <c r="E208">
        <v>67897072</v>
      </c>
    </row>
    <row r="209" spans="1:5" x14ac:dyDescent="0.2">
      <c r="A209" s="8">
        <v>40155</v>
      </c>
      <c r="B209" s="13">
        <v>43.689599999999999</v>
      </c>
      <c r="C209" s="13">
        <v>43.054000000000002</v>
      </c>
      <c r="D209" s="13">
        <v>43.334099999999999</v>
      </c>
      <c r="E209">
        <v>87178576</v>
      </c>
    </row>
    <row r="210" spans="1:5" x14ac:dyDescent="0.2">
      <c r="A210" s="8">
        <v>40156</v>
      </c>
      <c r="B210" s="13">
        <v>43.808799999999998</v>
      </c>
      <c r="C210" s="13">
        <v>43.014299999999999</v>
      </c>
      <c r="D210" s="13">
        <v>43.768999999999998</v>
      </c>
      <c r="E210">
        <v>79321208</v>
      </c>
    </row>
    <row r="211" spans="1:5" x14ac:dyDescent="0.2">
      <c r="A211" s="8">
        <v>40157</v>
      </c>
      <c r="B211" s="13">
        <v>44.225700000000003</v>
      </c>
      <c r="C211" s="13">
        <v>43.927900000000001</v>
      </c>
      <c r="D211" s="13">
        <v>43.9876</v>
      </c>
      <c r="E211">
        <v>77232600</v>
      </c>
    </row>
    <row r="212" spans="1:5" x14ac:dyDescent="0.2">
      <c r="A212" s="8">
        <v>40158</v>
      </c>
      <c r="B212" s="13">
        <v>44.275399999999998</v>
      </c>
      <c r="C212" s="13">
        <v>43.64</v>
      </c>
      <c r="D212" s="13">
        <v>43.818800000000003</v>
      </c>
      <c r="E212">
        <v>67105216</v>
      </c>
    </row>
    <row r="213" spans="1:5" x14ac:dyDescent="0.2">
      <c r="A213" s="8">
        <v>40161</v>
      </c>
      <c r="B213" s="13">
        <v>44.285400000000003</v>
      </c>
      <c r="C213" s="13">
        <v>43.8782</v>
      </c>
      <c r="D213" s="13">
        <v>44.235700000000001</v>
      </c>
      <c r="E213">
        <v>48192032</v>
      </c>
    </row>
    <row r="214" spans="1:5" x14ac:dyDescent="0.2">
      <c r="A214" s="8">
        <v>40162</v>
      </c>
      <c r="B214" s="13">
        <v>44.354900000000001</v>
      </c>
      <c r="C214" s="13">
        <v>43.858400000000003</v>
      </c>
      <c r="D214" s="13">
        <v>43.9876</v>
      </c>
      <c r="E214">
        <v>61588980</v>
      </c>
    </row>
    <row r="215" spans="1:5" x14ac:dyDescent="0.2">
      <c r="A215" s="8">
        <v>40163</v>
      </c>
      <c r="B215" s="13">
        <v>44.384599999999999</v>
      </c>
      <c r="C215" s="13">
        <v>43.977600000000002</v>
      </c>
      <c r="D215" s="13">
        <v>44.046900000000001</v>
      </c>
      <c r="E215">
        <v>62028904</v>
      </c>
    </row>
    <row r="216" spans="1:5" x14ac:dyDescent="0.2">
      <c r="A216" s="8">
        <v>40164</v>
      </c>
      <c r="B216" s="13">
        <v>43.898099999999999</v>
      </c>
      <c r="C216" s="13">
        <v>43.451300000000003</v>
      </c>
      <c r="D216" s="13">
        <v>43.510899999999999</v>
      </c>
      <c r="E216">
        <v>90810752</v>
      </c>
    </row>
    <row r="217" spans="1:5" x14ac:dyDescent="0.2">
      <c r="A217" s="8">
        <v>40165</v>
      </c>
      <c r="B217" s="13">
        <v>44.244599999999998</v>
      </c>
      <c r="C217" s="13">
        <v>43.767099999999999</v>
      </c>
      <c r="D217" s="13">
        <v>44.224600000000002</v>
      </c>
      <c r="E217">
        <v>96913840</v>
      </c>
    </row>
    <row r="218" spans="1:5" x14ac:dyDescent="0.2">
      <c r="A218" s="8">
        <v>40168</v>
      </c>
      <c r="B218" s="13">
        <v>44.891100000000002</v>
      </c>
      <c r="C218" s="13">
        <v>44.433500000000002</v>
      </c>
      <c r="D218" s="13">
        <v>44.722000000000001</v>
      </c>
      <c r="E218">
        <v>82795656</v>
      </c>
    </row>
    <row r="219" spans="1:5" x14ac:dyDescent="0.2">
      <c r="A219" s="8">
        <v>40169</v>
      </c>
      <c r="B219" s="13">
        <v>45.050199999999997</v>
      </c>
      <c r="C219" s="13">
        <v>44.791600000000003</v>
      </c>
      <c r="D219" s="13">
        <v>44.990499999999997</v>
      </c>
      <c r="E219">
        <v>51813224</v>
      </c>
    </row>
    <row r="220" spans="1:5" x14ac:dyDescent="0.2">
      <c r="A220" s="8">
        <v>40170</v>
      </c>
      <c r="B220" s="13">
        <v>45.328699999999998</v>
      </c>
      <c r="C220" s="13">
        <v>44.970700000000001</v>
      </c>
      <c r="D220" s="13">
        <v>45.318800000000003</v>
      </c>
      <c r="E220">
        <v>74285592</v>
      </c>
    </row>
    <row r="221" spans="1:5" x14ac:dyDescent="0.2">
      <c r="A221" s="8">
        <v>40171</v>
      </c>
      <c r="B221" s="13">
        <v>45.736600000000003</v>
      </c>
      <c r="C221" s="13">
        <v>45.358600000000003</v>
      </c>
      <c r="D221" s="13">
        <v>45.736600000000003</v>
      </c>
      <c r="E221">
        <v>31938822</v>
      </c>
    </row>
    <row r="222" spans="1:5" x14ac:dyDescent="0.2">
      <c r="A222" s="8">
        <v>40175</v>
      </c>
      <c r="B222" s="13">
        <v>46.0548</v>
      </c>
      <c r="C222" s="13">
        <v>45.696800000000003</v>
      </c>
      <c r="D222" s="13">
        <v>45.975299999999997</v>
      </c>
      <c r="E222">
        <v>49616948</v>
      </c>
    </row>
    <row r="223" spans="1:5" x14ac:dyDescent="0.2">
      <c r="A223" s="8">
        <v>40176</v>
      </c>
      <c r="B223" s="13">
        <v>46.005200000000002</v>
      </c>
      <c r="C223" s="13">
        <v>45.746600000000001</v>
      </c>
      <c r="D223" s="13">
        <v>45.786299999999997</v>
      </c>
      <c r="E223">
        <v>32559720</v>
      </c>
    </row>
    <row r="224" spans="1:5" x14ac:dyDescent="0.2">
      <c r="A224" s="8">
        <v>40177</v>
      </c>
      <c r="B224" s="13">
        <v>46.015099999999997</v>
      </c>
      <c r="C224" s="13">
        <v>45.716700000000003</v>
      </c>
      <c r="D224" s="13">
        <v>45.925600000000003</v>
      </c>
      <c r="E224">
        <v>57884832</v>
      </c>
    </row>
    <row r="225" spans="1:5" x14ac:dyDescent="0.2">
      <c r="A225" s="8">
        <v>40178</v>
      </c>
      <c r="B225" s="13">
        <v>46.030099999999997</v>
      </c>
      <c r="C225" s="13">
        <v>45.507800000000003</v>
      </c>
      <c r="D225" s="13">
        <v>45.507800000000003</v>
      </c>
      <c r="E225">
        <v>49982608</v>
      </c>
    </row>
    <row r="226" spans="1:5" x14ac:dyDescent="0.2">
      <c r="A226" s="8">
        <v>40182</v>
      </c>
      <c r="B226" s="13">
        <v>46.238900000000001</v>
      </c>
      <c r="C226" s="13">
        <v>46.025100000000002</v>
      </c>
      <c r="D226" s="13">
        <v>46.174300000000002</v>
      </c>
      <c r="E226">
        <v>63125856</v>
      </c>
    </row>
    <row r="227" spans="1:5" x14ac:dyDescent="0.2">
      <c r="A227" s="8">
        <v>40183</v>
      </c>
      <c r="B227" s="13">
        <v>46.253799999999998</v>
      </c>
      <c r="C227" s="13">
        <v>45.915700000000001</v>
      </c>
      <c r="D227" s="13">
        <v>46.174300000000002</v>
      </c>
      <c r="E227">
        <v>63245184</v>
      </c>
    </row>
    <row r="228" spans="1:5" x14ac:dyDescent="0.2">
      <c r="A228" s="8">
        <v>40184</v>
      </c>
      <c r="B228" s="13">
        <v>46.303600000000003</v>
      </c>
      <c r="C228" s="13">
        <v>45.8262</v>
      </c>
      <c r="D228" s="13">
        <v>45.895699999999998</v>
      </c>
      <c r="E228">
        <v>96505856</v>
      </c>
    </row>
    <row r="229" spans="1:5" x14ac:dyDescent="0.2">
      <c r="A229" s="8">
        <v>40185</v>
      </c>
      <c r="B229" s="13">
        <v>46.025100000000002</v>
      </c>
      <c r="C229" s="13">
        <v>45.676900000000003</v>
      </c>
      <c r="D229" s="13">
        <v>45.925600000000003</v>
      </c>
      <c r="E229">
        <v>77491848</v>
      </c>
    </row>
    <row r="230" spans="1:5" x14ac:dyDescent="0.2">
      <c r="A230" s="8">
        <v>40186</v>
      </c>
      <c r="B230" s="13">
        <v>46.303600000000003</v>
      </c>
      <c r="C230" s="13">
        <v>45.686799999999998</v>
      </c>
      <c r="D230" s="13">
        <v>46.303600000000003</v>
      </c>
      <c r="E230">
        <v>89341432</v>
      </c>
    </row>
    <row r="231" spans="1:5" x14ac:dyDescent="0.2">
      <c r="A231" s="8">
        <v>40189</v>
      </c>
      <c r="B231" s="13">
        <v>46.393099999999997</v>
      </c>
      <c r="C231" s="13">
        <v>45.875900000000001</v>
      </c>
      <c r="D231" s="13">
        <v>46.114600000000003</v>
      </c>
      <c r="E231">
        <v>105049000</v>
      </c>
    </row>
    <row r="232" spans="1:5" x14ac:dyDescent="0.2">
      <c r="A232" s="8">
        <v>40190</v>
      </c>
      <c r="B232" s="13">
        <v>45.895699999999998</v>
      </c>
      <c r="C232" s="13">
        <v>45.289000000000001</v>
      </c>
      <c r="D232" s="13">
        <v>45.537599999999998</v>
      </c>
      <c r="E232">
        <v>90895336</v>
      </c>
    </row>
    <row r="233" spans="1:5" x14ac:dyDescent="0.2">
      <c r="A233" s="8">
        <v>40191</v>
      </c>
      <c r="B233" s="13">
        <v>46.243899999999996</v>
      </c>
      <c r="C233" s="13">
        <v>45.368499999999997</v>
      </c>
      <c r="D233" s="13">
        <v>46.104599999999998</v>
      </c>
      <c r="E233">
        <v>101125360</v>
      </c>
    </row>
    <row r="234" spans="1:5" x14ac:dyDescent="0.2">
      <c r="A234" s="8">
        <v>40192</v>
      </c>
      <c r="B234" s="13">
        <v>46.273699999999998</v>
      </c>
      <c r="C234" s="13">
        <v>45.975299999999997</v>
      </c>
      <c r="D234" s="13">
        <v>46.144399999999997</v>
      </c>
      <c r="E234">
        <v>75973352</v>
      </c>
    </row>
    <row r="235" spans="1:5" x14ac:dyDescent="0.2">
      <c r="A235" s="8">
        <v>40193</v>
      </c>
      <c r="B235" s="13">
        <v>46.303600000000003</v>
      </c>
      <c r="C235" s="13">
        <v>45.408299999999997</v>
      </c>
      <c r="D235" s="13">
        <v>45.607300000000002</v>
      </c>
      <c r="E235">
        <v>127527984</v>
      </c>
    </row>
    <row r="236" spans="1:5" x14ac:dyDescent="0.2">
      <c r="A236" s="8">
        <v>40197</v>
      </c>
      <c r="B236" s="13">
        <v>46.393099999999997</v>
      </c>
      <c r="C236" s="13">
        <v>45.706800000000001</v>
      </c>
      <c r="D236" s="13">
        <v>46.343400000000003</v>
      </c>
      <c r="E236">
        <v>84735608</v>
      </c>
    </row>
    <row r="237" spans="1:5" x14ac:dyDescent="0.2">
      <c r="A237" s="8">
        <v>40198</v>
      </c>
      <c r="B237" s="13">
        <v>46.357199999999999</v>
      </c>
      <c r="C237" s="13">
        <v>45.189599999999999</v>
      </c>
      <c r="D237" s="13">
        <v>45.676900000000003</v>
      </c>
      <c r="E237">
        <v>146342672</v>
      </c>
    </row>
    <row r="238" spans="1:5" x14ac:dyDescent="0.2">
      <c r="A238" s="8">
        <v>40199</v>
      </c>
      <c r="B238" s="13">
        <v>46.104599999999998</v>
      </c>
      <c r="C238" s="13">
        <v>45.060200000000002</v>
      </c>
      <c r="D238" s="13">
        <v>45.249200000000002</v>
      </c>
      <c r="E238">
        <v>205963232</v>
      </c>
    </row>
    <row r="239" spans="1:5" x14ac:dyDescent="0.2">
      <c r="A239" s="8">
        <v>40200</v>
      </c>
      <c r="B239" s="13">
        <v>45.239199999999997</v>
      </c>
      <c r="C239" s="13">
        <v>43.806899999999999</v>
      </c>
      <c r="D239" s="13">
        <v>43.926299999999998</v>
      </c>
      <c r="E239">
        <v>171989488</v>
      </c>
    </row>
    <row r="240" spans="1:5" x14ac:dyDescent="0.2">
      <c r="A240" s="8">
        <v>40203</v>
      </c>
      <c r="B240" s="13">
        <v>44.363900000000001</v>
      </c>
      <c r="C240" s="13">
        <v>43.886499999999998</v>
      </c>
      <c r="D240" s="13">
        <v>44.075499999999998</v>
      </c>
      <c r="E240">
        <v>154913216</v>
      </c>
    </row>
    <row r="241" spans="1:5" x14ac:dyDescent="0.2">
      <c r="A241" s="8">
        <v>40204</v>
      </c>
      <c r="B241" s="13">
        <v>44.6524</v>
      </c>
      <c r="C241" s="13">
        <v>43.816899999999997</v>
      </c>
      <c r="D241" s="13">
        <v>44.115200000000002</v>
      </c>
      <c r="E241">
        <v>141492704</v>
      </c>
    </row>
    <row r="242" spans="1:5" x14ac:dyDescent="0.2">
      <c r="A242" s="8">
        <v>40205</v>
      </c>
      <c r="B242" s="13">
        <v>44.6126</v>
      </c>
      <c r="C242" s="13">
        <v>43.777099999999997</v>
      </c>
      <c r="D242" s="13">
        <v>44.463500000000003</v>
      </c>
      <c r="E242">
        <v>162388384</v>
      </c>
    </row>
    <row r="243" spans="1:5" x14ac:dyDescent="0.2">
      <c r="A243" s="8">
        <v>40206</v>
      </c>
      <c r="B243" s="13">
        <v>44.194899999999997</v>
      </c>
      <c r="C243" s="13">
        <v>43.090800000000002</v>
      </c>
      <c r="D243" s="13">
        <v>43.319400000000002</v>
      </c>
      <c r="E243">
        <v>222488016</v>
      </c>
    </row>
    <row r="244" spans="1:5" x14ac:dyDescent="0.2">
      <c r="A244" s="8">
        <v>40207</v>
      </c>
      <c r="B244" s="13">
        <v>43.786900000000003</v>
      </c>
      <c r="C244" s="13">
        <v>42.404400000000003</v>
      </c>
      <c r="D244" s="13">
        <v>42.563499999999998</v>
      </c>
      <c r="E244">
        <v>213235056</v>
      </c>
    </row>
    <row r="245" spans="1:5" x14ac:dyDescent="0.2">
      <c r="A245" s="8">
        <v>40210</v>
      </c>
      <c r="B245" s="13">
        <v>43.051499999999997</v>
      </c>
      <c r="C245" s="13">
        <v>42.652999999999999</v>
      </c>
      <c r="D245" s="13">
        <v>43.030999999999999</v>
      </c>
      <c r="E245">
        <v>137532160</v>
      </c>
    </row>
    <row r="246" spans="1:5" x14ac:dyDescent="0.2">
      <c r="A246" s="8">
        <v>40211</v>
      </c>
      <c r="B246" s="13">
        <v>43.548299999999998</v>
      </c>
      <c r="C246" s="13">
        <v>42.802199999999999</v>
      </c>
      <c r="D246" s="13">
        <v>43.418900000000001</v>
      </c>
      <c r="E246">
        <v>111246168</v>
      </c>
    </row>
    <row r="247" spans="1:5" x14ac:dyDescent="0.2">
      <c r="A247" s="8">
        <v>40212</v>
      </c>
      <c r="B247" s="13">
        <v>43.737200000000001</v>
      </c>
      <c r="C247" s="13">
        <v>43.190100000000001</v>
      </c>
      <c r="D247" s="13">
        <v>43.657600000000002</v>
      </c>
      <c r="E247">
        <v>93719208</v>
      </c>
    </row>
    <row r="248" spans="1:5" x14ac:dyDescent="0.2">
      <c r="A248" s="8">
        <v>40213</v>
      </c>
      <c r="B248" s="13">
        <v>43.428899999999999</v>
      </c>
      <c r="C248" s="13">
        <v>42.394399999999997</v>
      </c>
      <c r="D248" s="13">
        <v>42.394399999999997</v>
      </c>
      <c r="E248">
        <v>152372976</v>
      </c>
    </row>
    <row r="249" spans="1:5" x14ac:dyDescent="0.2">
      <c r="A249" s="8">
        <v>40214</v>
      </c>
      <c r="B249" s="13">
        <v>42.792299999999997</v>
      </c>
      <c r="C249" s="13">
        <v>41.896900000000002</v>
      </c>
      <c r="D249" s="13">
        <v>42.752400000000002</v>
      </c>
      <c r="E249">
        <v>214723712</v>
      </c>
    </row>
    <row r="250" spans="1:5" x14ac:dyDescent="0.2">
      <c r="A250" s="8">
        <v>40217</v>
      </c>
      <c r="B250" s="13">
        <v>42.9514</v>
      </c>
      <c r="C250" s="13">
        <v>42.414299999999997</v>
      </c>
      <c r="D250" s="13">
        <v>42.444200000000002</v>
      </c>
      <c r="E250">
        <v>94819096</v>
      </c>
    </row>
    <row r="251" spans="1:5" x14ac:dyDescent="0.2">
      <c r="A251" s="8">
        <v>40218</v>
      </c>
      <c r="B251" s="13">
        <v>43.279699999999998</v>
      </c>
      <c r="C251" s="13">
        <v>42.533700000000003</v>
      </c>
      <c r="D251" s="13">
        <v>42.881799999999998</v>
      </c>
      <c r="E251">
        <v>119562928</v>
      </c>
    </row>
    <row r="252" spans="1:5" x14ac:dyDescent="0.2">
      <c r="A252" s="8">
        <v>40219</v>
      </c>
      <c r="B252" s="13">
        <v>43.080800000000004</v>
      </c>
      <c r="C252" s="13">
        <v>42.523699999999998</v>
      </c>
      <c r="D252" s="13">
        <v>42.792299999999997</v>
      </c>
      <c r="E252">
        <v>94536664</v>
      </c>
    </row>
    <row r="253" spans="1:5" x14ac:dyDescent="0.2">
      <c r="A253" s="8">
        <v>40220</v>
      </c>
      <c r="B253" s="13">
        <v>43.558199999999999</v>
      </c>
      <c r="C253" s="13">
        <v>42.533700000000003</v>
      </c>
      <c r="D253" s="13">
        <v>43.438800000000001</v>
      </c>
      <c r="E253">
        <v>93442200</v>
      </c>
    </row>
    <row r="254" spans="1:5" x14ac:dyDescent="0.2">
      <c r="A254" s="8">
        <v>40221</v>
      </c>
      <c r="B254" s="13">
        <v>43.647799999999997</v>
      </c>
      <c r="C254" s="13">
        <v>42.9315</v>
      </c>
      <c r="D254" s="13">
        <v>43.528300000000002</v>
      </c>
      <c r="E254">
        <v>94438416</v>
      </c>
    </row>
    <row r="255" spans="1:5" x14ac:dyDescent="0.2">
      <c r="A255" s="8">
        <v>40225</v>
      </c>
      <c r="B255" s="13">
        <v>44.115200000000002</v>
      </c>
      <c r="C255" s="13">
        <v>43.617899999999999</v>
      </c>
      <c r="D255" s="13">
        <v>44.0854</v>
      </c>
      <c r="E255">
        <v>84279304</v>
      </c>
    </row>
    <row r="256" spans="1:5" x14ac:dyDescent="0.2">
      <c r="A256" s="8">
        <v>40226</v>
      </c>
      <c r="B256" s="13">
        <v>44.334099999999999</v>
      </c>
      <c r="C256" s="13">
        <v>44.025700000000001</v>
      </c>
      <c r="D256" s="13">
        <v>44.334099999999999</v>
      </c>
      <c r="E256">
        <v>82922624</v>
      </c>
    </row>
    <row r="257" spans="1:5" x14ac:dyDescent="0.2">
      <c r="A257" s="8">
        <v>40227</v>
      </c>
      <c r="B257" s="13">
        <v>44.692100000000003</v>
      </c>
      <c r="C257" s="13">
        <v>44.214599999999997</v>
      </c>
      <c r="D257" s="13">
        <v>44.6126</v>
      </c>
      <c r="E257">
        <v>65922692</v>
      </c>
    </row>
    <row r="258" spans="1:5" x14ac:dyDescent="0.2">
      <c r="A258" s="8">
        <v>40228</v>
      </c>
      <c r="B258" s="13">
        <v>44.811500000000002</v>
      </c>
      <c r="C258" s="13">
        <v>44.383800000000001</v>
      </c>
      <c r="D258" s="13">
        <v>44.592700000000001</v>
      </c>
      <c r="E258">
        <v>80820256</v>
      </c>
    </row>
    <row r="259" spans="1:5" x14ac:dyDescent="0.2">
      <c r="A259" s="8">
        <v>40231</v>
      </c>
      <c r="B259" s="13">
        <v>44.791600000000003</v>
      </c>
      <c r="C259" s="13">
        <v>44.324100000000001</v>
      </c>
      <c r="D259" s="13">
        <v>44.5032</v>
      </c>
      <c r="E259">
        <v>72410768</v>
      </c>
    </row>
    <row r="260" spans="1:5" x14ac:dyDescent="0.2">
      <c r="A260" s="8">
        <v>40232</v>
      </c>
      <c r="B260" s="13">
        <v>44.5032</v>
      </c>
      <c r="C260" s="13">
        <v>43.717399999999998</v>
      </c>
      <c r="D260" s="13">
        <v>43.926299999999998</v>
      </c>
      <c r="E260">
        <v>96293264</v>
      </c>
    </row>
    <row r="261" spans="1:5" x14ac:dyDescent="0.2">
      <c r="A261" s="8">
        <v>40233</v>
      </c>
      <c r="B261" s="13">
        <v>44.552900000000001</v>
      </c>
      <c r="C261" s="13">
        <v>44.0854</v>
      </c>
      <c r="D261" s="13">
        <v>44.373899999999999</v>
      </c>
      <c r="E261">
        <v>86969144</v>
      </c>
    </row>
    <row r="262" spans="1:5" x14ac:dyDescent="0.2">
      <c r="A262" s="8">
        <v>40234</v>
      </c>
      <c r="B262" s="13">
        <v>44.463500000000003</v>
      </c>
      <c r="C262" s="13">
        <v>43.597999999999999</v>
      </c>
      <c r="D262" s="13">
        <v>44.363900000000001</v>
      </c>
      <c r="E262">
        <v>98425736</v>
      </c>
    </row>
    <row r="263" spans="1:5" x14ac:dyDescent="0.2">
      <c r="A263" s="8">
        <v>40235</v>
      </c>
      <c r="B263" s="13">
        <v>44.622500000000002</v>
      </c>
      <c r="C263" s="13">
        <v>44.164900000000003</v>
      </c>
      <c r="D263" s="13">
        <v>44.523000000000003</v>
      </c>
      <c r="E263">
        <v>66562776</v>
      </c>
    </row>
    <row r="264" spans="1:5" x14ac:dyDescent="0.2">
      <c r="A264" s="8">
        <v>40238</v>
      </c>
      <c r="B264" s="13">
        <v>45.249200000000002</v>
      </c>
      <c r="C264" s="13">
        <v>44.7121</v>
      </c>
      <c r="D264" s="13">
        <v>45.169600000000003</v>
      </c>
      <c r="E264">
        <v>77646784</v>
      </c>
    </row>
    <row r="265" spans="1:5" x14ac:dyDescent="0.2">
      <c r="A265" s="8">
        <v>40239</v>
      </c>
      <c r="B265" s="13">
        <v>45.607300000000002</v>
      </c>
      <c r="C265" s="13">
        <v>45.209400000000002</v>
      </c>
      <c r="D265" s="13">
        <v>45.308900000000001</v>
      </c>
      <c r="E265">
        <v>76722864</v>
      </c>
    </row>
    <row r="266" spans="1:5" x14ac:dyDescent="0.2">
      <c r="A266" s="8">
        <v>40240</v>
      </c>
      <c r="B266" s="13">
        <v>45.577500000000001</v>
      </c>
      <c r="C266" s="13">
        <v>45.189599999999999</v>
      </c>
      <c r="D266" s="13">
        <v>45.358600000000003</v>
      </c>
      <c r="E266">
        <v>66085248</v>
      </c>
    </row>
    <row r="267" spans="1:5" x14ac:dyDescent="0.2">
      <c r="A267" s="8">
        <v>40241</v>
      </c>
      <c r="B267" s="13">
        <v>45.567500000000003</v>
      </c>
      <c r="C267" s="13">
        <v>45.159599999999998</v>
      </c>
      <c r="D267" s="13">
        <v>45.507800000000003</v>
      </c>
      <c r="E267">
        <v>54687636</v>
      </c>
    </row>
    <row r="268" spans="1:5" x14ac:dyDescent="0.2">
      <c r="A268" s="8">
        <v>40242</v>
      </c>
      <c r="B268" s="13">
        <v>46.293700000000001</v>
      </c>
      <c r="C268" s="13">
        <v>45.746600000000001</v>
      </c>
      <c r="D268" s="13">
        <v>46.194200000000002</v>
      </c>
      <c r="E268">
        <v>68482272</v>
      </c>
    </row>
    <row r="269" spans="1:5" x14ac:dyDescent="0.2">
      <c r="A269" s="8">
        <v>40245</v>
      </c>
      <c r="B269" s="13">
        <v>46.393099999999997</v>
      </c>
      <c r="C269" s="13">
        <v>46.194200000000002</v>
      </c>
      <c r="D269" s="13">
        <v>46.283700000000003</v>
      </c>
      <c r="E269">
        <v>58961988</v>
      </c>
    </row>
    <row r="270" spans="1:5" x14ac:dyDescent="0.2">
      <c r="A270" s="8">
        <v>40246</v>
      </c>
      <c r="B270" s="13">
        <v>46.800899999999999</v>
      </c>
      <c r="C270" s="13">
        <v>46.154299999999999</v>
      </c>
      <c r="D270" s="13">
        <v>46.542299999999997</v>
      </c>
      <c r="E270">
        <v>98483280</v>
      </c>
    </row>
    <row r="271" spans="1:5" x14ac:dyDescent="0.2">
      <c r="A271" s="8">
        <v>40247</v>
      </c>
      <c r="B271" s="13">
        <v>47.029800000000002</v>
      </c>
      <c r="C271" s="13">
        <v>46.552300000000002</v>
      </c>
      <c r="D271" s="13">
        <v>46.920299999999997</v>
      </c>
      <c r="E271">
        <v>103112560</v>
      </c>
    </row>
    <row r="272" spans="1:5" x14ac:dyDescent="0.2">
      <c r="A272" s="8">
        <v>40248</v>
      </c>
      <c r="B272" s="13">
        <v>47.099299999999999</v>
      </c>
      <c r="C272" s="13">
        <v>46.731299999999997</v>
      </c>
      <c r="D272" s="13">
        <v>47.099299999999999</v>
      </c>
      <c r="E272">
        <v>67797008</v>
      </c>
    </row>
    <row r="273" spans="1:5" x14ac:dyDescent="0.2">
      <c r="A273" s="8">
        <v>40249</v>
      </c>
      <c r="B273" s="13">
        <v>47.278399999999998</v>
      </c>
      <c r="C273" s="13">
        <v>46.850700000000003</v>
      </c>
      <c r="D273" s="13">
        <v>47.109299999999998</v>
      </c>
      <c r="E273">
        <v>64393964</v>
      </c>
    </row>
    <row r="274" spans="1:5" x14ac:dyDescent="0.2">
      <c r="A274" s="8">
        <v>40252</v>
      </c>
      <c r="B274" s="13">
        <v>47.129199999999997</v>
      </c>
      <c r="C274" s="13">
        <v>46.661700000000003</v>
      </c>
      <c r="D274" s="13">
        <v>46.989899999999999</v>
      </c>
      <c r="E274">
        <v>60439264</v>
      </c>
    </row>
    <row r="275" spans="1:5" x14ac:dyDescent="0.2">
      <c r="A275" s="8">
        <v>40253</v>
      </c>
      <c r="B275" s="13">
        <v>47.357900000000001</v>
      </c>
      <c r="C275" s="13">
        <v>46.98</v>
      </c>
      <c r="D275" s="13">
        <v>47.288400000000003</v>
      </c>
      <c r="E275">
        <v>75313288</v>
      </c>
    </row>
    <row r="276" spans="1:5" x14ac:dyDescent="0.2">
      <c r="A276" s="8">
        <v>40254</v>
      </c>
      <c r="B276" s="13">
        <v>47.6464</v>
      </c>
      <c r="C276" s="13">
        <v>47.278399999999998</v>
      </c>
      <c r="D276" s="13">
        <v>47.417700000000004</v>
      </c>
      <c r="E276">
        <v>75991472</v>
      </c>
    </row>
    <row r="277" spans="1:5" x14ac:dyDescent="0.2">
      <c r="A277" s="8">
        <v>40255</v>
      </c>
      <c r="B277" s="13">
        <v>47.6265</v>
      </c>
      <c r="C277" s="13">
        <v>47.347999999999999</v>
      </c>
      <c r="D277" s="13">
        <v>47.576799999999999</v>
      </c>
      <c r="E277">
        <v>78173696</v>
      </c>
    </row>
    <row r="278" spans="1:5" x14ac:dyDescent="0.2">
      <c r="A278" s="8">
        <v>40256</v>
      </c>
      <c r="B278" s="13">
        <v>47.747599999999998</v>
      </c>
      <c r="C278" s="13">
        <v>47.1203</v>
      </c>
      <c r="D278" s="13">
        <v>47.2896</v>
      </c>
      <c r="E278">
        <v>86663216</v>
      </c>
    </row>
    <row r="279" spans="1:5" x14ac:dyDescent="0.2">
      <c r="A279" s="8">
        <v>40259</v>
      </c>
      <c r="B279" s="13">
        <v>47.9069</v>
      </c>
      <c r="C279" s="13">
        <v>47.0505</v>
      </c>
      <c r="D279" s="13">
        <v>47.717700000000001</v>
      </c>
      <c r="E279">
        <v>72164816</v>
      </c>
    </row>
    <row r="280" spans="1:5" x14ac:dyDescent="0.2">
      <c r="A280" s="8">
        <v>40260</v>
      </c>
      <c r="B280" s="13">
        <v>48.0961</v>
      </c>
      <c r="C280" s="13">
        <v>47.568300000000001</v>
      </c>
      <c r="D280" s="13">
        <v>48.0488</v>
      </c>
      <c r="E280">
        <v>59366064</v>
      </c>
    </row>
    <row r="281" spans="1:5" x14ac:dyDescent="0.2">
      <c r="A281" s="8">
        <v>40261</v>
      </c>
      <c r="B281" s="13">
        <v>47.966700000000003</v>
      </c>
      <c r="C281" s="13">
        <v>47.707799999999999</v>
      </c>
      <c r="D281" s="13">
        <v>47.817300000000003</v>
      </c>
      <c r="E281">
        <v>63264692</v>
      </c>
    </row>
    <row r="282" spans="1:5" x14ac:dyDescent="0.2">
      <c r="A282" s="8">
        <v>40262</v>
      </c>
      <c r="B282" s="13">
        <v>48.3949</v>
      </c>
      <c r="C282" s="13">
        <v>47.697800000000001</v>
      </c>
      <c r="D282" s="13">
        <v>47.747599999999998</v>
      </c>
      <c r="E282">
        <v>76618160</v>
      </c>
    </row>
    <row r="283" spans="1:5" x14ac:dyDescent="0.2">
      <c r="A283" s="8">
        <v>40263</v>
      </c>
      <c r="B283" s="13">
        <v>48.125999999999998</v>
      </c>
      <c r="C283" s="13">
        <v>47.538499999999999</v>
      </c>
      <c r="D283" s="13">
        <v>47.797400000000003</v>
      </c>
      <c r="E283">
        <v>78386888</v>
      </c>
    </row>
    <row r="284" spans="1:5" x14ac:dyDescent="0.2">
      <c r="A284" s="8">
        <v>40266</v>
      </c>
      <c r="B284" s="13">
        <v>48.195599999999999</v>
      </c>
      <c r="C284" s="13">
        <v>47.896900000000002</v>
      </c>
      <c r="D284" s="13">
        <v>48.026400000000002</v>
      </c>
      <c r="E284">
        <v>58160192</v>
      </c>
    </row>
    <row r="285" spans="1:5" x14ac:dyDescent="0.2">
      <c r="A285" s="8">
        <v>40267</v>
      </c>
      <c r="B285" s="13">
        <v>48.345100000000002</v>
      </c>
      <c r="C285" s="13">
        <v>47.857100000000003</v>
      </c>
      <c r="D285" s="13">
        <v>48.1858</v>
      </c>
      <c r="E285">
        <v>49646804</v>
      </c>
    </row>
    <row r="286" spans="1:5" x14ac:dyDescent="0.2">
      <c r="A286" s="8">
        <v>40268</v>
      </c>
      <c r="B286" s="13">
        <v>48.245399999999997</v>
      </c>
      <c r="C286" s="13">
        <v>47.867100000000001</v>
      </c>
      <c r="D286" s="13">
        <v>47.956699999999998</v>
      </c>
      <c r="E286">
        <v>60114420</v>
      </c>
    </row>
    <row r="287" spans="1:5" x14ac:dyDescent="0.2">
      <c r="A287" s="8">
        <v>40269</v>
      </c>
      <c r="B287" s="13">
        <v>48.494399999999999</v>
      </c>
      <c r="C287" s="13">
        <v>47.588299999999997</v>
      </c>
      <c r="D287" s="13">
        <v>47.956699999999998</v>
      </c>
      <c r="E287">
        <v>84047392</v>
      </c>
    </row>
    <row r="288" spans="1:5" x14ac:dyDescent="0.2">
      <c r="A288" s="8">
        <v>40273</v>
      </c>
      <c r="B288" s="13">
        <v>48.514299999999999</v>
      </c>
      <c r="C288" s="13">
        <v>47.936700000000002</v>
      </c>
      <c r="D288" s="13">
        <v>48.404800000000002</v>
      </c>
      <c r="E288">
        <v>56437364</v>
      </c>
    </row>
    <row r="289" spans="1:5" x14ac:dyDescent="0.2">
      <c r="A289" s="8">
        <v>40274</v>
      </c>
      <c r="B289" s="13">
        <v>48.693600000000004</v>
      </c>
      <c r="C289" s="13">
        <v>48.1858</v>
      </c>
      <c r="D289" s="13">
        <v>48.544199999999996</v>
      </c>
      <c r="E289">
        <v>54270056</v>
      </c>
    </row>
    <row r="290" spans="1:5" x14ac:dyDescent="0.2">
      <c r="A290" s="8">
        <v>40275</v>
      </c>
      <c r="B290" s="13">
        <v>48.663699999999999</v>
      </c>
      <c r="C290" s="13">
        <v>48.165799999999997</v>
      </c>
      <c r="D290" s="13">
        <v>48.424700000000001</v>
      </c>
      <c r="E290">
        <v>77449672</v>
      </c>
    </row>
    <row r="291" spans="1:5" x14ac:dyDescent="0.2">
      <c r="A291" s="8">
        <v>40276</v>
      </c>
      <c r="B291" s="13">
        <v>48.613900000000001</v>
      </c>
      <c r="C291" s="13">
        <v>48.036299999999997</v>
      </c>
      <c r="D291" s="13">
        <v>48.534300000000002</v>
      </c>
      <c r="E291">
        <v>68609008</v>
      </c>
    </row>
    <row r="292" spans="1:5" x14ac:dyDescent="0.2">
      <c r="A292" s="8">
        <v>40277</v>
      </c>
      <c r="B292" s="13">
        <v>48.8429</v>
      </c>
      <c r="C292" s="13">
        <v>48.429699999999997</v>
      </c>
      <c r="D292" s="13">
        <v>48.823</v>
      </c>
      <c r="E292">
        <v>54431816</v>
      </c>
    </row>
    <row r="293" spans="1:5" x14ac:dyDescent="0.2">
      <c r="A293" s="8">
        <v>40280</v>
      </c>
      <c r="B293" s="13">
        <v>48.9923</v>
      </c>
      <c r="C293" s="13">
        <v>48.733400000000003</v>
      </c>
      <c r="D293" s="13">
        <v>48.862900000000003</v>
      </c>
      <c r="E293">
        <v>44434360</v>
      </c>
    </row>
    <row r="294" spans="1:5" x14ac:dyDescent="0.2">
      <c r="A294" s="8">
        <v>40281</v>
      </c>
      <c r="B294" s="13">
        <v>49.141599999999997</v>
      </c>
      <c r="C294" s="13">
        <v>48.653799999999997</v>
      </c>
      <c r="D294" s="13">
        <v>49.111800000000002</v>
      </c>
      <c r="E294">
        <v>59469432</v>
      </c>
    </row>
    <row r="295" spans="1:5" x14ac:dyDescent="0.2">
      <c r="A295" s="8">
        <v>40282</v>
      </c>
      <c r="B295" s="13">
        <v>49.709299999999999</v>
      </c>
      <c r="C295" s="13">
        <v>49.290999999999997</v>
      </c>
      <c r="D295" s="13">
        <v>49.699300000000001</v>
      </c>
      <c r="E295">
        <v>69228600</v>
      </c>
    </row>
    <row r="296" spans="1:5" x14ac:dyDescent="0.2">
      <c r="A296" s="8">
        <v>40283</v>
      </c>
      <c r="B296" s="13">
        <v>49.978099999999998</v>
      </c>
      <c r="C296" s="13">
        <v>49.659399999999998</v>
      </c>
      <c r="D296" s="13">
        <v>49.918399999999998</v>
      </c>
      <c r="E296">
        <v>72530992</v>
      </c>
    </row>
    <row r="297" spans="1:5" x14ac:dyDescent="0.2">
      <c r="A297" s="8">
        <v>40284</v>
      </c>
      <c r="B297" s="13">
        <v>49.9084</v>
      </c>
      <c r="C297" s="13">
        <v>48.9923</v>
      </c>
      <c r="D297" s="13">
        <v>49.320900000000002</v>
      </c>
      <c r="E297">
        <v>127915696</v>
      </c>
    </row>
    <row r="298" spans="1:5" x14ac:dyDescent="0.2">
      <c r="A298" s="8">
        <v>40287</v>
      </c>
      <c r="B298" s="13">
        <v>49.450299999999999</v>
      </c>
      <c r="C298" s="13">
        <v>48.693600000000004</v>
      </c>
      <c r="D298" s="13">
        <v>49.290999999999997</v>
      </c>
      <c r="E298">
        <v>98627824</v>
      </c>
    </row>
    <row r="299" spans="1:5" x14ac:dyDescent="0.2">
      <c r="A299" s="8">
        <v>40288</v>
      </c>
      <c r="B299" s="13">
        <v>49.669400000000003</v>
      </c>
      <c r="C299" s="13">
        <v>49.221299999999999</v>
      </c>
      <c r="D299" s="13">
        <v>49.54</v>
      </c>
      <c r="E299">
        <v>69731016</v>
      </c>
    </row>
    <row r="300" spans="1:5" x14ac:dyDescent="0.2">
      <c r="A300" s="8">
        <v>40289</v>
      </c>
      <c r="B300" s="13">
        <v>49.978099999999998</v>
      </c>
      <c r="C300" s="13">
        <v>49.515099999999997</v>
      </c>
      <c r="D300" s="13">
        <v>49.818800000000003</v>
      </c>
      <c r="E300">
        <v>75026936</v>
      </c>
    </row>
    <row r="301" spans="1:5" x14ac:dyDescent="0.2">
      <c r="A301" s="8">
        <v>40290</v>
      </c>
      <c r="B301" s="13">
        <v>50.147399999999998</v>
      </c>
      <c r="C301" s="13">
        <v>49.052</v>
      </c>
      <c r="D301" s="13">
        <v>50.0976</v>
      </c>
      <c r="E301">
        <v>110864848</v>
      </c>
    </row>
    <row r="302" spans="1:5" x14ac:dyDescent="0.2">
      <c r="A302" s="8">
        <v>40291</v>
      </c>
      <c r="B302" s="13">
        <v>50.356499999999997</v>
      </c>
      <c r="C302" s="13">
        <v>49.878500000000003</v>
      </c>
      <c r="D302" s="13">
        <v>50.306699999999999</v>
      </c>
      <c r="E302">
        <v>77463240</v>
      </c>
    </row>
    <row r="303" spans="1:5" x14ac:dyDescent="0.2">
      <c r="A303" s="8">
        <v>40294</v>
      </c>
      <c r="B303" s="13">
        <v>50.436199999999999</v>
      </c>
      <c r="C303" s="13">
        <v>50.087600000000002</v>
      </c>
      <c r="D303" s="13">
        <v>50.197200000000002</v>
      </c>
      <c r="E303">
        <v>67624704</v>
      </c>
    </row>
    <row r="304" spans="1:5" x14ac:dyDescent="0.2">
      <c r="A304" s="8">
        <v>40295</v>
      </c>
      <c r="B304" s="13">
        <v>50.217100000000002</v>
      </c>
      <c r="C304" s="13">
        <v>49.002299999999998</v>
      </c>
      <c r="D304" s="13">
        <v>49.131799999999998</v>
      </c>
      <c r="E304">
        <v>113028960</v>
      </c>
    </row>
    <row r="305" spans="1:5" x14ac:dyDescent="0.2">
      <c r="A305" s="8">
        <v>40296</v>
      </c>
      <c r="B305" s="13">
        <v>49.420499999999997</v>
      </c>
      <c r="C305" s="13">
        <v>48.773200000000003</v>
      </c>
      <c r="D305" s="13">
        <v>49.1616</v>
      </c>
      <c r="E305">
        <v>130604688</v>
      </c>
    </row>
    <row r="306" spans="1:5" x14ac:dyDescent="0.2">
      <c r="A306" s="8">
        <v>40297</v>
      </c>
      <c r="B306" s="13">
        <v>50.117600000000003</v>
      </c>
      <c r="C306" s="13">
        <v>49.400500000000001</v>
      </c>
      <c r="D306" s="13">
        <v>50.018000000000001</v>
      </c>
      <c r="E306">
        <v>84499080</v>
      </c>
    </row>
    <row r="307" spans="1:5" x14ac:dyDescent="0.2">
      <c r="A307" s="8">
        <v>40298</v>
      </c>
      <c r="B307" s="13">
        <v>50.077800000000003</v>
      </c>
      <c r="C307" s="13">
        <v>48.9923</v>
      </c>
      <c r="D307" s="13">
        <v>49.029600000000002</v>
      </c>
      <c r="E307">
        <v>111355472</v>
      </c>
    </row>
    <row r="308" spans="1:5" x14ac:dyDescent="0.2">
      <c r="A308" s="8">
        <v>40301</v>
      </c>
      <c r="B308" s="13">
        <v>49.958199999999998</v>
      </c>
      <c r="C308" s="13">
        <v>49.221299999999999</v>
      </c>
      <c r="D308" s="13">
        <v>49.719200000000001</v>
      </c>
      <c r="E308">
        <v>74473888</v>
      </c>
    </row>
    <row r="309" spans="1:5" x14ac:dyDescent="0.2">
      <c r="A309" s="8">
        <v>40302</v>
      </c>
      <c r="B309" s="13">
        <v>49.111800000000002</v>
      </c>
      <c r="C309" s="13">
        <v>47.877000000000002</v>
      </c>
      <c r="D309" s="13">
        <v>48.2256</v>
      </c>
      <c r="E309">
        <v>141665280</v>
      </c>
    </row>
    <row r="310" spans="1:5" x14ac:dyDescent="0.2">
      <c r="A310" s="8">
        <v>40303</v>
      </c>
      <c r="B310" s="13">
        <v>48.295200000000001</v>
      </c>
      <c r="C310" s="13">
        <v>47.438899999999997</v>
      </c>
      <c r="D310" s="13">
        <v>47.976700000000001</v>
      </c>
      <c r="E310">
        <v>129040160</v>
      </c>
    </row>
    <row r="311" spans="1:5" x14ac:dyDescent="0.2">
      <c r="A311" s="8">
        <v>40304</v>
      </c>
      <c r="B311" s="13">
        <v>48.116100000000003</v>
      </c>
      <c r="C311" s="13">
        <v>41.374600000000001</v>
      </c>
      <c r="D311" s="13">
        <v>46.373399999999997</v>
      </c>
      <c r="E311">
        <v>275519904</v>
      </c>
    </row>
    <row r="312" spans="1:5" x14ac:dyDescent="0.2">
      <c r="A312" s="8">
        <v>40305</v>
      </c>
      <c r="B312" s="13">
        <v>46.602499999999999</v>
      </c>
      <c r="C312" s="13">
        <v>44.096400000000003</v>
      </c>
      <c r="D312" s="13">
        <v>45.218299999999999</v>
      </c>
      <c r="E312">
        <v>289331872</v>
      </c>
    </row>
    <row r="313" spans="1:5" x14ac:dyDescent="0.2">
      <c r="A313" s="8">
        <v>40308</v>
      </c>
      <c r="B313" s="13">
        <v>47.598199999999999</v>
      </c>
      <c r="C313" s="13">
        <v>47.110300000000002</v>
      </c>
      <c r="D313" s="13">
        <v>47.568300000000001</v>
      </c>
      <c r="E313">
        <v>136558128</v>
      </c>
    </row>
    <row r="314" spans="1:5" x14ac:dyDescent="0.2">
      <c r="A314" s="8">
        <v>40309</v>
      </c>
      <c r="B314" s="13">
        <v>48.1858</v>
      </c>
      <c r="C314" s="13">
        <v>47.000700000000002</v>
      </c>
      <c r="D314" s="13">
        <v>47.518500000000003</v>
      </c>
      <c r="E314">
        <v>113500696</v>
      </c>
    </row>
    <row r="315" spans="1:5" x14ac:dyDescent="0.2">
      <c r="A315" s="8">
        <v>40310</v>
      </c>
      <c r="B315" s="13">
        <v>48.454500000000003</v>
      </c>
      <c r="C315" s="13">
        <v>47.697800000000001</v>
      </c>
      <c r="D315" s="13">
        <v>48.414700000000003</v>
      </c>
      <c r="E315">
        <v>85706088</v>
      </c>
    </row>
    <row r="316" spans="1:5" x14ac:dyDescent="0.2">
      <c r="A316" s="8">
        <v>40311</v>
      </c>
      <c r="B316" s="13">
        <v>48.584000000000003</v>
      </c>
      <c r="C316" s="13">
        <v>47.528599999999997</v>
      </c>
      <c r="D316" s="13">
        <v>47.648000000000003</v>
      </c>
      <c r="E316">
        <v>103263064</v>
      </c>
    </row>
    <row r="317" spans="1:5" x14ac:dyDescent="0.2">
      <c r="A317" s="8">
        <v>40312</v>
      </c>
      <c r="B317" s="13">
        <v>47.319400000000002</v>
      </c>
      <c r="C317" s="13">
        <v>46.184199999999997</v>
      </c>
      <c r="D317" s="13">
        <v>46.731900000000003</v>
      </c>
      <c r="E317">
        <v>147972848</v>
      </c>
    </row>
    <row r="318" spans="1:5" x14ac:dyDescent="0.2">
      <c r="A318" s="8">
        <v>40315</v>
      </c>
      <c r="B318" s="13">
        <v>47.070500000000003</v>
      </c>
      <c r="C318" s="13">
        <v>45.875599999999999</v>
      </c>
      <c r="D318" s="13">
        <v>46.8812</v>
      </c>
      <c r="E318">
        <v>121424728</v>
      </c>
    </row>
    <row r="319" spans="1:5" x14ac:dyDescent="0.2">
      <c r="A319" s="8">
        <v>40316</v>
      </c>
      <c r="B319" s="13">
        <v>47.379100000000001</v>
      </c>
      <c r="C319" s="13">
        <v>46.024900000000002</v>
      </c>
      <c r="D319" s="13">
        <v>46.234000000000002</v>
      </c>
      <c r="E319">
        <v>153638880</v>
      </c>
    </row>
    <row r="320" spans="1:5" x14ac:dyDescent="0.2">
      <c r="A320" s="8">
        <v>40317</v>
      </c>
      <c r="B320" s="13">
        <v>46.433199999999999</v>
      </c>
      <c r="C320" s="13">
        <v>45.357700000000001</v>
      </c>
      <c r="D320" s="13">
        <v>45.865600000000001</v>
      </c>
      <c r="E320">
        <v>159652176</v>
      </c>
    </row>
    <row r="321" spans="1:5" x14ac:dyDescent="0.2">
      <c r="A321" s="8">
        <v>40318</v>
      </c>
      <c r="B321" s="13">
        <v>45.088900000000002</v>
      </c>
      <c r="C321" s="13">
        <v>44.063200000000002</v>
      </c>
      <c r="D321" s="13">
        <v>44.162799999999997</v>
      </c>
      <c r="E321">
        <v>189404704</v>
      </c>
    </row>
    <row r="322" spans="1:5" x14ac:dyDescent="0.2">
      <c r="A322" s="8">
        <v>40319</v>
      </c>
      <c r="B322" s="13">
        <v>45.447400000000002</v>
      </c>
      <c r="C322" s="13">
        <v>43.3065</v>
      </c>
      <c r="D322" s="13">
        <v>44.650700000000001</v>
      </c>
      <c r="E322">
        <v>191392320</v>
      </c>
    </row>
    <row r="323" spans="1:5" x14ac:dyDescent="0.2">
      <c r="A323" s="8">
        <v>40322</v>
      </c>
      <c r="B323" s="13">
        <v>45.133699999999997</v>
      </c>
      <c r="C323" s="13">
        <v>44.451599999999999</v>
      </c>
      <c r="D323" s="13">
        <v>44.471400000000003</v>
      </c>
      <c r="E323">
        <v>113757728</v>
      </c>
    </row>
    <row r="324" spans="1:5" x14ac:dyDescent="0.2">
      <c r="A324" s="8">
        <v>40323</v>
      </c>
      <c r="B324" s="13">
        <v>44.570999999999998</v>
      </c>
      <c r="C324" s="13">
        <v>43.047600000000003</v>
      </c>
      <c r="D324" s="13">
        <v>44.511299999999999</v>
      </c>
      <c r="E324">
        <v>156149792</v>
      </c>
    </row>
    <row r="325" spans="1:5" x14ac:dyDescent="0.2">
      <c r="A325" s="8">
        <v>40324</v>
      </c>
      <c r="B325" s="13">
        <v>45.377600000000001</v>
      </c>
      <c r="C325" s="13">
        <v>43.933799999999998</v>
      </c>
      <c r="D325" s="13">
        <v>44.013399999999997</v>
      </c>
      <c r="E325">
        <v>140739392</v>
      </c>
    </row>
    <row r="326" spans="1:5" x14ac:dyDescent="0.2">
      <c r="A326" s="8">
        <v>40325</v>
      </c>
      <c r="B326" s="13">
        <v>45.696300000000001</v>
      </c>
      <c r="C326" s="13">
        <v>44.8996</v>
      </c>
      <c r="D326" s="13">
        <v>45.676299999999998</v>
      </c>
      <c r="E326">
        <v>111132640</v>
      </c>
    </row>
    <row r="327" spans="1:5" x14ac:dyDescent="0.2">
      <c r="A327" s="8">
        <v>40326</v>
      </c>
      <c r="B327" s="13">
        <v>45.7958</v>
      </c>
      <c r="C327" s="13">
        <v>45.0092</v>
      </c>
      <c r="D327" s="13">
        <v>45.407499999999999</v>
      </c>
      <c r="E327">
        <v>129043008</v>
      </c>
    </row>
    <row r="328" spans="1:5" x14ac:dyDescent="0.2">
      <c r="A328" s="8">
        <v>40330</v>
      </c>
      <c r="B328" s="13">
        <v>46.054699999999997</v>
      </c>
      <c r="C328" s="13">
        <v>44.939399999999999</v>
      </c>
      <c r="D328" s="13">
        <v>44.989199999999997</v>
      </c>
      <c r="E328">
        <v>104640536</v>
      </c>
    </row>
    <row r="329" spans="1:5" x14ac:dyDescent="0.2">
      <c r="A329" s="8">
        <v>40331</v>
      </c>
      <c r="B329" s="13">
        <v>46.084699999999998</v>
      </c>
      <c r="C329" s="13">
        <v>44.939399999999999</v>
      </c>
      <c r="D329" s="13">
        <v>46.054699999999997</v>
      </c>
      <c r="E329">
        <v>97625656</v>
      </c>
    </row>
    <row r="330" spans="1:5" x14ac:dyDescent="0.2">
      <c r="A330" s="8">
        <v>40332</v>
      </c>
      <c r="B330" s="13">
        <v>46.572499999999998</v>
      </c>
      <c r="C330" s="13">
        <v>45.885399999999997</v>
      </c>
      <c r="D330" s="13">
        <v>46.492899999999999</v>
      </c>
      <c r="E330">
        <v>99315536</v>
      </c>
    </row>
    <row r="331" spans="1:5" x14ac:dyDescent="0.2">
      <c r="A331" s="8">
        <v>40333</v>
      </c>
      <c r="B331" s="13">
        <v>46.094499999999996</v>
      </c>
      <c r="C331" s="13">
        <v>44.747799999999998</v>
      </c>
      <c r="D331" s="13">
        <v>44.902099999999997</v>
      </c>
      <c r="E331">
        <v>113273336</v>
      </c>
    </row>
    <row r="332" spans="1:5" x14ac:dyDescent="0.2">
      <c r="A332" s="8">
        <v>40336</v>
      </c>
      <c r="B332" s="13">
        <v>45.268099999999997</v>
      </c>
      <c r="C332" s="13">
        <v>44.0334</v>
      </c>
      <c r="D332" s="13">
        <v>44.083100000000002</v>
      </c>
      <c r="E332">
        <v>88563672</v>
      </c>
    </row>
    <row r="333" spans="1:5" x14ac:dyDescent="0.2">
      <c r="A333" s="8">
        <v>40337</v>
      </c>
      <c r="B333" s="13">
        <v>44.292299999999997</v>
      </c>
      <c r="C333" s="13">
        <v>43.405999999999999</v>
      </c>
      <c r="D333" s="13">
        <v>44.003399999999999</v>
      </c>
      <c r="E333">
        <v>134518976</v>
      </c>
    </row>
    <row r="334" spans="1:5" x14ac:dyDescent="0.2">
      <c r="A334" s="8">
        <v>40338</v>
      </c>
      <c r="B334" s="13">
        <v>44.720500000000001</v>
      </c>
      <c r="C334" s="13">
        <v>43.505600000000001</v>
      </c>
      <c r="D334" s="13">
        <v>43.634999999999998</v>
      </c>
      <c r="E334">
        <v>102384480</v>
      </c>
    </row>
    <row r="335" spans="1:5" x14ac:dyDescent="0.2">
      <c r="A335" s="8">
        <v>40339</v>
      </c>
      <c r="B335" s="13">
        <v>44.929600000000001</v>
      </c>
      <c r="C335" s="13">
        <v>44.053199999999997</v>
      </c>
      <c r="D335" s="13">
        <v>44.879800000000003</v>
      </c>
      <c r="E335">
        <v>77160880</v>
      </c>
    </row>
    <row r="336" spans="1:5" x14ac:dyDescent="0.2">
      <c r="A336" s="8">
        <v>40340</v>
      </c>
      <c r="B336" s="13">
        <v>45.347799999999999</v>
      </c>
      <c r="C336" s="13">
        <v>44.421599999999998</v>
      </c>
      <c r="D336" s="13">
        <v>45.307899999999997</v>
      </c>
      <c r="E336">
        <v>74642064</v>
      </c>
    </row>
    <row r="337" spans="1:5" x14ac:dyDescent="0.2">
      <c r="A337" s="8">
        <v>40343</v>
      </c>
      <c r="B337" s="13">
        <v>46.044800000000002</v>
      </c>
      <c r="C337" s="13">
        <v>45.218299999999999</v>
      </c>
      <c r="D337" s="13">
        <v>45.298000000000002</v>
      </c>
      <c r="E337">
        <v>68307944</v>
      </c>
    </row>
    <row r="338" spans="1:5" x14ac:dyDescent="0.2">
      <c r="A338" s="8">
        <v>40344</v>
      </c>
      <c r="B338" s="13">
        <v>46.572499999999998</v>
      </c>
      <c r="C338" s="13">
        <v>45.261299999999999</v>
      </c>
      <c r="D338" s="13">
        <v>46.512799999999999</v>
      </c>
      <c r="E338">
        <v>76575208</v>
      </c>
    </row>
    <row r="339" spans="1:5" x14ac:dyDescent="0.2">
      <c r="A339" s="8">
        <v>40345</v>
      </c>
      <c r="B339" s="13">
        <v>46.941000000000003</v>
      </c>
      <c r="C339" s="13">
        <v>46.303699999999999</v>
      </c>
      <c r="D339" s="13">
        <v>46.701999999999998</v>
      </c>
      <c r="E339">
        <v>78686120</v>
      </c>
    </row>
    <row r="340" spans="1:5" x14ac:dyDescent="0.2">
      <c r="A340" s="8">
        <v>40346</v>
      </c>
      <c r="B340" s="13">
        <v>46.980899999999998</v>
      </c>
      <c r="C340" s="13">
        <v>46.443100000000001</v>
      </c>
      <c r="D340" s="13">
        <v>46.851399999999998</v>
      </c>
      <c r="E340">
        <v>77418296</v>
      </c>
    </row>
    <row r="341" spans="1:5" x14ac:dyDescent="0.2">
      <c r="A341" s="8">
        <v>40347</v>
      </c>
      <c r="B341" s="13">
        <v>47.229799999999997</v>
      </c>
      <c r="C341" s="13">
        <v>46.750900000000001</v>
      </c>
      <c r="D341" s="13">
        <v>46.890599999999999</v>
      </c>
      <c r="E341">
        <v>76079616</v>
      </c>
    </row>
    <row r="342" spans="1:5" x14ac:dyDescent="0.2">
      <c r="A342" s="8">
        <v>40350</v>
      </c>
      <c r="B342" s="13">
        <v>47.569000000000003</v>
      </c>
      <c r="C342" s="13">
        <v>46.222099999999998</v>
      </c>
      <c r="D342" s="13">
        <v>46.491500000000002</v>
      </c>
      <c r="E342">
        <v>95683392</v>
      </c>
    </row>
    <row r="343" spans="1:5" x14ac:dyDescent="0.2">
      <c r="A343" s="8">
        <v>40351</v>
      </c>
      <c r="B343" s="13">
        <v>47.030299999999997</v>
      </c>
      <c r="C343" s="13">
        <v>46.0426</v>
      </c>
      <c r="D343" s="13">
        <v>46.132399999999997</v>
      </c>
      <c r="E343">
        <v>94690272</v>
      </c>
    </row>
    <row r="344" spans="1:5" x14ac:dyDescent="0.2">
      <c r="A344" s="8">
        <v>40352</v>
      </c>
      <c r="B344" s="13">
        <v>46.361800000000002</v>
      </c>
      <c r="C344" s="13">
        <v>45.583599999999997</v>
      </c>
      <c r="D344" s="13">
        <v>45.942799999999998</v>
      </c>
      <c r="E344">
        <v>92380336</v>
      </c>
    </row>
    <row r="345" spans="1:5" x14ac:dyDescent="0.2">
      <c r="A345" s="8">
        <v>40353</v>
      </c>
      <c r="B345" s="13">
        <v>45.882899999999999</v>
      </c>
      <c r="C345" s="13">
        <v>45.094799999999999</v>
      </c>
      <c r="D345" s="13">
        <v>45.244399999999999</v>
      </c>
      <c r="E345">
        <v>114914816</v>
      </c>
    </row>
    <row r="346" spans="1:5" x14ac:dyDescent="0.2">
      <c r="A346" s="8">
        <v>40354</v>
      </c>
      <c r="B346" s="13">
        <v>45.553699999999999</v>
      </c>
      <c r="C346" s="13">
        <v>44.845399999999998</v>
      </c>
      <c r="D346" s="13">
        <v>45.1646</v>
      </c>
      <c r="E346">
        <v>89218920</v>
      </c>
    </row>
    <row r="347" spans="1:5" x14ac:dyDescent="0.2">
      <c r="A347" s="8">
        <v>40357</v>
      </c>
      <c r="B347" s="13">
        <v>45.444000000000003</v>
      </c>
      <c r="C347" s="13">
        <v>44.7057</v>
      </c>
      <c r="D347" s="13">
        <v>45.005000000000003</v>
      </c>
      <c r="E347">
        <v>71515536</v>
      </c>
    </row>
    <row r="348" spans="1:5" x14ac:dyDescent="0.2">
      <c r="A348" s="8">
        <v>40358</v>
      </c>
      <c r="B348" s="13">
        <v>44.356499999999997</v>
      </c>
      <c r="C348" s="13">
        <v>42.969700000000003</v>
      </c>
      <c r="D348" s="13">
        <v>43.268999999999998</v>
      </c>
      <c r="E348">
        <v>136647920</v>
      </c>
    </row>
    <row r="349" spans="1:5" x14ac:dyDescent="0.2">
      <c r="A349" s="8">
        <v>40359</v>
      </c>
      <c r="B349" s="13">
        <v>43.568300000000001</v>
      </c>
      <c r="C349" s="13">
        <v>42.540700000000001</v>
      </c>
      <c r="D349" s="13">
        <v>42.610599999999998</v>
      </c>
      <c r="E349">
        <v>101441200</v>
      </c>
    </row>
    <row r="350" spans="1:5" x14ac:dyDescent="0.2">
      <c r="A350" s="8">
        <v>40360</v>
      </c>
      <c r="B350" s="13">
        <v>42.86</v>
      </c>
      <c r="C350" s="13">
        <v>41.672800000000002</v>
      </c>
      <c r="D350" s="13">
        <v>42.490900000000003</v>
      </c>
      <c r="E350">
        <v>159020816</v>
      </c>
    </row>
    <row r="351" spans="1:5" x14ac:dyDescent="0.2">
      <c r="A351" s="8">
        <v>40361</v>
      </c>
      <c r="B351" s="13">
        <v>42.721800000000002</v>
      </c>
      <c r="C351" s="13">
        <v>41.991999999999997</v>
      </c>
      <c r="D351" s="13">
        <v>42.371099999999998</v>
      </c>
      <c r="E351">
        <v>78719256</v>
      </c>
    </row>
    <row r="352" spans="1:5" x14ac:dyDescent="0.2">
      <c r="A352" s="8">
        <v>40365</v>
      </c>
      <c r="B352" s="13">
        <v>43.268999999999998</v>
      </c>
      <c r="C352" s="13">
        <v>42.151600000000002</v>
      </c>
      <c r="D352" s="13">
        <v>42.500799999999998</v>
      </c>
      <c r="E352">
        <v>88770984</v>
      </c>
    </row>
    <row r="353" spans="1:5" x14ac:dyDescent="0.2">
      <c r="A353" s="8">
        <v>40366</v>
      </c>
      <c r="B353" s="13">
        <v>43.907499999999999</v>
      </c>
      <c r="C353" s="13">
        <v>42.6006</v>
      </c>
      <c r="D353" s="13">
        <v>43.857700000000001</v>
      </c>
      <c r="E353">
        <v>72545584</v>
      </c>
    </row>
    <row r="354" spans="1:5" x14ac:dyDescent="0.2">
      <c r="A354" s="8">
        <v>40367</v>
      </c>
      <c r="B354" s="13">
        <v>44.276699999999998</v>
      </c>
      <c r="C354" s="13">
        <v>43.578299999999999</v>
      </c>
      <c r="D354" s="13">
        <v>44.097099999999998</v>
      </c>
      <c r="E354">
        <v>78386400</v>
      </c>
    </row>
    <row r="355" spans="1:5" x14ac:dyDescent="0.2">
      <c r="A355" s="8">
        <v>40368</v>
      </c>
      <c r="B355" s="13">
        <v>44.5261</v>
      </c>
      <c r="C355" s="13">
        <v>43.977400000000003</v>
      </c>
      <c r="D355" s="13">
        <v>44.516100000000002</v>
      </c>
      <c r="E355">
        <v>47962812</v>
      </c>
    </row>
    <row r="356" spans="1:5" x14ac:dyDescent="0.2">
      <c r="A356" s="8">
        <v>40371</v>
      </c>
      <c r="B356" s="13">
        <v>44.925199999999997</v>
      </c>
      <c r="C356" s="13">
        <v>44.356499999999997</v>
      </c>
      <c r="D356" s="13">
        <v>44.645800000000001</v>
      </c>
      <c r="E356">
        <v>61052688</v>
      </c>
    </row>
    <row r="357" spans="1:5" x14ac:dyDescent="0.2">
      <c r="A357" s="8">
        <v>40372</v>
      </c>
      <c r="B357" s="13">
        <v>45.394100000000002</v>
      </c>
      <c r="C357" s="13">
        <v>44.695700000000002</v>
      </c>
      <c r="D357" s="13">
        <v>45.224499999999999</v>
      </c>
      <c r="E357">
        <v>93342584</v>
      </c>
    </row>
    <row r="358" spans="1:5" x14ac:dyDescent="0.2">
      <c r="A358" s="8">
        <v>40373</v>
      </c>
      <c r="B358" s="13">
        <v>45.703400000000002</v>
      </c>
      <c r="C358" s="13">
        <v>45.134700000000002</v>
      </c>
      <c r="D358" s="13">
        <v>45.453899999999997</v>
      </c>
      <c r="E358">
        <v>87882192</v>
      </c>
    </row>
    <row r="359" spans="1:5" x14ac:dyDescent="0.2">
      <c r="A359" s="8">
        <v>40374</v>
      </c>
      <c r="B359" s="13">
        <v>45.633499999999998</v>
      </c>
      <c r="C359" s="13">
        <v>44.885300000000001</v>
      </c>
      <c r="D359" s="13">
        <v>45.4938</v>
      </c>
      <c r="E359">
        <v>96113352</v>
      </c>
    </row>
    <row r="360" spans="1:5" x14ac:dyDescent="0.2">
      <c r="A360" s="8">
        <v>40375</v>
      </c>
      <c r="B360" s="13">
        <v>45.521900000000002</v>
      </c>
      <c r="C360" s="13">
        <v>44.196899999999999</v>
      </c>
      <c r="D360" s="13">
        <v>44.236800000000002</v>
      </c>
      <c r="E360">
        <v>99032952</v>
      </c>
    </row>
    <row r="361" spans="1:5" x14ac:dyDescent="0.2">
      <c r="A361" s="8">
        <v>40378</v>
      </c>
      <c r="B361" s="13">
        <v>44.7057</v>
      </c>
      <c r="C361" s="13">
        <v>43.997300000000003</v>
      </c>
      <c r="D361" s="13">
        <v>44.615900000000003</v>
      </c>
      <c r="E361">
        <v>81878760</v>
      </c>
    </row>
    <row r="362" spans="1:5" x14ac:dyDescent="0.2">
      <c r="A362" s="8">
        <v>40379</v>
      </c>
      <c r="B362" s="13">
        <v>45.154600000000002</v>
      </c>
      <c r="C362" s="13">
        <v>43.757899999999999</v>
      </c>
      <c r="D362" s="13">
        <v>45.154600000000002</v>
      </c>
      <c r="E362">
        <v>89245616</v>
      </c>
    </row>
    <row r="363" spans="1:5" x14ac:dyDescent="0.2">
      <c r="A363" s="8">
        <v>40380</v>
      </c>
      <c r="B363" s="13">
        <v>45.653500000000001</v>
      </c>
      <c r="C363" s="13">
        <v>44.456299999999999</v>
      </c>
      <c r="D363" s="13">
        <v>44.536099999999998</v>
      </c>
      <c r="E363">
        <v>83606976</v>
      </c>
    </row>
    <row r="364" spans="1:5" x14ac:dyDescent="0.2">
      <c r="A364" s="8">
        <v>40381</v>
      </c>
      <c r="B364" s="13">
        <v>45.872999999999998</v>
      </c>
      <c r="C364" s="13">
        <v>45.134700000000002</v>
      </c>
      <c r="D364" s="13">
        <v>45.663499999999999</v>
      </c>
      <c r="E364">
        <v>83014744</v>
      </c>
    </row>
    <row r="365" spans="1:5" x14ac:dyDescent="0.2">
      <c r="A365" s="8">
        <v>40382</v>
      </c>
      <c r="B365" s="13">
        <v>45.992699999999999</v>
      </c>
      <c r="C365" s="13">
        <v>45.2744</v>
      </c>
      <c r="D365" s="13">
        <v>45.952800000000003</v>
      </c>
      <c r="E365">
        <v>81209744</v>
      </c>
    </row>
    <row r="366" spans="1:5" x14ac:dyDescent="0.2">
      <c r="A366" s="8">
        <v>40385</v>
      </c>
      <c r="B366" s="13">
        <v>46.351799999999997</v>
      </c>
      <c r="C366" s="13">
        <v>45.803100000000001</v>
      </c>
      <c r="D366" s="13">
        <v>46.331899999999997</v>
      </c>
      <c r="E366">
        <v>64992212</v>
      </c>
    </row>
    <row r="367" spans="1:5" x14ac:dyDescent="0.2">
      <c r="A367" s="8">
        <v>40386</v>
      </c>
      <c r="B367" s="13">
        <v>46.611199999999997</v>
      </c>
      <c r="C367" s="13">
        <v>46.102400000000003</v>
      </c>
      <c r="D367" s="13">
        <v>46.311900000000001</v>
      </c>
      <c r="E367">
        <v>67792808</v>
      </c>
    </row>
    <row r="368" spans="1:5" x14ac:dyDescent="0.2">
      <c r="A368" s="8">
        <v>40387</v>
      </c>
      <c r="B368" s="13">
        <v>46.471600000000002</v>
      </c>
      <c r="C368" s="13">
        <v>45.773200000000003</v>
      </c>
      <c r="D368" s="13">
        <v>45.942799999999998</v>
      </c>
      <c r="E368">
        <v>52029784</v>
      </c>
    </row>
    <row r="369" spans="1:5" x14ac:dyDescent="0.2">
      <c r="A369" s="8">
        <v>40388</v>
      </c>
      <c r="B369" s="13">
        <v>46.302</v>
      </c>
      <c r="C369" s="13">
        <v>45.1447</v>
      </c>
      <c r="D369" s="13">
        <v>45.6036</v>
      </c>
      <c r="E369">
        <v>85881440</v>
      </c>
    </row>
    <row r="370" spans="1:5" x14ac:dyDescent="0.2">
      <c r="A370" s="8">
        <v>40389</v>
      </c>
      <c r="B370" s="13">
        <v>45.982700000000001</v>
      </c>
      <c r="C370" s="13">
        <v>44.9651</v>
      </c>
      <c r="D370" s="13">
        <v>45.703400000000002</v>
      </c>
      <c r="E370">
        <v>99175840</v>
      </c>
    </row>
    <row r="371" spans="1:5" x14ac:dyDescent="0.2">
      <c r="A371" s="8">
        <v>40392</v>
      </c>
      <c r="B371" s="13">
        <v>46.681100000000001</v>
      </c>
      <c r="C371" s="13">
        <v>46.102499999999999</v>
      </c>
      <c r="D371" s="13">
        <v>46.561399999999999</v>
      </c>
      <c r="E371">
        <v>68841936</v>
      </c>
    </row>
    <row r="372" spans="1:5" x14ac:dyDescent="0.2">
      <c r="A372" s="8">
        <v>40393</v>
      </c>
      <c r="B372" s="13">
        <v>46.591299999999997</v>
      </c>
      <c r="C372" s="13">
        <v>46.142299999999999</v>
      </c>
      <c r="D372" s="13">
        <v>46.361800000000002</v>
      </c>
      <c r="E372">
        <v>60998520</v>
      </c>
    </row>
    <row r="373" spans="1:5" x14ac:dyDescent="0.2">
      <c r="A373" s="8">
        <v>40394</v>
      </c>
      <c r="B373" s="13">
        <v>46.880600000000001</v>
      </c>
      <c r="C373" s="13">
        <v>46.391800000000003</v>
      </c>
      <c r="D373" s="13">
        <v>46.828699999999998</v>
      </c>
      <c r="E373">
        <v>43898824</v>
      </c>
    </row>
    <row r="374" spans="1:5" x14ac:dyDescent="0.2">
      <c r="A374" s="8">
        <v>40395</v>
      </c>
      <c r="B374" s="13">
        <v>46.8108</v>
      </c>
      <c r="C374" s="13">
        <v>46.411700000000003</v>
      </c>
      <c r="D374" s="13">
        <v>46.720999999999997</v>
      </c>
      <c r="E374">
        <v>39224056</v>
      </c>
    </row>
    <row r="375" spans="1:5" x14ac:dyDescent="0.2">
      <c r="A375" s="8">
        <v>40396</v>
      </c>
      <c r="B375" s="13">
        <v>46.740900000000003</v>
      </c>
      <c r="C375" s="13">
        <v>45.942799999999998</v>
      </c>
      <c r="D375" s="13">
        <v>46.6511</v>
      </c>
      <c r="E375">
        <v>71470088</v>
      </c>
    </row>
    <row r="376" spans="1:5" x14ac:dyDescent="0.2">
      <c r="A376" s="8">
        <v>40399</v>
      </c>
      <c r="B376" s="13">
        <v>47.080100000000002</v>
      </c>
      <c r="C376" s="13">
        <v>46.681100000000001</v>
      </c>
      <c r="D376" s="13">
        <v>46.970399999999998</v>
      </c>
      <c r="E376">
        <v>26989376</v>
      </c>
    </row>
    <row r="377" spans="1:5" x14ac:dyDescent="0.2">
      <c r="A377" s="8">
        <v>40400</v>
      </c>
      <c r="B377" s="13">
        <v>46.840699999999998</v>
      </c>
      <c r="C377" s="13">
        <v>46.1723</v>
      </c>
      <c r="D377" s="13">
        <v>46.563899999999997</v>
      </c>
      <c r="E377">
        <v>86840992</v>
      </c>
    </row>
    <row r="378" spans="1:5" x14ac:dyDescent="0.2">
      <c r="A378" s="8">
        <v>40401</v>
      </c>
      <c r="B378" s="13">
        <v>45.813099999999999</v>
      </c>
      <c r="C378" s="13">
        <v>45.104799999999997</v>
      </c>
      <c r="D378" s="13">
        <v>45.2943</v>
      </c>
      <c r="E378">
        <v>92330560</v>
      </c>
    </row>
    <row r="379" spans="1:5" x14ac:dyDescent="0.2">
      <c r="A379" s="8">
        <v>40402</v>
      </c>
      <c r="B379" s="13">
        <v>45.134700000000002</v>
      </c>
      <c r="C379" s="13">
        <v>44.346499999999999</v>
      </c>
      <c r="D379" s="13">
        <v>44.935200000000002</v>
      </c>
      <c r="E379">
        <v>66063436</v>
      </c>
    </row>
    <row r="380" spans="1:5" x14ac:dyDescent="0.2">
      <c r="A380" s="8">
        <v>40403</v>
      </c>
      <c r="B380" s="13">
        <v>44.955100000000002</v>
      </c>
      <c r="C380" s="13">
        <v>44.605899999999998</v>
      </c>
      <c r="D380" s="13">
        <v>44.615900000000003</v>
      </c>
      <c r="E380">
        <v>46453348</v>
      </c>
    </row>
    <row r="381" spans="1:5" x14ac:dyDescent="0.2">
      <c r="A381" s="8">
        <v>40406</v>
      </c>
      <c r="B381" s="13">
        <v>45.005000000000003</v>
      </c>
      <c r="C381" s="13">
        <v>44.196899999999999</v>
      </c>
      <c r="D381" s="13">
        <v>44.695700000000002</v>
      </c>
      <c r="E381">
        <v>55518444</v>
      </c>
    </row>
    <row r="382" spans="1:5" x14ac:dyDescent="0.2">
      <c r="A382" s="8">
        <v>40407</v>
      </c>
      <c r="B382" s="13">
        <v>45.673400000000001</v>
      </c>
      <c r="C382" s="13">
        <v>44.925199999999997</v>
      </c>
      <c r="D382" s="13">
        <v>45.266399999999997</v>
      </c>
      <c r="E382">
        <v>57032616</v>
      </c>
    </row>
    <row r="383" spans="1:5" x14ac:dyDescent="0.2">
      <c r="A383" s="8">
        <v>40408</v>
      </c>
      <c r="B383" s="13">
        <v>45.713299999999997</v>
      </c>
      <c r="C383" s="13">
        <v>45.005000000000003</v>
      </c>
      <c r="D383" s="13">
        <v>45.444000000000003</v>
      </c>
      <c r="E383">
        <v>61834544</v>
      </c>
    </row>
    <row r="384" spans="1:5" x14ac:dyDescent="0.2">
      <c r="A384" s="8">
        <v>40409</v>
      </c>
      <c r="B384" s="13">
        <v>45.354199999999999</v>
      </c>
      <c r="C384" s="13">
        <v>44.456299999999999</v>
      </c>
      <c r="D384" s="13">
        <v>44.755600000000001</v>
      </c>
      <c r="E384">
        <v>83123144</v>
      </c>
    </row>
    <row r="385" spans="1:5" x14ac:dyDescent="0.2">
      <c r="A385" s="8">
        <v>40410</v>
      </c>
      <c r="B385" s="13">
        <v>44.925199999999997</v>
      </c>
      <c r="C385" s="13">
        <v>44.436300000000003</v>
      </c>
      <c r="D385" s="13">
        <v>44.815399999999997</v>
      </c>
      <c r="E385">
        <v>66942292</v>
      </c>
    </row>
    <row r="386" spans="1:5" x14ac:dyDescent="0.2">
      <c r="A386" s="8">
        <v>40413</v>
      </c>
      <c r="B386" s="13">
        <v>45.234499999999997</v>
      </c>
      <c r="C386" s="13">
        <v>44.356499999999997</v>
      </c>
      <c r="D386" s="13">
        <v>44.3765</v>
      </c>
      <c r="E386">
        <v>69718472</v>
      </c>
    </row>
    <row r="387" spans="1:5" x14ac:dyDescent="0.2">
      <c r="A387" s="8">
        <v>40414</v>
      </c>
      <c r="B387" s="13">
        <v>44.017299999999999</v>
      </c>
      <c r="C387" s="13">
        <v>43.363799999999998</v>
      </c>
      <c r="D387" s="13">
        <v>43.548400000000001</v>
      </c>
      <c r="E387">
        <v>79222104</v>
      </c>
    </row>
    <row r="388" spans="1:5" x14ac:dyDescent="0.2">
      <c r="A388" s="8">
        <v>40415</v>
      </c>
      <c r="B388" s="13">
        <v>44.156999999999996</v>
      </c>
      <c r="C388" s="13">
        <v>43.1693</v>
      </c>
      <c r="D388" s="13">
        <v>43.967399999999998</v>
      </c>
      <c r="E388">
        <v>87479848</v>
      </c>
    </row>
    <row r="389" spans="1:5" x14ac:dyDescent="0.2">
      <c r="A389" s="8">
        <v>40416</v>
      </c>
      <c r="B389" s="13">
        <v>44.216799999999999</v>
      </c>
      <c r="C389" s="13">
        <v>43.398699999999998</v>
      </c>
      <c r="D389" s="13">
        <v>43.438600000000001</v>
      </c>
      <c r="E389">
        <v>91398784</v>
      </c>
    </row>
    <row r="390" spans="1:5" x14ac:dyDescent="0.2">
      <c r="A390" s="8">
        <v>40417</v>
      </c>
      <c r="B390" s="13">
        <v>44.057200000000002</v>
      </c>
      <c r="C390" s="13">
        <v>42.87</v>
      </c>
      <c r="D390" s="13">
        <v>43.967399999999998</v>
      </c>
      <c r="E390">
        <v>109824312</v>
      </c>
    </row>
    <row r="391" spans="1:5" x14ac:dyDescent="0.2">
      <c r="A391" s="8">
        <v>40420</v>
      </c>
      <c r="B391" s="13">
        <v>44.146999999999998</v>
      </c>
      <c r="C391" s="13">
        <v>43.4985</v>
      </c>
      <c r="D391" s="13">
        <v>43.508499999999998</v>
      </c>
      <c r="E391">
        <v>49389256</v>
      </c>
    </row>
    <row r="392" spans="1:5" x14ac:dyDescent="0.2">
      <c r="A392" s="8">
        <v>40421</v>
      </c>
      <c r="B392" s="13">
        <v>43.747900000000001</v>
      </c>
      <c r="C392" s="13">
        <v>43.079500000000003</v>
      </c>
      <c r="D392" s="13">
        <v>43.358800000000002</v>
      </c>
      <c r="E392">
        <v>72201192</v>
      </c>
    </row>
    <row r="393" spans="1:5" x14ac:dyDescent="0.2">
      <c r="A393" s="8">
        <v>40422</v>
      </c>
      <c r="B393" s="13">
        <v>44.805500000000002</v>
      </c>
      <c r="C393" s="13">
        <v>43.967399999999998</v>
      </c>
      <c r="D393" s="13">
        <v>44.655799999999999</v>
      </c>
      <c r="E393">
        <v>83693424</v>
      </c>
    </row>
    <row r="394" spans="1:5" x14ac:dyDescent="0.2">
      <c r="A394" s="8">
        <v>40423</v>
      </c>
      <c r="B394" s="13">
        <v>45.174599999999998</v>
      </c>
      <c r="C394" s="13">
        <v>44.625900000000001</v>
      </c>
      <c r="D394" s="13">
        <v>45.154600000000002</v>
      </c>
      <c r="E394">
        <v>41871072</v>
      </c>
    </row>
    <row r="395" spans="1:5" x14ac:dyDescent="0.2">
      <c r="A395" s="8">
        <v>40424</v>
      </c>
      <c r="B395" s="13">
        <v>45.9129</v>
      </c>
      <c r="C395" s="13">
        <v>45.444000000000003</v>
      </c>
      <c r="D395" s="13">
        <v>45.902900000000002</v>
      </c>
      <c r="E395">
        <v>64120324</v>
      </c>
    </row>
    <row r="396" spans="1:5" x14ac:dyDescent="0.2">
      <c r="A396" s="8">
        <v>40428</v>
      </c>
      <c r="B396" s="13">
        <v>45.922800000000002</v>
      </c>
      <c r="C396" s="13">
        <v>45.518799999999999</v>
      </c>
      <c r="D396" s="13">
        <v>45.593600000000002</v>
      </c>
      <c r="E396">
        <v>51298956</v>
      </c>
    </row>
    <row r="397" spans="1:5" x14ac:dyDescent="0.2">
      <c r="A397" s="8">
        <v>40429</v>
      </c>
      <c r="B397" s="13">
        <v>46.341900000000003</v>
      </c>
      <c r="C397" s="13">
        <v>45.713299999999997</v>
      </c>
      <c r="D397" s="13">
        <v>46.142299999999999</v>
      </c>
      <c r="E397">
        <v>67035844</v>
      </c>
    </row>
    <row r="398" spans="1:5" x14ac:dyDescent="0.2">
      <c r="A398" s="8">
        <v>40430</v>
      </c>
      <c r="B398" s="13">
        <v>46.591299999999997</v>
      </c>
      <c r="C398" s="13">
        <v>46.212200000000003</v>
      </c>
      <c r="D398" s="13">
        <v>46.321899999999999</v>
      </c>
      <c r="E398">
        <v>61582096</v>
      </c>
    </row>
    <row r="399" spans="1:5" x14ac:dyDescent="0.2">
      <c r="A399" s="8">
        <v>40431</v>
      </c>
      <c r="B399" s="13">
        <v>46.561399999999999</v>
      </c>
      <c r="C399" s="13">
        <v>46.142299999999999</v>
      </c>
      <c r="D399" s="13">
        <v>46.491500000000002</v>
      </c>
      <c r="E399">
        <v>67136368</v>
      </c>
    </row>
    <row r="400" spans="1:5" x14ac:dyDescent="0.2">
      <c r="A400" s="8">
        <v>40434</v>
      </c>
      <c r="B400" s="13">
        <v>47.259700000000002</v>
      </c>
      <c r="C400" s="13">
        <v>46.8307</v>
      </c>
      <c r="D400" s="13">
        <v>47.14</v>
      </c>
      <c r="E400">
        <v>64589980</v>
      </c>
    </row>
    <row r="401" spans="1:5" x14ac:dyDescent="0.2">
      <c r="A401" s="8">
        <v>40435</v>
      </c>
      <c r="B401" s="13">
        <v>47.588999999999999</v>
      </c>
      <c r="C401" s="13">
        <v>46.970399999999998</v>
      </c>
      <c r="D401" s="13">
        <v>47.339500000000001</v>
      </c>
      <c r="E401">
        <v>91572760</v>
      </c>
    </row>
    <row r="402" spans="1:5" x14ac:dyDescent="0.2">
      <c r="A402" s="8">
        <v>40436</v>
      </c>
      <c r="B402" s="13">
        <v>47.688699999999997</v>
      </c>
      <c r="C402" s="13">
        <v>47.080100000000002</v>
      </c>
      <c r="D402" s="13">
        <v>47.638800000000003</v>
      </c>
      <c r="E402">
        <v>67230640</v>
      </c>
    </row>
    <row r="403" spans="1:5" x14ac:dyDescent="0.2">
      <c r="A403" s="8">
        <v>40437</v>
      </c>
      <c r="B403" s="13">
        <v>47.868299999999998</v>
      </c>
      <c r="C403" s="13">
        <v>47.429299999999998</v>
      </c>
      <c r="D403" s="13">
        <v>47.828400000000002</v>
      </c>
      <c r="E403">
        <v>66989960</v>
      </c>
    </row>
    <row r="404" spans="1:5" x14ac:dyDescent="0.2">
      <c r="A404" s="8">
        <v>40438</v>
      </c>
      <c r="B404" s="13">
        <v>48.14</v>
      </c>
      <c r="C404" s="13">
        <v>47.75</v>
      </c>
      <c r="D404" s="13">
        <v>47.994999999999997</v>
      </c>
      <c r="E404">
        <v>76348568</v>
      </c>
    </row>
    <row r="405" spans="1:5" x14ac:dyDescent="0.2">
      <c r="A405" s="8">
        <v>40441</v>
      </c>
      <c r="B405" s="13">
        <v>48.93</v>
      </c>
      <c r="C405" s="13">
        <v>48.110100000000003</v>
      </c>
      <c r="D405" s="13">
        <v>48.829900000000002</v>
      </c>
      <c r="E405">
        <v>84478440</v>
      </c>
    </row>
    <row r="406" spans="1:5" x14ac:dyDescent="0.2">
      <c r="A406" s="8">
        <v>40442</v>
      </c>
      <c r="B406" s="13">
        <v>49.17</v>
      </c>
      <c r="C406" s="13">
        <v>48.61</v>
      </c>
      <c r="D406" s="13">
        <v>48.82</v>
      </c>
      <c r="E406">
        <v>82271904</v>
      </c>
    </row>
    <row r="407" spans="1:5" x14ac:dyDescent="0.2">
      <c r="A407" s="8">
        <v>40443</v>
      </c>
      <c r="B407" s="13">
        <v>49.021000000000001</v>
      </c>
      <c r="C407" s="13">
        <v>48.42</v>
      </c>
      <c r="D407" s="13">
        <v>48.69</v>
      </c>
      <c r="E407">
        <v>88302240</v>
      </c>
    </row>
    <row r="408" spans="1:5" x14ac:dyDescent="0.2">
      <c r="A408" s="8">
        <v>40444</v>
      </c>
      <c r="B408" s="13">
        <v>49.16</v>
      </c>
      <c r="C408" s="13">
        <v>48.32</v>
      </c>
      <c r="D408" s="13">
        <v>48.67</v>
      </c>
      <c r="E408">
        <v>84923416</v>
      </c>
    </row>
    <row r="409" spans="1:5" x14ac:dyDescent="0.2">
      <c r="A409" s="8">
        <v>40445</v>
      </c>
      <c r="B409" s="13">
        <v>49.69</v>
      </c>
      <c r="C409" s="13">
        <v>49.15</v>
      </c>
      <c r="D409" s="13">
        <v>49.66</v>
      </c>
      <c r="E409">
        <v>79474440</v>
      </c>
    </row>
    <row r="410" spans="1:5" x14ac:dyDescent="0.2">
      <c r="A410" s="8">
        <v>40448</v>
      </c>
      <c r="B410" s="13">
        <v>49.75</v>
      </c>
      <c r="C410" s="13">
        <v>49.35</v>
      </c>
      <c r="D410" s="13">
        <v>49.39</v>
      </c>
      <c r="E410">
        <v>43848960</v>
      </c>
    </row>
    <row r="411" spans="1:5" x14ac:dyDescent="0.2">
      <c r="A411" s="8">
        <v>40449</v>
      </c>
      <c r="B411" s="13">
        <v>49.54</v>
      </c>
      <c r="C411" s="13">
        <v>48.59</v>
      </c>
      <c r="D411" s="13">
        <v>49.37</v>
      </c>
      <c r="E411">
        <v>104908952</v>
      </c>
    </row>
    <row r="412" spans="1:5" x14ac:dyDescent="0.2">
      <c r="A412" s="8">
        <v>40450</v>
      </c>
      <c r="B412" s="13">
        <v>49.53</v>
      </c>
      <c r="C412" s="13">
        <v>49.11</v>
      </c>
      <c r="D412" s="13">
        <v>49.29</v>
      </c>
      <c r="E412">
        <v>81661072</v>
      </c>
    </row>
    <row r="413" spans="1:5" x14ac:dyDescent="0.2">
      <c r="A413" s="8">
        <v>40451</v>
      </c>
      <c r="B413" s="13">
        <v>49.84</v>
      </c>
      <c r="C413" s="13">
        <v>48.75</v>
      </c>
      <c r="D413" s="13">
        <v>49.07</v>
      </c>
      <c r="E413">
        <v>122412480</v>
      </c>
    </row>
    <row r="414" spans="1:5" x14ac:dyDescent="0.2">
      <c r="A414" s="8">
        <v>40452</v>
      </c>
      <c r="B414" s="13">
        <v>49.53</v>
      </c>
      <c r="C414" s="13">
        <v>48.780999999999999</v>
      </c>
      <c r="D414" s="13">
        <v>49.01</v>
      </c>
      <c r="E414">
        <v>77675352</v>
      </c>
    </row>
    <row r="415" spans="1:5" x14ac:dyDescent="0.2">
      <c r="A415" s="8">
        <v>40455</v>
      </c>
      <c r="B415" s="13">
        <v>49.05</v>
      </c>
      <c r="C415" s="13">
        <v>48.2</v>
      </c>
      <c r="D415" s="13">
        <v>48.48</v>
      </c>
      <c r="E415">
        <v>71251704</v>
      </c>
    </row>
    <row r="416" spans="1:5" x14ac:dyDescent="0.2">
      <c r="A416" s="8">
        <v>40456</v>
      </c>
      <c r="B416" s="13">
        <v>49.76</v>
      </c>
      <c r="C416" s="13">
        <v>49</v>
      </c>
      <c r="D416" s="13">
        <v>49.66</v>
      </c>
      <c r="E416">
        <v>98713032</v>
      </c>
    </row>
    <row r="417" spans="1:5" x14ac:dyDescent="0.2">
      <c r="A417" s="8">
        <v>40457</v>
      </c>
      <c r="B417" s="13">
        <v>49.71</v>
      </c>
      <c r="C417" s="13">
        <v>48.91</v>
      </c>
      <c r="D417" s="13">
        <v>49.23</v>
      </c>
      <c r="E417">
        <v>81687424</v>
      </c>
    </row>
    <row r="418" spans="1:5" x14ac:dyDescent="0.2">
      <c r="A418" s="8">
        <v>40458</v>
      </c>
      <c r="B418" s="13">
        <v>49.54</v>
      </c>
      <c r="C418" s="13">
        <v>49</v>
      </c>
      <c r="D418" s="13">
        <v>49.41</v>
      </c>
      <c r="E418">
        <v>75656776</v>
      </c>
    </row>
    <row r="419" spans="1:5" x14ac:dyDescent="0.2">
      <c r="A419" s="8">
        <v>40459</v>
      </c>
      <c r="B419" s="13">
        <v>49.87</v>
      </c>
      <c r="C419" s="13">
        <v>49.08</v>
      </c>
      <c r="D419" s="13">
        <v>49.75</v>
      </c>
      <c r="E419">
        <v>83204976</v>
      </c>
    </row>
    <row r="420" spans="1:5" x14ac:dyDescent="0.2">
      <c r="A420" s="8">
        <v>40462</v>
      </c>
      <c r="B420" s="13">
        <v>50.02</v>
      </c>
      <c r="C420" s="13">
        <v>49.62</v>
      </c>
      <c r="D420" s="13">
        <v>49.77</v>
      </c>
      <c r="E420">
        <v>46850908</v>
      </c>
    </row>
    <row r="421" spans="1:5" x14ac:dyDescent="0.2">
      <c r="A421" s="8">
        <v>40463</v>
      </c>
      <c r="B421" s="13">
        <v>50.21</v>
      </c>
      <c r="C421" s="13">
        <v>49.26</v>
      </c>
      <c r="D421" s="13">
        <v>50.11</v>
      </c>
      <c r="E421">
        <v>88511280</v>
      </c>
    </row>
    <row r="422" spans="1:5" x14ac:dyDescent="0.2">
      <c r="A422" s="8">
        <v>40464</v>
      </c>
      <c r="B422" s="13">
        <v>50.75</v>
      </c>
      <c r="C422" s="13">
        <v>50.28</v>
      </c>
      <c r="D422" s="13">
        <v>50.52</v>
      </c>
      <c r="E422">
        <v>71076752</v>
      </c>
    </row>
    <row r="423" spans="1:5" x14ac:dyDescent="0.2">
      <c r="A423" s="8">
        <v>40465</v>
      </c>
      <c r="B423" s="13">
        <v>50.64</v>
      </c>
      <c r="C423" s="13">
        <v>50.17</v>
      </c>
      <c r="D423" s="13">
        <v>50.42</v>
      </c>
      <c r="E423">
        <v>68379792</v>
      </c>
    </row>
    <row r="424" spans="1:5" x14ac:dyDescent="0.2">
      <c r="A424" s="8">
        <v>40466</v>
      </c>
      <c r="B424" s="13">
        <v>51.5</v>
      </c>
      <c r="C424" s="13">
        <v>50.63</v>
      </c>
      <c r="D424" s="13">
        <v>51.49</v>
      </c>
      <c r="E424">
        <v>104627776</v>
      </c>
    </row>
    <row r="425" spans="1:5" x14ac:dyDescent="0.2">
      <c r="A425" s="8">
        <v>40469</v>
      </c>
      <c r="B425" s="13">
        <v>51.72</v>
      </c>
      <c r="C425" s="13">
        <v>51.3</v>
      </c>
      <c r="D425" s="13">
        <v>51.3</v>
      </c>
      <c r="E425">
        <v>72430328</v>
      </c>
    </row>
    <row r="426" spans="1:5" x14ac:dyDescent="0.2">
      <c r="A426" s="8">
        <v>40470</v>
      </c>
      <c r="B426" s="13">
        <v>51.3</v>
      </c>
      <c r="C426" s="13">
        <v>50.42</v>
      </c>
      <c r="D426" s="13">
        <v>50.82</v>
      </c>
      <c r="E426">
        <v>105661808</v>
      </c>
    </row>
    <row r="427" spans="1:5" x14ac:dyDescent="0.2">
      <c r="A427" s="8">
        <v>40471</v>
      </c>
      <c r="B427" s="13">
        <v>51.57</v>
      </c>
      <c r="C427" s="13">
        <v>50.87</v>
      </c>
      <c r="D427" s="13">
        <v>51.19</v>
      </c>
      <c r="E427">
        <v>80823616</v>
      </c>
    </row>
    <row r="428" spans="1:5" x14ac:dyDescent="0.2">
      <c r="A428" s="8">
        <v>40472</v>
      </c>
      <c r="B428" s="13">
        <v>51.710099999999997</v>
      </c>
      <c r="C428" s="13">
        <v>50.79</v>
      </c>
      <c r="D428" s="13">
        <v>51.29</v>
      </c>
      <c r="E428">
        <v>85840448</v>
      </c>
    </row>
    <row r="429" spans="1:5" x14ac:dyDescent="0.2">
      <c r="A429" s="8">
        <v>40473</v>
      </c>
      <c r="B429" s="13">
        <v>51.69</v>
      </c>
      <c r="C429" s="13">
        <v>51.21</v>
      </c>
      <c r="D429" s="13">
        <v>51.64</v>
      </c>
      <c r="E429">
        <v>47407344</v>
      </c>
    </row>
    <row r="430" spans="1:5" x14ac:dyDescent="0.2">
      <c r="A430" s="8">
        <v>40476</v>
      </c>
      <c r="B430" s="13">
        <v>52.23</v>
      </c>
      <c r="C430" s="13">
        <v>51.85</v>
      </c>
      <c r="D430" s="13">
        <v>51.89</v>
      </c>
      <c r="E430">
        <v>51359208</v>
      </c>
    </row>
    <row r="431" spans="1:5" x14ac:dyDescent="0.2">
      <c r="A431" s="8">
        <v>40477</v>
      </c>
      <c r="B431" s="13">
        <v>52.15</v>
      </c>
      <c r="C431" s="13">
        <v>51.42</v>
      </c>
      <c r="D431" s="13">
        <v>52.03</v>
      </c>
      <c r="E431">
        <v>60380428</v>
      </c>
    </row>
    <row r="432" spans="1:5" x14ac:dyDescent="0.2">
      <c r="A432" s="8">
        <v>40478</v>
      </c>
      <c r="B432" s="13">
        <v>52.23</v>
      </c>
      <c r="C432" s="13">
        <v>51.66</v>
      </c>
      <c r="D432" s="13">
        <v>52.19</v>
      </c>
      <c r="E432">
        <v>57415324</v>
      </c>
    </row>
    <row r="433" spans="1:5" x14ac:dyDescent="0.2">
      <c r="A433" s="8">
        <v>40479</v>
      </c>
      <c r="B433" s="13">
        <v>52.45</v>
      </c>
      <c r="C433" s="13">
        <v>51.84</v>
      </c>
      <c r="D433" s="13">
        <v>52.3</v>
      </c>
      <c r="E433">
        <v>61110508</v>
      </c>
    </row>
    <row r="434" spans="1:5" x14ac:dyDescent="0.2">
      <c r="A434" s="8">
        <v>40480</v>
      </c>
      <c r="B434" s="13">
        <v>52.49</v>
      </c>
      <c r="C434" s="13">
        <v>52.169800000000002</v>
      </c>
      <c r="D434" s="13">
        <v>52.18</v>
      </c>
      <c r="E434">
        <v>46636756</v>
      </c>
    </row>
    <row r="435" spans="1:5" x14ac:dyDescent="0.2">
      <c r="A435" s="8">
        <v>40483</v>
      </c>
      <c r="B435" s="13">
        <v>52.75</v>
      </c>
      <c r="C435" s="13">
        <v>51.98</v>
      </c>
      <c r="D435" s="13">
        <v>52.22</v>
      </c>
      <c r="E435">
        <v>60531324</v>
      </c>
    </row>
    <row r="436" spans="1:5" x14ac:dyDescent="0.2">
      <c r="A436" s="8">
        <v>40484</v>
      </c>
      <c r="B436" s="13">
        <v>52.93</v>
      </c>
      <c r="C436" s="13">
        <v>52.575000000000003</v>
      </c>
      <c r="D436" s="13">
        <v>52.78</v>
      </c>
      <c r="E436">
        <v>47982152</v>
      </c>
    </row>
    <row r="437" spans="1:5" x14ac:dyDescent="0.2">
      <c r="A437" s="8">
        <v>40485</v>
      </c>
      <c r="B437" s="13">
        <v>53.04</v>
      </c>
      <c r="C437" s="13">
        <v>52.36</v>
      </c>
      <c r="D437" s="13">
        <v>53.02</v>
      </c>
      <c r="E437">
        <v>126112992</v>
      </c>
    </row>
    <row r="438" spans="1:5" x14ac:dyDescent="0.2">
      <c r="A438" s="8">
        <v>40486</v>
      </c>
      <c r="B438" s="13">
        <v>53.861400000000003</v>
      </c>
      <c r="C438" s="13">
        <v>53.5</v>
      </c>
      <c r="D438" s="13">
        <v>53.67</v>
      </c>
      <c r="E438">
        <v>84146552</v>
      </c>
    </row>
    <row r="439" spans="1:5" x14ac:dyDescent="0.2">
      <c r="A439" s="8">
        <v>40487</v>
      </c>
      <c r="B439" s="13">
        <v>53.81</v>
      </c>
      <c r="C439" s="13">
        <v>53.51</v>
      </c>
      <c r="D439" s="13">
        <v>53.67</v>
      </c>
      <c r="E439">
        <v>77921280</v>
      </c>
    </row>
    <row r="440" spans="1:5" x14ac:dyDescent="0.2">
      <c r="A440" s="8">
        <v>40490</v>
      </c>
      <c r="B440" s="13">
        <v>53.83</v>
      </c>
      <c r="C440" s="13">
        <v>53.4499</v>
      </c>
      <c r="D440" s="13">
        <v>53.737499999999997</v>
      </c>
      <c r="E440">
        <v>39553880</v>
      </c>
    </row>
    <row r="441" spans="1:5" x14ac:dyDescent="0.2">
      <c r="A441" s="8">
        <v>40491</v>
      </c>
      <c r="B441" s="13">
        <v>54.040100000000002</v>
      </c>
      <c r="C441" s="13">
        <v>53.21</v>
      </c>
      <c r="D441" s="13">
        <v>53.45</v>
      </c>
      <c r="E441">
        <v>66909868</v>
      </c>
    </row>
    <row r="442" spans="1:5" x14ac:dyDescent="0.2">
      <c r="A442" s="8">
        <v>40492</v>
      </c>
      <c r="B442" s="13">
        <v>53.77</v>
      </c>
      <c r="C442" s="13">
        <v>53.1</v>
      </c>
      <c r="D442" s="13">
        <v>53.715000000000003</v>
      </c>
      <c r="E442">
        <v>83310512</v>
      </c>
    </row>
    <row r="443" spans="1:5" x14ac:dyDescent="0.2">
      <c r="A443" s="8">
        <v>40493</v>
      </c>
      <c r="B443" s="13">
        <v>53.48</v>
      </c>
      <c r="C443" s="13">
        <v>52.66</v>
      </c>
      <c r="D443" s="13">
        <v>53.384999999999998</v>
      </c>
      <c r="E443">
        <v>85066064</v>
      </c>
    </row>
    <row r="444" spans="1:5" x14ac:dyDescent="0.2">
      <c r="A444" s="8">
        <v>40494</v>
      </c>
      <c r="B444" s="13">
        <v>53.367199999999997</v>
      </c>
      <c r="C444" s="13">
        <v>52.11</v>
      </c>
      <c r="D444" s="13">
        <v>52.51</v>
      </c>
      <c r="E444">
        <v>99132608</v>
      </c>
    </row>
    <row r="445" spans="1:5" x14ac:dyDescent="0.2">
      <c r="A445" s="8">
        <v>40497</v>
      </c>
      <c r="B445" s="13">
        <v>52.88</v>
      </c>
      <c r="C445" s="13">
        <v>52.29</v>
      </c>
      <c r="D445" s="13">
        <v>52.314999999999998</v>
      </c>
      <c r="E445">
        <v>56466072</v>
      </c>
    </row>
    <row r="446" spans="1:5" x14ac:dyDescent="0.2">
      <c r="A446" s="8">
        <v>40498</v>
      </c>
      <c r="B446" s="13">
        <v>52.246200000000002</v>
      </c>
      <c r="C446" s="13">
        <v>50.85</v>
      </c>
      <c r="D446" s="13">
        <v>51.45</v>
      </c>
      <c r="E446">
        <v>101051352</v>
      </c>
    </row>
    <row r="447" spans="1:5" x14ac:dyDescent="0.2">
      <c r="A447" s="8">
        <v>40499</v>
      </c>
      <c r="B447" s="13">
        <v>51.87</v>
      </c>
      <c r="C447" s="13">
        <v>51.35</v>
      </c>
      <c r="D447" s="13">
        <v>51.6</v>
      </c>
      <c r="E447">
        <v>77742344</v>
      </c>
    </row>
    <row r="448" spans="1:5" x14ac:dyDescent="0.2">
      <c r="A448" s="8">
        <v>40500</v>
      </c>
      <c r="B448" s="13">
        <v>52.79</v>
      </c>
      <c r="C448" s="13">
        <v>52.13</v>
      </c>
      <c r="D448" s="13">
        <v>52.43</v>
      </c>
      <c r="E448">
        <v>71402416</v>
      </c>
    </row>
    <row r="449" spans="1:5" x14ac:dyDescent="0.2">
      <c r="A449" s="8">
        <v>40501</v>
      </c>
      <c r="B449" s="13">
        <v>52.59</v>
      </c>
      <c r="C449" s="13">
        <v>52.14</v>
      </c>
      <c r="D449" s="13">
        <v>52.47</v>
      </c>
      <c r="E449">
        <v>54506344</v>
      </c>
    </row>
    <row r="450" spans="1:5" x14ac:dyDescent="0.2">
      <c r="A450" s="8">
        <v>40504</v>
      </c>
      <c r="B450" s="13">
        <v>52.91</v>
      </c>
      <c r="C450" s="13">
        <v>52.17</v>
      </c>
      <c r="D450" s="13">
        <v>52.91</v>
      </c>
      <c r="E450">
        <v>69837904</v>
      </c>
    </row>
    <row r="451" spans="1:5" x14ac:dyDescent="0.2">
      <c r="A451" s="8">
        <v>40505</v>
      </c>
      <c r="B451" s="13">
        <v>52.45</v>
      </c>
      <c r="C451" s="13">
        <v>51.77</v>
      </c>
      <c r="D451" s="13">
        <v>52.07</v>
      </c>
      <c r="E451">
        <v>76818224</v>
      </c>
    </row>
    <row r="452" spans="1:5" x14ac:dyDescent="0.2">
      <c r="A452" s="8">
        <v>40506</v>
      </c>
      <c r="B452" s="13">
        <v>53.25</v>
      </c>
      <c r="C452" s="13">
        <v>52.56</v>
      </c>
      <c r="D452" s="13">
        <v>53.12</v>
      </c>
      <c r="E452">
        <v>53444200</v>
      </c>
    </row>
    <row r="453" spans="1:5" x14ac:dyDescent="0.2">
      <c r="A453" s="8">
        <v>40508</v>
      </c>
      <c r="B453" s="13">
        <v>53.13</v>
      </c>
      <c r="C453" s="13">
        <v>52.67</v>
      </c>
      <c r="D453" s="13">
        <v>52.77</v>
      </c>
      <c r="E453">
        <v>23618776</v>
      </c>
    </row>
    <row r="454" spans="1:5" x14ac:dyDescent="0.2">
      <c r="A454" s="8">
        <v>40511</v>
      </c>
      <c r="B454" s="13">
        <v>52.9</v>
      </c>
      <c r="C454" s="13">
        <v>52.1</v>
      </c>
      <c r="D454" s="13">
        <v>52.73</v>
      </c>
      <c r="E454">
        <v>89224640</v>
      </c>
    </row>
    <row r="455" spans="1:5" x14ac:dyDescent="0.2">
      <c r="A455" s="8">
        <v>40512</v>
      </c>
      <c r="B455" s="13">
        <v>52.735500000000002</v>
      </c>
      <c r="C455" s="13">
        <v>51.88</v>
      </c>
      <c r="D455" s="13">
        <v>52.085000000000001</v>
      </c>
      <c r="E455">
        <v>118810000</v>
      </c>
    </row>
    <row r="456" spans="1:5" x14ac:dyDescent="0.2">
      <c r="A456" s="8">
        <v>40513</v>
      </c>
      <c r="B456" s="13">
        <v>53.46</v>
      </c>
      <c r="C456" s="13">
        <v>52.84</v>
      </c>
      <c r="D456" s="13">
        <v>53.19</v>
      </c>
      <c r="E456">
        <v>81699496</v>
      </c>
    </row>
    <row r="457" spans="1:5" x14ac:dyDescent="0.2">
      <c r="A457" s="8">
        <v>40514</v>
      </c>
      <c r="B457" s="13">
        <v>53.81</v>
      </c>
      <c r="C457" s="13">
        <v>53.21</v>
      </c>
      <c r="D457" s="13">
        <v>53.73</v>
      </c>
      <c r="E457">
        <v>56860476</v>
      </c>
    </row>
    <row r="458" spans="1:5" x14ac:dyDescent="0.2">
      <c r="A458" s="8">
        <v>40515</v>
      </c>
      <c r="B458" s="13">
        <v>53.94</v>
      </c>
      <c r="C458" s="13">
        <v>53.5</v>
      </c>
      <c r="D458" s="13">
        <v>53.87</v>
      </c>
      <c r="E458">
        <v>38000084</v>
      </c>
    </row>
    <row r="459" spans="1:5" x14ac:dyDescent="0.2">
      <c r="A459" s="8">
        <v>40518</v>
      </c>
      <c r="B459" s="13">
        <v>53.95</v>
      </c>
      <c r="C459" s="13">
        <v>53.68</v>
      </c>
      <c r="D459" s="13">
        <v>53.844999999999999</v>
      </c>
      <c r="E459">
        <v>39181060</v>
      </c>
    </row>
    <row r="460" spans="1:5" x14ac:dyDescent="0.2">
      <c r="A460" s="8">
        <v>40519</v>
      </c>
      <c r="B460" s="13">
        <v>54.52</v>
      </c>
      <c r="C460" s="13">
        <v>53.82</v>
      </c>
      <c r="D460" s="13">
        <v>53.88</v>
      </c>
      <c r="E460">
        <v>59023740</v>
      </c>
    </row>
    <row r="461" spans="1:5" x14ac:dyDescent="0.2">
      <c r="A461" s="8">
        <v>40520</v>
      </c>
      <c r="B461" s="13">
        <v>54.15</v>
      </c>
      <c r="C461" s="13">
        <v>53.689900000000002</v>
      </c>
      <c r="D461" s="13">
        <v>54.08</v>
      </c>
      <c r="E461">
        <v>47976192</v>
      </c>
    </row>
    <row r="462" spans="1:5" x14ac:dyDescent="0.2">
      <c r="A462" s="8">
        <v>40521</v>
      </c>
      <c r="B462" s="13">
        <v>54.44</v>
      </c>
      <c r="C462" s="13">
        <v>53.95</v>
      </c>
      <c r="D462" s="13">
        <v>54.134999999999998</v>
      </c>
      <c r="E462">
        <v>51624188</v>
      </c>
    </row>
    <row r="463" spans="1:5" x14ac:dyDescent="0.2">
      <c r="A463" s="8">
        <v>40522</v>
      </c>
      <c r="B463" s="13">
        <v>54.55</v>
      </c>
      <c r="C463" s="13">
        <v>54.09</v>
      </c>
      <c r="D463" s="13">
        <v>54.494999999999997</v>
      </c>
      <c r="E463">
        <v>44666272</v>
      </c>
    </row>
    <row r="464" spans="1:5" x14ac:dyDescent="0.2">
      <c r="A464" s="8">
        <v>40525</v>
      </c>
      <c r="B464" s="13">
        <v>54.74</v>
      </c>
      <c r="C464" s="13">
        <v>54.27</v>
      </c>
      <c r="D464" s="13">
        <v>54.3</v>
      </c>
      <c r="E464">
        <v>53081416</v>
      </c>
    </row>
    <row r="465" spans="1:5" x14ac:dyDescent="0.2">
      <c r="A465" s="8">
        <v>40526</v>
      </c>
      <c r="B465" s="13">
        <v>54.62</v>
      </c>
      <c r="C465" s="13">
        <v>54.23</v>
      </c>
      <c r="D465" s="13">
        <v>54.395000000000003</v>
      </c>
      <c r="E465">
        <v>69905872</v>
      </c>
    </row>
    <row r="466" spans="1:5" x14ac:dyDescent="0.2">
      <c r="A466" s="8">
        <v>40527</v>
      </c>
      <c r="B466" s="13">
        <v>54.7</v>
      </c>
      <c r="C466" s="13">
        <v>54.03</v>
      </c>
      <c r="D466" s="13">
        <v>54.16</v>
      </c>
      <c r="E466">
        <v>76879304</v>
      </c>
    </row>
    <row r="467" spans="1:5" x14ac:dyDescent="0.2">
      <c r="A467" s="8">
        <v>40528</v>
      </c>
      <c r="B467" s="13">
        <v>54.66</v>
      </c>
      <c r="C467" s="13">
        <v>54.06</v>
      </c>
      <c r="D467" s="13">
        <v>54.58</v>
      </c>
      <c r="E467">
        <v>65486784</v>
      </c>
    </row>
    <row r="468" spans="1:5" x14ac:dyDescent="0.2">
      <c r="A468" s="8">
        <v>40529</v>
      </c>
      <c r="B468" s="13">
        <v>54.68</v>
      </c>
      <c r="C468" s="13">
        <v>54.41</v>
      </c>
      <c r="D468" s="13">
        <v>54.52</v>
      </c>
      <c r="E468">
        <v>36844744</v>
      </c>
    </row>
    <row r="469" spans="1:5" x14ac:dyDescent="0.2">
      <c r="A469" s="8">
        <v>40532</v>
      </c>
      <c r="B469" s="13">
        <v>54.76</v>
      </c>
      <c r="C469" s="13">
        <v>54.16</v>
      </c>
      <c r="D469" s="13">
        <v>54.56</v>
      </c>
      <c r="E469">
        <v>48138064</v>
      </c>
    </row>
    <row r="470" spans="1:5" x14ac:dyDescent="0.2">
      <c r="A470" s="8">
        <v>40533</v>
      </c>
      <c r="B470" s="13">
        <v>54.89</v>
      </c>
      <c r="C470" s="13">
        <v>54.62</v>
      </c>
      <c r="D470" s="13">
        <v>54.89</v>
      </c>
      <c r="E470">
        <v>35724464</v>
      </c>
    </row>
    <row r="471" spans="1:5" x14ac:dyDescent="0.2">
      <c r="A471" s="8">
        <v>40534</v>
      </c>
      <c r="B471" s="13">
        <v>54.96</v>
      </c>
      <c r="C471" s="13">
        <v>54.79</v>
      </c>
      <c r="D471" s="13">
        <v>54.884999999999998</v>
      </c>
      <c r="E471">
        <v>35754224</v>
      </c>
    </row>
    <row r="472" spans="1:5" x14ac:dyDescent="0.2">
      <c r="A472" s="8">
        <v>40535</v>
      </c>
      <c r="B472" s="13">
        <v>54.87</v>
      </c>
      <c r="C472" s="13">
        <v>54.61</v>
      </c>
      <c r="D472" s="13">
        <v>54.741999999999997</v>
      </c>
      <c r="E472">
        <v>21665312</v>
      </c>
    </row>
    <row r="473" spans="1:5" x14ac:dyDescent="0.2">
      <c r="A473" s="8">
        <v>40539</v>
      </c>
      <c r="B473" s="13">
        <v>54.86</v>
      </c>
      <c r="C473" s="13">
        <v>54.21</v>
      </c>
      <c r="D473" s="13">
        <v>54.77</v>
      </c>
      <c r="E473">
        <v>29216728</v>
      </c>
    </row>
    <row r="474" spans="1:5" x14ac:dyDescent="0.2">
      <c r="A474" s="8">
        <v>40540</v>
      </c>
      <c r="B474" s="13">
        <v>54.92</v>
      </c>
      <c r="C474" s="13">
        <v>54.55</v>
      </c>
      <c r="D474" s="13">
        <v>54.67</v>
      </c>
      <c r="E474">
        <v>24160500</v>
      </c>
    </row>
    <row r="475" spans="1:5" x14ac:dyDescent="0.2">
      <c r="A475" s="8">
        <v>40541</v>
      </c>
      <c r="B475" s="13">
        <v>54.9</v>
      </c>
      <c r="C475" s="13">
        <v>54.73</v>
      </c>
      <c r="D475" s="13">
        <v>54.79</v>
      </c>
      <c r="E475">
        <v>24058944</v>
      </c>
    </row>
    <row r="476" spans="1:5" x14ac:dyDescent="0.2">
      <c r="A476" s="8">
        <v>40542</v>
      </c>
      <c r="B476" s="13">
        <v>54.8</v>
      </c>
      <c r="C476" s="13">
        <v>54.55</v>
      </c>
      <c r="D476" s="13">
        <v>54.66</v>
      </c>
      <c r="E476">
        <v>27553220</v>
      </c>
    </row>
    <row r="477" spans="1:5" x14ac:dyDescent="0.2">
      <c r="A477" s="8">
        <v>40543</v>
      </c>
      <c r="B477" s="13">
        <v>54.62</v>
      </c>
      <c r="C477" s="13">
        <v>54.21</v>
      </c>
      <c r="D477" s="13">
        <v>54.46</v>
      </c>
      <c r="E477">
        <v>38560724</v>
      </c>
    </row>
    <row r="478" spans="1:5" x14ac:dyDescent="0.2">
      <c r="A478" s="8">
        <v>40546</v>
      </c>
      <c r="B478" s="13">
        <v>55.69</v>
      </c>
      <c r="C478" s="13">
        <v>54.95</v>
      </c>
      <c r="D478" s="13">
        <v>55.31</v>
      </c>
      <c r="E478">
        <v>90977168</v>
      </c>
    </row>
    <row r="479" spans="1:5" x14ac:dyDescent="0.2">
      <c r="A479" s="8">
        <v>40547</v>
      </c>
      <c r="B479" s="13">
        <v>55.55</v>
      </c>
      <c r="C479" s="13">
        <v>54.92</v>
      </c>
      <c r="D479" s="13">
        <v>55.265000000000001</v>
      </c>
      <c r="E479">
        <v>43830184</v>
      </c>
    </row>
    <row r="480" spans="1:5" x14ac:dyDescent="0.2">
      <c r="A480" s="8">
        <v>40548</v>
      </c>
      <c r="B480" s="13">
        <v>55.76</v>
      </c>
      <c r="C480" s="13">
        <v>55.07</v>
      </c>
      <c r="D480" s="13">
        <v>55.74</v>
      </c>
      <c r="E480">
        <v>43751588</v>
      </c>
    </row>
    <row r="481" spans="1:5" x14ac:dyDescent="0.2">
      <c r="A481" s="8">
        <v>40549</v>
      </c>
      <c r="B481" s="13">
        <v>55.96</v>
      </c>
      <c r="C481" s="13">
        <v>55.68</v>
      </c>
      <c r="D481" s="13">
        <v>55.92</v>
      </c>
      <c r="E481">
        <v>46103528</v>
      </c>
    </row>
    <row r="482" spans="1:5" x14ac:dyDescent="0.2">
      <c r="A482" s="8">
        <v>40550</v>
      </c>
      <c r="B482" s="13">
        <v>56.05</v>
      </c>
      <c r="C482" s="13">
        <v>55.32</v>
      </c>
      <c r="D482" s="13">
        <v>55.87</v>
      </c>
      <c r="E482">
        <v>72214872</v>
      </c>
    </row>
    <row r="483" spans="1:5" x14ac:dyDescent="0.2">
      <c r="A483" s="8">
        <v>40553</v>
      </c>
      <c r="B483" s="13">
        <v>56.18</v>
      </c>
      <c r="C483" s="13">
        <v>55.58</v>
      </c>
      <c r="D483" s="13">
        <v>56.08</v>
      </c>
      <c r="E483">
        <v>55500888</v>
      </c>
    </row>
    <row r="484" spans="1:5" x14ac:dyDescent="0.2">
      <c r="A484" s="8">
        <v>40554</v>
      </c>
      <c r="B484" s="13">
        <v>56.36</v>
      </c>
      <c r="C484" s="13">
        <v>55.95</v>
      </c>
      <c r="D484" s="13">
        <v>56.16</v>
      </c>
      <c r="E484">
        <v>56651540</v>
      </c>
    </row>
    <row r="485" spans="1:5" x14ac:dyDescent="0.2">
      <c r="A485" s="8">
        <v>40555</v>
      </c>
      <c r="B485" s="13">
        <v>56.56</v>
      </c>
      <c r="C485" s="13">
        <v>56.2</v>
      </c>
      <c r="D485" s="13">
        <v>56.555</v>
      </c>
      <c r="E485">
        <v>51936400</v>
      </c>
    </row>
    <row r="486" spans="1:5" x14ac:dyDescent="0.2">
      <c r="A486" s="8">
        <v>40556</v>
      </c>
      <c r="B486" s="13">
        <v>56.73</v>
      </c>
      <c r="C486" s="13">
        <v>56.41</v>
      </c>
      <c r="D486" s="13">
        <v>56.575000000000003</v>
      </c>
      <c r="E486">
        <v>47365816</v>
      </c>
    </row>
    <row r="487" spans="1:5" x14ac:dyDescent="0.2">
      <c r="A487" s="8">
        <v>40557</v>
      </c>
      <c r="B487" s="13">
        <v>57.02</v>
      </c>
      <c r="C487" s="13">
        <v>56.46</v>
      </c>
      <c r="D487" s="13">
        <v>57</v>
      </c>
      <c r="E487">
        <v>43861060</v>
      </c>
    </row>
    <row r="488" spans="1:5" x14ac:dyDescent="0.2">
      <c r="A488" s="8">
        <v>40561</v>
      </c>
      <c r="B488" s="13">
        <v>57.23</v>
      </c>
      <c r="C488" s="13">
        <v>56.49</v>
      </c>
      <c r="D488" s="13">
        <v>57.16</v>
      </c>
      <c r="E488">
        <v>65744228</v>
      </c>
    </row>
    <row r="489" spans="1:5" x14ac:dyDescent="0.2">
      <c r="A489" s="8">
        <v>40562</v>
      </c>
      <c r="B489" s="13">
        <v>57.26</v>
      </c>
      <c r="C489" s="13">
        <v>56.32</v>
      </c>
      <c r="D489" s="13">
        <v>56.51</v>
      </c>
      <c r="E489">
        <v>67709728</v>
      </c>
    </row>
    <row r="490" spans="1:5" x14ac:dyDescent="0.2">
      <c r="A490" s="8">
        <v>40563</v>
      </c>
      <c r="B490" s="13">
        <v>56.35</v>
      </c>
      <c r="C490" s="13">
        <v>55.68</v>
      </c>
      <c r="D490" s="13">
        <v>56.11</v>
      </c>
      <c r="E490">
        <v>92328720</v>
      </c>
    </row>
    <row r="491" spans="1:5" x14ac:dyDescent="0.2">
      <c r="A491" s="8">
        <v>40564</v>
      </c>
      <c r="B491" s="13">
        <v>56.49</v>
      </c>
      <c r="C491" s="13">
        <v>55.65</v>
      </c>
      <c r="D491" s="13">
        <v>55.68</v>
      </c>
      <c r="E491">
        <v>59657016</v>
      </c>
    </row>
    <row r="492" spans="1:5" x14ac:dyDescent="0.2">
      <c r="A492" s="8">
        <v>40567</v>
      </c>
      <c r="B492" s="13">
        <v>56.46</v>
      </c>
      <c r="C492" s="13">
        <v>55.68</v>
      </c>
      <c r="D492" s="13">
        <v>56.45</v>
      </c>
      <c r="E492">
        <v>64084864</v>
      </c>
    </row>
    <row r="493" spans="1:5" x14ac:dyDescent="0.2">
      <c r="A493" s="8">
        <v>40568</v>
      </c>
      <c r="B493" s="13">
        <v>56.55</v>
      </c>
      <c r="C493" s="13">
        <v>56.05</v>
      </c>
      <c r="D493" s="13">
        <v>56.532499999999999</v>
      </c>
      <c r="E493">
        <v>55287296</v>
      </c>
    </row>
    <row r="494" spans="1:5" x14ac:dyDescent="0.2">
      <c r="A494" s="8">
        <v>40569</v>
      </c>
      <c r="B494" s="13">
        <v>56.98</v>
      </c>
      <c r="C494" s="13">
        <v>56.45</v>
      </c>
      <c r="D494" s="13">
        <v>56.83</v>
      </c>
      <c r="E494">
        <v>60501284</v>
      </c>
    </row>
    <row r="495" spans="1:5" x14ac:dyDescent="0.2">
      <c r="A495" s="8">
        <v>40570</v>
      </c>
      <c r="B495" s="13">
        <v>57.35</v>
      </c>
      <c r="C495" s="13">
        <v>56.92</v>
      </c>
      <c r="D495" s="13">
        <v>57.18</v>
      </c>
      <c r="E495">
        <v>53643520</v>
      </c>
    </row>
    <row r="496" spans="1:5" x14ac:dyDescent="0.2">
      <c r="A496" s="8">
        <v>40571</v>
      </c>
      <c r="B496" s="13">
        <v>57.22</v>
      </c>
      <c r="C496" s="13">
        <v>55.47</v>
      </c>
      <c r="D496" s="13">
        <v>55.73</v>
      </c>
      <c r="E496">
        <v>123328216</v>
      </c>
    </row>
    <row r="497" spans="1:5" x14ac:dyDescent="0.2">
      <c r="A497" s="8">
        <v>40574</v>
      </c>
      <c r="B497" s="13">
        <v>56.16</v>
      </c>
      <c r="C497" s="13">
        <v>55.39</v>
      </c>
      <c r="D497" s="13">
        <v>56</v>
      </c>
      <c r="E497">
        <v>70466800</v>
      </c>
    </row>
    <row r="498" spans="1:5" x14ac:dyDescent="0.2">
      <c r="A498" s="8">
        <v>40575</v>
      </c>
      <c r="B498" s="13">
        <v>57.18</v>
      </c>
      <c r="C498" s="13">
        <v>56.36</v>
      </c>
      <c r="D498" s="13">
        <v>57.05</v>
      </c>
      <c r="E498">
        <v>76884800</v>
      </c>
    </row>
    <row r="499" spans="1:5" x14ac:dyDescent="0.2">
      <c r="A499" s="8">
        <v>40576</v>
      </c>
      <c r="B499" s="13">
        <v>57.17</v>
      </c>
      <c r="C499" s="13">
        <v>56.84</v>
      </c>
      <c r="D499" s="13">
        <v>56.954999999999998</v>
      </c>
      <c r="E499">
        <v>48648916</v>
      </c>
    </row>
    <row r="500" spans="1:5" x14ac:dyDescent="0.2">
      <c r="A500" s="8">
        <v>40577</v>
      </c>
      <c r="B500" s="13">
        <v>57.14</v>
      </c>
      <c r="C500" s="13">
        <v>56.4</v>
      </c>
      <c r="D500" s="13">
        <v>57.057499999999997</v>
      </c>
      <c r="E500">
        <v>45316680</v>
      </c>
    </row>
    <row r="501" spans="1:5" x14ac:dyDescent="0.2">
      <c r="A501" s="8">
        <v>40578</v>
      </c>
      <c r="B501" s="13">
        <v>57.42</v>
      </c>
      <c r="C501" s="13">
        <v>56.9</v>
      </c>
      <c r="D501" s="13">
        <v>57.375</v>
      </c>
      <c r="E501">
        <v>47584812</v>
      </c>
    </row>
    <row r="502" spans="1:5" x14ac:dyDescent="0.2">
      <c r="A502" s="8">
        <v>40581</v>
      </c>
      <c r="B502" s="13">
        <v>57.97</v>
      </c>
      <c r="C502" s="13">
        <v>57.4</v>
      </c>
      <c r="D502" s="13">
        <v>57.65</v>
      </c>
      <c r="E502">
        <v>45608992</v>
      </c>
    </row>
    <row r="503" spans="1:5" x14ac:dyDescent="0.2">
      <c r="A503" s="8">
        <v>40582</v>
      </c>
      <c r="B503" s="13">
        <v>58.07</v>
      </c>
      <c r="C503" s="13">
        <v>57.56</v>
      </c>
      <c r="D503" s="13">
        <v>58.024999999999999</v>
      </c>
      <c r="E503">
        <v>38055172</v>
      </c>
    </row>
    <row r="504" spans="1:5" x14ac:dyDescent="0.2">
      <c r="A504" s="8">
        <v>40583</v>
      </c>
      <c r="B504" s="13">
        <v>58.12</v>
      </c>
      <c r="C504" s="13">
        <v>57.75</v>
      </c>
      <c r="D504" s="13">
        <v>57.93</v>
      </c>
      <c r="E504">
        <v>62485536</v>
      </c>
    </row>
  </sheetData>
  <phoneticPr fontId="3" type="noConversion"/>
  <pageMargins left="0.78740157499999996" right="0.78740157499999996" top="0.984251969" bottom="0.984251969" header="0.5" footer="0.5"/>
  <pageSetup paperSize="10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11"/>
  <sheetViews>
    <sheetView workbookViewId="0">
      <selection activeCell="Q30" sqref="Q30"/>
    </sheetView>
  </sheetViews>
  <sheetFormatPr baseColWidth="10" defaultColWidth="9.140625" defaultRowHeight="12.75" x14ac:dyDescent="0.2"/>
  <cols>
    <col min="1" max="1" width="1.7109375" style="1" customWidth="1"/>
    <col min="2" max="2" width="10" style="2" customWidth="1"/>
    <col min="3" max="11" width="5.85546875" style="3" customWidth="1"/>
    <col min="12" max="12" width="7.140625" style="2" customWidth="1"/>
    <col min="13" max="13" width="6.42578125" style="2" customWidth="1"/>
    <col min="14" max="17" width="5.7109375" style="2" customWidth="1"/>
    <col min="18" max="18" width="1.7109375" style="1" customWidth="1"/>
    <col min="19" max="16384" width="9.140625" style="1"/>
  </cols>
  <sheetData>
    <row r="1" spans="2:18" ht="13.5" thickBot="1" x14ac:dyDescent="0.25"/>
    <row r="2" spans="2:18" ht="6" customHeight="1" x14ac:dyDescent="0.2">
      <c r="B2" s="14"/>
      <c r="C2" s="15"/>
      <c r="D2" s="15"/>
      <c r="E2" s="15"/>
      <c r="F2" s="15"/>
      <c r="G2" s="15"/>
      <c r="H2" s="15"/>
      <c r="I2" s="15"/>
      <c r="J2" s="15"/>
      <c r="K2" s="15"/>
      <c r="L2" s="16"/>
      <c r="M2" s="16"/>
      <c r="N2" s="16"/>
      <c r="O2" s="16"/>
      <c r="P2" s="16"/>
      <c r="Q2" s="16"/>
      <c r="R2" s="17"/>
    </row>
    <row r="3" spans="2:18" ht="24.95" customHeight="1" x14ac:dyDescent="0.2">
      <c r="B3" s="18"/>
      <c r="C3" s="7" t="s">
        <v>16</v>
      </c>
      <c r="D3" s="7" t="s">
        <v>17</v>
      </c>
      <c r="E3" s="7" t="s">
        <v>18</v>
      </c>
      <c r="F3" s="7" t="s">
        <v>10</v>
      </c>
      <c r="G3" s="9" t="s">
        <v>2</v>
      </c>
      <c r="H3" s="9" t="s">
        <v>4</v>
      </c>
      <c r="I3" s="7" t="s">
        <v>11</v>
      </c>
      <c r="J3" s="9" t="s">
        <v>12</v>
      </c>
      <c r="K3" s="9" t="s">
        <v>13</v>
      </c>
      <c r="L3" s="12" t="s">
        <v>5</v>
      </c>
      <c r="M3" s="12" t="s">
        <v>6</v>
      </c>
      <c r="N3" s="11" t="s">
        <v>7</v>
      </c>
      <c r="O3" s="11" t="s">
        <v>8</v>
      </c>
      <c r="P3" s="7" t="s">
        <v>14</v>
      </c>
      <c r="Q3" s="7" t="s">
        <v>15</v>
      </c>
      <c r="R3" s="19"/>
    </row>
    <row r="4" spans="2:18" x14ac:dyDescent="0.2">
      <c r="B4" s="20">
        <v>40368</v>
      </c>
      <c r="C4" s="5">
        <v>44.5261</v>
      </c>
      <c r="D4" s="5">
        <v>43.977400000000003</v>
      </c>
      <c r="E4" s="5">
        <v>44.516100000000002</v>
      </c>
      <c r="F4" s="21"/>
      <c r="G4" s="5"/>
      <c r="H4" s="5"/>
      <c r="I4" s="5"/>
      <c r="J4" s="5"/>
      <c r="K4" s="5"/>
      <c r="L4" s="22"/>
      <c r="M4" s="22"/>
      <c r="N4" s="22"/>
      <c r="O4" s="22"/>
      <c r="P4" s="22"/>
      <c r="Q4" s="22"/>
      <c r="R4" s="19"/>
    </row>
    <row r="5" spans="2:18" x14ac:dyDescent="0.2">
      <c r="B5" s="20">
        <v>40371</v>
      </c>
      <c r="C5" s="5">
        <v>44.925199999999997</v>
      </c>
      <c r="D5" s="5">
        <v>44.356499999999997</v>
      </c>
      <c r="E5" s="5">
        <v>44.645800000000001</v>
      </c>
      <c r="F5" s="21">
        <f t="shared" ref="F5:F33" si="0">MAX(C5-D5,ABS(C5-E4),ABS(D5-E4))</f>
        <v>0.56869999999999976</v>
      </c>
      <c r="G5" s="5">
        <f t="shared" ref="G5:G33" si="1">IF(C5-C4&gt;D4-D5,MAX(C5-C4,0),0)</f>
        <v>0.39909999999999712</v>
      </c>
      <c r="H5" s="5">
        <f t="shared" ref="H5:H33" si="2">IF(D4-D5&gt;C5-C4,MAX(D4-D5,0),0)</f>
        <v>0</v>
      </c>
      <c r="I5" s="5"/>
      <c r="J5" s="5"/>
      <c r="K5" s="5"/>
      <c r="L5" s="22"/>
      <c r="M5" s="22"/>
      <c r="N5" s="22"/>
      <c r="O5" s="22"/>
      <c r="P5" s="22"/>
      <c r="Q5" s="22"/>
      <c r="R5" s="19"/>
    </row>
    <row r="6" spans="2:18" x14ac:dyDescent="0.2">
      <c r="B6" s="20">
        <v>40372</v>
      </c>
      <c r="C6" s="5">
        <v>45.394100000000002</v>
      </c>
      <c r="D6" s="5">
        <v>44.695700000000002</v>
      </c>
      <c r="E6" s="5">
        <v>45.224499999999999</v>
      </c>
      <c r="F6" s="21">
        <f t="shared" si="0"/>
        <v>0.74830000000000041</v>
      </c>
      <c r="G6" s="5">
        <f t="shared" si="1"/>
        <v>0.46890000000000498</v>
      </c>
      <c r="H6" s="5">
        <f t="shared" si="2"/>
        <v>0</v>
      </c>
      <c r="I6" s="5"/>
      <c r="J6" s="5"/>
      <c r="K6" s="5"/>
      <c r="L6" s="22"/>
      <c r="M6" s="22"/>
      <c r="N6" s="22"/>
      <c r="O6" s="22"/>
      <c r="P6" s="22"/>
      <c r="Q6" s="22"/>
      <c r="R6" s="19"/>
    </row>
    <row r="7" spans="2:18" x14ac:dyDescent="0.2">
      <c r="B7" s="20">
        <v>40373</v>
      </c>
      <c r="C7" s="5">
        <v>45.703400000000002</v>
      </c>
      <c r="D7" s="5">
        <v>45.134700000000002</v>
      </c>
      <c r="E7" s="5">
        <v>45.453899999999997</v>
      </c>
      <c r="F7" s="21">
        <f t="shared" si="0"/>
        <v>0.56869999999999976</v>
      </c>
      <c r="G7" s="5">
        <f t="shared" si="1"/>
        <v>0.30930000000000035</v>
      </c>
      <c r="H7" s="5">
        <f t="shared" si="2"/>
        <v>0</v>
      </c>
      <c r="I7" s="5"/>
      <c r="J7" s="5"/>
      <c r="K7" s="5"/>
      <c r="L7" s="22"/>
      <c r="M7" s="22"/>
      <c r="N7" s="22"/>
      <c r="O7" s="22"/>
      <c r="P7" s="22"/>
      <c r="Q7" s="22"/>
      <c r="R7" s="19"/>
    </row>
    <row r="8" spans="2:18" x14ac:dyDescent="0.2">
      <c r="B8" s="20">
        <v>40374</v>
      </c>
      <c r="C8" s="5">
        <v>45.633499999999998</v>
      </c>
      <c r="D8" s="5">
        <v>44.885300000000001</v>
      </c>
      <c r="E8" s="5">
        <v>45.4938</v>
      </c>
      <c r="F8" s="21">
        <f t="shared" si="0"/>
        <v>0.74819999999999709</v>
      </c>
      <c r="G8" s="5">
        <f t="shared" si="1"/>
        <v>0</v>
      </c>
      <c r="H8" s="5">
        <f t="shared" si="2"/>
        <v>0.2494000000000014</v>
      </c>
      <c r="I8" s="5"/>
      <c r="J8" s="5"/>
      <c r="K8" s="5"/>
      <c r="L8" s="22"/>
      <c r="M8" s="22"/>
      <c r="N8" s="22"/>
      <c r="O8" s="22"/>
      <c r="P8" s="22"/>
      <c r="Q8" s="22"/>
      <c r="R8" s="19"/>
    </row>
    <row r="9" spans="2:18" x14ac:dyDescent="0.2">
      <c r="B9" s="20">
        <v>40375</v>
      </c>
      <c r="C9" s="5">
        <v>45.521900000000002</v>
      </c>
      <c r="D9" s="5">
        <v>44.196899999999999</v>
      </c>
      <c r="E9" s="5">
        <v>44.236800000000002</v>
      </c>
      <c r="F9" s="21">
        <f t="shared" si="0"/>
        <v>1.3250000000000028</v>
      </c>
      <c r="G9" s="5">
        <f t="shared" si="1"/>
        <v>0</v>
      </c>
      <c r="H9" s="5">
        <f t="shared" si="2"/>
        <v>0.68840000000000146</v>
      </c>
      <c r="I9" s="5"/>
      <c r="J9" s="5"/>
      <c r="K9" s="5"/>
      <c r="L9" s="22"/>
      <c r="M9" s="22"/>
      <c r="N9" s="22"/>
      <c r="O9" s="22"/>
      <c r="P9" s="22"/>
      <c r="Q9" s="22"/>
      <c r="R9" s="19"/>
    </row>
    <row r="10" spans="2:18" x14ac:dyDescent="0.2">
      <c r="B10" s="20">
        <v>40378</v>
      </c>
      <c r="C10" s="5">
        <v>44.7057</v>
      </c>
      <c r="D10" s="5">
        <v>43.997300000000003</v>
      </c>
      <c r="E10" s="5">
        <v>44.615900000000003</v>
      </c>
      <c r="F10" s="21">
        <f t="shared" si="0"/>
        <v>0.70839999999999748</v>
      </c>
      <c r="G10" s="5">
        <f t="shared" si="1"/>
        <v>0</v>
      </c>
      <c r="H10" s="5">
        <f t="shared" si="2"/>
        <v>0.19959999999999667</v>
      </c>
      <c r="I10" s="5"/>
      <c r="J10" s="5"/>
      <c r="K10" s="5"/>
      <c r="L10" s="22"/>
      <c r="M10" s="22"/>
      <c r="N10" s="22"/>
      <c r="O10" s="22"/>
      <c r="P10" s="22"/>
      <c r="Q10" s="22"/>
      <c r="R10" s="19"/>
    </row>
    <row r="11" spans="2:18" x14ac:dyDescent="0.2">
      <c r="B11" s="20">
        <v>40379</v>
      </c>
      <c r="C11" s="5">
        <v>45.154600000000002</v>
      </c>
      <c r="D11" s="5">
        <v>43.757899999999999</v>
      </c>
      <c r="E11" s="5">
        <v>45.154600000000002</v>
      </c>
      <c r="F11" s="21">
        <f t="shared" si="0"/>
        <v>1.3967000000000027</v>
      </c>
      <c r="G11" s="5">
        <f t="shared" si="1"/>
        <v>0.44890000000000185</v>
      </c>
      <c r="H11" s="5">
        <f t="shared" si="2"/>
        <v>0</v>
      </c>
      <c r="I11" s="5"/>
      <c r="J11" s="5"/>
      <c r="K11" s="5"/>
      <c r="L11" s="22"/>
      <c r="M11" s="22"/>
      <c r="N11" s="22"/>
      <c r="O11" s="22"/>
      <c r="P11" s="22"/>
      <c r="Q11" s="22"/>
      <c r="R11" s="19"/>
    </row>
    <row r="12" spans="2:18" x14ac:dyDescent="0.2">
      <c r="B12" s="20">
        <v>40380</v>
      </c>
      <c r="C12" s="5">
        <v>45.653500000000001</v>
      </c>
      <c r="D12" s="5">
        <v>44.456299999999999</v>
      </c>
      <c r="E12" s="5">
        <v>44.536099999999998</v>
      </c>
      <c r="F12" s="21">
        <f t="shared" si="0"/>
        <v>1.1972000000000023</v>
      </c>
      <c r="G12" s="5">
        <f t="shared" si="1"/>
        <v>0.49889999999999901</v>
      </c>
      <c r="H12" s="5">
        <f t="shared" si="2"/>
        <v>0</v>
      </c>
      <c r="I12" s="5"/>
      <c r="J12" s="5"/>
      <c r="K12" s="5"/>
      <c r="L12" s="22"/>
      <c r="M12" s="22"/>
      <c r="N12" s="22"/>
      <c r="O12" s="22"/>
      <c r="P12" s="22"/>
      <c r="Q12" s="22"/>
      <c r="R12" s="19"/>
    </row>
    <row r="13" spans="2:18" x14ac:dyDescent="0.2">
      <c r="B13" s="20">
        <v>40381</v>
      </c>
      <c r="C13" s="5">
        <v>45.872999999999998</v>
      </c>
      <c r="D13" s="5">
        <v>45.134700000000002</v>
      </c>
      <c r="E13" s="5">
        <v>45.663499999999999</v>
      </c>
      <c r="F13" s="21">
        <f t="shared" si="0"/>
        <v>1.3369</v>
      </c>
      <c r="G13" s="5">
        <f t="shared" si="1"/>
        <v>0.21949999999999648</v>
      </c>
      <c r="H13" s="5">
        <f t="shared" si="2"/>
        <v>0</v>
      </c>
      <c r="I13" s="5"/>
      <c r="J13" s="5"/>
      <c r="K13" s="5"/>
      <c r="L13" s="22"/>
      <c r="M13" s="22"/>
      <c r="N13" s="22"/>
      <c r="O13" s="22"/>
      <c r="P13" s="22"/>
      <c r="Q13" s="22"/>
      <c r="R13" s="19"/>
    </row>
    <row r="14" spans="2:18" x14ac:dyDescent="0.2">
      <c r="B14" s="20">
        <v>40382</v>
      </c>
      <c r="C14" s="5">
        <v>45.992699999999999</v>
      </c>
      <c r="D14" s="5">
        <v>45.2744</v>
      </c>
      <c r="E14" s="5">
        <v>45.952800000000003</v>
      </c>
      <c r="F14" s="21">
        <f t="shared" si="0"/>
        <v>0.71829999999999927</v>
      </c>
      <c r="G14" s="5">
        <f t="shared" si="1"/>
        <v>0.11970000000000169</v>
      </c>
      <c r="H14" s="5">
        <f t="shared" si="2"/>
        <v>0</v>
      </c>
      <c r="I14" s="5"/>
      <c r="J14" s="5"/>
      <c r="K14" s="5"/>
      <c r="L14" s="22"/>
      <c r="M14" s="22"/>
      <c r="N14" s="22"/>
      <c r="O14" s="22"/>
      <c r="P14" s="22"/>
      <c r="Q14" s="22"/>
      <c r="R14" s="19"/>
    </row>
    <row r="15" spans="2:18" x14ac:dyDescent="0.2">
      <c r="B15" s="20">
        <v>40385</v>
      </c>
      <c r="C15" s="5">
        <v>46.351799999999997</v>
      </c>
      <c r="D15" s="5">
        <v>45.803100000000001</v>
      </c>
      <c r="E15" s="5">
        <v>46.331899999999997</v>
      </c>
      <c r="F15" s="21">
        <f t="shared" si="0"/>
        <v>0.54869999999999663</v>
      </c>
      <c r="G15" s="5">
        <f t="shared" si="1"/>
        <v>0.35909999999999798</v>
      </c>
      <c r="H15" s="5">
        <f t="shared" si="2"/>
        <v>0</v>
      </c>
      <c r="I15" s="5"/>
      <c r="J15" s="5"/>
      <c r="K15" s="5"/>
      <c r="L15" s="22"/>
      <c r="M15" s="22"/>
      <c r="N15" s="22"/>
      <c r="O15" s="22"/>
      <c r="P15" s="22"/>
      <c r="Q15" s="22"/>
      <c r="R15" s="19"/>
    </row>
    <row r="16" spans="2:18" x14ac:dyDescent="0.2">
      <c r="B16" s="20">
        <v>40386</v>
      </c>
      <c r="C16" s="5">
        <v>46.611199999999997</v>
      </c>
      <c r="D16" s="5">
        <v>46.102400000000003</v>
      </c>
      <c r="E16" s="5">
        <v>46.311900000000001</v>
      </c>
      <c r="F16" s="21">
        <f t="shared" si="0"/>
        <v>0.5087999999999937</v>
      </c>
      <c r="G16" s="5">
        <f t="shared" si="1"/>
        <v>0.25939999999999941</v>
      </c>
      <c r="H16" s="5">
        <f t="shared" si="2"/>
        <v>0</v>
      </c>
      <c r="I16" s="5"/>
      <c r="J16" s="5"/>
      <c r="K16" s="5"/>
      <c r="L16" s="22"/>
      <c r="M16" s="22"/>
      <c r="N16" s="22"/>
      <c r="O16" s="22"/>
      <c r="P16" s="22"/>
      <c r="Q16" s="22"/>
      <c r="R16" s="19"/>
    </row>
    <row r="17" spans="2:18" x14ac:dyDescent="0.2">
      <c r="B17" s="20">
        <v>40387</v>
      </c>
      <c r="C17" s="5">
        <v>46.471600000000002</v>
      </c>
      <c r="D17" s="5">
        <v>45.773200000000003</v>
      </c>
      <c r="E17" s="5">
        <v>45.942799999999998</v>
      </c>
      <c r="F17" s="21">
        <f t="shared" si="0"/>
        <v>0.69839999999999947</v>
      </c>
      <c r="G17" s="5">
        <f t="shared" si="1"/>
        <v>0</v>
      </c>
      <c r="H17" s="5">
        <f t="shared" si="2"/>
        <v>0.32920000000000016</v>
      </c>
      <c r="I17" s="5"/>
      <c r="J17" s="5"/>
      <c r="K17" s="5"/>
      <c r="L17" s="22"/>
      <c r="M17" s="22"/>
      <c r="N17" s="22"/>
      <c r="O17" s="22"/>
      <c r="P17" s="22"/>
      <c r="Q17" s="22"/>
      <c r="R17" s="19"/>
    </row>
    <row r="18" spans="2:18" x14ac:dyDescent="0.2">
      <c r="B18" s="20">
        <v>40388</v>
      </c>
      <c r="C18" s="5">
        <v>46.302</v>
      </c>
      <c r="D18" s="5">
        <v>45.1447</v>
      </c>
      <c r="E18" s="5">
        <v>45.6036</v>
      </c>
      <c r="F18" s="21">
        <f t="shared" si="0"/>
        <v>1.1572999999999993</v>
      </c>
      <c r="G18" s="5">
        <f t="shared" si="1"/>
        <v>0</v>
      </c>
      <c r="H18" s="5">
        <f t="shared" si="2"/>
        <v>0.6285000000000025</v>
      </c>
      <c r="I18" s="5">
        <f>SUM(F5:F18)</f>
        <v>12.229599999999991</v>
      </c>
      <c r="J18" s="5">
        <f>SUM(G5:G18)</f>
        <v>3.0827999999999989</v>
      </c>
      <c r="K18" s="5">
        <f>SUM(H5:H18)</f>
        <v>2.0951000000000022</v>
      </c>
      <c r="L18" s="22">
        <f t="shared" ref="L18:L33" si="3">(100*(J18/I18))</f>
        <v>25.207692810885074</v>
      </c>
      <c r="M18" s="22">
        <f t="shared" ref="M18:M33" si="4">(100*(K18/I18))</f>
        <v>17.13138614509063</v>
      </c>
      <c r="N18" s="22">
        <f t="shared" ref="N18:N33" si="5">ABS(L18-M18)</f>
        <v>8.0763066657944442</v>
      </c>
      <c r="O18" s="22">
        <f t="shared" ref="O18:O33" si="6">L18+M18</f>
        <v>42.339078955975708</v>
      </c>
      <c r="P18" s="22">
        <f t="shared" ref="P18:P33" si="7">(100*(N18/O18))</f>
        <v>19.075300797620585</v>
      </c>
      <c r="Q18" s="22"/>
      <c r="R18" s="19"/>
    </row>
    <row r="19" spans="2:18" x14ac:dyDescent="0.2">
      <c r="B19" s="20">
        <v>40389</v>
      </c>
      <c r="C19" s="5">
        <v>45.982700000000001</v>
      </c>
      <c r="D19" s="5">
        <v>44.9651</v>
      </c>
      <c r="E19" s="5">
        <v>45.703400000000002</v>
      </c>
      <c r="F19" s="21">
        <f t="shared" si="0"/>
        <v>1.0176000000000016</v>
      </c>
      <c r="G19" s="5">
        <f t="shared" si="1"/>
        <v>0</v>
      </c>
      <c r="H19" s="5">
        <f t="shared" si="2"/>
        <v>0.17960000000000065</v>
      </c>
      <c r="I19" s="5">
        <f>I18-(I18/14)+F19</f>
        <v>12.373657142857136</v>
      </c>
      <c r="J19" s="5">
        <f>J18-(J18/14)+G19</f>
        <v>2.8625999999999991</v>
      </c>
      <c r="K19" s="5">
        <f>K18-(K18/14)+H19</f>
        <v>2.1250500000000025</v>
      </c>
      <c r="L19" s="22">
        <f t="shared" si="3"/>
        <v>23.134631636795223</v>
      </c>
      <c r="M19" s="22">
        <f t="shared" si="4"/>
        <v>17.173984824904551</v>
      </c>
      <c r="N19" s="22">
        <f t="shared" si="5"/>
        <v>5.9606468118906726</v>
      </c>
      <c r="O19" s="22">
        <f t="shared" si="6"/>
        <v>40.308616461699771</v>
      </c>
      <c r="P19" s="22">
        <f t="shared" si="7"/>
        <v>14.787525187212339</v>
      </c>
      <c r="Q19" s="22"/>
      <c r="R19" s="19"/>
    </row>
    <row r="20" spans="2:18" x14ac:dyDescent="0.2">
      <c r="B20" s="20">
        <v>40392</v>
      </c>
      <c r="C20" s="5">
        <v>46.681100000000001</v>
      </c>
      <c r="D20" s="5">
        <v>46.102499999999999</v>
      </c>
      <c r="E20" s="5">
        <v>46.561399999999999</v>
      </c>
      <c r="F20" s="21">
        <f t="shared" si="0"/>
        <v>0.97769999999999868</v>
      </c>
      <c r="G20" s="5">
        <f t="shared" si="1"/>
        <v>0.69839999999999947</v>
      </c>
      <c r="H20" s="5">
        <f t="shared" si="2"/>
        <v>0</v>
      </c>
      <c r="I20" s="5">
        <f t="shared" ref="I20:K33" si="8">I19-(I19/14)+F20</f>
        <v>12.46752448979591</v>
      </c>
      <c r="J20" s="5">
        <f t="shared" si="8"/>
        <v>3.3565285714285702</v>
      </c>
      <c r="K20" s="5">
        <f t="shared" si="8"/>
        <v>1.9732607142857166</v>
      </c>
      <c r="L20" s="22">
        <f t="shared" si="3"/>
        <v>26.922173476986011</v>
      </c>
      <c r="M20" s="22">
        <f t="shared" si="4"/>
        <v>15.827205440027321</v>
      </c>
      <c r="N20" s="22">
        <f t="shared" si="5"/>
        <v>11.09496803695869</v>
      </c>
      <c r="O20" s="22">
        <f t="shared" si="6"/>
        <v>42.749378917013331</v>
      </c>
      <c r="P20" s="22">
        <f t="shared" si="7"/>
        <v>25.953518666310099</v>
      </c>
      <c r="Q20" s="22"/>
      <c r="R20" s="19"/>
    </row>
    <row r="21" spans="2:18" x14ac:dyDescent="0.2">
      <c r="B21" s="20">
        <v>40393</v>
      </c>
      <c r="C21" s="5">
        <v>46.591299999999997</v>
      </c>
      <c r="D21" s="5">
        <v>46.142299999999999</v>
      </c>
      <c r="E21" s="5">
        <v>46.361800000000002</v>
      </c>
      <c r="F21" s="21">
        <f t="shared" si="0"/>
        <v>0.44899999999999807</v>
      </c>
      <c r="G21" s="5">
        <f t="shared" si="1"/>
        <v>0</v>
      </c>
      <c r="H21" s="5">
        <f t="shared" si="2"/>
        <v>0</v>
      </c>
      <c r="I21" s="5">
        <f t="shared" si="8"/>
        <v>12.025987026239058</v>
      </c>
      <c r="J21" s="5">
        <f t="shared" si="8"/>
        <v>3.1167765306122437</v>
      </c>
      <c r="K21" s="5">
        <f t="shared" si="8"/>
        <v>1.8323135204081653</v>
      </c>
      <c r="L21" s="22">
        <f t="shared" si="3"/>
        <v>25.917012248656711</v>
      </c>
      <c r="M21" s="22">
        <f t="shared" si="4"/>
        <v>15.236283861027855</v>
      </c>
      <c r="N21" s="22">
        <f t="shared" si="5"/>
        <v>10.680728387628855</v>
      </c>
      <c r="O21" s="22">
        <f t="shared" si="6"/>
        <v>41.153296109684568</v>
      </c>
      <c r="P21" s="22">
        <f t="shared" si="7"/>
        <v>25.953518666310103</v>
      </c>
      <c r="Q21" s="22"/>
      <c r="R21" s="19"/>
    </row>
    <row r="22" spans="2:18" x14ac:dyDescent="0.2">
      <c r="B22" s="20">
        <v>40394</v>
      </c>
      <c r="C22" s="5">
        <v>46.880600000000001</v>
      </c>
      <c r="D22" s="5">
        <v>46.391800000000003</v>
      </c>
      <c r="E22" s="5">
        <v>46.828699999999998</v>
      </c>
      <c r="F22" s="21">
        <f t="shared" si="0"/>
        <v>0.51879999999999882</v>
      </c>
      <c r="G22" s="5">
        <f t="shared" si="1"/>
        <v>0.28930000000000433</v>
      </c>
      <c r="H22" s="5">
        <f t="shared" si="2"/>
        <v>0</v>
      </c>
      <c r="I22" s="5">
        <f t="shared" si="8"/>
        <v>11.685787952936266</v>
      </c>
      <c r="J22" s="5">
        <f t="shared" si="8"/>
        <v>3.1834496355685165</v>
      </c>
      <c r="K22" s="5">
        <f t="shared" si="8"/>
        <v>1.7014339832361536</v>
      </c>
      <c r="L22" s="22">
        <f t="shared" si="3"/>
        <v>27.242062310129604</v>
      </c>
      <c r="M22" s="22">
        <f t="shared" si="4"/>
        <v>14.559856725867061</v>
      </c>
      <c r="N22" s="22">
        <f t="shared" si="5"/>
        <v>12.682205584262544</v>
      </c>
      <c r="O22" s="22">
        <f t="shared" si="6"/>
        <v>41.801919035996661</v>
      </c>
      <c r="P22" s="22">
        <f t="shared" si="7"/>
        <v>30.338811893639583</v>
      </c>
      <c r="Q22" s="22"/>
      <c r="R22" s="19"/>
    </row>
    <row r="23" spans="2:18" x14ac:dyDescent="0.2">
      <c r="B23" s="20">
        <v>40395</v>
      </c>
      <c r="C23" s="5">
        <v>46.8108</v>
      </c>
      <c r="D23" s="5">
        <v>46.411700000000003</v>
      </c>
      <c r="E23" s="5">
        <v>46.720999999999997</v>
      </c>
      <c r="F23" s="21">
        <f t="shared" si="0"/>
        <v>0.41699999999999449</v>
      </c>
      <c r="G23" s="5">
        <f t="shared" si="1"/>
        <v>0</v>
      </c>
      <c r="H23" s="5">
        <f t="shared" si="2"/>
        <v>0</v>
      </c>
      <c r="I23" s="5">
        <f t="shared" si="8"/>
        <v>11.268088813440814</v>
      </c>
      <c r="J23" s="5">
        <f t="shared" si="8"/>
        <v>2.956060375885051</v>
      </c>
      <c r="K23" s="5">
        <f t="shared" si="8"/>
        <v>1.5799029844335712</v>
      </c>
      <c r="L23" s="22">
        <f t="shared" si="3"/>
        <v>26.233910868354176</v>
      </c>
      <c r="M23" s="22">
        <f t="shared" si="4"/>
        <v>14.021037734003567</v>
      </c>
      <c r="N23" s="22">
        <f t="shared" si="5"/>
        <v>12.212873134350609</v>
      </c>
      <c r="O23" s="22">
        <f t="shared" si="6"/>
        <v>40.254948602357743</v>
      </c>
      <c r="P23" s="22">
        <f t="shared" si="7"/>
        <v>30.338811893639576</v>
      </c>
      <c r="Q23" s="22"/>
      <c r="R23" s="19"/>
    </row>
    <row r="24" spans="2:18" x14ac:dyDescent="0.2">
      <c r="B24" s="20">
        <v>40396</v>
      </c>
      <c r="C24" s="5">
        <v>46.740900000000003</v>
      </c>
      <c r="D24" s="5">
        <v>45.942799999999998</v>
      </c>
      <c r="E24" s="5">
        <v>46.6511</v>
      </c>
      <c r="F24" s="21">
        <f t="shared" si="0"/>
        <v>0.79810000000000514</v>
      </c>
      <c r="G24" s="5">
        <f t="shared" si="1"/>
        <v>0</v>
      </c>
      <c r="H24" s="5">
        <f t="shared" si="2"/>
        <v>0.46890000000000498</v>
      </c>
      <c r="I24" s="5">
        <f t="shared" si="8"/>
        <v>11.261325326766475</v>
      </c>
      <c r="J24" s="5">
        <f t="shared" si="8"/>
        <v>2.7449132061789761</v>
      </c>
      <c r="K24" s="5">
        <f t="shared" si="8"/>
        <v>1.9359527712597497</v>
      </c>
      <c r="L24" s="22">
        <f t="shared" si="3"/>
        <v>24.374690602843437</v>
      </c>
      <c r="M24" s="22">
        <f t="shared" si="4"/>
        <v>17.19116280797147</v>
      </c>
      <c r="N24" s="22">
        <f t="shared" si="5"/>
        <v>7.1835277948719671</v>
      </c>
      <c r="O24" s="22">
        <f t="shared" si="6"/>
        <v>41.56585341081491</v>
      </c>
      <c r="P24" s="22">
        <f t="shared" si="7"/>
        <v>17.28228150129333</v>
      </c>
      <c r="Q24" s="22"/>
      <c r="R24" s="19"/>
    </row>
    <row r="25" spans="2:18" x14ac:dyDescent="0.2">
      <c r="B25" s="20">
        <v>40399</v>
      </c>
      <c r="C25" s="5">
        <v>47.080100000000002</v>
      </c>
      <c r="D25" s="5">
        <v>46.681100000000001</v>
      </c>
      <c r="E25" s="5">
        <v>46.970399999999998</v>
      </c>
      <c r="F25" s="21">
        <f t="shared" si="0"/>
        <v>0.42900000000000205</v>
      </c>
      <c r="G25" s="5">
        <f t="shared" si="1"/>
        <v>0.33919999999999817</v>
      </c>
      <c r="H25" s="5">
        <f t="shared" si="2"/>
        <v>0</v>
      </c>
      <c r="I25" s="5">
        <f t="shared" si="8"/>
        <v>10.885944946283157</v>
      </c>
      <c r="J25" s="5">
        <f t="shared" si="8"/>
        <v>2.88804797716619</v>
      </c>
      <c r="K25" s="5">
        <f t="shared" si="8"/>
        <v>1.7976704304554818</v>
      </c>
      <c r="L25" s="22">
        <f t="shared" si="3"/>
        <v>26.530062308943336</v>
      </c>
      <c r="M25" s="22">
        <f t="shared" si="4"/>
        <v>16.513682912472099</v>
      </c>
      <c r="N25" s="22">
        <f t="shared" si="5"/>
        <v>10.016379396471237</v>
      </c>
      <c r="O25" s="22">
        <f t="shared" si="6"/>
        <v>43.043745221415435</v>
      </c>
      <c r="P25" s="22">
        <f t="shared" si="7"/>
        <v>23.27023205101543</v>
      </c>
      <c r="Q25" s="22"/>
      <c r="R25" s="19"/>
    </row>
    <row r="26" spans="2:18" x14ac:dyDescent="0.2">
      <c r="B26" s="20">
        <v>40400</v>
      </c>
      <c r="C26" s="5">
        <v>46.840699999999998</v>
      </c>
      <c r="D26" s="5">
        <v>46.1723</v>
      </c>
      <c r="E26" s="5">
        <v>46.563899999999997</v>
      </c>
      <c r="F26" s="21">
        <f t="shared" si="0"/>
        <v>0.79809999999999803</v>
      </c>
      <c r="G26" s="5">
        <f t="shared" si="1"/>
        <v>0</v>
      </c>
      <c r="H26" s="5">
        <f t="shared" si="2"/>
        <v>0.50880000000000081</v>
      </c>
      <c r="I26" s="5">
        <f t="shared" si="8"/>
        <v>10.906477450120072</v>
      </c>
      <c r="J26" s="5">
        <f t="shared" si="8"/>
        <v>2.6817588359400335</v>
      </c>
      <c r="K26" s="5">
        <f t="shared" si="8"/>
        <v>2.1780653997086628</v>
      </c>
      <c r="L26" s="22">
        <f t="shared" si="3"/>
        <v>24.588679967522506</v>
      </c>
      <c r="M26" s="22">
        <f t="shared" si="4"/>
        <v>19.970383743696125</v>
      </c>
      <c r="N26" s="22">
        <f t="shared" si="5"/>
        <v>4.6182962238263805</v>
      </c>
      <c r="O26" s="22">
        <f t="shared" si="6"/>
        <v>44.559063711218627</v>
      </c>
      <c r="P26" s="22">
        <f t="shared" si="7"/>
        <v>10.364437308999456</v>
      </c>
      <c r="Q26" s="22"/>
      <c r="R26" s="19"/>
    </row>
    <row r="27" spans="2:18" x14ac:dyDescent="0.2">
      <c r="B27" s="20">
        <v>40401</v>
      </c>
      <c r="C27" s="5">
        <v>45.813099999999999</v>
      </c>
      <c r="D27" s="5">
        <v>45.104799999999997</v>
      </c>
      <c r="E27" s="5">
        <v>45.2943</v>
      </c>
      <c r="F27" s="21">
        <f t="shared" si="0"/>
        <v>1.4590999999999994</v>
      </c>
      <c r="G27" s="5">
        <f t="shared" si="1"/>
        <v>0</v>
      </c>
      <c r="H27" s="5">
        <f t="shared" si="2"/>
        <v>1.0675000000000026</v>
      </c>
      <c r="I27" s="5">
        <f t="shared" si="8"/>
        <v>11.586543346540067</v>
      </c>
      <c r="J27" s="5">
        <f t="shared" si="8"/>
        <v>2.4902046333728882</v>
      </c>
      <c r="K27" s="5">
        <f t="shared" si="8"/>
        <v>3.0899892997294751</v>
      </c>
      <c r="L27" s="22">
        <f t="shared" si="3"/>
        <v>21.492213500556268</v>
      </c>
      <c r="M27" s="22">
        <f t="shared" si="4"/>
        <v>26.668776073341988</v>
      </c>
      <c r="N27" s="22">
        <f t="shared" si="5"/>
        <v>5.1765625727857199</v>
      </c>
      <c r="O27" s="22">
        <f t="shared" si="6"/>
        <v>48.160989573898256</v>
      </c>
      <c r="P27" s="22">
        <f t="shared" si="7"/>
        <v>10.748455583211799</v>
      </c>
      <c r="Q27" s="22"/>
      <c r="R27" s="19"/>
    </row>
    <row r="28" spans="2:18" x14ac:dyDescent="0.2">
      <c r="B28" s="20">
        <v>40402</v>
      </c>
      <c r="C28" s="5">
        <v>45.134700000000002</v>
      </c>
      <c r="D28" s="5">
        <v>44.346499999999999</v>
      </c>
      <c r="E28" s="5">
        <v>44.935200000000002</v>
      </c>
      <c r="F28" s="21">
        <f t="shared" si="0"/>
        <v>0.94780000000000086</v>
      </c>
      <c r="G28" s="5">
        <f t="shared" si="1"/>
        <v>0</v>
      </c>
      <c r="H28" s="5">
        <f t="shared" si="2"/>
        <v>0.75829999999999842</v>
      </c>
      <c r="I28" s="5">
        <f t="shared" si="8"/>
        <v>11.706733107501492</v>
      </c>
      <c r="J28" s="5">
        <f t="shared" si="8"/>
        <v>2.3123328738462532</v>
      </c>
      <c r="K28" s="5">
        <f t="shared" si="8"/>
        <v>3.6275757783202254</v>
      </c>
      <c r="L28" s="22">
        <f t="shared" si="3"/>
        <v>19.752161876523402</v>
      </c>
      <c r="M28" s="22">
        <f t="shared" si="4"/>
        <v>30.98708875489552</v>
      </c>
      <c r="N28" s="22">
        <f t="shared" si="5"/>
        <v>11.234926878372118</v>
      </c>
      <c r="O28" s="22">
        <f t="shared" si="6"/>
        <v>50.739250631418926</v>
      </c>
      <c r="P28" s="22">
        <f t="shared" si="7"/>
        <v>22.142476955336011</v>
      </c>
      <c r="Q28" s="22"/>
      <c r="R28" s="19"/>
    </row>
    <row r="29" spans="2:18" x14ac:dyDescent="0.2">
      <c r="B29" s="20">
        <v>40403</v>
      </c>
      <c r="C29" s="5">
        <v>44.955100000000002</v>
      </c>
      <c r="D29" s="5">
        <v>44.605899999999998</v>
      </c>
      <c r="E29" s="5">
        <v>44.615900000000003</v>
      </c>
      <c r="F29" s="21">
        <f t="shared" si="0"/>
        <v>0.34920000000000329</v>
      </c>
      <c r="G29" s="5">
        <f t="shared" si="1"/>
        <v>0</v>
      </c>
      <c r="H29" s="5">
        <f t="shared" si="2"/>
        <v>0</v>
      </c>
      <c r="I29" s="5">
        <f t="shared" si="8"/>
        <v>11.219737885537103</v>
      </c>
      <c r="J29" s="5">
        <f t="shared" si="8"/>
        <v>2.1471662400000922</v>
      </c>
      <c r="K29" s="5">
        <f t="shared" si="8"/>
        <v>3.3684632227259237</v>
      </c>
      <c r="L29" s="22">
        <f t="shared" si="3"/>
        <v>19.137401086418556</v>
      </c>
      <c r="M29" s="22">
        <f t="shared" si="4"/>
        <v>30.02265522680409</v>
      </c>
      <c r="N29" s="22">
        <f t="shared" si="5"/>
        <v>10.885254140385534</v>
      </c>
      <c r="O29" s="22">
        <f t="shared" si="6"/>
        <v>49.160056313222647</v>
      </c>
      <c r="P29" s="22">
        <f t="shared" si="7"/>
        <v>22.142476955336019</v>
      </c>
      <c r="Q29" s="22"/>
      <c r="R29" s="19"/>
    </row>
    <row r="30" spans="2:18" x14ac:dyDescent="0.2">
      <c r="B30" s="20">
        <v>40406</v>
      </c>
      <c r="C30" s="5">
        <v>45.005000000000003</v>
      </c>
      <c r="D30" s="5">
        <v>44.196899999999999</v>
      </c>
      <c r="E30" s="5">
        <v>44.695700000000002</v>
      </c>
      <c r="F30" s="21">
        <f t="shared" si="0"/>
        <v>0.80810000000000315</v>
      </c>
      <c r="G30" s="5">
        <f t="shared" si="1"/>
        <v>0</v>
      </c>
      <c r="H30" s="5">
        <f t="shared" si="2"/>
        <v>0.40899999999999892</v>
      </c>
      <c r="I30" s="5">
        <f t="shared" si="8"/>
        <v>11.226428036570171</v>
      </c>
      <c r="J30" s="5">
        <f t="shared" si="8"/>
        <v>1.9937972228572285</v>
      </c>
      <c r="K30" s="5">
        <f t="shared" si="8"/>
        <v>3.5368587068169282</v>
      </c>
      <c r="L30" s="22">
        <f t="shared" si="3"/>
        <v>17.759853947866759</v>
      </c>
      <c r="M30" s="22">
        <f t="shared" si="4"/>
        <v>31.504755522376175</v>
      </c>
      <c r="N30" s="22">
        <f t="shared" si="5"/>
        <v>13.744901574509417</v>
      </c>
      <c r="O30" s="22">
        <f t="shared" si="6"/>
        <v>49.264609470242931</v>
      </c>
      <c r="P30" s="22">
        <f t="shared" si="7"/>
        <v>27.900153319619196</v>
      </c>
      <c r="Q30" s="22">
        <f>AVERAGE(P17:P30)</f>
        <v>21.561384675349505</v>
      </c>
      <c r="R30" s="19"/>
    </row>
    <row r="31" spans="2:18" x14ac:dyDescent="0.2">
      <c r="B31" s="20">
        <v>40407</v>
      </c>
      <c r="C31" s="5">
        <v>45.673400000000001</v>
      </c>
      <c r="D31" s="5">
        <v>44.925199999999997</v>
      </c>
      <c r="E31" s="5">
        <v>45.266399999999997</v>
      </c>
      <c r="F31" s="21">
        <f t="shared" si="0"/>
        <v>0.97769999999999868</v>
      </c>
      <c r="G31" s="5">
        <f t="shared" si="1"/>
        <v>0.66839999999999833</v>
      </c>
      <c r="H31" s="5">
        <f t="shared" si="2"/>
        <v>0</v>
      </c>
      <c r="I31" s="5">
        <f t="shared" si="8"/>
        <v>11.4022403196723</v>
      </c>
      <c r="J31" s="5">
        <f t="shared" si="8"/>
        <v>2.519783135510282</v>
      </c>
      <c r="K31" s="5">
        <f t="shared" si="8"/>
        <v>3.2842259420442903</v>
      </c>
      <c r="L31" s="22">
        <f t="shared" si="3"/>
        <v>22.099017954944316</v>
      </c>
      <c r="M31" s="22">
        <f t="shared" si="4"/>
        <v>28.803339080461328</v>
      </c>
      <c r="N31" s="22">
        <f t="shared" si="5"/>
        <v>6.7043211255170121</v>
      </c>
      <c r="O31" s="22">
        <f t="shared" si="6"/>
        <v>50.902357035405643</v>
      </c>
      <c r="P31" s="22">
        <f t="shared" si="7"/>
        <v>13.170944364823331</v>
      </c>
      <c r="Q31" s="22">
        <f>((Q30*13)+P31)/14</f>
        <v>20.962067510311922</v>
      </c>
      <c r="R31" s="19"/>
    </row>
    <row r="32" spans="2:18" x14ac:dyDescent="0.2">
      <c r="B32" s="20">
        <v>40408</v>
      </c>
      <c r="C32" s="5">
        <v>45.713299999999997</v>
      </c>
      <c r="D32" s="5">
        <v>45.005000000000003</v>
      </c>
      <c r="E32" s="5">
        <v>45.444000000000003</v>
      </c>
      <c r="F32" s="21">
        <f t="shared" si="0"/>
        <v>0.70829999999999416</v>
      </c>
      <c r="G32" s="5">
        <f t="shared" si="1"/>
        <v>3.9899999999995828E-2</v>
      </c>
      <c r="H32" s="5">
        <f t="shared" si="2"/>
        <v>0</v>
      </c>
      <c r="I32" s="5">
        <f t="shared" si="8"/>
        <v>11.296094582552843</v>
      </c>
      <c r="J32" s="5">
        <f t="shared" si="8"/>
        <v>2.3796986258309718</v>
      </c>
      <c r="K32" s="5">
        <f t="shared" si="8"/>
        <v>3.0496383747554123</v>
      </c>
      <c r="L32" s="22">
        <f t="shared" si="3"/>
        <v>21.066560734242501</v>
      </c>
      <c r="M32" s="22">
        <f t="shared" si="4"/>
        <v>26.997280807702072</v>
      </c>
      <c r="N32" s="22">
        <f t="shared" si="5"/>
        <v>5.9307200734595718</v>
      </c>
      <c r="O32" s="22">
        <f t="shared" si="6"/>
        <v>48.063841541944569</v>
      </c>
      <c r="P32" s="22">
        <f t="shared" si="7"/>
        <v>12.339255213888645</v>
      </c>
      <c r="Q32" s="22">
        <f>((Q31*13)+P32)/14</f>
        <v>20.346152346281688</v>
      </c>
      <c r="R32" s="19"/>
    </row>
    <row r="33" spans="2:18" x14ac:dyDescent="0.2">
      <c r="B33" s="20">
        <v>40409</v>
      </c>
      <c r="C33" s="5">
        <v>45.354199999999999</v>
      </c>
      <c r="D33" s="5">
        <v>44.456299999999999</v>
      </c>
      <c r="E33" s="5">
        <v>44.755600000000001</v>
      </c>
      <c r="F33" s="21">
        <f t="shared" si="0"/>
        <v>0.9877000000000038</v>
      </c>
      <c r="G33" s="5">
        <f t="shared" si="1"/>
        <v>0</v>
      </c>
      <c r="H33" s="5">
        <f t="shared" si="2"/>
        <v>0.54870000000000374</v>
      </c>
      <c r="I33" s="5">
        <f t="shared" si="8"/>
        <v>11.476930683799072</v>
      </c>
      <c r="J33" s="5">
        <f t="shared" si="8"/>
        <v>2.2097201525573311</v>
      </c>
      <c r="K33" s="5">
        <f t="shared" si="8"/>
        <v>3.3805070622728866</v>
      </c>
      <c r="L33" s="22">
        <f t="shared" si="3"/>
        <v>19.253581061324958</v>
      </c>
      <c r="M33" s="22">
        <f t="shared" si="4"/>
        <v>29.45480072511754</v>
      </c>
      <c r="N33" s="22">
        <f t="shared" si="5"/>
        <v>10.201219663792582</v>
      </c>
      <c r="O33" s="22">
        <f t="shared" si="6"/>
        <v>48.708381786442501</v>
      </c>
      <c r="P33" s="22">
        <f t="shared" si="7"/>
        <v>20.94345837338409</v>
      </c>
      <c r="Q33" s="22">
        <f>((Q32*13)+P33)/14</f>
        <v>20.388817062503286</v>
      </c>
      <c r="R33" s="19"/>
    </row>
    <row r="34" spans="2:18" ht="26.1" customHeight="1" x14ac:dyDescent="0.2">
      <c r="B34" s="38" t="s"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19"/>
    </row>
    <row r="35" spans="2:18" x14ac:dyDescent="0.2">
      <c r="B35" s="20">
        <v>40583</v>
      </c>
      <c r="C35" s="5">
        <v>58.12</v>
      </c>
      <c r="D35" s="5">
        <v>57.75</v>
      </c>
      <c r="E35" s="5">
        <v>57.93</v>
      </c>
      <c r="F35" s="21">
        <v>0.36999999999999744</v>
      </c>
      <c r="G35" s="5">
        <v>4.9999999999997158E-2</v>
      </c>
      <c r="H35" s="5">
        <v>0</v>
      </c>
      <c r="I35" s="5">
        <v>9.0403010642561838</v>
      </c>
      <c r="J35" s="5">
        <v>2.6907200210696334</v>
      </c>
      <c r="K35" s="5">
        <v>1.7708024390627053</v>
      </c>
      <c r="L35" s="22">
        <v>29.763610768542691</v>
      </c>
      <c r="M35" s="22">
        <v>19.58787021003269</v>
      </c>
      <c r="N35" s="22">
        <v>10.17574055851</v>
      </c>
      <c r="O35" s="22">
        <v>49.351480978575381</v>
      </c>
      <c r="P35" s="22">
        <v>20.618916305525918</v>
      </c>
      <c r="Q35" s="22">
        <v>16.705893670467919</v>
      </c>
      <c r="R35" s="19"/>
    </row>
    <row r="36" spans="2:18" ht="6" customHeight="1" thickBot="1" x14ac:dyDescent="0.25">
      <c r="B36" s="23"/>
      <c r="C36" s="24"/>
      <c r="D36" s="24"/>
      <c r="E36" s="24"/>
      <c r="F36" s="25"/>
      <c r="G36" s="24"/>
      <c r="H36" s="24"/>
      <c r="I36" s="24"/>
      <c r="J36" s="24"/>
      <c r="K36" s="24"/>
      <c r="L36" s="26"/>
      <c r="M36" s="26"/>
      <c r="N36" s="26"/>
      <c r="O36" s="26"/>
      <c r="P36" s="26"/>
      <c r="Q36" s="26"/>
      <c r="R36" s="27"/>
    </row>
    <row r="37" spans="2:18" ht="18" customHeight="1" x14ac:dyDescent="0.2">
      <c r="B37" s="28"/>
      <c r="C37" s="5"/>
      <c r="D37" s="5"/>
      <c r="E37" s="5"/>
      <c r="F37" s="21"/>
      <c r="G37" s="5"/>
      <c r="H37" s="5"/>
      <c r="I37" s="5"/>
      <c r="J37" s="5"/>
      <c r="K37" s="5"/>
      <c r="L37" s="22"/>
      <c r="M37" s="22"/>
      <c r="N37" s="22"/>
      <c r="O37" s="22"/>
      <c r="P37" s="22"/>
      <c r="Q37" s="22"/>
      <c r="R37" s="29"/>
    </row>
    <row r="38" spans="2:18" x14ac:dyDescent="0.2">
      <c r="B38" s="4"/>
      <c r="C38" s="5"/>
      <c r="F38" s="6"/>
      <c r="J38" s="5"/>
      <c r="K38" s="5"/>
    </row>
    <row r="39" spans="2:18" x14ac:dyDescent="0.2">
      <c r="B39" s="4"/>
      <c r="C39" s="5"/>
      <c r="F39" s="6"/>
      <c r="J39" s="5"/>
      <c r="K39" s="5"/>
    </row>
    <row r="40" spans="2:18" x14ac:dyDescent="0.2">
      <c r="B40" s="4"/>
      <c r="C40" s="5"/>
      <c r="F40" s="6"/>
      <c r="J40" s="5"/>
      <c r="K40" s="5"/>
    </row>
    <row r="41" spans="2:18" x14ac:dyDescent="0.2">
      <c r="B41" s="4"/>
      <c r="C41" s="5"/>
      <c r="F41" s="6"/>
      <c r="J41" s="5"/>
      <c r="K41" s="5"/>
    </row>
    <row r="42" spans="2:18" x14ac:dyDescent="0.2">
      <c r="B42" s="4"/>
      <c r="C42" s="5"/>
      <c r="F42" s="6"/>
      <c r="J42" s="5"/>
      <c r="K42" s="5"/>
    </row>
    <row r="43" spans="2:18" x14ac:dyDescent="0.2">
      <c r="B43" s="4"/>
      <c r="C43" s="5"/>
      <c r="F43" s="6"/>
      <c r="J43" s="5"/>
      <c r="K43" s="5"/>
    </row>
    <row r="44" spans="2:18" x14ac:dyDescent="0.2">
      <c r="B44" s="4"/>
      <c r="C44" s="5"/>
      <c r="F44" s="6"/>
      <c r="J44" s="5"/>
      <c r="K44" s="5"/>
    </row>
    <row r="45" spans="2:18" x14ac:dyDescent="0.2">
      <c r="B45" s="4"/>
      <c r="C45" s="5"/>
      <c r="F45" s="6"/>
      <c r="J45" s="5"/>
      <c r="K45" s="5"/>
    </row>
    <row r="46" spans="2:18" x14ac:dyDescent="0.2">
      <c r="B46" s="4"/>
      <c r="C46" s="5"/>
      <c r="F46" s="6"/>
      <c r="J46" s="5"/>
      <c r="K46" s="5"/>
    </row>
    <row r="47" spans="2:18" x14ac:dyDescent="0.2">
      <c r="B47" s="4"/>
      <c r="C47" s="5"/>
      <c r="F47" s="6"/>
      <c r="J47" s="5"/>
      <c r="K47" s="5"/>
    </row>
    <row r="48" spans="2:18" x14ac:dyDescent="0.2">
      <c r="B48" s="4"/>
      <c r="C48" s="5"/>
      <c r="F48" s="6"/>
      <c r="J48" s="5"/>
      <c r="K48" s="5"/>
    </row>
    <row r="49" spans="2:11" x14ac:dyDescent="0.2">
      <c r="B49" s="4"/>
      <c r="C49" s="5"/>
      <c r="F49" s="6"/>
      <c r="J49" s="5"/>
      <c r="K49" s="5"/>
    </row>
    <row r="50" spans="2:11" x14ac:dyDescent="0.2">
      <c r="B50" s="4"/>
      <c r="C50" s="5"/>
      <c r="F50" s="6"/>
      <c r="J50" s="5"/>
      <c r="K50" s="5"/>
    </row>
    <row r="51" spans="2:11" x14ac:dyDescent="0.2">
      <c r="B51" s="4"/>
      <c r="C51" s="5"/>
      <c r="F51" s="6"/>
      <c r="J51" s="5"/>
      <c r="K51" s="5"/>
    </row>
    <row r="52" spans="2:11" x14ac:dyDescent="0.2">
      <c r="B52" s="4"/>
      <c r="C52" s="5"/>
      <c r="F52" s="6"/>
      <c r="J52" s="5"/>
      <c r="K52" s="5"/>
    </row>
    <row r="53" spans="2:11" x14ac:dyDescent="0.2">
      <c r="B53" s="4"/>
      <c r="C53" s="5"/>
      <c r="F53" s="6"/>
      <c r="J53" s="5"/>
      <c r="K53" s="5"/>
    </row>
    <row r="54" spans="2:11" x14ac:dyDescent="0.2">
      <c r="B54" s="4"/>
      <c r="C54" s="5"/>
      <c r="F54" s="6"/>
      <c r="J54" s="5"/>
      <c r="K54" s="5"/>
    </row>
    <row r="55" spans="2:11" x14ac:dyDescent="0.2">
      <c r="B55" s="4"/>
      <c r="C55" s="5"/>
      <c r="F55" s="6"/>
      <c r="J55" s="5"/>
      <c r="K55" s="5"/>
    </row>
    <row r="56" spans="2:11" x14ac:dyDescent="0.2">
      <c r="B56" s="4"/>
      <c r="C56" s="5"/>
      <c r="F56" s="6"/>
      <c r="J56" s="5"/>
      <c r="K56" s="5"/>
    </row>
    <row r="57" spans="2:11" x14ac:dyDescent="0.2">
      <c r="B57" s="4"/>
      <c r="C57" s="5"/>
      <c r="F57" s="6"/>
      <c r="J57" s="5"/>
      <c r="K57" s="5"/>
    </row>
    <row r="58" spans="2:11" x14ac:dyDescent="0.2">
      <c r="B58" s="4"/>
      <c r="C58" s="5"/>
      <c r="F58" s="6"/>
      <c r="J58" s="5"/>
      <c r="K58" s="5"/>
    </row>
    <row r="59" spans="2:11" x14ac:dyDescent="0.2">
      <c r="B59" s="4"/>
      <c r="C59" s="5"/>
      <c r="F59" s="6"/>
      <c r="J59" s="5"/>
      <c r="K59" s="5"/>
    </row>
    <row r="60" spans="2:11" x14ac:dyDescent="0.2">
      <c r="B60" s="4"/>
      <c r="C60" s="5"/>
      <c r="F60" s="6"/>
      <c r="J60" s="5"/>
      <c r="K60" s="5"/>
    </row>
    <row r="61" spans="2:11" x14ac:dyDescent="0.2">
      <c r="B61" s="4"/>
      <c r="C61" s="5"/>
      <c r="F61" s="6"/>
      <c r="J61" s="5"/>
      <c r="K61" s="5"/>
    </row>
    <row r="62" spans="2:11" x14ac:dyDescent="0.2">
      <c r="B62" s="4"/>
      <c r="C62" s="5"/>
      <c r="F62" s="6"/>
      <c r="J62" s="5"/>
      <c r="K62" s="5"/>
    </row>
    <row r="63" spans="2:11" x14ac:dyDescent="0.2">
      <c r="B63" s="4"/>
      <c r="C63" s="5"/>
      <c r="F63" s="6"/>
      <c r="J63" s="5"/>
      <c r="K63" s="5"/>
    </row>
    <row r="64" spans="2:11" x14ac:dyDescent="0.2">
      <c r="B64" s="4"/>
      <c r="C64" s="5"/>
      <c r="F64" s="6"/>
      <c r="J64" s="5"/>
      <c r="K64" s="5"/>
    </row>
    <row r="65" spans="2:11" x14ac:dyDescent="0.2">
      <c r="B65" s="4"/>
      <c r="C65" s="5"/>
      <c r="F65" s="6"/>
      <c r="J65" s="5"/>
      <c r="K65" s="5"/>
    </row>
    <row r="66" spans="2:11" x14ac:dyDescent="0.2">
      <c r="B66" s="4"/>
      <c r="C66" s="5"/>
      <c r="F66" s="6"/>
      <c r="J66" s="5"/>
      <c r="K66" s="5"/>
    </row>
    <row r="67" spans="2:11" x14ac:dyDescent="0.2">
      <c r="B67" s="4"/>
      <c r="C67" s="5"/>
      <c r="F67" s="6"/>
      <c r="J67" s="5"/>
      <c r="K67" s="5"/>
    </row>
    <row r="68" spans="2:11" x14ac:dyDescent="0.2">
      <c r="B68" s="4"/>
      <c r="C68" s="5"/>
      <c r="F68" s="6"/>
      <c r="J68" s="5"/>
      <c r="K68" s="5"/>
    </row>
    <row r="69" spans="2:11" x14ac:dyDescent="0.2">
      <c r="B69" s="4"/>
      <c r="C69" s="5"/>
      <c r="F69" s="6"/>
      <c r="J69" s="5"/>
      <c r="K69" s="5"/>
    </row>
    <row r="70" spans="2:11" x14ac:dyDescent="0.2">
      <c r="B70" s="4"/>
      <c r="C70" s="5"/>
      <c r="F70" s="6"/>
      <c r="J70" s="5"/>
      <c r="K70" s="5"/>
    </row>
    <row r="71" spans="2:11" x14ac:dyDescent="0.2">
      <c r="B71" s="4"/>
      <c r="C71" s="5"/>
      <c r="F71" s="6"/>
      <c r="J71" s="5"/>
      <c r="K71" s="5"/>
    </row>
    <row r="72" spans="2:11" x14ac:dyDescent="0.2">
      <c r="B72" s="4"/>
      <c r="C72" s="5"/>
      <c r="F72" s="6"/>
      <c r="J72" s="5"/>
      <c r="K72" s="5"/>
    </row>
    <row r="73" spans="2:11" x14ac:dyDescent="0.2">
      <c r="B73" s="4"/>
      <c r="C73" s="5"/>
      <c r="F73" s="6"/>
      <c r="J73" s="5"/>
      <c r="K73" s="5"/>
    </row>
    <row r="74" spans="2:11" x14ac:dyDescent="0.2">
      <c r="B74" s="4"/>
      <c r="C74" s="5"/>
      <c r="F74" s="6"/>
      <c r="J74" s="5"/>
      <c r="K74" s="5"/>
    </row>
    <row r="75" spans="2:11" x14ac:dyDescent="0.2">
      <c r="B75" s="4"/>
      <c r="C75" s="5"/>
      <c r="F75" s="6"/>
      <c r="J75" s="5"/>
      <c r="K75" s="5"/>
    </row>
    <row r="76" spans="2:11" x14ac:dyDescent="0.2">
      <c r="B76" s="4"/>
      <c r="C76" s="5"/>
      <c r="F76" s="6"/>
      <c r="J76" s="5"/>
      <c r="K76" s="5"/>
    </row>
    <row r="77" spans="2:11" x14ac:dyDescent="0.2">
      <c r="B77" s="4"/>
      <c r="C77" s="5"/>
      <c r="F77" s="6"/>
      <c r="J77" s="5"/>
      <c r="K77" s="5"/>
    </row>
    <row r="78" spans="2:11" x14ac:dyDescent="0.2">
      <c r="B78" s="4"/>
      <c r="C78" s="5"/>
      <c r="F78" s="6"/>
      <c r="J78" s="5"/>
      <c r="K78" s="5"/>
    </row>
    <row r="79" spans="2:11" x14ac:dyDescent="0.2">
      <c r="B79" s="4"/>
      <c r="C79" s="5"/>
      <c r="F79" s="6"/>
      <c r="J79" s="5"/>
      <c r="K79" s="5"/>
    </row>
    <row r="80" spans="2:11" x14ac:dyDescent="0.2">
      <c r="B80" s="4"/>
      <c r="C80" s="5"/>
      <c r="F80" s="6"/>
      <c r="J80" s="5"/>
      <c r="K80" s="5"/>
    </row>
    <row r="81" spans="2:11" x14ac:dyDescent="0.2">
      <c r="B81" s="4"/>
      <c r="C81" s="5"/>
      <c r="F81" s="6"/>
      <c r="J81" s="5"/>
      <c r="K81" s="5"/>
    </row>
    <row r="82" spans="2:11" x14ac:dyDescent="0.2">
      <c r="B82" s="4"/>
      <c r="C82" s="5"/>
      <c r="F82" s="6"/>
      <c r="J82" s="5"/>
      <c r="K82" s="5"/>
    </row>
    <row r="83" spans="2:11" x14ac:dyDescent="0.2">
      <c r="B83" s="4"/>
      <c r="C83" s="5"/>
      <c r="F83" s="6"/>
      <c r="J83" s="5"/>
      <c r="K83" s="5"/>
    </row>
    <row r="84" spans="2:11" x14ac:dyDescent="0.2">
      <c r="B84" s="4"/>
      <c r="C84" s="5"/>
      <c r="F84" s="6"/>
      <c r="J84" s="5"/>
      <c r="K84" s="5"/>
    </row>
    <row r="85" spans="2:11" x14ac:dyDescent="0.2">
      <c r="B85" s="4"/>
      <c r="C85" s="5"/>
      <c r="F85" s="6"/>
      <c r="J85" s="5"/>
      <c r="K85" s="5"/>
    </row>
    <row r="86" spans="2:11" x14ac:dyDescent="0.2">
      <c r="B86" s="4"/>
      <c r="C86" s="5"/>
      <c r="F86" s="6"/>
      <c r="J86" s="5"/>
      <c r="K86" s="5"/>
    </row>
    <row r="87" spans="2:11" x14ac:dyDescent="0.2">
      <c r="B87" s="4"/>
      <c r="C87" s="5"/>
      <c r="F87" s="6"/>
      <c r="J87" s="5"/>
      <c r="K87" s="5"/>
    </row>
    <row r="88" spans="2:11" x14ac:dyDescent="0.2">
      <c r="B88" s="4"/>
      <c r="C88" s="5"/>
      <c r="F88" s="6"/>
      <c r="J88" s="5"/>
      <c r="K88" s="5"/>
    </row>
    <row r="89" spans="2:11" x14ac:dyDescent="0.2">
      <c r="B89" s="4"/>
      <c r="C89" s="5"/>
      <c r="F89" s="6"/>
      <c r="J89" s="5"/>
      <c r="K89" s="5"/>
    </row>
    <row r="90" spans="2:11" x14ac:dyDescent="0.2">
      <c r="B90" s="4"/>
      <c r="C90" s="5"/>
      <c r="F90" s="6"/>
      <c r="J90" s="5"/>
      <c r="K90" s="5"/>
    </row>
    <row r="91" spans="2:11" x14ac:dyDescent="0.2">
      <c r="B91" s="4"/>
      <c r="C91" s="5"/>
      <c r="F91" s="6"/>
      <c r="J91" s="5"/>
      <c r="K91" s="5"/>
    </row>
    <row r="92" spans="2:11" x14ac:dyDescent="0.2">
      <c r="B92" s="4"/>
      <c r="C92" s="5"/>
      <c r="F92" s="6"/>
      <c r="J92" s="5"/>
      <c r="K92" s="5"/>
    </row>
    <row r="93" spans="2:11" x14ac:dyDescent="0.2">
      <c r="B93" s="4"/>
      <c r="C93" s="5"/>
      <c r="F93" s="6"/>
      <c r="J93" s="5"/>
      <c r="K93" s="5"/>
    </row>
    <row r="94" spans="2:11" x14ac:dyDescent="0.2">
      <c r="B94" s="4"/>
      <c r="C94" s="5"/>
      <c r="F94" s="6"/>
      <c r="J94" s="5"/>
      <c r="K94" s="5"/>
    </row>
    <row r="95" spans="2:11" x14ac:dyDescent="0.2">
      <c r="B95" s="4"/>
      <c r="C95" s="5"/>
      <c r="F95" s="6"/>
      <c r="J95" s="5"/>
      <c r="K95" s="5"/>
    </row>
    <row r="96" spans="2:11" x14ac:dyDescent="0.2">
      <c r="B96" s="4"/>
      <c r="C96" s="5"/>
      <c r="F96" s="6"/>
      <c r="J96" s="5"/>
      <c r="K96" s="5"/>
    </row>
    <row r="97" spans="2:11" x14ac:dyDescent="0.2">
      <c r="B97" s="4"/>
      <c r="C97" s="5"/>
      <c r="F97" s="6"/>
      <c r="J97" s="5"/>
      <c r="K97" s="5"/>
    </row>
    <row r="98" spans="2:11" x14ac:dyDescent="0.2">
      <c r="B98" s="4"/>
      <c r="C98" s="5"/>
      <c r="F98" s="6"/>
      <c r="J98" s="5"/>
      <c r="K98" s="5"/>
    </row>
    <row r="99" spans="2:11" x14ac:dyDescent="0.2">
      <c r="B99" s="4"/>
      <c r="C99" s="5"/>
      <c r="F99" s="6"/>
      <c r="J99" s="5"/>
      <c r="K99" s="5"/>
    </row>
    <row r="100" spans="2:11" x14ac:dyDescent="0.2">
      <c r="B100" s="4"/>
      <c r="C100" s="5"/>
      <c r="F100" s="6"/>
      <c r="J100" s="5"/>
      <c r="K100" s="5"/>
    </row>
    <row r="101" spans="2:11" x14ac:dyDescent="0.2">
      <c r="B101" s="4"/>
      <c r="C101" s="5"/>
      <c r="F101" s="6"/>
      <c r="J101" s="5"/>
      <c r="K101" s="5"/>
    </row>
    <row r="102" spans="2:11" x14ac:dyDescent="0.2">
      <c r="B102" s="4"/>
      <c r="C102" s="5"/>
      <c r="F102" s="6"/>
      <c r="J102" s="5"/>
      <c r="K102" s="5"/>
    </row>
    <row r="103" spans="2:11" x14ac:dyDescent="0.2">
      <c r="B103" s="4"/>
      <c r="C103" s="5"/>
      <c r="F103" s="6"/>
      <c r="J103" s="5"/>
      <c r="K103" s="5"/>
    </row>
    <row r="104" spans="2:11" x14ac:dyDescent="0.2">
      <c r="B104" s="4"/>
      <c r="C104" s="5"/>
      <c r="F104" s="6"/>
      <c r="J104" s="5"/>
      <c r="K104" s="5"/>
    </row>
    <row r="105" spans="2:11" x14ac:dyDescent="0.2">
      <c r="B105" s="4"/>
      <c r="C105" s="5"/>
      <c r="F105" s="6"/>
      <c r="J105" s="5"/>
      <c r="K105" s="5"/>
    </row>
    <row r="106" spans="2:11" x14ac:dyDescent="0.2">
      <c r="B106" s="4"/>
      <c r="C106" s="5"/>
      <c r="F106" s="6"/>
      <c r="J106" s="5"/>
      <c r="K106" s="5"/>
    </row>
    <row r="107" spans="2:11" x14ac:dyDescent="0.2">
      <c r="B107" s="4"/>
      <c r="C107" s="5"/>
      <c r="F107" s="6"/>
      <c r="J107" s="5"/>
      <c r="K107" s="5"/>
    </row>
    <row r="108" spans="2:11" x14ac:dyDescent="0.2">
      <c r="B108" s="4"/>
      <c r="C108" s="5"/>
      <c r="F108" s="6"/>
      <c r="J108" s="5"/>
      <c r="K108" s="5"/>
    </row>
    <row r="109" spans="2:11" x14ac:dyDescent="0.2">
      <c r="B109" s="4"/>
      <c r="C109" s="5"/>
      <c r="F109" s="6"/>
      <c r="J109" s="5"/>
      <c r="K109" s="5"/>
    </row>
    <row r="110" spans="2:11" x14ac:dyDescent="0.2">
      <c r="B110" s="4"/>
      <c r="C110" s="5"/>
      <c r="F110" s="6"/>
      <c r="J110" s="5"/>
      <c r="K110" s="5"/>
    </row>
    <row r="111" spans="2:11" x14ac:dyDescent="0.2">
      <c r="B111" s="4"/>
      <c r="C111" s="5"/>
      <c r="F111" s="6"/>
      <c r="J111" s="5"/>
      <c r="K111" s="5"/>
    </row>
    <row r="112" spans="2:11" x14ac:dyDescent="0.2">
      <c r="B112" s="4"/>
      <c r="C112" s="5"/>
      <c r="F112" s="6"/>
      <c r="J112" s="5"/>
      <c r="K112" s="5"/>
    </row>
    <row r="113" spans="2:11" x14ac:dyDescent="0.2">
      <c r="B113" s="4"/>
      <c r="C113" s="5"/>
      <c r="F113" s="6"/>
      <c r="J113" s="5"/>
      <c r="K113" s="5"/>
    </row>
    <row r="114" spans="2:11" x14ac:dyDescent="0.2">
      <c r="B114" s="4"/>
      <c r="C114" s="5"/>
      <c r="F114" s="6"/>
      <c r="J114" s="5"/>
      <c r="K114" s="5"/>
    </row>
    <row r="115" spans="2:11" x14ac:dyDescent="0.2">
      <c r="B115" s="4"/>
      <c r="C115" s="5"/>
      <c r="F115" s="6"/>
      <c r="J115" s="5"/>
      <c r="K115" s="5"/>
    </row>
    <row r="116" spans="2:11" x14ac:dyDescent="0.2">
      <c r="B116" s="4"/>
      <c r="C116" s="5"/>
      <c r="F116" s="6"/>
      <c r="J116" s="5"/>
      <c r="K116" s="5"/>
    </row>
    <row r="117" spans="2:11" x14ac:dyDescent="0.2">
      <c r="B117" s="4"/>
      <c r="C117" s="5"/>
      <c r="F117" s="6"/>
      <c r="J117" s="5"/>
      <c r="K117" s="5"/>
    </row>
    <row r="118" spans="2:11" x14ac:dyDescent="0.2">
      <c r="B118" s="4"/>
      <c r="C118" s="5"/>
      <c r="F118" s="6"/>
      <c r="J118" s="5"/>
      <c r="K118" s="5"/>
    </row>
    <row r="119" spans="2:11" x14ac:dyDescent="0.2">
      <c r="B119" s="4"/>
      <c r="C119" s="5"/>
      <c r="F119" s="6"/>
      <c r="J119" s="5"/>
      <c r="K119" s="5"/>
    </row>
    <row r="120" spans="2:11" x14ac:dyDescent="0.2">
      <c r="B120" s="4"/>
      <c r="C120" s="5"/>
      <c r="F120" s="6"/>
      <c r="J120" s="5"/>
      <c r="K120" s="5"/>
    </row>
    <row r="121" spans="2:11" x14ac:dyDescent="0.2">
      <c r="B121" s="4"/>
      <c r="C121" s="5"/>
      <c r="F121" s="6"/>
      <c r="J121" s="5"/>
      <c r="K121" s="5"/>
    </row>
    <row r="122" spans="2:11" x14ac:dyDescent="0.2">
      <c r="B122" s="4"/>
      <c r="C122" s="5"/>
      <c r="F122" s="6"/>
      <c r="J122" s="5"/>
      <c r="K122" s="5"/>
    </row>
    <row r="123" spans="2:11" x14ac:dyDescent="0.2">
      <c r="B123" s="4"/>
      <c r="C123" s="5"/>
      <c r="F123" s="6"/>
      <c r="J123" s="5"/>
      <c r="K123" s="5"/>
    </row>
    <row r="124" spans="2:11" x14ac:dyDescent="0.2">
      <c r="B124" s="4"/>
      <c r="C124" s="5"/>
      <c r="F124" s="6"/>
      <c r="J124" s="5"/>
      <c r="K124" s="5"/>
    </row>
    <row r="125" spans="2:11" x14ac:dyDescent="0.2">
      <c r="B125" s="4"/>
      <c r="C125" s="5"/>
      <c r="F125" s="6"/>
      <c r="J125" s="5"/>
      <c r="K125" s="5"/>
    </row>
    <row r="126" spans="2:11" x14ac:dyDescent="0.2">
      <c r="B126" s="4"/>
      <c r="C126" s="5"/>
      <c r="F126" s="6"/>
      <c r="J126" s="5"/>
      <c r="K126" s="5"/>
    </row>
    <row r="127" spans="2:11" x14ac:dyDescent="0.2">
      <c r="B127" s="4"/>
      <c r="C127" s="5"/>
      <c r="F127" s="6"/>
      <c r="J127" s="5"/>
      <c r="K127" s="5"/>
    </row>
    <row r="128" spans="2:11" x14ac:dyDescent="0.2">
      <c r="B128" s="4"/>
      <c r="C128" s="5"/>
      <c r="F128" s="6"/>
      <c r="J128" s="5"/>
      <c r="K128" s="5"/>
    </row>
    <row r="129" spans="2:11" x14ac:dyDescent="0.2">
      <c r="B129" s="4"/>
      <c r="C129" s="5"/>
      <c r="F129" s="6"/>
      <c r="J129" s="5"/>
      <c r="K129" s="5"/>
    </row>
    <row r="130" spans="2:11" x14ac:dyDescent="0.2">
      <c r="B130" s="4"/>
      <c r="C130" s="5"/>
      <c r="F130" s="6"/>
      <c r="J130" s="5"/>
      <c r="K130" s="5"/>
    </row>
    <row r="131" spans="2:11" x14ac:dyDescent="0.2">
      <c r="B131" s="4"/>
      <c r="C131" s="5"/>
      <c r="F131" s="6"/>
      <c r="J131" s="5"/>
      <c r="K131" s="5"/>
    </row>
    <row r="132" spans="2:11" x14ac:dyDescent="0.2">
      <c r="B132" s="4"/>
      <c r="C132" s="5"/>
      <c r="F132" s="6"/>
      <c r="J132" s="5"/>
      <c r="K132" s="5"/>
    </row>
    <row r="133" spans="2:11" x14ac:dyDescent="0.2">
      <c r="B133" s="4"/>
      <c r="C133" s="5"/>
      <c r="F133" s="6"/>
      <c r="J133" s="5"/>
      <c r="K133" s="5"/>
    </row>
    <row r="134" spans="2:11" x14ac:dyDescent="0.2">
      <c r="B134" s="4"/>
      <c r="C134" s="5"/>
      <c r="F134" s="6"/>
      <c r="J134" s="5"/>
      <c r="K134" s="5"/>
    </row>
    <row r="135" spans="2:11" x14ac:dyDescent="0.2">
      <c r="B135" s="4"/>
      <c r="C135" s="5"/>
      <c r="F135" s="6"/>
      <c r="J135" s="5"/>
      <c r="K135" s="5"/>
    </row>
    <row r="136" spans="2:11" x14ac:dyDescent="0.2">
      <c r="B136" s="4"/>
      <c r="C136" s="5"/>
      <c r="F136" s="6"/>
      <c r="J136" s="5"/>
      <c r="K136" s="5"/>
    </row>
    <row r="137" spans="2:11" x14ac:dyDescent="0.2">
      <c r="B137" s="4"/>
      <c r="C137" s="5"/>
      <c r="F137" s="6"/>
      <c r="J137" s="5"/>
      <c r="K137" s="5"/>
    </row>
    <row r="138" spans="2:11" x14ac:dyDescent="0.2">
      <c r="B138" s="4"/>
      <c r="C138" s="5"/>
      <c r="F138" s="6"/>
      <c r="J138" s="5"/>
      <c r="K138" s="5"/>
    </row>
    <row r="139" spans="2:11" x14ac:dyDescent="0.2">
      <c r="B139" s="4"/>
      <c r="C139" s="5"/>
      <c r="F139" s="6"/>
      <c r="J139" s="5"/>
      <c r="K139" s="5"/>
    </row>
    <row r="140" spans="2:11" x14ac:dyDescent="0.2">
      <c r="B140" s="4"/>
      <c r="C140" s="5"/>
      <c r="F140" s="6"/>
      <c r="J140" s="5"/>
      <c r="K140" s="5"/>
    </row>
    <row r="141" spans="2:11" x14ac:dyDescent="0.2">
      <c r="B141" s="4"/>
      <c r="C141" s="5"/>
      <c r="F141" s="6"/>
      <c r="J141" s="5"/>
      <c r="K141" s="5"/>
    </row>
    <row r="142" spans="2:11" x14ac:dyDescent="0.2">
      <c r="B142" s="4"/>
      <c r="C142" s="5"/>
      <c r="F142" s="6"/>
      <c r="J142" s="5"/>
      <c r="K142" s="5"/>
    </row>
    <row r="143" spans="2:11" x14ac:dyDescent="0.2">
      <c r="B143" s="4"/>
      <c r="C143" s="5"/>
      <c r="F143" s="6"/>
      <c r="J143" s="5"/>
      <c r="K143" s="5"/>
    </row>
    <row r="144" spans="2:11" x14ac:dyDescent="0.2">
      <c r="B144" s="4"/>
      <c r="C144" s="5"/>
      <c r="F144" s="6"/>
      <c r="J144" s="5"/>
      <c r="K144" s="5"/>
    </row>
    <row r="145" spans="2:11" x14ac:dyDescent="0.2">
      <c r="B145" s="4"/>
      <c r="C145" s="5"/>
      <c r="F145" s="6"/>
      <c r="J145" s="5"/>
      <c r="K145" s="5"/>
    </row>
    <row r="146" spans="2:11" x14ac:dyDescent="0.2">
      <c r="B146" s="4"/>
      <c r="C146" s="5"/>
      <c r="F146" s="6"/>
      <c r="J146" s="5"/>
      <c r="K146" s="5"/>
    </row>
    <row r="147" spans="2:11" x14ac:dyDescent="0.2">
      <c r="B147" s="4"/>
      <c r="C147" s="5"/>
      <c r="F147" s="6"/>
      <c r="J147" s="5"/>
      <c r="K147" s="5"/>
    </row>
    <row r="148" spans="2:11" x14ac:dyDescent="0.2">
      <c r="B148" s="4"/>
      <c r="C148" s="5"/>
      <c r="F148" s="6"/>
      <c r="J148" s="5"/>
      <c r="K148" s="5"/>
    </row>
    <row r="149" spans="2:11" x14ac:dyDescent="0.2">
      <c r="B149" s="4"/>
      <c r="C149" s="5"/>
      <c r="F149" s="6"/>
      <c r="J149" s="5"/>
      <c r="K149" s="5"/>
    </row>
    <row r="150" spans="2:11" x14ac:dyDescent="0.2">
      <c r="B150" s="4"/>
      <c r="C150" s="5"/>
      <c r="F150" s="6"/>
      <c r="J150" s="5"/>
      <c r="K150" s="5"/>
    </row>
    <row r="151" spans="2:11" x14ac:dyDescent="0.2">
      <c r="B151" s="4"/>
      <c r="C151" s="5"/>
      <c r="F151" s="6"/>
      <c r="J151" s="5"/>
      <c r="K151" s="5"/>
    </row>
    <row r="152" spans="2:11" x14ac:dyDescent="0.2">
      <c r="B152" s="4"/>
      <c r="C152" s="5"/>
      <c r="F152" s="6"/>
      <c r="J152" s="5"/>
      <c r="K152" s="5"/>
    </row>
    <row r="153" spans="2:11" x14ac:dyDescent="0.2">
      <c r="B153" s="4"/>
      <c r="C153" s="5"/>
      <c r="F153" s="6"/>
      <c r="J153" s="5"/>
      <c r="K153" s="5"/>
    </row>
    <row r="154" spans="2:11" x14ac:dyDescent="0.2">
      <c r="B154" s="4"/>
      <c r="C154" s="5"/>
      <c r="F154" s="6"/>
      <c r="J154" s="5"/>
      <c r="K154" s="5"/>
    </row>
    <row r="155" spans="2:11" x14ac:dyDescent="0.2">
      <c r="B155" s="4"/>
      <c r="C155" s="5"/>
      <c r="F155" s="6"/>
      <c r="J155" s="5"/>
      <c r="K155" s="5"/>
    </row>
    <row r="156" spans="2:11" x14ac:dyDescent="0.2">
      <c r="B156" s="4"/>
      <c r="C156" s="5"/>
      <c r="F156" s="6"/>
      <c r="J156" s="5"/>
      <c r="K156" s="5"/>
    </row>
    <row r="157" spans="2:11" x14ac:dyDescent="0.2">
      <c r="B157" s="4"/>
      <c r="C157" s="5"/>
      <c r="F157" s="6"/>
      <c r="J157" s="5"/>
      <c r="K157" s="5"/>
    </row>
    <row r="158" spans="2:11" x14ac:dyDescent="0.2">
      <c r="B158" s="4"/>
      <c r="C158" s="5"/>
      <c r="F158" s="6"/>
      <c r="J158" s="5"/>
      <c r="K158" s="5"/>
    </row>
    <row r="159" spans="2:11" x14ac:dyDescent="0.2">
      <c r="B159" s="4"/>
      <c r="C159" s="5"/>
      <c r="F159" s="6"/>
      <c r="J159" s="5"/>
      <c r="K159" s="5"/>
    </row>
    <row r="160" spans="2:11" x14ac:dyDescent="0.2">
      <c r="B160" s="4"/>
      <c r="C160" s="5"/>
      <c r="F160" s="6"/>
      <c r="J160" s="5"/>
      <c r="K160" s="5"/>
    </row>
    <row r="161" spans="2:11" x14ac:dyDescent="0.2">
      <c r="B161" s="4"/>
      <c r="C161" s="5"/>
      <c r="F161" s="6"/>
      <c r="J161" s="5"/>
      <c r="K161" s="5"/>
    </row>
    <row r="162" spans="2:11" x14ac:dyDescent="0.2">
      <c r="B162" s="4"/>
      <c r="C162" s="5"/>
      <c r="F162" s="6"/>
      <c r="J162" s="5"/>
      <c r="K162" s="5"/>
    </row>
    <row r="163" spans="2:11" x14ac:dyDescent="0.2">
      <c r="B163" s="4"/>
      <c r="C163" s="5"/>
      <c r="F163" s="6"/>
      <c r="J163" s="5"/>
      <c r="K163" s="5"/>
    </row>
    <row r="164" spans="2:11" x14ac:dyDescent="0.2">
      <c r="B164" s="4"/>
      <c r="C164" s="5"/>
      <c r="F164" s="6"/>
      <c r="J164" s="5"/>
      <c r="K164" s="5"/>
    </row>
    <row r="165" spans="2:11" x14ac:dyDescent="0.2">
      <c r="B165" s="4"/>
      <c r="C165" s="5"/>
      <c r="F165" s="6"/>
      <c r="J165" s="5"/>
      <c r="K165" s="5"/>
    </row>
    <row r="166" spans="2:11" x14ac:dyDescent="0.2">
      <c r="B166" s="4"/>
      <c r="C166" s="5"/>
      <c r="F166" s="6"/>
      <c r="J166" s="5"/>
      <c r="K166" s="5"/>
    </row>
    <row r="167" spans="2:11" x14ac:dyDescent="0.2">
      <c r="B167" s="4"/>
      <c r="C167" s="5"/>
      <c r="F167" s="6"/>
      <c r="J167" s="5"/>
      <c r="K167" s="5"/>
    </row>
    <row r="168" spans="2:11" x14ac:dyDescent="0.2">
      <c r="B168" s="4"/>
      <c r="C168" s="5"/>
      <c r="F168" s="6"/>
      <c r="J168" s="5"/>
      <c r="K168" s="5"/>
    </row>
    <row r="169" spans="2:11" x14ac:dyDescent="0.2">
      <c r="B169" s="4"/>
      <c r="C169" s="5"/>
      <c r="F169" s="6"/>
      <c r="J169" s="5"/>
      <c r="K169" s="5"/>
    </row>
    <row r="170" spans="2:11" x14ac:dyDescent="0.2">
      <c r="B170" s="4"/>
      <c r="C170" s="5"/>
      <c r="F170" s="6"/>
      <c r="J170" s="5"/>
      <c r="K170" s="5"/>
    </row>
    <row r="171" spans="2:11" x14ac:dyDescent="0.2">
      <c r="B171" s="4"/>
      <c r="C171" s="5"/>
      <c r="F171" s="6"/>
      <c r="J171" s="5"/>
      <c r="K171" s="5"/>
    </row>
    <row r="172" spans="2:11" x14ac:dyDescent="0.2">
      <c r="B172" s="4"/>
      <c r="C172" s="5"/>
      <c r="F172" s="6"/>
      <c r="J172" s="5"/>
      <c r="K172" s="5"/>
    </row>
    <row r="173" spans="2:11" x14ac:dyDescent="0.2">
      <c r="B173" s="4"/>
      <c r="C173" s="5"/>
      <c r="F173" s="6"/>
      <c r="J173" s="5"/>
      <c r="K173" s="5"/>
    </row>
    <row r="174" spans="2:11" x14ac:dyDescent="0.2">
      <c r="B174" s="4"/>
      <c r="C174" s="5"/>
      <c r="F174" s="6"/>
      <c r="J174" s="5"/>
      <c r="K174" s="5"/>
    </row>
    <row r="175" spans="2:11" x14ac:dyDescent="0.2">
      <c r="B175" s="4"/>
      <c r="C175" s="5"/>
      <c r="F175" s="6"/>
      <c r="J175" s="5"/>
      <c r="K175" s="5"/>
    </row>
    <row r="176" spans="2:11" x14ac:dyDescent="0.2">
      <c r="B176" s="4"/>
      <c r="C176" s="5"/>
      <c r="F176" s="6"/>
      <c r="J176" s="5"/>
      <c r="K176" s="5"/>
    </row>
    <row r="177" spans="2:11" x14ac:dyDescent="0.2">
      <c r="B177" s="4"/>
      <c r="C177" s="5"/>
      <c r="F177" s="6"/>
      <c r="J177" s="5"/>
      <c r="K177" s="5"/>
    </row>
    <row r="178" spans="2:11" x14ac:dyDescent="0.2">
      <c r="B178" s="4"/>
      <c r="C178" s="5"/>
      <c r="F178" s="6"/>
      <c r="J178" s="5"/>
      <c r="K178" s="5"/>
    </row>
    <row r="179" spans="2:11" x14ac:dyDescent="0.2">
      <c r="B179" s="4"/>
      <c r="C179" s="5"/>
      <c r="F179" s="6"/>
      <c r="J179" s="5"/>
      <c r="K179" s="5"/>
    </row>
    <row r="180" spans="2:11" x14ac:dyDescent="0.2">
      <c r="B180" s="4"/>
      <c r="C180" s="5"/>
      <c r="F180" s="6"/>
      <c r="J180" s="5"/>
      <c r="K180" s="5"/>
    </row>
    <row r="181" spans="2:11" x14ac:dyDescent="0.2">
      <c r="B181" s="4"/>
      <c r="C181" s="5"/>
      <c r="F181" s="6"/>
      <c r="J181" s="5"/>
      <c r="K181" s="5"/>
    </row>
    <row r="182" spans="2:11" x14ac:dyDescent="0.2">
      <c r="B182" s="4"/>
      <c r="C182" s="5"/>
      <c r="F182" s="6"/>
      <c r="J182" s="5"/>
      <c r="K182" s="5"/>
    </row>
    <row r="183" spans="2:11" x14ac:dyDescent="0.2">
      <c r="B183" s="4"/>
      <c r="C183" s="5"/>
      <c r="F183" s="6"/>
      <c r="J183" s="5"/>
      <c r="K183" s="5"/>
    </row>
    <row r="184" spans="2:11" x14ac:dyDescent="0.2">
      <c r="B184" s="4"/>
      <c r="C184" s="5"/>
      <c r="F184" s="6"/>
      <c r="J184" s="5"/>
      <c r="K184" s="5"/>
    </row>
    <row r="185" spans="2:11" x14ac:dyDescent="0.2">
      <c r="B185" s="4"/>
      <c r="C185" s="5"/>
      <c r="F185" s="6"/>
      <c r="J185" s="5"/>
      <c r="K185" s="5"/>
    </row>
    <row r="186" spans="2:11" x14ac:dyDescent="0.2">
      <c r="B186" s="4"/>
      <c r="C186" s="5"/>
      <c r="F186" s="6"/>
      <c r="J186" s="5"/>
      <c r="K186" s="5"/>
    </row>
    <row r="187" spans="2:11" x14ac:dyDescent="0.2">
      <c r="B187" s="4"/>
      <c r="C187" s="5"/>
      <c r="F187" s="6"/>
      <c r="J187" s="5"/>
      <c r="K187" s="5"/>
    </row>
    <row r="188" spans="2:11" x14ac:dyDescent="0.2">
      <c r="B188" s="4"/>
      <c r="C188" s="5"/>
      <c r="F188" s="6"/>
      <c r="J188" s="5"/>
      <c r="K188" s="5"/>
    </row>
    <row r="189" spans="2:11" x14ac:dyDescent="0.2">
      <c r="B189" s="4"/>
      <c r="C189" s="5"/>
      <c r="F189" s="6"/>
      <c r="J189" s="5"/>
      <c r="K189" s="5"/>
    </row>
    <row r="190" spans="2:11" x14ac:dyDescent="0.2">
      <c r="B190" s="4"/>
      <c r="C190" s="5"/>
      <c r="F190" s="6"/>
      <c r="J190" s="5"/>
      <c r="K190" s="5"/>
    </row>
    <row r="191" spans="2:11" x14ac:dyDescent="0.2">
      <c r="B191" s="4"/>
      <c r="C191" s="5"/>
      <c r="F191" s="6"/>
      <c r="J191" s="5"/>
      <c r="K191" s="5"/>
    </row>
    <row r="192" spans="2:11" x14ac:dyDescent="0.2">
      <c r="B192" s="4"/>
      <c r="C192" s="5"/>
      <c r="F192" s="6"/>
      <c r="J192" s="5"/>
      <c r="K192" s="5"/>
    </row>
    <row r="193" spans="2:11" x14ac:dyDescent="0.2">
      <c r="B193" s="4"/>
      <c r="C193" s="5"/>
      <c r="F193" s="6"/>
      <c r="J193" s="5"/>
      <c r="K193" s="5"/>
    </row>
    <row r="194" spans="2:11" x14ac:dyDescent="0.2">
      <c r="B194" s="4"/>
      <c r="C194" s="5"/>
      <c r="F194" s="6"/>
      <c r="J194" s="5"/>
      <c r="K194" s="5"/>
    </row>
    <row r="195" spans="2:11" x14ac:dyDescent="0.2">
      <c r="B195" s="4"/>
      <c r="C195" s="5"/>
      <c r="F195" s="6"/>
      <c r="J195" s="5"/>
      <c r="K195" s="5"/>
    </row>
    <row r="196" spans="2:11" x14ac:dyDescent="0.2">
      <c r="B196" s="4"/>
      <c r="C196" s="5"/>
      <c r="F196" s="6"/>
      <c r="J196" s="5"/>
      <c r="K196" s="5"/>
    </row>
    <row r="197" spans="2:11" x14ac:dyDescent="0.2">
      <c r="B197" s="4"/>
      <c r="C197" s="5"/>
      <c r="F197" s="6"/>
      <c r="J197" s="5"/>
      <c r="K197" s="5"/>
    </row>
    <row r="198" spans="2:11" x14ac:dyDescent="0.2">
      <c r="B198" s="4"/>
      <c r="C198" s="5"/>
      <c r="F198" s="6"/>
      <c r="J198" s="5"/>
      <c r="K198" s="5"/>
    </row>
    <row r="199" spans="2:11" x14ac:dyDescent="0.2">
      <c r="B199" s="4"/>
      <c r="C199" s="5"/>
      <c r="F199" s="6"/>
      <c r="J199" s="5"/>
      <c r="K199" s="5"/>
    </row>
    <row r="200" spans="2:11" x14ac:dyDescent="0.2">
      <c r="B200" s="4"/>
      <c r="C200" s="5"/>
      <c r="F200" s="6"/>
      <c r="J200" s="5"/>
      <c r="K200" s="5"/>
    </row>
    <row r="201" spans="2:11" x14ac:dyDescent="0.2">
      <c r="B201" s="4"/>
      <c r="C201" s="5"/>
      <c r="F201" s="6"/>
      <c r="J201" s="5"/>
      <c r="K201" s="5"/>
    </row>
    <row r="202" spans="2:11" x14ac:dyDescent="0.2">
      <c r="B202" s="4"/>
      <c r="C202" s="5"/>
      <c r="F202" s="6"/>
      <c r="J202" s="5"/>
      <c r="K202" s="5"/>
    </row>
    <row r="203" spans="2:11" x14ac:dyDescent="0.2">
      <c r="B203" s="4"/>
      <c r="C203" s="5"/>
      <c r="F203" s="6"/>
      <c r="J203" s="5"/>
      <c r="K203" s="5"/>
    </row>
    <row r="204" spans="2:11" x14ac:dyDescent="0.2">
      <c r="B204" s="4"/>
      <c r="C204" s="5"/>
      <c r="F204" s="6"/>
      <c r="J204" s="5"/>
      <c r="K204" s="5"/>
    </row>
    <row r="205" spans="2:11" x14ac:dyDescent="0.2">
      <c r="B205" s="4"/>
      <c r="C205" s="5"/>
      <c r="F205" s="6"/>
      <c r="J205" s="5"/>
      <c r="K205" s="5"/>
    </row>
    <row r="206" spans="2:11" x14ac:dyDescent="0.2">
      <c r="B206" s="4"/>
      <c r="C206" s="5"/>
      <c r="F206" s="6"/>
      <c r="J206" s="5"/>
      <c r="K206" s="5"/>
    </row>
    <row r="207" spans="2:11" x14ac:dyDescent="0.2">
      <c r="B207" s="4"/>
      <c r="C207" s="5"/>
      <c r="F207" s="6"/>
      <c r="J207" s="5"/>
      <c r="K207" s="5"/>
    </row>
    <row r="208" spans="2:11" x14ac:dyDescent="0.2">
      <c r="B208" s="4"/>
      <c r="C208" s="5"/>
      <c r="F208" s="6"/>
      <c r="J208" s="5"/>
      <c r="K208" s="5"/>
    </row>
    <row r="209" spans="2:11" x14ac:dyDescent="0.2">
      <c r="B209" s="4"/>
      <c r="C209" s="5"/>
      <c r="F209" s="6"/>
      <c r="J209" s="5"/>
      <c r="K209" s="5"/>
    </row>
    <row r="210" spans="2:11" x14ac:dyDescent="0.2">
      <c r="B210" s="4"/>
      <c r="C210" s="5"/>
      <c r="F210" s="6"/>
      <c r="J210" s="5"/>
      <c r="K210" s="5"/>
    </row>
    <row r="211" spans="2:11" x14ac:dyDescent="0.2">
      <c r="B211" s="4"/>
      <c r="C211" s="5"/>
      <c r="F211" s="6"/>
      <c r="J211" s="5"/>
      <c r="K211" s="5"/>
    </row>
    <row r="212" spans="2:11" x14ac:dyDescent="0.2">
      <c r="B212" s="4"/>
      <c r="C212" s="5"/>
      <c r="F212" s="6"/>
      <c r="J212" s="5"/>
      <c r="K212" s="5"/>
    </row>
    <row r="213" spans="2:11" x14ac:dyDescent="0.2">
      <c r="B213" s="4"/>
      <c r="C213" s="5"/>
      <c r="F213" s="6"/>
      <c r="J213" s="5"/>
      <c r="K213" s="5"/>
    </row>
    <row r="214" spans="2:11" x14ac:dyDescent="0.2">
      <c r="B214" s="4"/>
      <c r="C214" s="5"/>
      <c r="F214" s="6"/>
      <c r="J214" s="5"/>
      <c r="K214" s="5"/>
    </row>
    <row r="215" spans="2:11" x14ac:dyDescent="0.2">
      <c r="B215" s="4"/>
      <c r="C215" s="5"/>
      <c r="F215" s="6"/>
      <c r="J215" s="5"/>
      <c r="K215" s="5"/>
    </row>
    <row r="216" spans="2:11" x14ac:dyDescent="0.2">
      <c r="B216" s="4"/>
      <c r="C216" s="5"/>
      <c r="F216" s="6"/>
      <c r="J216" s="5"/>
      <c r="K216" s="5"/>
    </row>
    <row r="217" spans="2:11" x14ac:dyDescent="0.2">
      <c r="B217" s="4"/>
      <c r="C217" s="5"/>
      <c r="F217" s="6"/>
      <c r="J217" s="5"/>
      <c r="K217" s="5"/>
    </row>
    <row r="218" spans="2:11" x14ac:dyDescent="0.2">
      <c r="B218" s="4"/>
      <c r="C218" s="5"/>
      <c r="F218" s="6"/>
      <c r="J218" s="5"/>
      <c r="K218" s="5"/>
    </row>
    <row r="219" spans="2:11" x14ac:dyDescent="0.2">
      <c r="B219" s="4"/>
      <c r="C219" s="5"/>
      <c r="F219" s="6"/>
      <c r="J219" s="5"/>
      <c r="K219" s="5"/>
    </row>
    <row r="220" spans="2:11" x14ac:dyDescent="0.2">
      <c r="B220" s="4"/>
      <c r="C220" s="5"/>
      <c r="F220" s="6"/>
      <c r="J220" s="5"/>
      <c r="K220" s="5"/>
    </row>
    <row r="221" spans="2:11" x14ac:dyDescent="0.2">
      <c r="B221" s="4"/>
      <c r="C221" s="5"/>
      <c r="F221" s="6"/>
      <c r="J221" s="5"/>
      <c r="K221" s="5"/>
    </row>
    <row r="222" spans="2:11" x14ac:dyDescent="0.2">
      <c r="B222" s="4"/>
      <c r="C222" s="5"/>
      <c r="F222" s="6"/>
      <c r="J222" s="5"/>
      <c r="K222" s="5"/>
    </row>
    <row r="223" spans="2:11" x14ac:dyDescent="0.2">
      <c r="B223" s="4"/>
      <c r="C223" s="5"/>
      <c r="F223" s="6"/>
      <c r="J223" s="5"/>
      <c r="K223" s="5"/>
    </row>
    <row r="224" spans="2:11" x14ac:dyDescent="0.2">
      <c r="B224" s="4"/>
      <c r="C224" s="5"/>
      <c r="F224" s="6"/>
      <c r="J224" s="5"/>
      <c r="K224" s="5"/>
    </row>
    <row r="225" spans="2:11" x14ac:dyDescent="0.2">
      <c r="B225" s="4"/>
      <c r="C225" s="5"/>
      <c r="F225" s="6"/>
      <c r="J225" s="5"/>
      <c r="K225" s="5"/>
    </row>
    <row r="226" spans="2:11" x14ac:dyDescent="0.2">
      <c r="B226" s="4"/>
      <c r="C226" s="5"/>
      <c r="F226" s="6"/>
      <c r="J226" s="5"/>
      <c r="K226" s="5"/>
    </row>
    <row r="227" spans="2:11" x14ac:dyDescent="0.2">
      <c r="B227" s="4"/>
      <c r="C227" s="5"/>
      <c r="F227" s="6"/>
      <c r="J227" s="5"/>
      <c r="K227" s="5"/>
    </row>
    <row r="228" spans="2:11" x14ac:dyDescent="0.2">
      <c r="B228" s="4"/>
      <c r="C228" s="5"/>
      <c r="F228" s="6"/>
      <c r="J228" s="5"/>
      <c r="K228" s="5"/>
    </row>
    <row r="229" spans="2:11" x14ac:dyDescent="0.2">
      <c r="B229" s="4"/>
      <c r="C229" s="5"/>
      <c r="F229" s="6"/>
      <c r="J229" s="5"/>
      <c r="K229" s="5"/>
    </row>
    <row r="230" spans="2:11" x14ac:dyDescent="0.2">
      <c r="B230" s="4"/>
      <c r="C230" s="5"/>
      <c r="F230" s="6"/>
      <c r="J230" s="5"/>
      <c r="K230" s="5"/>
    </row>
    <row r="231" spans="2:11" x14ac:dyDescent="0.2">
      <c r="B231" s="4"/>
      <c r="C231" s="5"/>
      <c r="F231" s="6"/>
      <c r="J231" s="5"/>
      <c r="K231" s="5"/>
    </row>
    <row r="232" spans="2:11" x14ac:dyDescent="0.2">
      <c r="B232" s="4"/>
      <c r="C232" s="5"/>
      <c r="F232" s="6"/>
      <c r="J232" s="5"/>
      <c r="K232" s="5"/>
    </row>
    <row r="233" spans="2:11" x14ac:dyDescent="0.2">
      <c r="B233" s="4"/>
      <c r="C233" s="5"/>
      <c r="F233" s="6"/>
      <c r="J233" s="5"/>
      <c r="K233" s="5"/>
    </row>
    <row r="234" spans="2:11" x14ac:dyDescent="0.2">
      <c r="B234" s="4"/>
      <c r="C234" s="5"/>
      <c r="F234" s="6"/>
      <c r="J234" s="5"/>
      <c r="K234" s="5"/>
    </row>
    <row r="235" spans="2:11" x14ac:dyDescent="0.2">
      <c r="B235" s="4"/>
      <c r="C235" s="5"/>
      <c r="F235" s="6"/>
      <c r="J235" s="5"/>
      <c r="K235" s="5"/>
    </row>
    <row r="236" spans="2:11" x14ac:dyDescent="0.2">
      <c r="B236" s="4"/>
      <c r="C236" s="5"/>
      <c r="F236" s="6"/>
      <c r="J236" s="5"/>
      <c r="K236" s="5"/>
    </row>
    <row r="237" spans="2:11" x14ac:dyDescent="0.2">
      <c r="B237" s="4"/>
      <c r="C237" s="5"/>
      <c r="F237" s="6"/>
      <c r="J237" s="5"/>
      <c r="K237" s="5"/>
    </row>
    <row r="238" spans="2:11" x14ac:dyDescent="0.2">
      <c r="B238" s="4"/>
      <c r="C238" s="5"/>
      <c r="F238" s="6"/>
      <c r="J238" s="5"/>
      <c r="K238" s="5"/>
    </row>
    <row r="239" spans="2:11" x14ac:dyDescent="0.2">
      <c r="B239" s="4"/>
      <c r="C239" s="5"/>
      <c r="F239" s="6"/>
      <c r="J239" s="5"/>
      <c r="K239" s="5"/>
    </row>
    <row r="240" spans="2:11" x14ac:dyDescent="0.2">
      <c r="B240" s="4"/>
      <c r="C240" s="5"/>
      <c r="F240" s="6"/>
      <c r="J240" s="5"/>
      <c r="K240" s="5"/>
    </row>
    <row r="241" spans="2:11" x14ac:dyDescent="0.2">
      <c r="B241" s="4"/>
      <c r="C241" s="5"/>
      <c r="F241" s="6"/>
      <c r="J241" s="5"/>
      <c r="K241" s="5"/>
    </row>
    <row r="242" spans="2:11" x14ac:dyDescent="0.2">
      <c r="B242" s="4"/>
      <c r="C242" s="5"/>
      <c r="F242" s="6"/>
      <c r="J242" s="5"/>
      <c r="K242" s="5"/>
    </row>
    <row r="243" spans="2:11" x14ac:dyDescent="0.2">
      <c r="B243" s="4"/>
      <c r="C243" s="5"/>
      <c r="F243" s="6"/>
      <c r="J243" s="5"/>
      <c r="K243" s="5"/>
    </row>
    <row r="244" spans="2:11" x14ac:dyDescent="0.2">
      <c r="B244" s="4"/>
      <c r="C244" s="5"/>
      <c r="F244" s="6"/>
      <c r="J244" s="5"/>
      <c r="K244" s="5"/>
    </row>
    <row r="245" spans="2:11" x14ac:dyDescent="0.2">
      <c r="B245" s="4"/>
      <c r="C245" s="5"/>
      <c r="F245" s="6"/>
      <c r="J245" s="5"/>
      <c r="K245" s="5"/>
    </row>
    <row r="246" spans="2:11" x14ac:dyDescent="0.2">
      <c r="B246" s="4"/>
      <c r="C246" s="5"/>
      <c r="F246" s="6"/>
      <c r="J246" s="5"/>
      <c r="K246" s="5"/>
    </row>
    <row r="247" spans="2:11" x14ac:dyDescent="0.2">
      <c r="B247" s="4"/>
      <c r="C247" s="5"/>
      <c r="F247" s="6"/>
      <c r="J247" s="5"/>
      <c r="K247" s="5"/>
    </row>
    <row r="248" spans="2:11" x14ac:dyDescent="0.2">
      <c r="B248" s="4"/>
      <c r="C248" s="5"/>
      <c r="F248" s="6"/>
      <c r="J248" s="5"/>
      <c r="K248" s="5"/>
    </row>
    <row r="249" spans="2:11" x14ac:dyDescent="0.2">
      <c r="B249" s="4"/>
      <c r="C249" s="5"/>
      <c r="F249" s="6"/>
      <c r="J249" s="5"/>
      <c r="K249" s="5"/>
    </row>
    <row r="250" spans="2:11" x14ac:dyDescent="0.2">
      <c r="B250" s="4"/>
      <c r="C250" s="5"/>
      <c r="F250" s="6"/>
      <c r="J250" s="5"/>
      <c r="K250" s="5"/>
    </row>
    <row r="251" spans="2:11" x14ac:dyDescent="0.2">
      <c r="B251" s="4"/>
      <c r="C251" s="5"/>
      <c r="F251" s="6"/>
      <c r="J251" s="5"/>
      <c r="K251" s="5"/>
    </row>
    <row r="252" spans="2:11" x14ac:dyDescent="0.2">
      <c r="B252" s="4"/>
      <c r="C252" s="5"/>
      <c r="F252" s="6"/>
      <c r="J252" s="5"/>
      <c r="K252" s="5"/>
    </row>
    <row r="253" spans="2:11" x14ac:dyDescent="0.2">
      <c r="B253" s="4"/>
      <c r="C253" s="5"/>
      <c r="F253" s="6"/>
      <c r="J253" s="5"/>
      <c r="K253" s="5"/>
    </row>
    <row r="254" spans="2:11" x14ac:dyDescent="0.2">
      <c r="B254" s="4"/>
      <c r="C254" s="5"/>
      <c r="F254" s="6"/>
      <c r="J254" s="5"/>
      <c r="K254" s="5"/>
    </row>
    <row r="255" spans="2:11" x14ac:dyDescent="0.2">
      <c r="B255" s="4"/>
      <c r="C255" s="5"/>
      <c r="F255" s="6"/>
      <c r="J255" s="5"/>
      <c r="K255" s="5"/>
    </row>
    <row r="256" spans="2:11" x14ac:dyDescent="0.2">
      <c r="B256" s="4"/>
      <c r="C256" s="5"/>
      <c r="F256" s="6"/>
      <c r="J256" s="5"/>
      <c r="K256" s="5"/>
    </row>
    <row r="257" spans="2:11" x14ac:dyDescent="0.2">
      <c r="B257" s="4"/>
      <c r="C257" s="5"/>
      <c r="F257" s="6"/>
      <c r="J257" s="5"/>
      <c r="K257" s="5"/>
    </row>
    <row r="258" spans="2:11" x14ac:dyDescent="0.2">
      <c r="B258" s="4"/>
      <c r="C258" s="5"/>
      <c r="F258" s="6"/>
      <c r="J258" s="5"/>
      <c r="K258" s="5"/>
    </row>
    <row r="259" spans="2:11" x14ac:dyDescent="0.2">
      <c r="B259" s="4"/>
      <c r="C259" s="5"/>
      <c r="F259" s="6"/>
      <c r="J259" s="5"/>
      <c r="K259" s="5"/>
    </row>
    <row r="260" spans="2:11" x14ac:dyDescent="0.2">
      <c r="B260" s="4"/>
      <c r="C260" s="5"/>
      <c r="F260" s="6"/>
      <c r="J260" s="5"/>
      <c r="K260" s="5"/>
    </row>
    <row r="261" spans="2:11" x14ac:dyDescent="0.2">
      <c r="B261" s="4"/>
      <c r="C261" s="5"/>
      <c r="F261" s="6"/>
      <c r="J261" s="5"/>
      <c r="K261" s="5"/>
    </row>
    <row r="262" spans="2:11" x14ac:dyDescent="0.2">
      <c r="B262" s="4"/>
      <c r="C262" s="5"/>
      <c r="F262" s="6"/>
      <c r="J262" s="5"/>
      <c r="K262" s="5"/>
    </row>
    <row r="263" spans="2:11" x14ac:dyDescent="0.2">
      <c r="B263" s="4"/>
      <c r="C263" s="5"/>
      <c r="F263" s="6"/>
      <c r="J263" s="5"/>
      <c r="K263" s="5"/>
    </row>
    <row r="264" spans="2:11" x14ac:dyDescent="0.2">
      <c r="B264" s="4"/>
      <c r="C264" s="5"/>
      <c r="F264" s="6"/>
      <c r="J264" s="5"/>
      <c r="K264" s="5"/>
    </row>
    <row r="265" spans="2:11" x14ac:dyDescent="0.2">
      <c r="B265" s="4"/>
      <c r="C265" s="5"/>
      <c r="F265" s="6"/>
      <c r="J265" s="5"/>
      <c r="K265" s="5"/>
    </row>
    <row r="266" spans="2:11" x14ac:dyDescent="0.2">
      <c r="B266" s="4"/>
      <c r="C266" s="5"/>
      <c r="F266" s="6"/>
      <c r="J266" s="5"/>
      <c r="K266" s="5"/>
    </row>
    <row r="267" spans="2:11" x14ac:dyDescent="0.2">
      <c r="B267" s="4"/>
      <c r="C267" s="5"/>
      <c r="F267" s="6"/>
      <c r="J267" s="5"/>
      <c r="K267" s="5"/>
    </row>
    <row r="268" spans="2:11" x14ac:dyDescent="0.2">
      <c r="B268" s="4"/>
      <c r="C268" s="5"/>
      <c r="F268" s="6"/>
      <c r="J268" s="5"/>
      <c r="K268" s="5"/>
    </row>
    <row r="269" spans="2:11" x14ac:dyDescent="0.2">
      <c r="B269" s="4"/>
      <c r="C269" s="5"/>
      <c r="F269" s="6"/>
      <c r="J269" s="5"/>
      <c r="K269" s="5"/>
    </row>
    <row r="270" spans="2:11" x14ac:dyDescent="0.2">
      <c r="B270" s="4"/>
      <c r="C270" s="5"/>
      <c r="F270" s="6"/>
      <c r="J270" s="5"/>
      <c r="K270" s="5"/>
    </row>
    <row r="271" spans="2:11" x14ac:dyDescent="0.2">
      <c r="B271" s="4"/>
      <c r="C271" s="5"/>
      <c r="F271" s="6"/>
      <c r="J271" s="5"/>
      <c r="K271" s="5"/>
    </row>
    <row r="272" spans="2:11" x14ac:dyDescent="0.2">
      <c r="B272" s="4"/>
      <c r="C272" s="5"/>
      <c r="F272" s="6"/>
      <c r="J272" s="5"/>
      <c r="K272" s="5"/>
    </row>
    <row r="273" spans="2:11" x14ac:dyDescent="0.2">
      <c r="B273" s="4"/>
      <c r="C273" s="5"/>
      <c r="F273" s="6"/>
      <c r="J273" s="5"/>
      <c r="K273" s="5"/>
    </row>
    <row r="274" spans="2:11" x14ac:dyDescent="0.2">
      <c r="B274" s="4"/>
      <c r="C274" s="5"/>
      <c r="F274" s="6"/>
      <c r="J274" s="5"/>
      <c r="K274" s="5"/>
    </row>
    <row r="275" spans="2:11" x14ac:dyDescent="0.2">
      <c r="B275" s="4"/>
      <c r="C275" s="5"/>
      <c r="F275" s="6"/>
      <c r="J275" s="5"/>
      <c r="K275" s="5"/>
    </row>
    <row r="276" spans="2:11" x14ac:dyDescent="0.2">
      <c r="B276" s="4"/>
      <c r="C276" s="5"/>
      <c r="F276" s="6"/>
      <c r="J276" s="5"/>
      <c r="K276" s="5"/>
    </row>
    <row r="277" spans="2:11" x14ac:dyDescent="0.2">
      <c r="B277" s="4"/>
      <c r="C277" s="5"/>
      <c r="F277" s="6"/>
      <c r="J277" s="5"/>
      <c r="K277" s="5"/>
    </row>
    <row r="278" spans="2:11" x14ac:dyDescent="0.2">
      <c r="B278" s="4"/>
      <c r="C278" s="5"/>
      <c r="F278" s="6"/>
      <c r="J278" s="5"/>
      <c r="K278" s="5"/>
    </row>
    <row r="279" spans="2:11" x14ac:dyDescent="0.2">
      <c r="B279" s="4"/>
      <c r="C279" s="5"/>
      <c r="F279" s="6"/>
      <c r="J279" s="5"/>
      <c r="K279" s="5"/>
    </row>
    <row r="280" spans="2:11" x14ac:dyDescent="0.2">
      <c r="B280" s="4"/>
      <c r="C280" s="5"/>
      <c r="F280" s="6"/>
      <c r="J280" s="5"/>
      <c r="K280" s="5"/>
    </row>
    <row r="281" spans="2:11" x14ac:dyDescent="0.2">
      <c r="B281" s="4"/>
      <c r="C281" s="5"/>
      <c r="F281" s="6"/>
      <c r="J281" s="5"/>
      <c r="K281" s="5"/>
    </row>
    <row r="282" spans="2:11" x14ac:dyDescent="0.2">
      <c r="B282" s="4"/>
      <c r="C282" s="5"/>
      <c r="F282" s="6"/>
      <c r="J282" s="5"/>
      <c r="K282" s="5"/>
    </row>
    <row r="283" spans="2:11" x14ac:dyDescent="0.2">
      <c r="B283" s="4"/>
      <c r="C283" s="5"/>
      <c r="F283" s="6"/>
      <c r="J283" s="5"/>
      <c r="K283" s="5"/>
    </row>
    <row r="284" spans="2:11" x14ac:dyDescent="0.2">
      <c r="B284" s="4"/>
      <c r="C284" s="5"/>
      <c r="F284" s="6"/>
      <c r="J284" s="5"/>
      <c r="K284" s="5"/>
    </row>
    <row r="285" spans="2:11" x14ac:dyDescent="0.2">
      <c r="B285" s="4"/>
      <c r="C285" s="5"/>
      <c r="F285" s="6"/>
      <c r="J285" s="5"/>
      <c r="K285" s="5"/>
    </row>
    <row r="286" spans="2:11" x14ac:dyDescent="0.2">
      <c r="B286" s="4"/>
      <c r="C286" s="5"/>
      <c r="F286" s="6"/>
      <c r="J286" s="5"/>
      <c r="K286" s="5"/>
    </row>
    <row r="287" spans="2:11" x14ac:dyDescent="0.2">
      <c r="B287" s="4"/>
      <c r="C287" s="5"/>
      <c r="F287" s="6"/>
      <c r="J287" s="5"/>
      <c r="K287" s="5"/>
    </row>
    <row r="288" spans="2:11" x14ac:dyDescent="0.2">
      <c r="B288" s="4"/>
      <c r="C288" s="5"/>
      <c r="F288" s="6"/>
      <c r="J288" s="5"/>
      <c r="K288" s="5"/>
    </row>
    <row r="289" spans="2:11" x14ac:dyDescent="0.2">
      <c r="B289" s="4"/>
      <c r="C289" s="5"/>
      <c r="F289" s="6"/>
      <c r="J289" s="5"/>
      <c r="K289" s="5"/>
    </row>
    <row r="290" spans="2:11" x14ac:dyDescent="0.2">
      <c r="B290" s="4"/>
      <c r="C290" s="5"/>
      <c r="F290" s="6"/>
      <c r="J290" s="5"/>
      <c r="K290" s="5"/>
    </row>
    <row r="291" spans="2:11" x14ac:dyDescent="0.2">
      <c r="B291" s="4"/>
      <c r="C291" s="5"/>
      <c r="F291" s="6"/>
      <c r="J291" s="5"/>
      <c r="K291" s="5"/>
    </row>
    <row r="292" spans="2:11" x14ac:dyDescent="0.2">
      <c r="B292" s="4"/>
      <c r="C292" s="5"/>
      <c r="F292" s="6"/>
      <c r="J292" s="5"/>
      <c r="K292" s="5"/>
    </row>
    <row r="293" spans="2:11" x14ac:dyDescent="0.2">
      <c r="B293" s="4"/>
      <c r="C293" s="5"/>
      <c r="F293" s="6"/>
      <c r="J293" s="5"/>
      <c r="K293" s="5"/>
    </row>
    <row r="294" spans="2:11" x14ac:dyDescent="0.2">
      <c r="B294" s="4"/>
      <c r="C294" s="5"/>
      <c r="F294" s="6"/>
      <c r="J294" s="5"/>
      <c r="K294" s="5"/>
    </row>
    <row r="295" spans="2:11" x14ac:dyDescent="0.2">
      <c r="B295" s="4"/>
      <c r="C295" s="5"/>
      <c r="F295" s="6"/>
      <c r="J295" s="5"/>
      <c r="K295" s="5"/>
    </row>
    <row r="296" spans="2:11" x14ac:dyDescent="0.2">
      <c r="B296" s="4"/>
      <c r="C296" s="5"/>
      <c r="F296" s="6"/>
      <c r="J296" s="5"/>
      <c r="K296" s="5"/>
    </row>
    <row r="297" spans="2:11" x14ac:dyDescent="0.2">
      <c r="B297" s="4"/>
      <c r="C297" s="5"/>
      <c r="F297" s="6"/>
      <c r="J297" s="5"/>
      <c r="K297" s="5"/>
    </row>
    <row r="298" spans="2:11" x14ac:dyDescent="0.2">
      <c r="B298" s="4"/>
      <c r="C298" s="5"/>
      <c r="F298" s="6"/>
      <c r="J298" s="5"/>
      <c r="K298" s="5"/>
    </row>
    <row r="299" spans="2:11" x14ac:dyDescent="0.2">
      <c r="B299" s="4"/>
      <c r="C299" s="5"/>
      <c r="F299" s="6"/>
      <c r="J299" s="5"/>
      <c r="K299" s="5"/>
    </row>
    <row r="300" spans="2:11" x14ac:dyDescent="0.2">
      <c r="B300" s="4"/>
      <c r="C300" s="5"/>
      <c r="F300" s="6"/>
      <c r="J300" s="5"/>
      <c r="K300" s="5"/>
    </row>
    <row r="301" spans="2:11" x14ac:dyDescent="0.2">
      <c r="B301" s="4"/>
      <c r="C301" s="5"/>
      <c r="F301" s="6"/>
      <c r="J301" s="5"/>
      <c r="K301" s="5"/>
    </row>
    <row r="302" spans="2:11" x14ac:dyDescent="0.2">
      <c r="B302" s="4"/>
      <c r="C302" s="5"/>
      <c r="F302" s="6"/>
      <c r="J302" s="5"/>
      <c r="K302" s="5"/>
    </row>
    <row r="303" spans="2:11" x14ac:dyDescent="0.2">
      <c r="B303" s="4"/>
      <c r="C303" s="5"/>
      <c r="F303" s="6"/>
      <c r="J303" s="5"/>
      <c r="K303" s="5"/>
    </row>
    <row r="304" spans="2:11" x14ac:dyDescent="0.2">
      <c r="B304" s="4"/>
      <c r="C304" s="5"/>
      <c r="F304" s="6"/>
      <c r="J304" s="5"/>
      <c r="K304" s="5"/>
    </row>
    <row r="305" spans="2:11" x14ac:dyDescent="0.2">
      <c r="B305" s="4"/>
      <c r="C305" s="5"/>
      <c r="F305" s="6"/>
      <c r="J305" s="5"/>
      <c r="K305" s="5"/>
    </row>
    <row r="306" spans="2:11" x14ac:dyDescent="0.2">
      <c r="B306" s="4"/>
      <c r="C306" s="5"/>
      <c r="F306" s="6"/>
      <c r="J306" s="5"/>
      <c r="K306" s="5"/>
    </row>
    <row r="307" spans="2:11" x14ac:dyDescent="0.2">
      <c r="B307" s="4"/>
      <c r="C307" s="5"/>
      <c r="F307" s="6"/>
      <c r="J307" s="5"/>
      <c r="K307" s="5"/>
    </row>
    <row r="308" spans="2:11" x14ac:dyDescent="0.2">
      <c r="B308" s="4"/>
      <c r="C308" s="5"/>
      <c r="F308" s="6"/>
      <c r="J308" s="5"/>
      <c r="K308" s="5"/>
    </row>
    <row r="309" spans="2:11" x14ac:dyDescent="0.2">
      <c r="B309" s="4"/>
      <c r="C309" s="5"/>
      <c r="F309" s="6"/>
      <c r="J309" s="5"/>
      <c r="K309" s="5"/>
    </row>
    <row r="310" spans="2:11" x14ac:dyDescent="0.2">
      <c r="B310" s="4"/>
      <c r="C310" s="5"/>
      <c r="F310" s="6"/>
      <c r="J310" s="5"/>
      <c r="K310" s="5"/>
    </row>
    <row r="311" spans="2:11" x14ac:dyDescent="0.2">
      <c r="B311" s="4"/>
      <c r="C311" s="5"/>
      <c r="F311" s="6"/>
      <c r="J311" s="5"/>
      <c r="K311" s="5"/>
    </row>
    <row r="312" spans="2:11" x14ac:dyDescent="0.2">
      <c r="B312" s="4"/>
      <c r="C312" s="5"/>
      <c r="F312" s="6"/>
      <c r="J312" s="5"/>
      <c r="K312" s="5"/>
    </row>
    <row r="313" spans="2:11" x14ac:dyDescent="0.2">
      <c r="B313" s="4"/>
      <c r="C313" s="5"/>
      <c r="F313" s="6"/>
      <c r="J313" s="5"/>
      <c r="K313" s="5"/>
    </row>
    <row r="314" spans="2:11" x14ac:dyDescent="0.2">
      <c r="B314" s="4"/>
      <c r="C314" s="5"/>
      <c r="F314" s="6"/>
      <c r="J314" s="5"/>
      <c r="K314" s="5"/>
    </row>
    <row r="315" spans="2:11" x14ac:dyDescent="0.2">
      <c r="B315" s="4"/>
      <c r="C315" s="5"/>
      <c r="F315" s="6"/>
      <c r="J315" s="5"/>
      <c r="K315" s="5"/>
    </row>
    <row r="316" spans="2:11" x14ac:dyDescent="0.2">
      <c r="B316" s="4"/>
      <c r="C316" s="5"/>
      <c r="F316" s="6"/>
      <c r="J316" s="5"/>
      <c r="K316" s="5"/>
    </row>
    <row r="317" spans="2:11" x14ac:dyDescent="0.2">
      <c r="B317" s="4"/>
      <c r="C317" s="5"/>
      <c r="F317" s="6"/>
      <c r="J317" s="5"/>
      <c r="K317" s="5"/>
    </row>
    <row r="318" spans="2:11" x14ac:dyDescent="0.2">
      <c r="B318" s="4"/>
      <c r="C318" s="5"/>
      <c r="F318" s="6"/>
      <c r="J318" s="5"/>
      <c r="K318" s="5"/>
    </row>
    <row r="319" spans="2:11" x14ac:dyDescent="0.2">
      <c r="B319" s="4"/>
      <c r="C319" s="5"/>
      <c r="F319" s="6"/>
      <c r="J319" s="5"/>
      <c r="K319" s="5"/>
    </row>
    <row r="320" spans="2:11" x14ac:dyDescent="0.2">
      <c r="B320" s="4"/>
      <c r="C320" s="5"/>
      <c r="F320" s="6"/>
      <c r="J320" s="5"/>
      <c r="K320" s="5"/>
    </row>
    <row r="321" spans="2:11" x14ac:dyDescent="0.2">
      <c r="B321" s="4"/>
      <c r="C321" s="5"/>
      <c r="F321" s="6"/>
      <c r="J321" s="5"/>
      <c r="K321" s="5"/>
    </row>
    <row r="322" spans="2:11" x14ac:dyDescent="0.2">
      <c r="B322" s="4"/>
      <c r="C322" s="5"/>
      <c r="F322" s="6"/>
      <c r="J322" s="5"/>
      <c r="K322" s="5"/>
    </row>
    <row r="323" spans="2:11" x14ac:dyDescent="0.2">
      <c r="B323" s="4"/>
      <c r="C323" s="5"/>
      <c r="F323" s="6"/>
      <c r="J323" s="5"/>
      <c r="K323" s="5"/>
    </row>
    <row r="324" spans="2:11" x14ac:dyDescent="0.2">
      <c r="B324" s="4"/>
      <c r="C324" s="5"/>
      <c r="F324" s="6"/>
      <c r="J324" s="5"/>
      <c r="K324" s="5"/>
    </row>
    <row r="325" spans="2:11" x14ac:dyDescent="0.2">
      <c r="B325" s="4"/>
      <c r="C325" s="5"/>
      <c r="F325" s="6"/>
      <c r="J325" s="5"/>
      <c r="K325" s="5"/>
    </row>
    <row r="326" spans="2:11" x14ac:dyDescent="0.2">
      <c r="B326" s="4"/>
      <c r="C326" s="5"/>
      <c r="F326" s="6"/>
      <c r="J326" s="5"/>
      <c r="K326" s="5"/>
    </row>
    <row r="327" spans="2:11" x14ac:dyDescent="0.2">
      <c r="B327" s="4"/>
      <c r="C327" s="5"/>
      <c r="F327" s="6"/>
      <c r="J327" s="5"/>
      <c r="K327" s="5"/>
    </row>
    <row r="328" spans="2:11" x14ac:dyDescent="0.2">
      <c r="B328" s="4"/>
      <c r="C328" s="5"/>
      <c r="F328" s="6"/>
      <c r="J328" s="5"/>
      <c r="K328" s="5"/>
    </row>
    <row r="329" spans="2:11" x14ac:dyDescent="0.2">
      <c r="B329" s="4"/>
      <c r="C329" s="5"/>
      <c r="F329" s="6"/>
      <c r="J329" s="5"/>
      <c r="K329" s="5"/>
    </row>
    <row r="330" spans="2:11" x14ac:dyDescent="0.2">
      <c r="B330" s="4"/>
      <c r="C330" s="5"/>
      <c r="F330" s="6"/>
      <c r="J330" s="5"/>
      <c r="K330" s="5"/>
    </row>
    <row r="331" spans="2:11" x14ac:dyDescent="0.2">
      <c r="B331" s="4"/>
      <c r="C331" s="5"/>
      <c r="F331" s="6"/>
      <c r="J331" s="5"/>
      <c r="K331" s="5"/>
    </row>
    <row r="332" spans="2:11" x14ac:dyDescent="0.2">
      <c r="B332" s="4"/>
      <c r="C332" s="5"/>
      <c r="F332" s="6"/>
      <c r="J332" s="5"/>
      <c r="K332" s="5"/>
    </row>
    <row r="333" spans="2:11" x14ac:dyDescent="0.2">
      <c r="B333" s="4"/>
      <c r="C333" s="5"/>
      <c r="F333" s="6"/>
      <c r="J333" s="5"/>
      <c r="K333" s="5"/>
    </row>
    <row r="334" spans="2:11" x14ac:dyDescent="0.2">
      <c r="B334" s="4"/>
      <c r="C334" s="5"/>
      <c r="F334" s="6"/>
      <c r="J334" s="5"/>
      <c r="K334" s="5"/>
    </row>
    <row r="335" spans="2:11" x14ac:dyDescent="0.2">
      <c r="B335" s="4"/>
      <c r="C335" s="5"/>
      <c r="F335" s="6"/>
      <c r="J335" s="5"/>
      <c r="K335" s="5"/>
    </row>
    <row r="336" spans="2:11" x14ac:dyDescent="0.2">
      <c r="B336" s="4"/>
      <c r="C336" s="5"/>
      <c r="F336" s="6"/>
      <c r="J336" s="5"/>
      <c r="K336" s="5"/>
    </row>
    <row r="337" spans="2:11" x14ac:dyDescent="0.2">
      <c r="B337" s="4"/>
      <c r="C337" s="5"/>
      <c r="F337" s="6"/>
      <c r="J337" s="5"/>
      <c r="K337" s="5"/>
    </row>
    <row r="338" spans="2:11" x14ac:dyDescent="0.2">
      <c r="B338" s="4"/>
      <c r="C338" s="5"/>
      <c r="F338" s="6"/>
      <c r="J338" s="5"/>
      <c r="K338" s="5"/>
    </row>
    <row r="339" spans="2:11" x14ac:dyDescent="0.2">
      <c r="B339" s="4"/>
      <c r="C339" s="5"/>
      <c r="F339" s="6"/>
      <c r="J339" s="5"/>
      <c r="K339" s="5"/>
    </row>
    <row r="340" spans="2:11" x14ac:dyDescent="0.2">
      <c r="B340" s="4"/>
      <c r="C340" s="5"/>
      <c r="F340" s="6"/>
      <c r="J340" s="5"/>
      <c r="K340" s="5"/>
    </row>
    <row r="341" spans="2:11" x14ac:dyDescent="0.2">
      <c r="B341" s="4"/>
      <c r="C341" s="5"/>
      <c r="F341" s="6"/>
      <c r="J341" s="5"/>
      <c r="K341" s="5"/>
    </row>
    <row r="342" spans="2:11" x14ac:dyDescent="0.2">
      <c r="B342" s="4"/>
      <c r="C342" s="5"/>
      <c r="F342" s="6"/>
      <c r="J342" s="5"/>
      <c r="K342" s="5"/>
    </row>
    <row r="343" spans="2:11" x14ac:dyDescent="0.2">
      <c r="B343" s="4"/>
      <c r="C343" s="5"/>
      <c r="F343" s="6"/>
      <c r="J343" s="5"/>
      <c r="K343" s="5"/>
    </row>
    <row r="344" spans="2:11" x14ac:dyDescent="0.2">
      <c r="B344" s="4"/>
      <c r="C344" s="5"/>
      <c r="F344" s="6"/>
      <c r="J344" s="5"/>
      <c r="K344" s="5"/>
    </row>
    <row r="345" spans="2:11" x14ac:dyDescent="0.2">
      <c r="B345" s="4"/>
      <c r="C345" s="5"/>
      <c r="F345" s="6"/>
      <c r="J345" s="5"/>
      <c r="K345" s="5"/>
    </row>
    <row r="346" spans="2:11" x14ac:dyDescent="0.2">
      <c r="B346" s="4"/>
      <c r="C346" s="5"/>
      <c r="F346" s="6"/>
      <c r="J346" s="5"/>
      <c r="K346" s="5"/>
    </row>
    <row r="347" spans="2:11" x14ac:dyDescent="0.2">
      <c r="B347" s="4"/>
      <c r="C347" s="5"/>
      <c r="F347" s="6"/>
      <c r="J347" s="5"/>
      <c r="K347" s="5"/>
    </row>
    <row r="348" spans="2:11" x14ac:dyDescent="0.2">
      <c r="B348" s="4"/>
      <c r="C348" s="5"/>
      <c r="F348" s="6"/>
      <c r="J348" s="5"/>
      <c r="K348" s="5"/>
    </row>
    <row r="349" spans="2:11" x14ac:dyDescent="0.2">
      <c r="B349" s="4"/>
      <c r="C349" s="5"/>
      <c r="F349" s="6"/>
      <c r="J349" s="5"/>
      <c r="K349" s="5"/>
    </row>
    <row r="350" spans="2:11" x14ac:dyDescent="0.2">
      <c r="B350" s="4"/>
      <c r="C350" s="5"/>
      <c r="F350" s="6"/>
      <c r="J350" s="5"/>
      <c r="K350" s="5"/>
    </row>
    <row r="351" spans="2:11" x14ac:dyDescent="0.2">
      <c r="B351" s="4"/>
      <c r="C351" s="5"/>
      <c r="F351" s="6"/>
      <c r="J351" s="5"/>
      <c r="K351" s="5"/>
    </row>
    <row r="352" spans="2:11" x14ac:dyDescent="0.2">
      <c r="B352" s="4"/>
      <c r="C352" s="5"/>
      <c r="F352" s="6"/>
      <c r="J352" s="5"/>
      <c r="K352" s="5"/>
    </row>
    <row r="353" spans="2:11" x14ac:dyDescent="0.2">
      <c r="B353" s="4"/>
      <c r="C353" s="5"/>
      <c r="F353" s="6"/>
      <c r="J353" s="5"/>
      <c r="K353" s="5"/>
    </row>
    <row r="354" spans="2:11" x14ac:dyDescent="0.2">
      <c r="B354" s="4"/>
      <c r="C354" s="5"/>
      <c r="F354" s="6"/>
      <c r="J354" s="5"/>
      <c r="K354" s="5"/>
    </row>
    <row r="355" spans="2:11" x14ac:dyDescent="0.2">
      <c r="B355" s="4"/>
      <c r="C355" s="5"/>
      <c r="F355" s="6"/>
      <c r="J355" s="5"/>
      <c r="K355" s="5"/>
    </row>
    <row r="356" spans="2:11" x14ac:dyDescent="0.2">
      <c r="B356" s="4"/>
      <c r="C356" s="5"/>
      <c r="F356" s="6"/>
      <c r="J356" s="5"/>
      <c r="K356" s="5"/>
    </row>
    <row r="357" spans="2:11" x14ac:dyDescent="0.2">
      <c r="B357" s="4"/>
      <c r="C357" s="5"/>
      <c r="F357" s="6"/>
      <c r="J357" s="5"/>
      <c r="K357" s="5"/>
    </row>
    <row r="358" spans="2:11" x14ac:dyDescent="0.2">
      <c r="B358" s="4"/>
      <c r="C358" s="5"/>
      <c r="F358" s="6"/>
      <c r="J358" s="5"/>
      <c r="K358" s="5"/>
    </row>
    <row r="359" spans="2:11" x14ac:dyDescent="0.2">
      <c r="B359" s="4"/>
      <c r="C359" s="5"/>
      <c r="F359" s="6"/>
      <c r="J359" s="5"/>
      <c r="K359" s="5"/>
    </row>
    <row r="360" spans="2:11" x14ac:dyDescent="0.2">
      <c r="B360" s="4"/>
      <c r="C360" s="5"/>
      <c r="F360" s="6"/>
      <c r="J360" s="5"/>
      <c r="K360" s="5"/>
    </row>
    <row r="361" spans="2:11" x14ac:dyDescent="0.2">
      <c r="B361" s="4"/>
      <c r="C361" s="5"/>
      <c r="F361" s="6"/>
      <c r="J361" s="5"/>
      <c r="K361" s="5"/>
    </row>
    <row r="362" spans="2:11" x14ac:dyDescent="0.2">
      <c r="B362" s="4"/>
      <c r="C362" s="5"/>
      <c r="F362" s="6"/>
      <c r="J362" s="5"/>
      <c r="K362" s="5"/>
    </row>
    <row r="363" spans="2:11" x14ac:dyDescent="0.2">
      <c r="B363" s="4"/>
      <c r="C363" s="5"/>
      <c r="F363" s="6"/>
      <c r="J363" s="5"/>
      <c r="K363" s="5"/>
    </row>
    <row r="364" spans="2:11" x14ac:dyDescent="0.2">
      <c r="B364" s="4"/>
      <c r="C364" s="5"/>
      <c r="F364" s="6"/>
      <c r="J364" s="5"/>
      <c r="K364" s="5"/>
    </row>
    <row r="365" spans="2:11" x14ac:dyDescent="0.2">
      <c r="B365" s="4"/>
      <c r="C365" s="5"/>
      <c r="F365" s="6"/>
      <c r="J365" s="5"/>
      <c r="K365" s="5"/>
    </row>
    <row r="366" spans="2:11" x14ac:dyDescent="0.2">
      <c r="B366" s="4"/>
      <c r="C366" s="5"/>
      <c r="F366" s="6"/>
      <c r="J366" s="5"/>
      <c r="K366" s="5"/>
    </row>
    <row r="367" spans="2:11" x14ac:dyDescent="0.2">
      <c r="B367" s="4"/>
      <c r="C367" s="5"/>
      <c r="F367" s="6"/>
      <c r="J367" s="5"/>
      <c r="K367" s="5"/>
    </row>
    <row r="368" spans="2:11" x14ac:dyDescent="0.2">
      <c r="B368" s="4"/>
      <c r="C368" s="5"/>
      <c r="F368" s="6"/>
      <c r="J368" s="5"/>
      <c r="K368" s="5"/>
    </row>
    <row r="369" spans="2:11" x14ac:dyDescent="0.2">
      <c r="B369" s="4"/>
      <c r="C369" s="5"/>
      <c r="F369" s="6"/>
      <c r="J369" s="5"/>
      <c r="K369" s="5"/>
    </row>
    <row r="370" spans="2:11" x14ac:dyDescent="0.2">
      <c r="B370" s="4"/>
      <c r="C370" s="5"/>
      <c r="F370" s="6"/>
      <c r="J370" s="5"/>
      <c r="K370" s="5"/>
    </row>
    <row r="371" spans="2:11" x14ac:dyDescent="0.2">
      <c r="B371" s="4"/>
      <c r="C371" s="5"/>
      <c r="F371" s="6"/>
      <c r="J371" s="5"/>
      <c r="K371" s="5"/>
    </row>
    <row r="372" spans="2:11" x14ac:dyDescent="0.2">
      <c r="B372" s="4"/>
      <c r="C372" s="5"/>
      <c r="F372" s="6"/>
      <c r="J372" s="5"/>
      <c r="K372" s="5"/>
    </row>
    <row r="373" spans="2:11" x14ac:dyDescent="0.2">
      <c r="B373" s="4"/>
      <c r="C373" s="5"/>
      <c r="F373" s="6"/>
      <c r="J373" s="5"/>
      <c r="K373" s="5"/>
    </row>
    <row r="374" spans="2:11" x14ac:dyDescent="0.2">
      <c r="B374" s="4"/>
      <c r="C374" s="5"/>
      <c r="F374" s="6"/>
      <c r="J374" s="5"/>
      <c r="K374" s="5"/>
    </row>
    <row r="375" spans="2:11" x14ac:dyDescent="0.2">
      <c r="B375" s="4"/>
      <c r="C375" s="5"/>
      <c r="F375" s="6"/>
      <c r="J375" s="5"/>
      <c r="K375" s="5"/>
    </row>
    <row r="376" spans="2:11" x14ac:dyDescent="0.2">
      <c r="B376" s="4"/>
      <c r="C376" s="5"/>
      <c r="F376" s="6"/>
      <c r="J376" s="5"/>
      <c r="K376" s="5"/>
    </row>
    <row r="377" spans="2:11" x14ac:dyDescent="0.2">
      <c r="B377" s="4"/>
      <c r="C377" s="5"/>
      <c r="F377" s="6"/>
      <c r="J377" s="5"/>
      <c r="K377" s="5"/>
    </row>
    <row r="378" spans="2:11" x14ac:dyDescent="0.2">
      <c r="B378" s="4"/>
      <c r="C378" s="5"/>
      <c r="F378" s="6"/>
      <c r="J378" s="5"/>
      <c r="K378" s="5"/>
    </row>
    <row r="379" spans="2:11" x14ac:dyDescent="0.2">
      <c r="B379" s="4"/>
      <c r="C379" s="5"/>
      <c r="F379" s="6"/>
      <c r="J379" s="5"/>
      <c r="K379" s="5"/>
    </row>
    <row r="380" spans="2:11" x14ac:dyDescent="0.2">
      <c r="B380" s="4"/>
      <c r="C380" s="5"/>
      <c r="F380" s="6"/>
      <c r="J380" s="5"/>
      <c r="K380" s="5"/>
    </row>
    <row r="381" spans="2:11" x14ac:dyDescent="0.2">
      <c r="B381" s="4"/>
      <c r="C381" s="5"/>
      <c r="F381" s="6"/>
      <c r="J381" s="5"/>
      <c r="K381" s="5"/>
    </row>
    <row r="382" spans="2:11" x14ac:dyDescent="0.2">
      <c r="B382" s="4"/>
      <c r="C382" s="5"/>
      <c r="F382" s="6"/>
      <c r="J382" s="5"/>
      <c r="K382" s="5"/>
    </row>
    <row r="383" spans="2:11" x14ac:dyDescent="0.2">
      <c r="B383" s="4"/>
      <c r="C383" s="5"/>
      <c r="F383" s="6"/>
      <c r="J383" s="5"/>
      <c r="K383" s="5"/>
    </row>
    <row r="384" spans="2:11" x14ac:dyDescent="0.2">
      <c r="B384" s="4"/>
      <c r="C384" s="5"/>
      <c r="F384" s="6"/>
      <c r="J384" s="5"/>
      <c r="K384" s="5"/>
    </row>
    <row r="385" spans="2:11" x14ac:dyDescent="0.2">
      <c r="B385" s="4"/>
      <c r="C385" s="5"/>
      <c r="F385" s="6"/>
      <c r="J385" s="5"/>
      <c r="K385" s="5"/>
    </row>
    <row r="386" spans="2:11" x14ac:dyDescent="0.2">
      <c r="B386" s="4"/>
      <c r="C386" s="5"/>
      <c r="F386" s="6"/>
      <c r="J386" s="5"/>
      <c r="K386" s="5"/>
    </row>
    <row r="387" spans="2:11" x14ac:dyDescent="0.2">
      <c r="B387" s="4"/>
      <c r="C387" s="5"/>
      <c r="F387" s="6"/>
      <c r="J387" s="5"/>
      <c r="K387" s="5"/>
    </row>
    <row r="388" spans="2:11" x14ac:dyDescent="0.2">
      <c r="B388" s="4"/>
      <c r="C388" s="5"/>
      <c r="F388" s="6"/>
      <c r="J388" s="5"/>
      <c r="K388" s="5"/>
    </row>
    <row r="389" spans="2:11" x14ac:dyDescent="0.2">
      <c r="B389" s="4"/>
      <c r="C389" s="5"/>
      <c r="F389" s="6"/>
      <c r="J389" s="5"/>
      <c r="K389" s="5"/>
    </row>
    <row r="390" spans="2:11" x14ac:dyDescent="0.2">
      <c r="B390" s="4"/>
      <c r="C390" s="5"/>
      <c r="F390" s="6"/>
      <c r="J390" s="5"/>
      <c r="K390" s="5"/>
    </row>
    <row r="391" spans="2:11" x14ac:dyDescent="0.2">
      <c r="B391" s="4"/>
      <c r="C391" s="5"/>
      <c r="F391" s="6"/>
      <c r="J391" s="5"/>
      <c r="K391" s="5"/>
    </row>
    <row r="392" spans="2:11" x14ac:dyDescent="0.2">
      <c r="B392" s="4"/>
      <c r="C392" s="5"/>
      <c r="F392" s="6"/>
      <c r="J392" s="5"/>
      <c r="K392" s="5"/>
    </row>
    <row r="393" spans="2:11" x14ac:dyDescent="0.2">
      <c r="B393" s="4"/>
      <c r="C393" s="5"/>
      <c r="F393" s="6"/>
      <c r="J393" s="5"/>
      <c r="K393" s="5"/>
    </row>
    <row r="394" spans="2:11" x14ac:dyDescent="0.2">
      <c r="B394" s="4"/>
      <c r="C394" s="5"/>
      <c r="F394" s="6"/>
      <c r="J394" s="5"/>
      <c r="K394" s="5"/>
    </row>
    <row r="395" spans="2:11" x14ac:dyDescent="0.2">
      <c r="B395" s="4"/>
      <c r="C395" s="5"/>
      <c r="F395" s="6"/>
      <c r="J395" s="5"/>
      <c r="K395" s="5"/>
    </row>
    <row r="396" spans="2:11" x14ac:dyDescent="0.2">
      <c r="B396" s="4"/>
      <c r="C396" s="5"/>
      <c r="F396" s="6"/>
      <c r="J396" s="5"/>
      <c r="K396" s="5"/>
    </row>
    <row r="397" spans="2:11" x14ac:dyDescent="0.2">
      <c r="B397" s="4"/>
      <c r="C397" s="5"/>
      <c r="F397" s="6"/>
      <c r="J397" s="5"/>
      <c r="K397" s="5"/>
    </row>
    <row r="398" spans="2:11" x14ac:dyDescent="0.2">
      <c r="B398" s="4"/>
      <c r="C398" s="5"/>
      <c r="F398" s="6"/>
      <c r="J398" s="5"/>
      <c r="K398" s="5"/>
    </row>
    <row r="399" spans="2:11" x14ac:dyDescent="0.2">
      <c r="B399" s="4"/>
      <c r="C399" s="5"/>
      <c r="F399" s="6"/>
      <c r="J399" s="5"/>
      <c r="K399" s="5"/>
    </row>
    <row r="400" spans="2:11" x14ac:dyDescent="0.2">
      <c r="B400" s="4"/>
      <c r="C400" s="5"/>
      <c r="F400" s="6"/>
      <c r="J400" s="5"/>
      <c r="K400" s="5"/>
    </row>
    <row r="401" spans="2:11" x14ac:dyDescent="0.2">
      <c r="B401" s="4"/>
      <c r="C401" s="5"/>
      <c r="F401" s="6"/>
      <c r="J401" s="5"/>
      <c r="K401" s="5"/>
    </row>
    <row r="402" spans="2:11" x14ac:dyDescent="0.2">
      <c r="B402" s="4"/>
      <c r="C402" s="5"/>
      <c r="F402" s="6"/>
      <c r="J402" s="5"/>
      <c r="K402" s="5"/>
    </row>
    <row r="403" spans="2:11" x14ac:dyDescent="0.2">
      <c r="B403" s="4"/>
      <c r="C403" s="5"/>
      <c r="F403" s="6"/>
      <c r="J403" s="5"/>
      <c r="K403" s="5"/>
    </row>
    <row r="404" spans="2:11" x14ac:dyDescent="0.2">
      <c r="B404" s="4"/>
      <c r="C404" s="5"/>
      <c r="F404" s="6"/>
      <c r="J404" s="5"/>
      <c r="K404" s="5"/>
    </row>
    <row r="405" spans="2:11" x14ac:dyDescent="0.2">
      <c r="B405" s="4"/>
      <c r="C405" s="5"/>
      <c r="F405" s="6"/>
      <c r="J405" s="5"/>
      <c r="K405" s="5"/>
    </row>
    <row r="406" spans="2:11" x14ac:dyDescent="0.2">
      <c r="B406" s="4"/>
      <c r="C406" s="5"/>
      <c r="F406" s="6"/>
      <c r="J406" s="5"/>
      <c r="K406" s="5"/>
    </row>
    <row r="407" spans="2:11" x14ac:dyDescent="0.2">
      <c r="B407" s="4"/>
      <c r="C407" s="5"/>
      <c r="F407" s="6"/>
      <c r="J407" s="5"/>
      <c r="K407" s="5"/>
    </row>
    <row r="408" spans="2:11" x14ac:dyDescent="0.2">
      <c r="B408" s="4"/>
      <c r="C408" s="5"/>
      <c r="F408" s="6"/>
      <c r="J408" s="5"/>
      <c r="K408" s="5"/>
    </row>
    <row r="409" spans="2:11" x14ac:dyDescent="0.2">
      <c r="B409" s="4"/>
      <c r="C409" s="5"/>
      <c r="F409" s="6"/>
      <c r="J409" s="5"/>
      <c r="K409" s="5"/>
    </row>
    <row r="410" spans="2:11" x14ac:dyDescent="0.2">
      <c r="B410" s="4"/>
      <c r="C410" s="5"/>
      <c r="F410" s="6"/>
      <c r="J410" s="5"/>
      <c r="K410" s="5"/>
    </row>
    <row r="411" spans="2:11" x14ac:dyDescent="0.2">
      <c r="B411" s="4"/>
      <c r="C411" s="5"/>
      <c r="F411" s="6"/>
      <c r="J411" s="5"/>
      <c r="K411" s="5"/>
    </row>
    <row r="412" spans="2:11" x14ac:dyDescent="0.2">
      <c r="B412" s="4"/>
      <c r="C412" s="5"/>
      <c r="F412" s="6"/>
      <c r="J412" s="5"/>
      <c r="K412" s="5"/>
    </row>
    <row r="413" spans="2:11" x14ac:dyDescent="0.2">
      <c r="B413" s="4"/>
      <c r="C413" s="5"/>
      <c r="F413" s="6"/>
      <c r="J413" s="5"/>
      <c r="K413" s="5"/>
    </row>
    <row r="414" spans="2:11" x14ac:dyDescent="0.2">
      <c r="B414" s="4"/>
      <c r="C414" s="5"/>
      <c r="F414" s="6"/>
      <c r="J414" s="5"/>
      <c r="K414" s="5"/>
    </row>
    <row r="415" spans="2:11" x14ac:dyDescent="0.2">
      <c r="B415" s="4"/>
      <c r="C415" s="5"/>
      <c r="F415" s="6"/>
      <c r="J415" s="5"/>
      <c r="K415" s="5"/>
    </row>
    <row r="416" spans="2:11" x14ac:dyDescent="0.2">
      <c r="B416" s="4"/>
      <c r="C416" s="5"/>
      <c r="F416" s="6"/>
      <c r="J416" s="5"/>
      <c r="K416" s="5"/>
    </row>
    <row r="417" spans="2:11" x14ac:dyDescent="0.2">
      <c r="B417" s="4"/>
      <c r="C417" s="5"/>
      <c r="F417" s="6"/>
      <c r="J417" s="5"/>
      <c r="K417" s="5"/>
    </row>
    <row r="418" spans="2:11" x14ac:dyDescent="0.2">
      <c r="B418" s="4"/>
      <c r="C418" s="5"/>
      <c r="F418" s="6"/>
      <c r="J418" s="5"/>
      <c r="K418" s="5"/>
    </row>
    <row r="419" spans="2:11" x14ac:dyDescent="0.2">
      <c r="B419" s="4"/>
      <c r="C419" s="5"/>
      <c r="F419" s="6"/>
      <c r="J419" s="5"/>
      <c r="K419" s="5"/>
    </row>
    <row r="420" spans="2:11" x14ac:dyDescent="0.2">
      <c r="B420" s="4"/>
      <c r="C420" s="5"/>
      <c r="F420" s="6"/>
      <c r="J420" s="5"/>
      <c r="K420" s="5"/>
    </row>
    <row r="421" spans="2:11" x14ac:dyDescent="0.2">
      <c r="B421" s="4"/>
      <c r="C421" s="5"/>
      <c r="F421" s="6"/>
      <c r="J421" s="5"/>
      <c r="K421" s="5"/>
    </row>
    <row r="422" spans="2:11" x14ac:dyDescent="0.2">
      <c r="B422" s="4"/>
      <c r="C422" s="5"/>
      <c r="F422" s="6"/>
      <c r="J422" s="5"/>
      <c r="K422" s="5"/>
    </row>
    <row r="423" spans="2:11" x14ac:dyDescent="0.2">
      <c r="B423" s="4"/>
      <c r="C423" s="5"/>
      <c r="F423" s="6"/>
      <c r="J423" s="5"/>
      <c r="K423" s="5"/>
    </row>
    <row r="424" spans="2:11" x14ac:dyDescent="0.2">
      <c r="B424" s="4"/>
      <c r="C424" s="5"/>
      <c r="F424" s="6"/>
      <c r="J424" s="5"/>
      <c r="K424" s="5"/>
    </row>
    <row r="425" spans="2:11" x14ac:dyDescent="0.2">
      <c r="B425" s="4"/>
      <c r="C425" s="5"/>
      <c r="F425" s="6"/>
      <c r="J425" s="5"/>
      <c r="K425" s="5"/>
    </row>
    <row r="426" spans="2:11" x14ac:dyDescent="0.2">
      <c r="B426" s="4"/>
      <c r="C426" s="5"/>
      <c r="F426" s="6"/>
      <c r="J426" s="5"/>
      <c r="K426" s="5"/>
    </row>
    <row r="427" spans="2:11" x14ac:dyDescent="0.2">
      <c r="B427" s="4"/>
      <c r="C427" s="5"/>
      <c r="F427" s="6"/>
      <c r="J427" s="5"/>
      <c r="K427" s="5"/>
    </row>
    <row r="428" spans="2:11" x14ac:dyDescent="0.2">
      <c r="B428" s="4"/>
      <c r="C428" s="5"/>
      <c r="F428" s="6"/>
      <c r="J428" s="5"/>
      <c r="K428" s="5"/>
    </row>
    <row r="429" spans="2:11" x14ac:dyDescent="0.2">
      <c r="B429" s="4"/>
      <c r="C429" s="5"/>
      <c r="F429" s="6"/>
      <c r="J429" s="5"/>
      <c r="K429" s="5"/>
    </row>
    <row r="430" spans="2:11" x14ac:dyDescent="0.2">
      <c r="B430" s="4"/>
      <c r="C430" s="5"/>
      <c r="F430" s="6"/>
      <c r="J430" s="5"/>
      <c r="K430" s="5"/>
    </row>
    <row r="431" spans="2:11" x14ac:dyDescent="0.2">
      <c r="B431" s="4"/>
      <c r="C431" s="5"/>
      <c r="F431" s="6"/>
      <c r="J431" s="5"/>
      <c r="K431" s="5"/>
    </row>
    <row r="432" spans="2:11" x14ac:dyDescent="0.2">
      <c r="B432" s="4"/>
      <c r="C432" s="5"/>
      <c r="F432" s="6"/>
      <c r="J432" s="5"/>
      <c r="K432" s="5"/>
    </row>
    <row r="433" spans="2:11" x14ac:dyDescent="0.2">
      <c r="B433" s="4"/>
      <c r="C433" s="5"/>
      <c r="F433" s="6"/>
      <c r="J433" s="5"/>
      <c r="K433" s="5"/>
    </row>
    <row r="434" spans="2:11" x14ac:dyDescent="0.2">
      <c r="B434" s="4"/>
      <c r="C434" s="5"/>
      <c r="F434" s="6"/>
      <c r="J434" s="5"/>
      <c r="K434" s="5"/>
    </row>
    <row r="435" spans="2:11" x14ac:dyDescent="0.2">
      <c r="B435" s="4"/>
      <c r="C435" s="5"/>
      <c r="F435" s="6"/>
      <c r="J435" s="5"/>
      <c r="K435" s="5"/>
    </row>
    <row r="436" spans="2:11" x14ac:dyDescent="0.2">
      <c r="B436" s="4"/>
      <c r="C436" s="5"/>
      <c r="F436" s="6"/>
      <c r="J436" s="5"/>
      <c r="K436" s="5"/>
    </row>
    <row r="437" spans="2:11" x14ac:dyDescent="0.2">
      <c r="B437" s="4"/>
      <c r="C437" s="5"/>
      <c r="F437" s="6"/>
      <c r="J437" s="5"/>
      <c r="K437" s="5"/>
    </row>
    <row r="438" spans="2:11" x14ac:dyDescent="0.2">
      <c r="B438" s="4"/>
      <c r="C438" s="5"/>
      <c r="F438" s="6"/>
      <c r="J438" s="5"/>
      <c r="K438" s="5"/>
    </row>
    <row r="439" spans="2:11" x14ac:dyDescent="0.2">
      <c r="B439" s="4"/>
      <c r="C439" s="5"/>
      <c r="F439" s="6"/>
      <c r="J439" s="5"/>
      <c r="K439" s="5"/>
    </row>
    <row r="440" spans="2:11" x14ac:dyDescent="0.2">
      <c r="B440" s="4"/>
      <c r="C440" s="5"/>
      <c r="F440" s="6"/>
      <c r="J440" s="5"/>
      <c r="K440" s="5"/>
    </row>
    <row r="441" spans="2:11" x14ac:dyDescent="0.2">
      <c r="B441" s="4"/>
      <c r="C441" s="5"/>
      <c r="F441" s="6"/>
      <c r="J441" s="5"/>
      <c r="K441" s="5"/>
    </row>
    <row r="442" spans="2:11" x14ac:dyDescent="0.2">
      <c r="B442" s="4"/>
      <c r="C442" s="5"/>
      <c r="F442" s="6"/>
      <c r="J442" s="5"/>
      <c r="K442" s="5"/>
    </row>
    <row r="443" spans="2:11" x14ac:dyDescent="0.2">
      <c r="B443" s="4"/>
      <c r="C443" s="5"/>
      <c r="F443" s="6"/>
      <c r="J443" s="5"/>
      <c r="K443" s="5"/>
    </row>
    <row r="444" spans="2:11" x14ac:dyDescent="0.2">
      <c r="B444" s="4"/>
      <c r="C444" s="5"/>
      <c r="F444" s="6"/>
      <c r="J444" s="5"/>
      <c r="K444" s="5"/>
    </row>
    <row r="445" spans="2:11" x14ac:dyDescent="0.2">
      <c r="B445" s="4"/>
      <c r="C445" s="5"/>
      <c r="F445" s="6"/>
      <c r="J445" s="5"/>
      <c r="K445" s="5"/>
    </row>
    <row r="446" spans="2:11" x14ac:dyDescent="0.2">
      <c r="B446" s="4"/>
      <c r="C446" s="5"/>
      <c r="F446" s="6"/>
      <c r="J446" s="5"/>
      <c r="K446" s="5"/>
    </row>
    <row r="447" spans="2:11" x14ac:dyDescent="0.2">
      <c r="B447" s="4"/>
      <c r="C447" s="5"/>
      <c r="F447" s="6"/>
      <c r="J447" s="5"/>
      <c r="K447" s="5"/>
    </row>
    <row r="448" spans="2:11" x14ac:dyDescent="0.2">
      <c r="B448" s="4"/>
      <c r="C448" s="5"/>
      <c r="F448" s="6"/>
      <c r="J448" s="5"/>
      <c r="K448" s="5"/>
    </row>
    <row r="449" spans="2:11" x14ac:dyDescent="0.2">
      <c r="B449" s="4"/>
      <c r="C449" s="5"/>
      <c r="F449" s="6"/>
      <c r="J449" s="5"/>
      <c r="K449" s="5"/>
    </row>
    <row r="450" spans="2:11" x14ac:dyDescent="0.2">
      <c r="B450" s="4"/>
      <c r="C450" s="5"/>
      <c r="F450" s="6"/>
      <c r="J450" s="5"/>
      <c r="K450" s="5"/>
    </row>
    <row r="451" spans="2:11" x14ac:dyDescent="0.2">
      <c r="B451" s="4"/>
      <c r="C451" s="5"/>
      <c r="F451" s="6"/>
      <c r="J451" s="5"/>
      <c r="K451" s="5"/>
    </row>
    <row r="452" spans="2:11" x14ac:dyDescent="0.2">
      <c r="B452" s="4"/>
      <c r="C452" s="5"/>
      <c r="F452" s="6"/>
      <c r="J452" s="5"/>
      <c r="K452" s="5"/>
    </row>
    <row r="453" spans="2:11" x14ac:dyDescent="0.2">
      <c r="B453" s="4"/>
      <c r="C453" s="5"/>
      <c r="F453" s="6"/>
      <c r="J453" s="5"/>
      <c r="K453" s="5"/>
    </row>
    <row r="454" spans="2:11" x14ac:dyDescent="0.2">
      <c r="B454" s="4"/>
      <c r="C454" s="5"/>
      <c r="F454" s="6"/>
      <c r="J454" s="5"/>
      <c r="K454" s="5"/>
    </row>
    <row r="455" spans="2:11" x14ac:dyDescent="0.2">
      <c r="B455" s="4"/>
      <c r="C455" s="5"/>
      <c r="F455" s="6"/>
      <c r="J455" s="5"/>
      <c r="K455" s="5"/>
    </row>
    <row r="456" spans="2:11" x14ac:dyDescent="0.2">
      <c r="B456" s="4"/>
      <c r="C456" s="5"/>
      <c r="F456" s="6"/>
      <c r="J456" s="5"/>
      <c r="K456" s="5"/>
    </row>
    <row r="457" spans="2:11" x14ac:dyDescent="0.2">
      <c r="B457" s="4"/>
      <c r="C457" s="5"/>
      <c r="F457" s="6"/>
      <c r="J457" s="5"/>
      <c r="K457" s="5"/>
    </row>
    <row r="458" spans="2:11" x14ac:dyDescent="0.2">
      <c r="B458" s="4"/>
      <c r="C458" s="5"/>
      <c r="F458" s="6"/>
      <c r="J458" s="5"/>
      <c r="K458" s="5"/>
    </row>
    <row r="459" spans="2:11" x14ac:dyDescent="0.2">
      <c r="B459" s="4"/>
      <c r="C459" s="5"/>
      <c r="F459" s="6"/>
      <c r="J459" s="5"/>
      <c r="K459" s="5"/>
    </row>
    <row r="460" spans="2:11" x14ac:dyDescent="0.2">
      <c r="B460" s="4"/>
      <c r="C460" s="5"/>
      <c r="F460" s="6"/>
      <c r="J460" s="5"/>
      <c r="K460" s="5"/>
    </row>
    <row r="461" spans="2:11" x14ac:dyDescent="0.2">
      <c r="B461" s="4"/>
      <c r="C461" s="5"/>
      <c r="F461" s="6"/>
      <c r="J461" s="5"/>
      <c r="K461" s="5"/>
    </row>
    <row r="462" spans="2:11" x14ac:dyDescent="0.2">
      <c r="B462" s="4"/>
      <c r="C462" s="5"/>
      <c r="F462" s="6"/>
      <c r="J462" s="5"/>
      <c r="K462" s="5"/>
    </row>
    <row r="463" spans="2:11" x14ac:dyDescent="0.2">
      <c r="B463" s="4"/>
      <c r="C463" s="5"/>
      <c r="F463" s="6"/>
      <c r="J463" s="5"/>
      <c r="K463" s="5"/>
    </row>
    <row r="464" spans="2:11" x14ac:dyDescent="0.2">
      <c r="B464" s="4"/>
      <c r="C464" s="5"/>
      <c r="F464" s="6"/>
      <c r="J464" s="5"/>
      <c r="K464" s="5"/>
    </row>
    <row r="465" spans="2:11" x14ac:dyDescent="0.2">
      <c r="B465" s="4"/>
      <c r="C465" s="5"/>
      <c r="F465" s="6"/>
      <c r="J465" s="5"/>
      <c r="K465" s="5"/>
    </row>
    <row r="466" spans="2:11" x14ac:dyDescent="0.2">
      <c r="B466" s="4"/>
      <c r="C466" s="5"/>
      <c r="F466" s="6"/>
      <c r="J466" s="5"/>
      <c r="K466" s="5"/>
    </row>
    <row r="467" spans="2:11" x14ac:dyDescent="0.2">
      <c r="B467" s="4"/>
      <c r="C467" s="5"/>
      <c r="F467" s="6"/>
      <c r="J467" s="5"/>
      <c r="K467" s="5"/>
    </row>
    <row r="468" spans="2:11" x14ac:dyDescent="0.2">
      <c r="B468" s="4"/>
      <c r="C468" s="5"/>
      <c r="F468" s="6"/>
      <c r="J468" s="5"/>
      <c r="K468" s="5"/>
    </row>
    <row r="469" spans="2:11" x14ac:dyDescent="0.2">
      <c r="B469" s="4"/>
      <c r="C469" s="5"/>
      <c r="F469" s="6"/>
      <c r="J469" s="5"/>
      <c r="K469" s="5"/>
    </row>
    <row r="470" spans="2:11" x14ac:dyDescent="0.2">
      <c r="B470" s="4"/>
      <c r="C470" s="5"/>
      <c r="F470" s="6"/>
      <c r="J470" s="5"/>
      <c r="K470" s="5"/>
    </row>
    <row r="471" spans="2:11" x14ac:dyDescent="0.2">
      <c r="B471" s="4"/>
      <c r="C471" s="5"/>
      <c r="F471" s="6"/>
      <c r="J471" s="5"/>
      <c r="K471" s="5"/>
    </row>
    <row r="472" spans="2:11" x14ac:dyDescent="0.2">
      <c r="B472" s="4"/>
      <c r="C472" s="5"/>
      <c r="F472" s="6"/>
      <c r="J472" s="5"/>
      <c r="K472" s="5"/>
    </row>
    <row r="473" spans="2:11" x14ac:dyDescent="0.2">
      <c r="B473" s="4"/>
      <c r="C473" s="5"/>
      <c r="F473" s="6"/>
      <c r="J473" s="5"/>
      <c r="K473" s="5"/>
    </row>
    <row r="474" spans="2:11" x14ac:dyDescent="0.2">
      <c r="B474" s="4"/>
      <c r="C474" s="5"/>
      <c r="F474" s="6"/>
      <c r="J474" s="5"/>
      <c r="K474" s="5"/>
    </row>
    <row r="475" spans="2:11" x14ac:dyDescent="0.2">
      <c r="B475" s="4"/>
      <c r="C475" s="5"/>
      <c r="F475" s="6"/>
      <c r="J475" s="5"/>
      <c r="K475" s="5"/>
    </row>
    <row r="476" spans="2:11" x14ac:dyDescent="0.2">
      <c r="B476" s="4"/>
      <c r="C476" s="5"/>
      <c r="F476" s="6"/>
      <c r="J476" s="5"/>
      <c r="K476" s="5"/>
    </row>
    <row r="477" spans="2:11" x14ac:dyDescent="0.2">
      <c r="B477" s="4"/>
      <c r="C477" s="5"/>
      <c r="F477" s="6"/>
      <c r="J477" s="5"/>
      <c r="K477" s="5"/>
    </row>
    <row r="478" spans="2:11" x14ac:dyDescent="0.2">
      <c r="B478" s="4"/>
      <c r="C478" s="5"/>
      <c r="F478" s="6"/>
      <c r="J478" s="5"/>
      <c r="K478" s="5"/>
    </row>
    <row r="479" spans="2:11" x14ac:dyDescent="0.2">
      <c r="B479" s="4"/>
      <c r="C479" s="5"/>
      <c r="F479" s="6"/>
      <c r="J479" s="5"/>
      <c r="K479" s="5"/>
    </row>
    <row r="480" spans="2:11" x14ac:dyDescent="0.2">
      <c r="B480" s="4"/>
      <c r="C480" s="5"/>
      <c r="F480" s="6"/>
      <c r="J480" s="5"/>
      <c r="K480" s="5"/>
    </row>
    <row r="481" spans="2:11" x14ac:dyDescent="0.2">
      <c r="B481" s="4"/>
      <c r="C481" s="5"/>
      <c r="F481" s="6"/>
      <c r="J481" s="5"/>
      <c r="K481" s="5"/>
    </row>
    <row r="482" spans="2:11" x14ac:dyDescent="0.2">
      <c r="B482" s="4"/>
      <c r="C482" s="5"/>
      <c r="F482" s="6"/>
      <c r="J482" s="5"/>
      <c r="K482" s="5"/>
    </row>
    <row r="483" spans="2:11" x14ac:dyDescent="0.2">
      <c r="B483" s="4"/>
      <c r="C483" s="5"/>
      <c r="F483" s="6"/>
      <c r="J483" s="5"/>
      <c r="K483" s="5"/>
    </row>
    <row r="484" spans="2:11" x14ac:dyDescent="0.2">
      <c r="B484" s="4"/>
      <c r="C484" s="5"/>
      <c r="F484" s="6"/>
      <c r="J484" s="5"/>
      <c r="K484" s="5"/>
    </row>
    <row r="485" spans="2:11" x14ac:dyDescent="0.2">
      <c r="B485" s="4"/>
      <c r="C485" s="5"/>
      <c r="F485" s="6"/>
      <c r="J485" s="5"/>
      <c r="K485" s="5"/>
    </row>
    <row r="486" spans="2:11" x14ac:dyDescent="0.2">
      <c r="B486" s="4"/>
      <c r="C486" s="5"/>
      <c r="F486" s="6"/>
      <c r="J486" s="5"/>
      <c r="K486" s="5"/>
    </row>
    <row r="487" spans="2:11" x14ac:dyDescent="0.2">
      <c r="B487" s="4"/>
      <c r="C487" s="5"/>
      <c r="F487" s="6"/>
      <c r="J487" s="5"/>
      <c r="K487" s="5"/>
    </row>
    <row r="488" spans="2:11" x14ac:dyDescent="0.2">
      <c r="B488" s="4"/>
      <c r="C488" s="5"/>
      <c r="F488" s="6"/>
      <c r="J488" s="5"/>
      <c r="K488" s="5"/>
    </row>
    <row r="489" spans="2:11" x14ac:dyDescent="0.2">
      <c r="B489" s="4"/>
      <c r="C489" s="5"/>
      <c r="F489" s="6"/>
      <c r="J489" s="5"/>
      <c r="K489" s="5"/>
    </row>
    <row r="490" spans="2:11" x14ac:dyDescent="0.2">
      <c r="B490" s="4"/>
      <c r="C490" s="5"/>
      <c r="F490" s="6"/>
      <c r="J490" s="5"/>
      <c r="K490" s="5"/>
    </row>
    <row r="491" spans="2:11" x14ac:dyDescent="0.2">
      <c r="B491" s="4"/>
      <c r="C491" s="5"/>
      <c r="F491" s="6"/>
      <c r="J491" s="5"/>
      <c r="K491" s="5"/>
    </row>
    <row r="492" spans="2:11" x14ac:dyDescent="0.2">
      <c r="B492" s="4"/>
      <c r="C492" s="5"/>
      <c r="F492" s="6"/>
      <c r="J492" s="5"/>
      <c r="K492" s="5"/>
    </row>
    <row r="493" spans="2:11" x14ac:dyDescent="0.2">
      <c r="B493" s="4"/>
      <c r="C493" s="5"/>
      <c r="F493" s="6"/>
      <c r="J493" s="5"/>
      <c r="K493" s="5"/>
    </row>
    <row r="494" spans="2:11" x14ac:dyDescent="0.2">
      <c r="B494" s="4"/>
      <c r="C494" s="5"/>
      <c r="F494" s="6"/>
      <c r="J494" s="5"/>
      <c r="K494" s="5"/>
    </row>
    <row r="495" spans="2:11" x14ac:dyDescent="0.2">
      <c r="B495" s="4"/>
      <c r="C495" s="5"/>
      <c r="F495" s="6"/>
      <c r="J495" s="5"/>
      <c r="K495" s="5"/>
    </row>
    <row r="496" spans="2:11" x14ac:dyDescent="0.2">
      <c r="B496" s="4"/>
      <c r="C496" s="5"/>
      <c r="F496" s="6"/>
      <c r="J496" s="5"/>
      <c r="K496" s="5"/>
    </row>
    <row r="497" spans="2:11" x14ac:dyDescent="0.2">
      <c r="B497" s="4"/>
      <c r="C497" s="5"/>
      <c r="F497" s="6"/>
      <c r="J497" s="5"/>
      <c r="K497" s="5"/>
    </row>
    <row r="498" spans="2:11" x14ac:dyDescent="0.2">
      <c r="B498" s="4"/>
      <c r="C498" s="5"/>
      <c r="F498" s="6"/>
      <c r="J498" s="5"/>
      <c r="K498" s="5"/>
    </row>
    <row r="499" spans="2:11" x14ac:dyDescent="0.2">
      <c r="B499" s="4"/>
      <c r="C499" s="5"/>
      <c r="F499" s="6"/>
      <c r="J499" s="5"/>
      <c r="K499" s="5"/>
    </row>
    <row r="500" spans="2:11" x14ac:dyDescent="0.2">
      <c r="B500" s="4"/>
      <c r="C500" s="5"/>
      <c r="F500" s="6"/>
      <c r="J500" s="5"/>
      <c r="K500" s="5"/>
    </row>
    <row r="501" spans="2:11" x14ac:dyDescent="0.2">
      <c r="B501" s="4"/>
      <c r="C501" s="5"/>
      <c r="F501" s="6"/>
      <c r="J501" s="5"/>
      <c r="K501" s="5"/>
    </row>
    <row r="502" spans="2:11" x14ac:dyDescent="0.2">
      <c r="B502" s="4"/>
      <c r="C502" s="5"/>
      <c r="F502" s="6"/>
      <c r="J502" s="5"/>
      <c r="K502" s="5"/>
    </row>
    <row r="503" spans="2:11" x14ac:dyDescent="0.2">
      <c r="B503" s="4"/>
      <c r="C503" s="5"/>
      <c r="F503" s="6"/>
      <c r="J503" s="5"/>
      <c r="K503" s="5"/>
    </row>
    <row r="504" spans="2:11" x14ac:dyDescent="0.2">
      <c r="B504" s="4"/>
      <c r="C504" s="5"/>
      <c r="F504" s="6"/>
      <c r="J504" s="5"/>
      <c r="K504" s="5"/>
    </row>
    <row r="505" spans="2:11" x14ac:dyDescent="0.2">
      <c r="B505" s="4"/>
      <c r="C505" s="5"/>
      <c r="F505" s="6"/>
      <c r="J505" s="5"/>
      <c r="K505" s="5"/>
    </row>
    <row r="506" spans="2:11" x14ac:dyDescent="0.2">
      <c r="B506" s="4"/>
      <c r="C506" s="5"/>
      <c r="F506" s="6"/>
      <c r="J506" s="5"/>
      <c r="K506" s="5"/>
    </row>
    <row r="507" spans="2:11" x14ac:dyDescent="0.2">
      <c r="B507" s="4"/>
      <c r="C507" s="5"/>
      <c r="F507" s="6"/>
      <c r="J507" s="5"/>
      <c r="K507" s="5"/>
    </row>
    <row r="508" spans="2:11" x14ac:dyDescent="0.2">
      <c r="B508" s="4"/>
      <c r="C508" s="5"/>
      <c r="F508" s="6"/>
      <c r="J508" s="5"/>
      <c r="K508" s="5"/>
    </row>
    <row r="509" spans="2:11" x14ac:dyDescent="0.2">
      <c r="B509" s="4"/>
      <c r="C509" s="5"/>
      <c r="F509" s="6"/>
      <c r="J509" s="5"/>
      <c r="K509" s="5"/>
    </row>
    <row r="510" spans="2:11" x14ac:dyDescent="0.2">
      <c r="B510" s="4"/>
      <c r="C510" s="5"/>
      <c r="F510" s="6"/>
      <c r="J510" s="5"/>
      <c r="K510" s="5"/>
    </row>
    <row r="511" spans="2:11" x14ac:dyDescent="0.2">
      <c r="B511" s="4"/>
      <c r="C511" s="5"/>
      <c r="F511" s="6"/>
      <c r="J511" s="5"/>
      <c r="K511" s="5"/>
    </row>
  </sheetData>
  <mergeCells count="1">
    <mergeCell ref="B34:Q34"/>
  </mergeCells>
  <phoneticPr fontId="3" type="noConversion"/>
  <pageMargins left="0.78740157499999996" right="0.78740157499999996" top="0.984251969" bottom="0.984251969" header="0.5" footer="0.5"/>
  <pageSetup paperSize="10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adx</vt:lpstr>
      <vt:lpstr>qqqq data</vt:lpstr>
      <vt:lpstr>image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Hill</dc:creator>
  <cp:lastModifiedBy>Michel</cp:lastModifiedBy>
  <dcterms:created xsi:type="dcterms:W3CDTF">2010-06-08T10:41:15Z</dcterms:created>
  <dcterms:modified xsi:type="dcterms:W3CDTF">2017-05-07T07:44:23Z</dcterms:modified>
</cp:coreProperties>
</file>