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1" l="1"/>
  <c r="L7" i="1"/>
  <c r="L6" i="1"/>
  <c r="J14" i="1" l="1"/>
  <c r="J13" i="1"/>
  <c r="K13" i="1" s="1"/>
  <c r="J12" i="1"/>
  <c r="K12" i="1" s="1"/>
</calcChain>
</file>

<file path=xl/sharedStrings.xml><?xml version="1.0" encoding="utf-8"?>
<sst xmlns="http://schemas.openxmlformats.org/spreadsheetml/2006/main" count="45" uniqueCount="36">
  <si>
    <t>Date</t>
  </si>
  <si>
    <t>Fournisseurs</t>
  </si>
  <si>
    <t>N° Facture</t>
  </si>
  <si>
    <t>Objet Facture</t>
  </si>
  <si>
    <t>Montant</t>
  </si>
  <si>
    <t>Retenue</t>
  </si>
  <si>
    <t>Net à payer</t>
  </si>
  <si>
    <t>Payement</t>
  </si>
  <si>
    <t>Date payement</t>
  </si>
  <si>
    <t>moyent payement</t>
  </si>
  <si>
    <t>Info payement</t>
  </si>
  <si>
    <t>Banque</t>
  </si>
  <si>
    <t>Euro</t>
  </si>
  <si>
    <t>Espèce</t>
  </si>
  <si>
    <t>Cheque</t>
  </si>
  <si>
    <t>xyz</t>
  </si>
  <si>
    <t>asjgdaysdlya</t>
  </si>
  <si>
    <t>Taux retenue</t>
  </si>
  <si>
    <t>Montant devise</t>
  </si>
  <si>
    <t>Oui</t>
  </si>
  <si>
    <t>Tiers</t>
  </si>
  <si>
    <t>Type Tièrs</t>
  </si>
  <si>
    <t>Type opération</t>
  </si>
  <si>
    <t>Achats</t>
  </si>
  <si>
    <t>Ventes</t>
  </si>
  <si>
    <t>Solde départ</t>
  </si>
  <si>
    <t>TND</t>
  </si>
  <si>
    <t>ccc</t>
  </si>
  <si>
    <t>Clients</t>
  </si>
  <si>
    <t>ddd</t>
  </si>
  <si>
    <t>dddddd</t>
  </si>
  <si>
    <t>solde départ caisse</t>
  </si>
  <si>
    <t>solde caisse</t>
  </si>
  <si>
    <t>Solde de la banque E</t>
  </si>
  <si>
    <t>Solde de la banque D</t>
  </si>
  <si>
    <t xml:space="preserve">Etat de suivi comptable de la société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</si>
</sst>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"/>
    <numFmt numFmtId="165" formatCode="#,##0.000\ [$TND]"/>
    <numFmt numFmtId="166" formatCode="#,##0.00\ &quot;€&quot;"/>
    <numFmt numFmtId="167" formatCode="#,##0.000;[Red]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Agency FB"/>
      <family val="2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9" fontId="0" fillId="0" borderId="0" xfId="0" applyNumberFormat="1"/>
    <xf numFmtId="164" fontId="0" fillId="0" borderId="0" xfId="0" applyNumberFormat="1"/>
    <xf numFmtId="167" fontId="0" fillId="0" borderId="0" xfId="0" applyNumberFormat="1"/>
    <xf numFmtId="0" fontId="1" fillId="0" borderId="1" xfId="0" applyFont="1" applyBorder="1"/>
    <xf numFmtId="164" fontId="1" fillId="0" borderId="1" xfId="0" applyNumberFormat="1" applyFont="1" applyBorder="1"/>
    <xf numFmtId="165" fontId="1" fillId="0" borderId="1" xfId="0" applyNumberFormat="1" applyFont="1" applyBorder="1"/>
    <xf numFmtId="0" fontId="3" fillId="0" borderId="1" xfId="0" applyFont="1" applyBorder="1"/>
    <xf numFmtId="164" fontId="3" fillId="0" borderId="1" xfId="0" applyNumberFormat="1" applyFont="1" applyBorder="1"/>
    <xf numFmtId="166" fontId="3" fillId="0" borderId="1" xfId="0" applyNumberFormat="1" applyFont="1" applyBorder="1"/>
    <xf numFmtId="0" fontId="4" fillId="0" borderId="1" xfId="0" applyFont="1" applyBorder="1"/>
    <xf numFmtId="164" fontId="4" fillId="0" borderId="1" xfId="0" applyNumberFormat="1" applyFont="1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numFmt numFmtId="167" formatCode="#,##0.000;[Red]#,##0.000"/>
    </dxf>
    <dxf>
      <numFmt numFmtId="164" formatCode="#,##0.000"/>
    </dxf>
    <dxf>
      <numFmt numFmtId="13" formatCode="0%"/>
    </dxf>
    <dxf>
      <numFmt numFmtId="164" formatCode="#,##0.0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cettedepensesisi" displayName="recettedepensesisi" ref="A11:P14" totalsRowShown="0">
  <tableColumns count="16">
    <tableColumn id="1" name="Date" dataDxfId="4"/>
    <tableColumn id="2" name="Tiers"/>
    <tableColumn id="15" name="Type Tièrs"/>
    <tableColumn id="17" name="Type opération"/>
    <tableColumn id="3" name="N° Facture"/>
    <tableColumn id="4" name="Objet Facture"/>
    <tableColumn id="5" name="Montant devise"/>
    <tableColumn id="6" name="Montant" dataDxfId="3"/>
    <tableColumn id="7" name="Taux retenue" dataDxfId="2"/>
    <tableColumn id="8" name="Retenue" dataDxfId="1">
      <calculatedColumnFormula>+H12*I12</calculatedColumnFormula>
    </tableColumn>
    <tableColumn id="9" name="Net à payer" dataDxfId="0">
      <calculatedColumnFormula>+recettedepensesisi[[#This Row],[Montant]]-recettedepensesisi[[#This Row],[Retenue]]</calculatedColumnFormula>
    </tableColumn>
    <tableColumn id="10" name="Payement"/>
    <tableColumn id="11" name="Date payement"/>
    <tableColumn id="12" name="moyent payement"/>
    <tableColumn id="13" name="Info payement"/>
    <tableColumn id="14" name="Banqu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4"/>
  <sheetViews>
    <sheetView tabSelected="1" topLeftCell="C1" workbookViewId="0">
      <selection activeCell="P13" sqref="P13"/>
    </sheetView>
  </sheetViews>
  <sheetFormatPr baseColWidth="10" defaultRowHeight="15" x14ac:dyDescent="0.25"/>
  <cols>
    <col min="2" max="2" width="15.42578125" customWidth="1"/>
    <col min="3" max="3" width="11.140625" bestFit="1" customWidth="1"/>
    <col min="4" max="4" width="13.7109375" bestFit="1" customWidth="1"/>
    <col min="6" max="6" width="13.85546875" customWidth="1"/>
    <col min="7" max="7" width="16.5703125" bestFit="1" customWidth="1"/>
    <col min="8" max="8" width="11.5703125" style="3"/>
    <col min="9" max="9" width="13.5703125" customWidth="1"/>
    <col min="10" max="10" width="11.5703125" style="3"/>
    <col min="11" max="11" width="18.5703125" style="3" bestFit="1" customWidth="1"/>
    <col min="12" max="12" width="14" bestFit="1" customWidth="1"/>
    <col min="13" max="13" width="15.28515625" customWidth="1"/>
    <col min="14" max="14" width="17.7109375" customWidth="1"/>
    <col min="15" max="15" width="14.7109375" customWidth="1"/>
    <col min="16" max="16" width="9" customWidth="1"/>
  </cols>
  <sheetData>
    <row r="3" spans="1:16" x14ac:dyDescent="0.25">
      <c r="B3" s="13" t="s">
        <v>35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</row>
    <row r="4" spans="1:16" x14ac:dyDescent="0.25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</row>
    <row r="6" spans="1:16" x14ac:dyDescent="0.25">
      <c r="G6" s="5" t="s">
        <v>25</v>
      </c>
      <c r="H6" s="6" t="s">
        <v>26</v>
      </c>
      <c r="I6" s="7">
        <v>1500</v>
      </c>
      <c r="K6" s="5" t="s">
        <v>34</v>
      </c>
      <c r="L6" s="6">
        <f>SUMPRODUCT((recettedepensesisi[Payement]="oui")*(recettedepensesisi[moyent payement]&lt;&gt;"Virement")*(recettedepensesisi[Banque]="dinars")*(recettedepensesisi[Net à payer]))</f>
        <v>0</v>
      </c>
    </row>
    <row r="7" spans="1:16" x14ac:dyDescent="0.25">
      <c r="G7" s="8" t="s">
        <v>25</v>
      </c>
      <c r="H7" s="9" t="s">
        <v>12</v>
      </c>
      <c r="I7" s="10">
        <v>250</v>
      </c>
      <c r="K7" s="8" t="s">
        <v>33</v>
      </c>
      <c r="L7" s="9">
        <f>SUMPRODUCT((recettedepensesisi[Payement]="oui")*(recettedepensesisi[moyent payement]&lt;&gt;"Virement")*(recettedepensesisi[Banque]="Euro")*(recettedepensesisi[Net à payer]))</f>
        <v>5990</v>
      </c>
    </row>
    <row r="8" spans="1:16" x14ac:dyDescent="0.25">
      <c r="G8" s="11" t="s">
        <v>31</v>
      </c>
      <c r="H8" s="12" t="s">
        <v>26</v>
      </c>
      <c r="I8" s="11">
        <v>120</v>
      </c>
      <c r="K8" s="11" t="s">
        <v>32</v>
      </c>
      <c r="L8" s="12">
        <f>SUMPRODUCT((recettedepensesisi[Payement]="oui")*(recettedepensesisi[moyent payement]&lt;&gt;"Virement")*(recettedepensesisi[Banque]="Espèce")*(recettedepensesisi[Net à payer]))</f>
        <v>15000</v>
      </c>
    </row>
    <row r="11" spans="1:16" x14ac:dyDescent="0.25">
      <c r="A11" t="s">
        <v>0</v>
      </c>
      <c r="B11" t="s">
        <v>20</v>
      </c>
      <c r="C11" t="s">
        <v>21</v>
      </c>
      <c r="D11" t="s">
        <v>22</v>
      </c>
      <c r="E11" t="s">
        <v>2</v>
      </c>
      <c r="F11" t="s">
        <v>3</v>
      </c>
      <c r="G11" t="s">
        <v>18</v>
      </c>
      <c r="H11" s="3" t="s">
        <v>4</v>
      </c>
      <c r="I11" t="s">
        <v>17</v>
      </c>
      <c r="J11" s="3" t="s">
        <v>5</v>
      </c>
      <c r="K11" s="3" t="s">
        <v>6</v>
      </c>
      <c r="L11" t="s">
        <v>7</v>
      </c>
      <c r="M11" t="s">
        <v>8</v>
      </c>
      <c r="N11" t="s">
        <v>9</v>
      </c>
      <c r="O11" t="s">
        <v>10</v>
      </c>
      <c r="P11" t="s">
        <v>11</v>
      </c>
    </row>
    <row r="12" spans="1:16" x14ac:dyDescent="0.25">
      <c r="A12" s="1">
        <v>44552</v>
      </c>
      <c r="B12" t="s">
        <v>15</v>
      </c>
      <c r="C12" t="s">
        <v>1</v>
      </c>
      <c r="D12" t="s">
        <v>23</v>
      </c>
      <c r="E12">
        <v>123</v>
      </c>
      <c r="F12" t="s">
        <v>16</v>
      </c>
      <c r="H12" s="3">
        <v>1000</v>
      </c>
      <c r="I12" s="2">
        <v>0.01</v>
      </c>
      <c r="J12" s="3">
        <f>+H12*I12</f>
        <v>10</v>
      </c>
      <c r="K12" s="4">
        <f>+recettedepensesisi[[#This Row],[Montant]]-recettedepensesisi[[#This Row],[Retenue]]</f>
        <v>990</v>
      </c>
      <c r="L12" t="s">
        <v>19</v>
      </c>
      <c r="N12" t="s">
        <v>13</v>
      </c>
      <c r="P12" t="s">
        <v>12</v>
      </c>
    </row>
    <row r="13" spans="1:16" x14ac:dyDescent="0.25">
      <c r="A13" s="1" t="s">
        <v>27</v>
      </c>
      <c r="B13" t="s">
        <v>27</v>
      </c>
      <c r="C13" t="s">
        <v>28</v>
      </c>
      <c r="D13" t="s">
        <v>24</v>
      </c>
      <c r="E13" t="s">
        <v>29</v>
      </c>
      <c r="F13" t="s">
        <v>30</v>
      </c>
      <c r="H13" s="3">
        <v>5000</v>
      </c>
      <c r="I13" s="2"/>
      <c r="J13" s="3">
        <f>+H13*I13</f>
        <v>0</v>
      </c>
      <c r="K13" s="4">
        <f>+recettedepensesisi[[#This Row],[Montant]]-recettedepensesisi[[#This Row],[Retenue]]</f>
        <v>5000</v>
      </c>
      <c r="L13" t="s">
        <v>19</v>
      </c>
      <c r="N13" t="s">
        <v>14</v>
      </c>
      <c r="P13" t="s">
        <v>12</v>
      </c>
    </row>
    <row r="14" spans="1:16" x14ac:dyDescent="0.25">
      <c r="A14" s="1"/>
      <c r="I14" s="2"/>
      <c r="J14" s="3">
        <f>+H14*I14</f>
        <v>0</v>
      </c>
      <c r="K14" s="4">
        <v>15000</v>
      </c>
      <c r="L14" t="s">
        <v>19</v>
      </c>
      <c r="N14" t="s">
        <v>14</v>
      </c>
      <c r="P14" t="s">
        <v>13</v>
      </c>
    </row>
  </sheetData>
  <mergeCells count="1">
    <mergeCell ref="B3:P4"/>
  </mergeCells>
  <dataValidations count="7">
    <dataValidation type="list" allowBlank="1" showInputMessage="1" showErrorMessage="1" sqref="N12:N14">
      <formula1>"Espèce,Cheque,Virement,traite"</formula1>
    </dataValidation>
    <dataValidation type="list" allowBlank="1" showInputMessage="1" showErrorMessage="1" sqref="I12:I14">
      <formula1>"1%,3%,10%,15%"</formula1>
    </dataValidation>
    <dataValidation type="list" allowBlank="1" showInputMessage="1" showErrorMessage="1" sqref="L12:L14">
      <formula1>"Oui,Non"</formula1>
    </dataValidation>
    <dataValidation type="list" allowBlank="1" showInputMessage="1" showErrorMessage="1" sqref="C12:C14">
      <formula1>"Fournisseurs,Clients"</formula1>
    </dataValidation>
    <dataValidation type="list" allowBlank="1" showInputMessage="1" showErrorMessage="1" sqref="D12:D14">
      <formula1>"Achats,Ventes,Commissions"</formula1>
    </dataValidation>
    <dataValidation allowBlank="1" showInputMessage="1" showErrorMessage="1" prompt="Renceigné le numéro du cheque" sqref="O11:O110"/>
    <dataValidation type="list" allowBlank="1" showInputMessage="1" showErrorMessage="1" sqref="P12:P14">
      <formula1>"Dinars,Euro,Espèce"</formula1>
    </dataValidation>
  </dataValidations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Michel</cp:lastModifiedBy>
  <dcterms:created xsi:type="dcterms:W3CDTF">2021-12-22T09:37:09Z</dcterms:created>
  <dcterms:modified xsi:type="dcterms:W3CDTF">2021-12-22T11:54:33Z</dcterms:modified>
</cp:coreProperties>
</file>