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8800" windowHeight="12585" tabRatio="724" activeTab="4"/>
  </bookViews>
  <sheets>
    <sheet name="DATA" sheetId="21" r:id="rId1"/>
    <sheet name="total" sheetId="9" r:id="rId2"/>
    <sheet name="janv" sheetId="18" r:id="rId3"/>
    <sheet name="fev" sheetId="22" r:id="rId4"/>
    <sheet name="mars" sheetId="25" r:id="rId5"/>
    <sheet name="avril" sheetId="26" r:id="rId6"/>
    <sheet name="mai" sheetId="28" r:id="rId7"/>
    <sheet name="juin" sheetId="29" r:id="rId8"/>
    <sheet name="juillet" sheetId="30" r:id="rId9"/>
    <sheet name="aout" sheetId="31" r:id="rId10"/>
    <sheet name="sept" sheetId="32" r:id="rId11"/>
    <sheet name="oct" sheetId="33" r:id="rId12"/>
    <sheet name="nov" sheetId="34" r:id="rId13"/>
    <sheet name="dec" sheetId="35" r:id="rId14"/>
    <sheet name="janv+1" sheetId="36" r:id="rId15"/>
  </sheets>
  <definedNames>
    <definedName name="annee" localSheetId="9">#REF!</definedName>
    <definedName name="annee" localSheetId="5">#REF!</definedName>
    <definedName name="annee" localSheetId="13">#REF!</definedName>
    <definedName name="annee" localSheetId="3">#REF!</definedName>
    <definedName name="annee" localSheetId="14">#REF!</definedName>
    <definedName name="annee" localSheetId="8">#REF!</definedName>
    <definedName name="annee" localSheetId="7">#REF!</definedName>
    <definedName name="annee" localSheetId="6">#REF!</definedName>
    <definedName name="annee" localSheetId="4">#REF!</definedName>
    <definedName name="annee" localSheetId="12">#REF!</definedName>
    <definedName name="annee" localSheetId="11">#REF!</definedName>
    <definedName name="annee" localSheetId="10">#REF!</definedName>
    <definedName name="annee">#REF!</definedName>
    <definedName name="dates" localSheetId="9">#REF!</definedName>
    <definedName name="dates" localSheetId="5">#REF!</definedName>
    <definedName name="dates" localSheetId="13">#REF!</definedName>
    <definedName name="dates" localSheetId="3">#REF!</definedName>
    <definedName name="dates" localSheetId="14">#REF!</definedName>
    <definedName name="dates" localSheetId="8">#REF!</definedName>
    <definedName name="dates" localSheetId="7">#REF!</definedName>
    <definedName name="dates" localSheetId="6">#REF!</definedName>
    <definedName name="dates" localSheetId="4">#REF!</definedName>
    <definedName name="dates" localSheetId="12">#REF!</definedName>
    <definedName name="dates" localSheetId="11">#REF!</definedName>
    <definedName name="dates" localSheetId="10">#REF!</definedName>
    <definedName name="dates">#REF!</definedName>
    <definedName name="mois" localSheetId="9">#REF!</definedName>
    <definedName name="mois" localSheetId="5">#REF!</definedName>
    <definedName name="mois" localSheetId="13">#REF!</definedName>
    <definedName name="mois" localSheetId="3">#REF!</definedName>
    <definedName name="mois" localSheetId="14">#REF!</definedName>
    <definedName name="mois" localSheetId="8">#REF!</definedName>
    <definedName name="mois" localSheetId="7">#REF!</definedName>
    <definedName name="mois" localSheetId="6">#REF!</definedName>
    <definedName name="mois" localSheetId="4">#REF!</definedName>
    <definedName name="mois" localSheetId="12">#REF!</definedName>
    <definedName name="mois" localSheetId="11">#REF!</definedName>
    <definedName name="mois" localSheetId="10">#REF!</definedName>
    <definedName name="mois">#REF!</definedName>
    <definedName name="pays" localSheetId="9">#REF!</definedName>
    <definedName name="pays" localSheetId="5">#REF!</definedName>
    <definedName name="pays" localSheetId="0">#REF!</definedName>
    <definedName name="pays" localSheetId="13">#REF!</definedName>
    <definedName name="pays" localSheetId="3">#REF!</definedName>
    <definedName name="pays" localSheetId="14">#REF!</definedName>
    <definedName name="pays" localSheetId="8">#REF!</definedName>
    <definedName name="pays" localSheetId="7">#REF!</definedName>
    <definedName name="pays" localSheetId="6">#REF!</definedName>
    <definedName name="pays" localSheetId="4">#REF!</definedName>
    <definedName name="pays" localSheetId="12">#REF!</definedName>
    <definedName name="pays" localSheetId="11">#REF!</definedName>
    <definedName name="pays" localSheetId="10">#REF!</definedName>
    <definedName name="pays">#REF!</definedName>
    <definedName name="_xlnm.Print_Area" localSheetId="9">aout!$A$1:$M$34</definedName>
    <definedName name="_xlnm.Print_Area" localSheetId="5">avril!$A$1:$M$34</definedName>
    <definedName name="_xlnm.Print_Area" localSheetId="13">dec!$A$1:$M$33</definedName>
    <definedName name="_xlnm.Print_Area" localSheetId="3">fev!$A$1:$M$34</definedName>
    <definedName name="_xlnm.Print_Area" localSheetId="2">janv!$A$1:$M$34</definedName>
    <definedName name="_xlnm.Print_Area" localSheetId="14">'janv+1'!$A$1:$M$34</definedName>
    <definedName name="_xlnm.Print_Area" localSheetId="8">juillet!$A$1:$M$33</definedName>
    <definedName name="_xlnm.Print_Area" localSheetId="7">juin!$A$1:$M$34</definedName>
    <definedName name="_xlnm.Print_Area" localSheetId="6">mai!$A$1:$M$33</definedName>
    <definedName name="_xlnm.Print_Area" localSheetId="4">mars!$A$1:$M$32</definedName>
    <definedName name="_xlnm.Print_Area" localSheetId="12">nov!$A$1:$M$34</definedName>
    <definedName name="_xlnm.Print_Area" localSheetId="11">oct!$A$1:$M$33</definedName>
    <definedName name="_xlnm.Print_Area" localSheetId="10">sept!$A$1:$M$34</definedName>
    <definedName name="zones_vacances" localSheetId="9">#REF!</definedName>
    <definedName name="zones_vacances" localSheetId="5">#REF!</definedName>
    <definedName name="zones_vacances" localSheetId="0">#REF!</definedName>
    <definedName name="zones_vacances" localSheetId="13">#REF!</definedName>
    <definedName name="zones_vacances" localSheetId="3">#REF!</definedName>
    <definedName name="zones_vacances" localSheetId="14">#REF!</definedName>
    <definedName name="zones_vacances" localSheetId="8">#REF!</definedName>
    <definedName name="zones_vacances" localSheetId="7">#REF!</definedName>
    <definedName name="zones_vacances" localSheetId="6">#REF!</definedName>
    <definedName name="zones_vacances" localSheetId="4">#REF!</definedName>
    <definedName name="zones_vacances" localSheetId="12">#REF!</definedName>
    <definedName name="zones_vacances" localSheetId="11">#REF!</definedName>
    <definedName name="zones_vacances" localSheetId="10">#REF!</definedName>
    <definedName name="zones_vacances">#REF!</definedName>
  </definedNames>
  <calcPr calcId="152511"/>
</workbook>
</file>

<file path=xl/calcChain.xml><?xml version="1.0" encoding="utf-8"?>
<calcChain xmlns="http://schemas.openxmlformats.org/spreadsheetml/2006/main">
  <c r="E4" i="9" l="1"/>
  <c r="B4" i="9"/>
  <c r="D3" i="35" l="1"/>
  <c r="D3" i="33"/>
  <c r="D3" i="30"/>
  <c r="D3" i="28"/>
  <c r="D3" i="36"/>
  <c r="K33" i="36"/>
  <c r="J33" i="36"/>
  <c r="I33" i="36"/>
  <c r="K32" i="36"/>
  <c r="J32" i="36"/>
  <c r="I32" i="36"/>
  <c r="K31" i="36"/>
  <c r="J31" i="36"/>
  <c r="I31" i="36"/>
  <c r="K30" i="36"/>
  <c r="J30" i="36"/>
  <c r="I30" i="36"/>
  <c r="K29" i="36"/>
  <c r="J29" i="36"/>
  <c r="I29" i="36"/>
  <c r="K28" i="36"/>
  <c r="J28" i="36"/>
  <c r="I28" i="36"/>
  <c r="K27" i="36"/>
  <c r="J27" i="36"/>
  <c r="I27" i="36"/>
  <c r="K26" i="36"/>
  <c r="J26" i="36"/>
  <c r="I26" i="36"/>
  <c r="K25" i="36"/>
  <c r="J25" i="36"/>
  <c r="I25" i="36"/>
  <c r="K24" i="36"/>
  <c r="J24" i="36"/>
  <c r="I24" i="36"/>
  <c r="K23" i="36"/>
  <c r="J23" i="36"/>
  <c r="I23" i="36"/>
  <c r="K22" i="36"/>
  <c r="J22" i="36"/>
  <c r="I22" i="36"/>
  <c r="K21" i="36"/>
  <c r="J21" i="36"/>
  <c r="I21" i="36"/>
  <c r="K20" i="36"/>
  <c r="J20" i="36"/>
  <c r="I20" i="36"/>
  <c r="K19" i="36"/>
  <c r="J19" i="36"/>
  <c r="I19" i="36"/>
  <c r="K18" i="36"/>
  <c r="J18" i="36"/>
  <c r="I18" i="36"/>
  <c r="K17" i="36"/>
  <c r="J17" i="36"/>
  <c r="I17" i="36"/>
  <c r="K16" i="36"/>
  <c r="J16" i="36"/>
  <c r="I16" i="36"/>
  <c r="K15" i="36"/>
  <c r="J15" i="36"/>
  <c r="I15" i="36"/>
  <c r="K14" i="36"/>
  <c r="J14" i="36"/>
  <c r="I14" i="36"/>
  <c r="K13" i="36"/>
  <c r="J13" i="36"/>
  <c r="I13" i="36"/>
  <c r="K12" i="36"/>
  <c r="J12" i="36"/>
  <c r="I12" i="36"/>
  <c r="K11" i="36"/>
  <c r="J11" i="36"/>
  <c r="I11" i="36"/>
  <c r="K10" i="36"/>
  <c r="J10" i="36"/>
  <c r="I10" i="36"/>
  <c r="K9" i="36"/>
  <c r="J9" i="36"/>
  <c r="I9" i="36"/>
  <c r="K8" i="36"/>
  <c r="J8" i="36"/>
  <c r="I8" i="36"/>
  <c r="K7" i="36"/>
  <c r="J7" i="36"/>
  <c r="I7" i="36"/>
  <c r="K6" i="36"/>
  <c r="J6" i="36"/>
  <c r="I6" i="36"/>
  <c r="K5" i="36"/>
  <c r="J5" i="36"/>
  <c r="I5" i="36"/>
  <c r="K4" i="36"/>
  <c r="J4" i="36"/>
  <c r="I4" i="36"/>
  <c r="K3" i="36"/>
  <c r="J3" i="36"/>
  <c r="I3" i="36"/>
  <c r="K32" i="35"/>
  <c r="J32" i="35"/>
  <c r="I32" i="35"/>
  <c r="K31" i="35"/>
  <c r="J31" i="35"/>
  <c r="I31" i="35"/>
  <c r="K30" i="35"/>
  <c r="J30" i="35"/>
  <c r="I30" i="35"/>
  <c r="K29" i="35"/>
  <c r="J29" i="35"/>
  <c r="I29" i="35"/>
  <c r="K28" i="35"/>
  <c r="J28" i="35"/>
  <c r="I28" i="35"/>
  <c r="K27" i="35"/>
  <c r="J27" i="35"/>
  <c r="I27" i="35"/>
  <c r="K26" i="35"/>
  <c r="J26" i="35"/>
  <c r="I26" i="35"/>
  <c r="K25" i="35"/>
  <c r="J25" i="35"/>
  <c r="I25" i="35"/>
  <c r="K24" i="35"/>
  <c r="J24" i="35"/>
  <c r="I24" i="35"/>
  <c r="K23" i="35"/>
  <c r="J23" i="35"/>
  <c r="I23" i="35"/>
  <c r="K22" i="35"/>
  <c r="J22" i="35"/>
  <c r="I22" i="35"/>
  <c r="K21" i="35"/>
  <c r="J21" i="35"/>
  <c r="I21" i="35"/>
  <c r="K20" i="35"/>
  <c r="J20" i="35"/>
  <c r="I20" i="35"/>
  <c r="K19" i="35"/>
  <c r="J19" i="35"/>
  <c r="I19" i="35"/>
  <c r="K18" i="35"/>
  <c r="J18" i="35"/>
  <c r="I18" i="35"/>
  <c r="K17" i="35"/>
  <c r="J17" i="35"/>
  <c r="I17" i="35"/>
  <c r="K16" i="35"/>
  <c r="J16" i="35"/>
  <c r="I16" i="35"/>
  <c r="K15" i="35"/>
  <c r="J15" i="35"/>
  <c r="I15" i="35"/>
  <c r="K14" i="35"/>
  <c r="J14" i="35"/>
  <c r="I14" i="35"/>
  <c r="K13" i="35"/>
  <c r="J13" i="35"/>
  <c r="I13" i="35"/>
  <c r="K12" i="35"/>
  <c r="J12" i="35"/>
  <c r="I12" i="35"/>
  <c r="K11" i="35"/>
  <c r="J11" i="35"/>
  <c r="I11" i="35"/>
  <c r="K10" i="35"/>
  <c r="J10" i="35"/>
  <c r="I10" i="35"/>
  <c r="K9" i="35"/>
  <c r="J9" i="35"/>
  <c r="I9" i="35"/>
  <c r="K8" i="35"/>
  <c r="J8" i="35"/>
  <c r="I8" i="35"/>
  <c r="K7" i="35"/>
  <c r="J7" i="35"/>
  <c r="I7" i="35"/>
  <c r="K6" i="35"/>
  <c r="J6" i="35"/>
  <c r="I6" i="35"/>
  <c r="K5" i="35"/>
  <c r="J5" i="35"/>
  <c r="I5" i="35"/>
  <c r="K4" i="35"/>
  <c r="J4" i="35"/>
  <c r="I4" i="35"/>
  <c r="K3" i="35"/>
  <c r="J3" i="35"/>
  <c r="I3" i="35"/>
  <c r="D3" i="34"/>
  <c r="K33" i="34"/>
  <c r="J33" i="34"/>
  <c r="I33" i="34"/>
  <c r="K32" i="34"/>
  <c r="J32" i="34"/>
  <c r="I32" i="34"/>
  <c r="K31" i="34"/>
  <c r="J31" i="34"/>
  <c r="I31" i="34"/>
  <c r="K30" i="34"/>
  <c r="J30" i="34"/>
  <c r="I30" i="34"/>
  <c r="K29" i="34"/>
  <c r="J29" i="34"/>
  <c r="I29" i="34"/>
  <c r="K28" i="34"/>
  <c r="J28" i="34"/>
  <c r="I28" i="34"/>
  <c r="K27" i="34"/>
  <c r="J27" i="34"/>
  <c r="I27" i="34"/>
  <c r="K26" i="34"/>
  <c r="J26" i="34"/>
  <c r="I26" i="34"/>
  <c r="K25" i="34"/>
  <c r="J25" i="34"/>
  <c r="I25" i="34"/>
  <c r="K24" i="34"/>
  <c r="J24" i="34"/>
  <c r="I24" i="34"/>
  <c r="K23" i="34"/>
  <c r="J23" i="34"/>
  <c r="I23" i="34"/>
  <c r="K22" i="34"/>
  <c r="J22" i="34"/>
  <c r="I22" i="34"/>
  <c r="K21" i="34"/>
  <c r="J21" i="34"/>
  <c r="I21" i="34"/>
  <c r="K20" i="34"/>
  <c r="J20" i="34"/>
  <c r="I20" i="34"/>
  <c r="K19" i="34"/>
  <c r="J19" i="34"/>
  <c r="I19" i="34"/>
  <c r="K18" i="34"/>
  <c r="J18" i="34"/>
  <c r="I18" i="34"/>
  <c r="K17" i="34"/>
  <c r="J17" i="34"/>
  <c r="I17" i="34"/>
  <c r="K16" i="34"/>
  <c r="J16" i="34"/>
  <c r="I16" i="34"/>
  <c r="K15" i="34"/>
  <c r="J15" i="34"/>
  <c r="I15" i="34"/>
  <c r="K14" i="34"/>
  <c r="J14" i="34"/>
  <c r="I14" i="34"/>
  <c r="K13" i="34"/>
  <c r="J13" i="34"/>
  <c r="I13" i="34"/>
  <c r="K12" i="34"/>
  <c r="J12" i="34"/>
  <c r="I12" i="34"/>
  <c r="K11" i="34"/>
  <c r="J11" i="34"/>
  <c r="I11" i="34"/>
  <c r="K10" i="34"/>
  <c r="J10" i="34"/>
  <c r="I10" i="34"/>
  <c r="K9" i="34"/>
  <c r="J9" i="34"/>
  <c r="I9" i="34"/>
  <c r="K8" i="34"/>
  <c r="J8" i="34"/>
  <c r="I8" i="34"/>
  <c r="K7" i="34"/>
  <c r="J7" i="34"/>
  <c r="I7" i="34"/>
  <c r="K6" i="34"/>
  <c r="J6" i="34"/>
  <c r="I6" i="34"/>
  <c r="K5" i="34"/>
  <c r="J5" i="34"/>
  <c r="I5" i="34"/>
  <c r="K4" i="34"/>
  <c r="J4" i="34"/>
  <c r="I4" i="34"/>
  <c r="K3" i="34"/>
  <c r="J3" i="34"/>
  <c r="I3" i="34"/>
  <c r="K32" i="33"/>
  <c r="J32" i="33"/>
  <c r="I32" i="33"/>
  <c r="K31" i="33"/>
  <c r="J31" i="33"/>
  <c r="I31" i="33"/>
  <c r="K30" i="33"/>
  <c r="J30" i="33"/>
  <c r="I30" i="33"/>
  <c r="K29" i="33"/>
  <c r="J29" i="33"/>
  <c r="I29" i="33"/>
  <c r="K28" i="33"/>
  <c r="J28" i="33"/>
  <c r="I28" i="33"/>
  <c r="K27" i="33"/>
  <c r="J27" i="33"/>
  <c r="I27" i="33"/>
  <c r="K26" i="33"/>
  <c r="J26" i="33"/>
  <c r="I26" i="33"/>
  <c r="K25" i="33"/>
  <c r="J25" i="33"/>
  <c r="I25" i="33"/>
  <c r="K24" i="33"/>
  <c r="J24" i="33"/>
  <c r="I24" i="33"/>
  <c r="K23" i="33"/>
  <c r="J23" i="33"/>
  <c r="I23" i="33"/>
  <c r="K22" i="33"/>
  <c r="J22" i="33"/>
  <c r="I22" i="33"/>
  <c r="K21" i="33"/>
  <c r="J21" i="33"/>
  <c r="I21" i="33"/>
  <c r="K20" i="33"/>
  <c r="J20" i="33"/>
  <c r="I20" i="33"/>
  <c r="K19" i="33"/>
  <c r="J19" i="33"/>
  <c r="I19" i="33"/>
  <c r="K18" i="33"/>
  <c r="J18" i="33"/>
  <c r="I18" i="33"/>
  <c r="K17" i="33"/>
  <c r="J17" i="33"/>
  <c r="I17" i="33"/>
  <c r="K16" i="33"/>
  <c r="J16" i="33"/>
  <c r="I16" i="33"/>
  <c r="K15" i="33"/>
  <c r="J15" i="33"/>
  <c r="I15" i="33"/>
  <c r="K14" i="33"/>
  <c r="J14" i="33"/>
  <c r="I14" i="33"/>
  <c r="K13" i="33"/>
  <c r="J13" i="33"/>
  <c r="I13" i="33"/>
  <c r="K12" i="33"/>
  <c r="J12" i="33"/>
  <c r="I12" i="33"/>
  <c r="K11" i="33"/>
  <c r="J11" i="33"/>
  <c r="I11" i="33"/>
  <c r="K10" i="33"/>
  <c r="J10" i="33"/>
  <c r="I10" i="33"/>
  <c r="K9" i="33"/>
  <c r="J9" i="33"/>
  <c r="I9" i="33"/>
  <c r="K8" i="33"/>
  <c r="J8" i="33"/>
  <c r="I8" i="33"/>
  <c r="K7" i="33"/>
  <c r="J7" i="33"/>
  <c r="I7" i="33"/>
  <c r="K6" i="33"/>
  <c r="J6" i="33"/>
  <c r="I6" i="33"/>
  <c r="K5" i="33"/>
  <c r="J5" i="33"/>
  <c r="I5" i="33"/>
  <c r="K4" i="33"/>
  <c r="J4" i="33"/>
  <c r="I4" i="33"/>
  <c r="K3" i="33"/>
  <c r="J3" i="33"/>
  <c r="I3" i="33"/>
  <c r="D3" i="32"/>
  <c r="K33" i="32"/>
  <c r="J33" i="32"/>
  <c r="I33" i="32"/>
  <c r="K32" i="32"/>
  <c r="J32" i="32"/>
  <c r="I32" i="32"/>
  <c r="K31" i="32"/>
  <c r="J31" i="32"/>
  <c r="I31" i="32"/>
  <c r="K30" i="32"/>
  <c r="J30" i="32"/>
  <c r="I30" i="32"/>
  <c r="K29" i="32"/>
  <c r="J29" i="32"/>
  <c r="I29" i="32"/>
  <c r="K28" i="32"/>
  <c r="J28" i="32"/>
  <c r="I28" i="32"/>
  <c r="K27" i="32"/>
  <c r="J27" i="32"/>
  <c r="I27" i="32"/>
  <c r="K26" i="32"/>
  <c r="J26" i="32"/>
  <c r="I26" i="32"/>
  <c r="K25" i="32"/>
  <c r="J25" i="32"/>
  <c r="I25" i="32"/>
  <c r="K24" i="32"/>
  <c r="J24" i="32"/>
  <c r="I24" i="32"/>
  <c r="K23" i="32"/>
  <c r="J23" i="32"/>
  <c r="I23" i="32"/>
  <c r="K22" i="32"/>
  <c r="J22" i="32"/>
  <c r="I22" i="32"/>
  <c r="K21" i="32"/>
  <c r="J21" i="32"/>
  <c r="I21" i="32"/>
  <c r="K20" i="32"/>
  <c r="J20" i="32"/>
  <c r="I20" i="32"/>
  <c r="K19" i="32"/>
  <c r="J19" i="32"/>
  <c r="I19" i="32"/>
  <c r="K18" i="32"/>
  <c r="J18" i="32"/>
  <c r="I18" i="32"/>
  <c r="K17" i="32"/>
  <c r="J17" i="32"/>
  <c r="I17" i="32"/>
  <c r="K16" i="32"/>
  <c r="J16" i="32"/>
  <c r="I16" i="32"/>
  <c r="K15" i="32"/>
  <c r="J15" i="32"/>
  <c r="I15" i="32"/>
  <c r="K14" i="32"/>
  <c r="J14" i="32"/>
  <c r="I14" i="32"/>
  <c r="K13" i="32"/>
  <c r="J13" i="32"/>
  <c r="I13" i="32"/>
  <c r="K12" i="32"/>
  <c r="J12" i="32"/>
  <c r="I12" i="32"/>
  <c r="K11" i="32"/>
  <c r="J11" i="32"/>
  <c r="I11" i="32"/>
  <c r="K10" i="32"/>
  <c r="J10" i="32"/>
  <c r="I10" i="32"/>
  <c r="K9" i="32"/>
  <c r="J9" i="32"/>
  <c r="I9" i="32"/>
  <c r="K8" i="32"/>
  <c r="J8" i="32"/>
  <c r="I8" i="32"/>
  <c r="K7" i="32"/>
  <c r="J7" i="32"/>
  <c r="I7" i="32"/>
  <c r="K6" i="32"/>
  <c r="J6" i="32"/>
  <c r="I6" i="32"/>
  <c r="K5" i="32"/>
  <c r="J5" i="32"/>
  <c r="I5" i="32"/>
  <c r="K4" i="32"/>
  <c r="J4" i="32"/>
  <c r="I4" i="32"/>
  <c r="K3" i="32"/>
  <c r="J3" i="32"/>
  <c r="I3" i="32"/>
  <c r="D3" i="31"/>
  <c r="K33" i="31"/>
  <c r="J33" i="31"/>
  <c r="I33" i="31"/>
  <c r="K32" i="31"/>
  <c r="J32" i="31"/>
  <c r="I32" i="31"/>
  <c r="K31" i="31"/>
  <c r="J31" i="31"/>
  <c r="I31" i="31"/>
  <c r="K30" i="31"/>
  <c r="J30" i="31"/>
  <c r="I30" i="31"/>
  <c r="K29" i="31"/>
  <c r="J29" i="31"/>
  <c r="I29" i="31"/>
  <c r="K28" i="31"/>
  <c r="J28" i="31"/>
  <c r="I28" i="31"/>
  <c r="K27" i="31"/>
  <c r="J27" i="31"/>
  <c r="I27" i="31"/>
  <c r="K26" i="31"/>
  <c r="J26" i="31"/>
  <c r="I26" i="31"/>
  <c r="K25" i="31"/>
  <c r="J25" i="31"/>
  <c r="I25" i="31"/>
  <c r="K24" i="31"/>
  <c r="J24" i="31"/>
  <c r="I24" i="31"/>
  <c r="K23" i="31"/>
  <c r="J23" i="31"/>
  <c r="I23" i="31"/>
  <c r="K22" i="31"/>
  <c r="J22" i="31"/>
  <c r="I22" i="31"/>
  <c r="K21" i="31"/>
  <c r="J21" i="31"/>
  <c r="I21" i="31"/>
  <c r="K20" i="31"/>
  <c r="J20" i="31"/>
  <c r="I20" i="31"/>
  <c r="K19" i="31"/>
  <c r="J19" i="31"/>
  <c r="I19" i="31"/>
  <c r="K18" i="31"/>
  <c r="J18" i="31"/>
  <c r="I18" i="31"/>
  <c r="K17" i="31"/>
  <c r="J17" i="31"/>
  <c r="I17" i="31"/>
  <c r="K16" i="31"/>
  <c r="J16" i="31"/>
  <c r="I16" i="31"/>
  <c r="K15" i="31"/>
  <c r="J15" i="31"/>
  <c r="I15" i="31"/>
  <c r="K14" i="31"/>
  <c r="J14" i="31"/>
  <c r="I14" i="31"/>
  <c r="K13" i="31"/>
  <c r="J13" i="31"/>
  <c r="I13" i="31"/>
  <c r="K12" i="31"/>
  <c r="J12" i="31"/>
  <c r="I12" i="31"/>
  <c r="K11" i="31"/>
  <c r="J11" i="31"/>
  <c r="I11" i="31"/>
  <c r="K10" i="31"/>
  <c r="J10" i="31"/>
  <c r="I10" i="31"/>
  <c r="K9" i="31"/>
  <c r="J9" i="31"/>
  <c r="I9" i="31"/>
  <c r="K8" i="31"/>
  <c r="J8" i="31"/>
  <c r="I8" i="31"/>
  <c r="K7" i="31"/>
  <c r="J7" i="31"/>
  <c r="I7" i="31"/>
  <c r="K6" i="31"/>
  <c r="J6" i="31"/>
  <c r="I6" i="31"/>
  <c r="K5" i="31"/>
  <c r="J5" i="31"/>
  <c r="I5" i="31"/>
  <c r="K4" i="31"/>
  <c r="J4" i="31"/>
  <c r="I4" i="31"/>
  <c r="K3" i="31"/>
  <c r="J3" i="31"/>
  <c r="I3" i="31"/>
  <c r="K32" i="30"/>
  <c r="J32" i="30"/>
  <c r="I32" i="30"/>
  <c r="K31" i="30"/>
  <c r="J31" i="30"/>
  <c r="I31" i="30"/>
  <c r="K30" i="30"/>
  <c r="J30" i="30"/>
  <c r="I30" i="30"/>
  <c r="K29" i="30"/>
  <c r="J29" i="30"/>
  <c r="I29" i="30"/>
  <c r="K28" i="30"/>
  <c r="J28" i="30"/>
  <c r="I28" i="30"/>
  <c r="K27" i="30"/>
  <c r="J27" i="30"/>
  <c r="I27" i="30"/>
  <c r="K26" i="30"/>
  <c r="J26" i="30"/>
  <c r="I26" i="30"/>
  <c r="K25" i="30"/>
  <c r="J25" i="30"/>
  <c r="I25" i="30"/>
  <c r="K24" i="30"/>
  <c r="J24" i="30"/>
  <c r="I24" i="30"/>
  <c r="K23" i="30"/>
  <c r="J23" i="30"/>
  <c r="I23" i="30"/>
  <c r="K22" i="30"/>
  <c r="J22" i="30"/>
  <c r="I22" i="30"/>
  <c r="K21" i="30"/>
  <c r="J21" i="30"/>
  <c r="I21" i="30"/>
  <c r="K20" i="30"/>
  <c r="J20" i="30"/>
  <c r="I20" i="30"/>
  <c r="K19" i="30"/>
  <c r="J19" i="30"/>
  <c r="I19" i="30"/>
  <c r="K18" i="30"/>
  <c r="J18" i="30"/>
  <c r="I18" i="30"/>
  <c r="K17" i="30"/>
  <c r="J17" i="30"/>
  <c r="I17" i="30"/>
  <c r="K16" i="30"/>
  <c r="J16" i="30"/>
  <c r="I16" i="30"/>
  <c r="K15" i="30"/>
  <c r="J15" i="30"/>
  <c r="I15" i="30"/>
  <c r="K14" i="30"/>
  <c r="J14" i="30"/>
  <c r="I14" i="30"/>
  <c r="K13" i="30"/>
  <c r="J13" i="30"/>
  <c r="I13" i="30"/>
  <c r="K12" i="30"/>
  <c r="J12" i="30"/>
  <c r="I12" i="30"/>
  <c r="K11" i="30"/>
  <c r="J11" i="30"/>
  <c r="I11" i="30"/>
  <c r="K10" i="30"/>
  <c r="J10" i="30"/>
  <c r="I10" i="30"/>
  <c r="K9" i="30"/>
  <c r="J9" i="30"/>
  <c r="I9" i="30"/>
  <c r="K8" i="30"/>
  <c r="J8" i="30"/>
  <c r="I8" i="30"/>
  <c r="K7" i="30"/>
  <c r="J7" i="30"/>
  <c r="I7" i="30"/>
  <c r="K6" i="30"/>
  <c r="J6" i="30"/>
  <c r="I6" i="30"/>
  <c r="K5" i="30"/>
  <c r="J5" i="30"/>
  <c r="I5" i="30"/>
  <c r="K4" i="30"/>
  <c r="J4" i="30"/>
  <c r="I4" i="30"/>
  <c r="K3" i="30"/>
  <c r="J3" i="30"/>
  <c r="I3" i="30"/>
  <c r="D3" i="29"/>
  <c r="K33" i="29"/>
  <c r="J33" i="29"/>
  <c r="I33" i="29"/>
  <c r="K32" i="29"/>
  <c r="J32" i="29"/>
  <c r="I32" i="29"/>
  <c r="K31" i="29"/>
  <c r="J31" i="29"/>
  <c r="I31" i="29"/>
  <c r="K30" i="29"/>
  <c r="J30" i="29"/>
  <c r="I30" i="29"/>
  <c r="K29" i="29"/>
  <c r="J29" i="29"/>
  <c r="I29" i="29"/>
  <c r="K28" i="29"/>
  <c r="J28" i="29"/>
  <c r="I28" i="29"/>
  <c r="K27" i="29"/>
  <c r="J27" i="29"/>
  <c r="I27" i="29"/>
  <c r="K26" i="29"/>
  <c r="J26" i="29"/>
  <c r="I26" i="29"/>
  <c r="K25" i="29"/>
  <c r="J25" i="29"/>
  <c r="I25" i="29"/>
  <c r="K24" i="29"/>
  <c r="J24" i="29"/>
  <c r="I24" i="29"/>
  <c r="K23" i="29"/>
  <c r="J23" i="29"/>
  <c r="I23" i="29"/>
  <c r="K22" i="29"/>
  <c r="J22" i="29"/>
  <c r="I22" i="29"/>
  <c r="K21" i="29"/>
  <c r="J21" i="29"/>
  <c r="I21" i="29"/>
  <c r="K20" i="29"/>
  <c r="J20" i="29"/>
  <c r="I20" i="29"/>
  <c r="K19" i="29"/>
  <c r="J19" i="29"/>
  <c r="I19" i="29"/>
  <c r="K18" i="29"/>
  <c r="J18" i="29"/>
  <c r="I18" i="29"/>
  <c r="K17" i="29"/>
  <c r="J17" i="29"/>
  <c r="I17" i="29"/>
  <c r="K16" i="29"/>
  <c r="J16" i="29"/>
  <c r="I16" i="29"/>
  <c r="K15" i="29"/>
  <c r="J15" i="29"/>
  <c r="I15" i="29"/>
  <c r="K14" i="29"/>
  <c r="J14" i="29"/>
  <c r="I14" i="29"/>
  <c r="K13" i="29"/>
  <c r="J13" i="29"/>
  <c r="I13" i="29"/>
  <c r="K12" i="29"/>
  <c r="J12" i="29"/>
  <c r="I12" i="29"/>
  <c r="K11" i="29"/>
  <c r="J11" i="29"/>
  <c r="I11" i="29"/>
  <c r="K10" i="29"/>
  <c r="J10" i="29"/>
  <c r="I10" i="29"/>
  <c r="K9" i="29"/>
  <c r="J9" i="29"/>
  <c r="I9" i="29"/>
  <c r="K8" i="29"/>
  <c r="J8" i="29"/>
  <c r="I8" i="29"/>
  <c r="K7" i="29"/>
  <c r="J7" i="29"/>
  <c r="I7" i="29"/>
  <c r="K6" i="29"/>
  <c r="J6" i="29"/>
  <c r="I6" i="29"/>
  <c r="K5" i="29"/>
  <c r="J5" i="29"/>
  <c r="I5" i="29"/>
  <c r="K4" i="29"/>
  <c r="J4" i="29"/>
  <c r="I4" i="29"/>
  <c r="K3" i="29"/>
  <c r="J3" i="29"/>
  <c r="I3" i="29"/>
  <c r="K32" i="28"/>
  <c r="J32" i="28"/>
  <c r="I32" i="28"/>
  <c r="K31" i="28"/>
  <c r="J31" i="28"/>
  <c r="I31" i="28"/>
  <c r="K30" i="28"/>
  <c r="J30" i="28"/>
  <c r="I30" i="28"/>
  <c r="K29" i="28"/>
  <c r="J29" i="28"/>
  <c r="I29" i="28"/>
  <c r="K28" i="28"/>
  <c r="J28" i="28"/>
  <c r="I28" i="28"/>
  <c r="K27" i="28"/>
  <c r="J27" i="28"/>
  <c r="I27" i="28"/>
  <c r="K26" i="28"/>
  <c r="J26" i="28"/>
  <c r="I26" i="28"/>
  <c r="K25" i="28"/>
  <c r="J25" i="28"/>
  <c r="I25" i="28"/>
  <c r="K24" i="28"/>
  <c r="J24" i="28"/>
  <c r="I24" i="28"/>
  <c r="K23" i="28"/>
  <c r="J23" i="28"/>
  <c r="I23" i="28"/>
  <c r="K22" i="28"/>
  <c r="J22" i="28"/>
  <c r="I22" i="28"/>
  <c r="K21" i="28"/>
  <c r="J21" i="28"/>
  <c r="I21" i="28"/>
  <c r="K20" i="28"/>
  <c r="J20" i="28"/>
  <c r="I20" i="28"/>
  <c r="K19" i="28"/>
  <c r="J19" i="28"/>
  <c r="I19" i="28"/>
  <c r="K18" i="28"/>
  <c r="J18" i="28"/>
  <c r="I18" i="28"/>
  <c r="K17" i="28"/>
  <c r="J17" i="28"/>
  <c r="I17" i="28"/>
  <c r="K16" i="28"/>
  <c r="J16" i="28"/>
  <c r="I16" i="28"/>
  <c r="K15" i="28"/>
  <c r="J15" i="28"/>
  <c r="I15" i="28"/>
  <c r="K14" i="28"/>
  <c r="J14" i="28"/>
  <c r="I14" i="28"/>
  <c r="K13" i="28"/>
  <c r="J13" i="28"/>
  <c r="I13" i="28"/>
  <c r="K12" i="28"/>
  <c r="J12" i="28"/>
  <c r="I12" i="28"/>
  <c r="K11" i="28"/>
  <c r="J11" i="28"/>
  <c r="I11" i="28"/>
  <c r="K10" i="28"/>
  <c r="J10" i="28"/>
  <c r="I10" i="28"/>
  <c r="K9" i="28"/>
  <c r="J9" i="28"/>
  <c r="I9" i="28"/>
  <c r="K8" i="28"/>
  <c r="J8" i="28"/>
  <c r="I8" i="28"/>
  <c r="K7" i="28"/>
  <c r="J7" i="28"/>
  <c r="I7" i="28"/>
  <c r="K6" i="28"/>
  <c r="J6" i="28"/>
  <c r="I6" i="28"/>
  <c r="K5" i="28"/>
  <c r="J5" i="28"/>
  <c r="I5" i="28"/>
  <c r="K4" i="28"/>
  <c r="J4" i="28"/>
  <c r="I4" i="28"/>
  <c r="K3" i="28"/>
  <c r="J3" i="28"/>
  <c r="I3" i="28"/>
  <c r="D3" i="26"/>
  <c r="K33" i="26"/>
  <c r="J33" i="26"/>
  <c r="I33" i="26"/>
  <c r="K32" i="26"/>
  <c r="J32" i="26"/>
  <c r="I32" i="26"/>
  <c r="K31" i="26"/>
  <c r="J31" i="26"/>
  <c r="I31" i="26"/>
  <c r="K30" i="26"/>
  <c r="J30" i="26"/>
  <c r="I30" i="26"/>
  <c r="K29" i="26"/>
  <c r="J29" i="26"/>
  <c r="I29" i="26"/>
  <c r="K28" i="26"/>
  <c r="J28" i="26"/>
  <c r="I28" i="26"/>
  <c r="K27" i="26"/>
  <c r="J27" i="26"/>
  <c r="I27" i="26"/>
  <c r="K26" i="26"/>
  <c r="J26" i="26"/>
  <c r="I26" i="26"/>
  <c r="K25" i="26"/>
  <c r="J25" i="26"/>
  <c r="I25" i="26"/>
  <c r="K24" i="26"/>
  <c r="J24" i="26"/>
  <c r="I24" i="26"/>
  <c r="K23" i="26"/>
  <c r="J23" i="26"/>
  <c r="I23" i="26"/>
  <c r="K22" i="26"/>
  <c r="J22" i="26"/>
  <c r="I22" i="26"/>
  <c r="K21" i="26"/>
  <c r="J21" i="26"/>
  <c r="I21" i="26"/>
  <c r="K20" i="26"/>
  <c r="J20" i="26"/>
  <c r="I20" i="26"/>
  <c r="K19" i="26"/>
  <c r="J19" i="26"/>
  <c r="I19" i="26"/>
  <c r="K18" i="26"/>
  <c r="J18" i="26"/>
  <c r="I18" i="26"/>
  <c r="K17" i="26"/>
  <c r="J17" i="26"/>
  <c r="I17" i="26"/>
  <c r="K16" i="26"/>
  <c r="J16" i="26"/>
  <c r="I16" i="26"/>
  <c r="K15" i="26"/>
  <c r="J15" i="26"/>
  <c r="I15" i="26"/>
  <c r="K14" i="26"/>
  <c r="J14" i="26"/>
  <c r="I14" i="26"/>
  <c r="K13" i="26"/>
  <c r="J13" i="26"/>
  <c r="I13" i="26"/>
  <c r="K12" i="26"/>
  <c r="J12" i="26"/>
  <c r="I12" i="26"/>
  <c r="K11" i="26"/>
  <c r="J11" i="26"/>
  <c r="I11" i="26"/>
  <c r="K10" i="26"/>
  <c r="J10" i="26"/>
  <c r="I10" i="26"/>
  <c r="K9" i="26"/>
  <c r="J9" i="26"/>
  <c r="I9" i="26"/>
  <c r="K8" i="26"/>
  <c r="J8" i="26"/>
  <c r="I8" i="26"/>
  <c r="K7" i="26"/>
  <c r="J7" i="26"/>
  <c r="I7" i="26"/>
  <c r="K6" i="26"/>
  <c r="J6" i="26"/>
  <c r="I6" i="26"/>
  <c r="K5" i="26"/>
  <c r="J5" i="26"/>
  <c r="I5" i="26"/>
  <c r="K4" i="26"/>
  <c r="J4" i="26"/>
  <c r="I4" i="26"/>
  <c r="K3" i="26"/>
  <c r="J3" i="26"/>
  <c r="I3" i="26"/>
  <c r="D3" i="25"/>
  <c r="D3" i="22"/>
  <c r="K31" i="25"/>
  <c r="J31" i="25"/>
  <c r="I31" i="25"/>
  <c r="K30" i="25"/>
  <c r="J30" i="25"/>
  <c r="I30" i="25"/>
  <c r="K29" i="25"/>
  <c r="J29" i="25"/>
  <c r="I29" i="25"/>
  <c r="K28" i="25"/>
  <c r="J28" i="25"/>
  <c r="I28" i="25"/>
  <c r="K27" i="25"/>
  <c r="J27" i="25"/>
  <c r="I27" i="25"/>
  <c r="K26" i="25"/>
  <c r="J26" i="25"/>
  <c r="I26" i="25"/>
  <c r="K25" i="25"/>
  <c r="J25" i="25"/>
  <c r="I25" i="25"/>
  <c r="K24" i="25"/>
  <c r="J24" i="25"/>
  <c r="I24" i="25"/>
  <c r="K23" i="25"/>
  <c r="J23" i="25"/>
  <c r="I23" i="25"/>
  <c r="K22" i="25"/>
  <c r="J22" i="25"/>
  <c r="I22" i="25"/>
  <c r="K21" i="25"/>
  <c r="J21" i="25"/>
  <c r="I21" i="25"/>
  <c r="K20" i="25"/>
  <c r="J20" i="25"/>
  <c r="I20" i="25"/>
  <c r="K19" i="25"/>
  <c r="J19" i="25"/>
  <c r="I19" i="25"/>
  <c r="K18" i="25"/>
  <c r="J18" i="25"/>
  <c r="I18" i="25"/>
  <c r="K17" i="25"/>
  <c r="J17" i="25"/>
  <c r="I17" i="25"/>
  <c r="K16" i="25"/>
  <c r="J16" i="25"/>
  <c r="I16" i="25"/>
  <c r="K15" i="25"/>
  <c r="J15" i="25"/>
  <c r="I15" i="25"/>
  <c r="K14" i="25"/>
  <c r="J14" i="25"/>
  <c r="I14" i="25"/>
  <c r="K13" i="25"/>
  <c r="J13" i="25"/>
  <c r="I13" i="25"/>
  <c r="K12" i="25"/>
  <c r="J12" i="25"/>
  <c r="I12" i="25"/>
  <c r="K11" i="25"/>
  <c r="J11" i="25"/>
  <c r="I11" i="25"/>
  <c r="K10" i="25"/>
  <c r="J10" i="25"/>
  <c r="I10" i="25"/>
  <c r="K9" i="25"/>
  <c r="J9" i="25"/>
  <c r="I9" i="25"/>
  <c r="K8" i="25"/>
  <c r="J8" i="25"/>
  <c r="I8" i="25"/>
  <c r="K7" i="25"/>
  <c r="J7" i="25"/>
  <c r="I7" i="25"/>
  <c r="K6" i="25"/>
  <c r="J6" i="25"/>
  <c r="I6" i="25"/>
  <c r="K5" i="25"/>
  <c r="J5" i="25"/>
  <c r="I5" i="25"/>
  <c r="K4" i="25"/>
  <c r="J4" i="25"/>
  <c r="I4" i="25"/>
  <c r="K3" i="25"/>
  <c r="J3" i="25"/>
  <c r="I3" i="25"/>
  <c r="K33" i="22"/>
  <c r="J33" i="22"/>
  <c r="I33" i="22"/>
  <c r="K32" i="22"/>
  <c r="J32" i="22"/>
  <c r="I32" i="22"/>
  <c r="K31" i="22"/>
  <c r="J31" i="22"/>
  <c r="I31" i="22"/>
  <c r="K30" i="22"/>
  <c r="J30" i="22"/>
  <c r="I30" i="22"/>
  <c r="K29" i="22"/>
  <c r="J29" i="22"/>
  <c r="I29" i="22"/>
  <c r="K28" i="22"/>
  <c r="J28" i="22"/>
  <c r="I28" i="22"/>
  <c r="K27" i="22"/>
  <c r="J27" i="22"/>
  <c r="I27" i="22"/>
  <c r="K26" i="22"/>
  <c r="J26" i="22"/>
  <c r="I26" i="22"/>
  <c r="K25" i="22"/>
  <c r="J25" i="22"/>
  <c r="I25" i="22"/>
  <c r="K24" i="22"/>
  <c r="J24" i="22"/>
  <c r="I24" i="22"/>
  <c r="K23" i="22"/>
  <c r="J23" i="22"/>
  <c r="I23" i="22"/>
  <c r="K22" i="22"/>
  <c r="J22" i="22"/>
  <c r="I22" i="22"/>
  <c r="K21" i="22"/>
  <c r="J21" i="22"/>
  <c r="I21" i="22"/>
  <c r="K20" i="22"/>
  <c r="J20" i="22"/>
  <c r="I20" i="22"/>
  <c r="K19" i="22"/>
  <c r="J19" i="22"/>
  <c r="I19" i="22"/>
  <c r="K18" i="22"/>
  <c r="J18" i="22"/>
  <c r="I18" i="22"/>
  <c r="K17" i="22"/>
  <c r="J17" i="22"/>
  <c r="I17" i="22"/>
  <c r="K16" i="22"/>
  <c r="J16" i="22"/>
  <c r="I16" i="22"/>
  <c r="K15" i="22"/>
  <c r="J15" i="22"/>
  <c r="I15" i="22"/>
  <c r="K14" i="22"/>
  <c r="J14" i="22"/>
  <c r="I14" i="22"/>
  <c r="K13" i="22"/>
  <c r="J13" i="22"/>
  <c r="I13" i="22"/>
  <c r="K12" i="22"/>
  <c r="J12" i="22"/>
  <c r="I12" i="22"/>
  <c r="K11" i="22"/>
  <c r="J11" i="22"/>
  <c r="I11" i="22"/>
  <c r="K10" i="22"/>
  <c r="J10" i="22"/>
  <c r="I10" i="22"/>
  <c r="K9" i="22"/>
  <c r="J9" i="22"/>
  <c r="I9" i="22"/>
  <c r="K8" i="22"/>
  <c r="J8" i="22"/>
  <c r="I8" i="22"/>
  <c r="K7" i="22"/>
  <c r="J7" i="22"/>
  <c r="I7" i="22"/>
  <c r="K6" i="22"/>
  <c r="J6" i="22"/>
  <c r="I6" i="22"/>
  <c r="K5" i="22"/>
  <c r="J5" i="22"/>
  <c r="I5" i="22"/>
  <c r="K4" i="22"/>
  <c r="J4" i="22"/>
  <c r="I4" i="22"/>
  <c r="K3" i="22"/>
  <c r="J3" i="22"/>
  <c r="I3" i="22"/>
  <c r="K33" i="18"/>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2" i="18"/>
  <c r="J33" i="18"/>
  <c r="J3" i="18"/>
  <c r="C3" i="36" l="1"/>
  <c r="B3" i="36"/>
  <c r="E3" i="36"/>
  <c r="E3" i="26"/>
  <c r="C3" i="26"/>
  <c r="B3" i="26"/>
  <c r="D4" i="29"/>
  <c r="E3" i="29"/>
  <c r="B3" i="29"/>
  <c r="C3" i="29"/>
  <c r="E3" i="31"/>
  <c r="C3" i="31"/>
  <c r="B3" i="31"/>
  <c r="D4" i="34"/>
  <c r="B3" i="34"/>
  <c r="E3" i="34"/>
  <c r="C3" i="34"/>
  <c r="D4" i="32"/>
  <c r="B3" i="32"/>
  <c r="E3" i="32"/>
  <c r="C3" i="32"/>
  <c r="D4" i="22"/>
  <c r="E3" i="22"/>
  <c r="C3" i="22"/>
  <c r="B3" i="22"/>
  <c r="C3" i="25"/>
  <c r="B3" i="25"/>
  <c r="E3" i="25"/>
  <c r="D4" i="35"/>
  <c r="E3" i="35"/>
  <c r="B3" i="35"/>
  <c r="C3" i="35"/>
  <c r="D4" i="33"/>
  <c r="B3" i="33"/>
  <c r="E3" i="33"/>
  <c r="C3" i="33"/>
  <c r="D4" i="30"/>
  <c r="B3" i="30"/>
  <c r="C3" i="30"/>
  <c r="E3" i="30"/>
  <c r="D4" i="28"/>
  <c r="C3" i="28"/>
  <c r="E3" i="28"/>
  <c r="B3" i="28"/>
  <c r="D4" i="36"/>
  <c r="D5" i="32"/>
  <c r="D4" i="31"/>
  <c r="D5" i="28"/>
  <c r="D4" i="26"/>
  <c r="D4" i="25"/>
  <c r="I3" i="18"/>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2" i="18"/>
  <c r="I33" i="18"/>
  <c r="B4" i="31" l="1"/>
  <c r="C4" i="31"/>
  <c r="E4" i="31"/>
  <c r="D5" i="22"/>
  <c r="E4" i="22"/>
  <c r="B4" i="22"/>
  <c r="C4" i="22"/>
  <c r="D5" i="34"/>
  <c r="C4" i="34"/>
  <c r="B4" i="34"/>
  <c r="E4" i="34"/>
  <c r="E4" i="25"/>
  <c r="B4" i="25"/>
  <c r="D5" i="26"/>
  <c r="E4" i="26"/>
  <c r="C4" i="26"/>
  <c r="B4" i="26"/>
  <c r="D6" i="32"/>
  <c r="C5" i="32"/>
  <c r="B5" i="32"/>
  <c r="E5" i="32"/>
  <c r="D5" i="29"/>
  <c r="E4" i="29"/>
  <c r="B4" i="29"/>
  <c r="C4" i="29"/>
  <c r="B4" i="32"/>
  <c r="C4" i="32"/>
  <c r="E4" i="32"/>
  <c r="C4" i="36"/>
  <c r="E4" i="36"/>
  <c r="B4" i="36"/>
  <c r="D5" i="35"/>
  <c r="C4" i="35"/>
  <c r="B4" i="35"/>
  <c r="E4" i="35"/>
  <c r="D5" i="33"/>
  <c r="B4" i="33"/>
  <c r="E4" i="33"/>
  <c r="C4" i="33"/>
  <c r="D5" i="30"/>
  <c r="E4" i="30"/>
  <c r="C4" i="30"/>
  <c r="B4" i="30"/>
  <c r="D6" i="28"/>
  <c r="E5" i="28"/>
  <c r="C5" i="28"/>
  <c r="B5" i="28"/>
  <c r="E4" i="28"/>
  <c r="C4" i="28"/>
  <c r="B4" i="28"/>
  <c r="D5" i="25"/>
  <c r="C4" i="25"/>
  <c r="D5" i="36"/>
  <c r="D5" i="31"/>
  <c r="K8" i="18"/>
  <c r="K9" i="18"/>
  <c r="K10" i="18"/>
  <c r="K11" i="18"/>
  <c r="K12" i="18"/>
  <c r="K13" i="18"/>
  <c r="K14" i="18"/>
  <c r="K15" i="18"/>
  <c r="K16" i="18"/>
  <c r="K17" i="18"/>
  <c r="K18" i="18"/>
  <c r="K19" i="18"/>
  <c r="K20" i="18"/>
  <c r="K21" i="18"/>
  <c r="K22" i="18"/>
  <c r="K23" i="18"/>
  <c r="K24" i="18"/>
  <c r="K25" i="18"/>
  <c r="K26" i="18"/>
  <c r="K27" i="18"/>
  <c r="K28" i="18"/>
  <c r="K29" i="18"/>
  <c r="K30" i="18"/>
  <c r="K31" i="18"/>
  <c r="K32" i="18"/>
  <c r="K3" i="18"/>
  <c r="K4" i="18"/>
  <c r="K6" i="18"/>
  <c r="K7" i="18"/>
  <c r="K5" i="18"/>
  <c r="B5" i="31" l="1"/>
  <c r="E5" i="31"/>
  <c r="C5" i="31"/>
  <c r="B5" i="29"/>
  <c r="E5" i="29"/>
  <c r="C5" i="29"/>
  <c r="L5" i="29" s="1"/>
  <c r="D6" i="29"/>
  <c r="D6" i="26"/>
  <c r="E5" i="26"/>
  <c r="C5" i="26"/>
  <c r="B5" i="26"/>
  <c r="D6" i="22"/>
  <c r="E5" i="22"/>
  <c r="B5" i="22"/>
  <c r="C5" i="22"/>
  <c r="L5" i="22" s="1"/>
  <c r="D6" i="36"/>
  <c r="C5" i="36"/>
  <c r="E5" i="36"/>
  <c r="B5" i="36"/>
  <c r="E5" i="25"/>
  <c r="B5" i="25"/>
  <c r="D7" i="32"/>
  <c r="C6" i="32"/>
  <c r="L6" i="32" s="1"/>
  <c r="E6" i="32"/>
  <c r="B6" i="32"/>
  <c r="C5" i="34"/>
  <c r="L5" i="34" s="1"/>
  <c r="E5" i="34"/>
  <c r="B5" i="34"/>
  <c r="D6" i="34"/>
  <c r="C5" i="35"/>
  <c r="B5" i="35"/>
  <c r="E5" i="35"/>
  <c r="D6" i="35"/>
  <c r="C5" i="33"/>
  <c r="B5" i="33"/>
  <c r="E5" i="33"/>
  <c r="D6" i="33"/>
  <c r="C5" i="30"/>
  <c r="L5" i="30" s="1"/>
  <c r="E5" i="30"/>
  <c r="B5" i="30"/>
  <c r="D6" i="30"/>
  <c r="D7" i="28"/>
  <c r="B6" i="28"/>
  <c r="C6" i="28"/>
  <c r="L6" i="28" s="1"/>
  <c r="E6" i="28"/>
  <c r="D6" i="25"/>
  <c r="C5" i="25"/>
  <c r="L3" i="34"/>
  <c r="L3" i="32"/>
  <c r="L4" i="34"/>
  <c r="L4" i="32"/>
  <c r="L5" i="32"/>
  <c r="L4" i="35"/>
  <c r="L3" i="35"/>
  <c r="L5" i="35"/>
  <c r="L4" i="33"/>
  <c r="L3" i="33"/>
  <c r="L5" i="33"/>
  <c r="D6" i="31"/>
  <c r="L4" i="30"/>
  <c r="L3" i="30"/>
  <c r="L3" i="29"/>
  <c r="L4" i="29"/>
  <c r="L4" i="28"/>
  <c r="L3" i="28"/>
  <c r="L5" i="28"/>
  <c r="L4" i="26"/>
  <c r="L5" i="26"/>
  <c r="L3" i="26"/>
  <c r="L4" i="22"/>
  <c r="L3" i="22"/>
  <c r="D4" i="9"/>
  <c r="D3" i="18"/>
  <c r="E3" i="18" l="1"/>
  <c r="B3" i="18"/>
  <c r="C3" i="18"/>
  <c r="D7" i="22"/>
  <c r="E6" i="22"/>
  <c r="B6" i="22"/>
  <c r="C6" i="22"/>
  <c r="L6" i="22" s="1"/>
  <c r="D7" i="26"/>
  <c r="C6" i="26"/>
  <c r="L6" i="26" s="1"/>
  <c r="E6" i="26"/>
  <c r="B6" i="26"/>
  <c r="D7" i="29"/>
  <c r="B6" i="29"/>
  <c r="C6" i="29"/>
  <c r="L6" i="29" s="1"/>
  <c r="E6" i="29"/>
  <c r="D8" i="32"/>
  <c r="C7" i="32"/>
  <c r="L7" i="32" s="1"/>
  <c r="B7" i="32"/>
  <c r="E7" i="32"/>
  <c r="D7" i="34"/>
  <c r="C6" i="34"/>
  <c r="L6" i="34" s="1"/>
  <c r="B6" i="34"/>
  <c r="E6" i="34"/>
  <c r="C6" i="31"/>
  <c r="B6" i="31"/>
  <c r="E6" i="31"/>
  <c r="D7" i="36"/>
  <c r="E6" i="36"/>
  <c r="C6" i="36"/>
  <c r="B6" i="36"/>
  <c r="E5" i="9"/>
  <c r="B5" i="9"/>
  <c r="C4" i="9"/>
  <c r="E6" i="25"/>
  <c r="B6" i="25"/>
  <c r="D7" i="35"/>
  <c r="C6" i="35"/>
  <c r="L6" i="35" s="1"/>
  <c r="B6" i="35"/>
  <c r="E6" i="35"/>
  <c r="D7" i="33"/>
  <c r="C6" i="33"/>
  <c r="L6" i="33" s="1"/>
  <c r="B6" i="33"/>
  <c r="E6" i="33"/>
  <c r="D7" i="30"/>
  <c r="B6" i="30"/>
  <c r="C6" i="30"/>
  <c r="L6" i="30" s="1"/>
  <c r="E6" i="30"/>
  <c r="D8" i="28"/>
  <c r="B7" i="28"/>
  <c r="C7" i="28"/>
  <c r="L7" i="28" s="1"/>
  <c r="E7" i="28"/>
  <c r="D7" i="25"/>
  <c r="C6" i="25"/>
  <c r="L6" i="25" s="1"/>
  <c r="L4" i="36"/>
  <c r="L6" i="36"/>
  <c r="L5" i="36"/>
  <c r="L3" i="36"/>
  <c r="D7" i="31"/>
  <c r="L5" i="25"/>
  <c r="L3" i="25"/>
  <c r="L4" i="25"/>
  <c r="D4" i="18"/>
  <c r="D8" i="26" l="1"/>
  <c r="E7" i="26"/>
  <c r="B7" i="26"/>
  <c r="C7" i="26"/>
  <c r="L7" i="26" s="1"/>
  <c r="B7" i="25"/>
  <c r="E7" i="25"/>
  <c r="D8" i="34"/>
  <c r="E7" i="34"/>
  <c r="B7" i="34"/>
  <c r="C7" i="34"/>
  <c r="L7" i="34" s="1"/>
  <c r="D8" i="29"/>
  <c r="C7" i="29"/>
  <c r="L7" i="29" s="1"/>
  <c r="B7" i="29"/>
  <c r="E7" i="29"/>
  <c r="D8" i="22"/>
  <c r="E7" i="22"/>
  <c r="B7" i="22"/>
  <c r="C7" i="22"/>
  <c r="L7" i="22" s="1"/>
  <c r="C7" i="31"/>
  <c r="E7" i="31"/>
  <c r="B7" i="31"/>
  <c r="D8" i="36"/>
  <c r="E7" i="36"/>
  <c r="C7" i="36"/>
  <c r="L7" i="36" s="1"/>
  <c r="B7" i="36"/>
  <c r="D9" i="32"/>
  <c r="E8" i="32"/>
  <c r="C8" i="32"/>
  <c r="L8" i="32" s="1"/>
  <c r="B8" i="32"/>
  <c r="D5" i="18"/>
  <c r="E4" i="18"/>
  <c r="C4" i="18"/>
  <c r="B4" i="18"/>
  <c r="D8" i="35"/>
  <c r="C7" i="35"/>
  <c r="L7" i="35" s="1"/>
  <c r="B7" i="35"/>
  <c r="E7" i="35"/>
  <c r="D8" i="33"/>
  <c r="B7" i="33"/>
  <c r="E7" i="33"/>
  <c r="C7" i="33"/>
  <c r="L7" i="33" s="1"/>
  <c r="D8" i="30"/>
  <c r="E7" i="30"/>
  <c r="B7" i="30"/>
  <c r="C7" i="30"/>
  <c r="L7" i="30" s="1"/>
  <c r="D9" i="28"/>
  <c r="E8" i="28"/>
  <c r="B8" i="28"/>
  <c r="C8" i="28"/>
  <c r="L8" i="28" s="1"/>
  <c r="D8" i="25"/>
  <c r="C7" i="25"/>
  <c r="L7" i="25" s="1"/>
  <c r="D8" i="31"/>
  <c r="D9" i="22" l="1"/>
  <c r="B8" i="22"/>
  <c r="E8" i="22"/>
  <c r="C8" i="22"/>
  <c r="L8" i="22" s="1"/>
  <c r="D9" i="29"/>
  <c r="C8" i="29"/>
  <c r="L8" i="29" s="1"/>
  <c r="B8" i="29"/>
  <c r="E8" i="29"/>
  <c r="E8" i="25"/>
  <c r="B8" i="25"/>
  <c r="D10" i="32"/>
  <c r="E9" i="32"/>
  <c r="C9" i="32"/>
  <c r="L9" i="32" s="1"/>
  <c r="B9" i="32"/>
  <c r="D9" i="34"/>
  <c r="E8" i="34"/>
  <c r="B8" i="34"/>
  <c r="C8" i="34"/>
  <c r="L8" i="34" s="1"/>
  <c r="D6" i="18"/>
  <c r="E5" i="18"/>
  <c r="B5" i="18"/>
  <c r="C5" i="18"/>
  <c r="L5" i="18" s="1"/>
  <c r="D9" i="36"/>
  <c r="E8" i="36"/>
  <c r="C8" i="36"/>
  <c r="L8" i="36" s="1"/>
  <c r="B8" i="36"/>
  <c r="C8" i="31"/>
  <c r="B8" i="31"/>
  <c r="E8" i="31"/>
  <c r="D9" i="26"/>
  <c r="C8" i="26"/>
  <c r="L8" i="26" s="1"/>
  <c r="E8" i="26"/>
  <c r="B8" i="26"/>
  <c r="D9" i="35"/>
  <c r="E8" i="35"/>
  <c r="C8" i="35"/>
  <c r="L8" i="35" s="1"/>
  <c r="B8" i="35"/>
  <c r="D9" i="33"/>
  <c r="B8" i="33"/>
  <c r="E8" i="33"/>
  <c r="C8" i="33"/>
  <c r="L8" i="33" s="1"/>
  <c r="D9" i="30"/>
  <c r="E8" i="30"/>
  <c r="B8" i="30"/>
  <c r="C8" i="30"/>
  <c r="L8" i="30" s="1"/>
  <c r="D10" i="28"/>
  <c r="E9" i="28"/>
  <c r="B9" i="28"/>
  <c r="C9" i="28"/>
  <c r="L9" i="28" s="1"/>
  <c r="D9" i="25"/>
  <c r="C8" i="25"/>
  <c r="L8" i="25" s="1"/>
  <c r="D9" i="31"/>
  <c r="L4" i="18"/>
  <c r="L3" i="18"/>
  <c r="D10" i="29" l="1"/>
  <c r="C9" i="29"/>
  <c r="L9" i="29" s="1"/>
  <c r="B9" i="29"/>
  <c r="E9" i="29"/>
  <c r="E9" i="31"/>
  <c r="B9" i="31"/>
  <c r="C9" i="31"/>
  <c r="D7" i="18"/>
  <c r="E6" i="18"/>
  <c r="C6" i="18"/>
  <c r="L6" i="18" s="1"/>
  <c r="B6" i="18"/>
  <c r="D11" i="32"/>
  <c r="E10" i="32"/>
  <c r="C10" i="32"/>
  <c r="L10" i="32" s="1"/>
  <c r="B10" i="32"/>
  <c r="D10" i="36"/>
  <c r="B9" i="36"/>
  <c r="C9" i="36"/>
  <c r="L9" i="36" s="1"/>
  <c r="E9" i="36"/>
  <c r="B9" i="25"/>
  <c r="E9" i="25"/>
  <c r="D10" i="34"/>
  <c r="E9" i="34"/>
  <c r="B9" i="34"/>
  <c r="C9" i="34"/>
  <c r="L9" i="34" s="1"/>
  <c r="D10" i="26"/>
  <c r="C9" i="26"/>
  <c r="L9" i="26" s="1"/>
  <c r="E9" i="26"/>
  <c r="B9" i="26"/>
  <c r="D10" i="22"/>
  <c r="E9" i="22"/>
  <c r="B9" i="22"/>
  <c r="C9" i="22"/>
  <c r="L9" i="22" s="1"/>
  <c r="D10" i="35"/>
  <c r="B9" i="35"/>
  <c r="C9" i="35"/>
  <c r="L9" i="35" s="1"/>
  <c r="E9" i="35"/>
  <c r="D10" i="33"/>
  <c r="B9" i="33"/>
  <c r="E9" i="33"/>
  <c r="C9" i="33"/>
  <c r="L9" i="33" s="1"/>
  <c r="D10" i="30"/>
  <c r="C9" i="30"/>
  <c r="L9" i="30" s="1"/>
  <c r="E9" i="30"/>
  <c r="B9" i="30"/>
  <c r="D11" i="28"/>
  <c r="B10" i="28"/>
  <c r="E10" i="28"/>
  <c r="C10" i="28"/>
  <c r="L10" i="28" s="1"/>
  <c r="D10" i="25"/>
  <c r="C9" i="25"/>
  <c r="L9" i="25" s="1"/>
  <c r="D10" i="31"/>
  <c r="D5" i="9"/>
  <c r="E6" i="9" l="1"/>
  <c r="B6" i="9"/>
  <c r="C5" i="9"/>
  <c r="D8" i="18"/>
  <c r="E7" i="18"/>
  <c r="B7" i="18"/>
  <c r="C7" i="18"/>
  <c r="L7" i="18" s="1"/>
  <c r="D11" i="22"/>
  <c r="E10" i="22"/>
  <c r="B10" i="22"/>
  <c r="C10" i="22"/>
  <c r="L10" i="22" s="1"/>
  <c r="D11" i="36"/>
  <c r="B10" i="36"/>
  <c r="E10" i="36"/>
  <c r="C10" i="36"/>
  <c r="L10" i="36" s="1"/>
  <c r="D12" i="32"/>
  <c r="B11" i="32"/>
  <c r="C11" i="32"/>
  <c r="L11" i="32" s="1"/>
  <c r="E11" i="32"/>
  <c r="B10" i="25"/>
  <c r="E10" i="25"/>
  <c r="D11" i="26"/>
  <c r="C10" i="26"/>
  <c r="L10" i="26" s="1"/>
  <c r="E10" i="26"/>
  <c r="B10" i="26"/>
  <c r="D11" i="34"/>
  <c r="B10" i="34"/>
  <c r="E10" i="34"/>
  <c r="C10" i="34"/>
  <c r="L10" i="34" s="1"/>
  <c r="D11" i="31"/>
  <c r="E10" i="31"/>
  <c r="B10" i="31"/>
  <c r="C10" i="31"/>
  <c r="D11" i="29"/>
  <c r="E10" i="29"/>
  <c r="C10" i="29"/>
  <c r="L10" i="29" s="1"/>
  <c r="B10" i="29"/>
  <c r="D11" i="35"/>
  <c r="E10" i="35"/>
  <c r="B10" i="35"/>
  <c r="C10" i="35"/>
  <c r="L10" i="35" s="1"/>
  <c r="D11" i="33"/>
  <c r="B10" i="33"/>
  <c r="E10" i="33"/>
  <c r="C10" i="33"/>
  <c r="L10" i="33" s="1"/>
  <c r="D11" i="30"/>
  <c r="B10" i="30"/>
  <c r="C10" i="30"/>
  <c r="L10" i="30" s="1"/>
  <c r="E10" i="30"/>
  <c r="D12" i="28"/>
  <c r="C11" i="28"/>
  <c r="L11" i="28" s="1"/>
  <c r="E11" i="28"/>
  <c r="B11" i="28"/>
  <c r="D11" i="25"/>
  <c r="C10" i="25"/>
  <c r="L10" i="25" s="1"/>
  <c r="D6" i="9"/>
  <c r="D7" i="9" l="1"/>
  <c r="E7" i="9"/>
  <c r="B7" i="9"/>
  <c r="C6" i="9"/>
  <c r="D12" i="26"/>
  <c r="E11" i="26"/>
  <c r="C11" i="26"/>
  <c r="L11" i="26" s="1"/>
  <c r="B11" i="26"/>
  <c r="D12" i="36"/>
  <c r="C11" i="36"/>
  <c r="L11" i="36" s="1"/>
  <c r="B11" i="36"/>
  <c r="E11" i="36"/>
  <c r="D9" i="18"/>
  <c r="E8" i="18"/>
  <c r="B8" i="18"/>
  <c r="C8" i="18"/>
  <c r="L8" i="18" s="1"/>
  <c r="D12" i="22"/>
  <c r="E11" i="22"/>
  <c r="C11" i="22"/>
  <c r="L11" i="22" s="1"/>
  <c r="B11" i="22"/>
  <c r="D12" i="29"/>
  <c r="E11" i="29"/>
  <c r="C11" i="29"/>
  <c r="L11" i="29" s="1"/>
  <c r="B11" i="29"/>
  <c r="D12" i="34"/>
  <c r="B11" i="34"/>
  <c r="C11" i="34"/>
  <c r="L11" i="34" s="1"/>
  <c r="E11" i="34"/>
  <c r="D13" i="32"/>
  <c r="B12" i="32"/>
  <c r="E12" i="32"/>
  <c r="C12" i="32"/>
  <c r="L12" i="32" s="1"/>
  <c r="B11" i="25"/>
  <c r="E11" i="25"/>
  <c r="D12" i="31"/>
  <c r="E11" i="31"/>
  <c r="B11" i="31"/>
  <c r="C11" i="31"/>
  <c r="L11" i="31" s="1"/>
  <c r="D12" i="35"/>
  <c r="E11" i="35"/>
  <c r="B11" i="35"/>
  <c r="C11" i="35"/>
  <c r="L11" i="35" s="1"/>
  <c r="D12" i="33"/>
  <c r="B11" i="33"/>
  <c r="E11" i="33"/>
  <c r="C11" i="33"/>
  <c r="L11" i="33" s="1"/>
  <c r="D12" i="30"/>
  <c r="B11" i="30"/>
  <c r="E11" i="30"/>
  <c r="C11" i="30"/>
  <c r="L11" i="30" s="1"/>
  <c r="D13" i="28"/>
  <c r="C12" i="28"/>
  <c r="L12" i="28" s="1"/>
  <c r="E12" i="28"/>
  <c r="B12" i="28"/>
  <c r="D12" i="25"/>
  <c r="C11" i="25"/>
  <c r="L11" i="25" s="1"/>
  <c r="L4" i="31"/>
  <c r="L6" i="31"/>
  <c r="L10" i="31"/>
  <c r="L9" i="31"/>
  <c r="L8" i="31"/>
  <c r="L7" i="31"/>
  <c r="L5" i="31"/>
  <c r="L3" i="31"/>
  <c r="D8" i="9"/>
  <c r="D14" i="32" l="1"/>
  <c r="C13" i="32"/>
  <c r="L13" i="32" s="1"/>
  <c r="B13" i="32"/>
  <c r="E13" i="32"/>
  <c r="E9" i="9"/>
  <c r="B9" i="9"/>
  <c r="C8" i="9"/>
  <c r="D13" i="26"/>
  <c r="E12" i="26"/>
  <c r="B12" i="26"/>
  <c r="C12" i="26"/>
  <c r="L12" i="26" s="1"/>
  <c r="D13" i="31"/>
  <c r="B12" i="31"/>
  <c r="E12" i="31"/>
  <c r="C12" i="31"/>
  <c r="L12" i="31" s="1"/>
  <c r="D13" i="29"/>
  <c r="E12" i="29"/>
  <c r="C12" i="29"/>
  <c r="L12" i="29" s="1"/>
  <c r="B12" i="29"/>
  <c r="B12" i="25"/>
  <c r="E12" i="25"/>
  <c r="D10" i="18"/>
  <c r="B9" i="18"/>
  <c r="C9" i="18"/>
  <c r="L9" i="18" s="1"/>
  <c r="E9" i="18"/>
  <c r="D13" i="34"/>
  <c r="C12" i="34"/>
  <c r="L12" i="34" s="1"/>
  <c r="B12" i="34"/>
  <c r="E12" i="34"/>
  <c r="D13" i="22"/>
  <c r="E12" i="22"/>
  <c r="B12" i="22"/>
  <c r="C12" i="22"/>
  <c r="L12" i="22" s="1"/>
  <c r="D13" i="36"/>
  <c r="C12" i="36"/>
  <c r="L12" i="36" s="1"/>
  <c r="B12" i="36"/>
  <c r="E12" i="36"/>
  <c r="E8" i="9"/>
  <c r="B8" i="9"/>
  <c r="C7" i="9"/>
  <c r="D13" i="35"/>
  <c r="C12" i="35"/>
  <c r="L12" i="35" s="1"/>
  <c r="B12" i="35"/>
  <c r="E12" i="35"/>
  <c r="D13" i="33"/>
  <c r="C12" i="33"/>
  <c r="L12" i="33" s="1"/>
  <c r="B12" i="33"/>
  <c r="E12" i="33"/>
  <c r="D13" i="30"/>
  <c r="E12" i="30"/>
  <c r="C12" i="30"/>
  <c r="L12" i="30" s="1"/>
  <c r="B12" i="30"/>
  <c r="D14" i="28"/>
  <c r="C13" i="28"/>
  <c r="L13" i="28" s="1"/>
  <c r="B13" i="28"/>
  <c r="E13" i="28"/>
  <c r="D13" i="25"/>
  <c r="C12" i="25"/>
  <c r="L12" i="25" s="1"/>
  <c r="D9" i="9"/>
  <c r="D14" i="22" l="1"/>
  <c r="E13" i="22"/>
  <c r="B13" i="22"/>
  <c r="C13" i="22"/>
  <c r="L13" i="22" s="1"/>
  <c r="D11" i="18"/>
  <c r="E10" i="18"/>
  <c r="B10" i="18"/>
  <c r="C10" i="18"/>
  <c r="L10" i="18" s="1"/>
  <c r="D14" i="29"/>
  <c r="B13" i="29"/>
  <c r="E13" i="29"/>
  <c r="C13" i="29"/>
  <c r="L13" i="29" s="1"/>
  <c r="D14" i="26"/>
  <c r="E13" i="26"/>
  <c r="B13" i="26"/>
  <c r="C13" i="26"/>
  <c r="L13" i="26" s="1"/>
  <c r="D14" i="31"/>
  <c r="B13" i="31"/>
  <c r="C13" i="31"/>
  <c r="L13" i="31" s="1"/>
  <c r="E13" i="31"/>
  <c r="B10" i="9"/>
  <c r="C9" i="9"/>
  <c r="E10" i="9"/>
  <c r="D14" i="36"/>
  <c r="C13" i="36"/>
  <c r="L13" i="36" s="1"/>
  <c r="B13" i="36"/>
  <c r="E13" i="36"/>
  <c r="D14" i="34"/>
  <c r="C13" i="34"/>
  <c r="L13" i="34" s="1"/>
  <c r="E13" i="34"/>
  <c r="B13" i="34"/>
  <c r="B13" i="25"/>
  <c r="E13" i="25"/>
  <c r="D15" i="32"/>
  <c r="C14" i="32"/>
  <c r="L14" i="32" s="1"/>
  <c r="B14" i="32"/>
  <c r="E14" i="32"/>
  <c r="D14" i="35"/>
  <c r="C13" i="35"/>
  <c r="L13" i="35" s="1"/>
  <c r="B13" i="35"/>
  <c r="E13" i="35"/>
  <c r="D14" i="33"/>
  <c r="B13" i="33"/>
  <c r="E13" i="33"/>
  <c r="C13" i="33"/>
  <c r="L13" i="33" s="1"/>
  <c r="D14" i="30"/>
  <c r="C13" i="30"/>
  <c r="L13" i="30" s="1"/>
  <c r="E13" i="30"/>
  <c r="B13" i="30"/>
  <c r="D15" i="28"/>
  <c r="B14" i="28"/>
  <c r="C14" i="28"/>
  <c r="L14" i="28" s="1"/>
  <c r="E14" i="28"/>
  <c r="D14" i="25"/>
  <c r="C13" i="25"/>
  <c r="L13" i="25" s="1"/>
  <c r="D10" i="9"/>
  <c r="E11" i="9" l="1"/>
  <c r="C10" i="9"/>
  <c r="B11" i="9"/>
  <c r="D15" i="36"/>
  <c r="E14" i="36"/>
  <c r="B14" i="36"/>
  <c r="C14" i="36"/>
  <c r="L14" i="36" s="1"/>
  <c r="B14" i="25"/>
  <c r="E14" i="25"/>
  <c r="D15" i="26"/>
  <c r="C14" i="26"/>
  <c r="L14" i="26" s="1"/>
  <c r="E14" i="26"/>
  <c r="B14" i="26"/>
  <c r="D12" i="18"/>
  <c r="E11" i="18"/>
  <c r="C11" i="18"/>
  <c r="L11" i="18" s="1"/>
  <c r="B11" i="18"/>
  <c r="D15" i="34"/>
  <c r="C14" i="34"/>
  <c r="L14" i="34" s="1"/>
  <c r="E14" i="34"/>
  <c r="B14" i="34"/>
  <c r="D16" i="32"/>
  <c r="C15" i="32"/>
  <c r="L15" i="32" s="1"/>
  <c r="B15" i="32"/>
  <c r="E15" i="32"/>
  <c r="D15" i="31"/>
  <c r="C14" i="31"/>
  <c r="L14" i="31" s="1"/>
  <c r="B14" i="31"/>
  <c r="E14" i="31"/>
  <c r="D15" i="29"/>
  <c r="B14" i="29"/>
  <c r="E14" i="29"/>
  <c r="C14" i="29"/>
  <c r="L14" i="29" s="1"/>
  <c r="D15" i="22"/>
  <c r="E14" i="22"/>
  <c r="B14" i="22"/>
  <c r="C14" i="22"/>
  <c r="L14" i="22" s="1"/>
  <c r="D15" i="35"/>
  <c r="C14" i="35"/>
  <c r="L14" i="35" s="1"/>
  <c r="B14" i="35"/>
  <c r="E14" i="35"/>
  <c r="D15" i="33"/>
  <c r="C14" i="33"/>
  <c r="L14" i="33" s="1"/>
  <c r="B14" i="33"/>
  <c r="E14" i="33"/>
  <c r="D15" i="30"/>
  <c r="B14" i="30"/>
  <c r="C14" i="30"/>
  <c r="L14" i="30" s="1"/>
  <c r="E14" i="30"/>
  <c r="D16" i="28"/>
  <c r="B15" i="28"/>
  <c r="C15" i="28"/>
  <c r="L15" i="28" s="1"/>
  <c r="E15" i="28"/>
  <c r="D15" i="25"/>
  <c r="C14" i="25"/>
  <c r="L14" i="25" s="1"/>
  <c r="D11" i="9"/>
  <c r="B15" i="25" l="1"/>
  <c r="E15" i="25"/>
  <c r="D16" i="29"/>
  <c r="C15" i="29"/>
  <c r="L15" i="29" s="1"/>
  <c r="B15" i="29"/>
  <c r="E15" i="29"/>
  <c r="D17" i="32"/>
  <c r="E16" i="32"/>
  <c r="B16" i="32"/>
  <c r="C16" i="32"/>
  <c r="L16" i="32" s="1"/>
  <c r="D13" i="18"/>
  <c r="E12" i="18"/>
  <c r="B12" i="18"/>
  <c r="C12" i="18"/>
  <c r="L12" i="18" s="1"/>
  <c r="D16" i="22"/>
  <c r="E15" i="22"/>
  <c r="B15" i="22"/>
  <c r="C15" i="22"/>
  <c r="L15" i="22" s="1"/>
  <c r="D16" i="31"/>
  <c r="C15" i="31"/>
  <c r="L15" i="31" s="1"/>
  <c r="E15" i="31"/>
  <c r="B15" i="31"/>
  <c r="D16" i="34"/>
  <c r="E15" i="34"/>
  <c r="C15" i="34"/>
  <c r="L15" i="34" s="1"/>
  <c r="B15" i="34"/>
  <c r="D16" i="26"/>
  <c r="C15" i="26"/>
  <c r="L15" i="26" s="1"/>
  <c r="E15" i="26"/>
  <c r="B15" i="26"/>
  <c r="E12" i="9"/>
  <c r="C11" i="9"/>
  <c r="B12" i="9"/>
  <c r="D16" i="36"/>
  <c r="E15" i="36"/>
  <c r="C15" i="36"/>
  <c r="L15" i="36" s="1"/>
  <c r="B15" i="36"/>
  <c r="D16" i="35"/>
  <c r="E15" i="35"/>
  <c r="C15" i="35"/>
  <c r="L15" i="35" s="1"/>
  <c r="B15" i="35"/>
  <c r="D16" i="33"/>
  <c r="B15" i="33"/>
  <c r="E15" i="33"/>
  <c r="C15" i="33"/>
  <c r="L15" i="33" s="1"/>
  <c r="D16" i="30"/>
  <c r="E15" i="30"/>
  <c r="B15" i="30"/>
  <c r="C15" i="30"/>
  <c r="L15" i="30" s="1"/>
  <c r="D17" i="28"/>
  <c r="E16" i="28"/>
  <c r="C16" i="28"/>
  <c r="L16" i="28" s="1"/>
  <c r="B16" i="28"/>
  <c r="D16" i="25"/>
  <c r="C15" i="25"/>
  <c r="L15" i="25" s="1"/>
  <c r="D12" i="9"/>
  <c r="D17" i="34" l="1"/>
  <c r="E16" i="34"/>
  <c r="C16" i="34"/>
  <c r="L16" i="34" s="1"/>
  <c r="B16" i="34"/>
  <c r="D17" i="22"/>
  <c r="E16" i="22"/>
  <c r="B16" i="22"/>
  <c r="C16" i="22"/>
  <c r="L16" i="22" s="1"/>
  <c r="D18" i="32"/>
  <c r="E17" i="32"/>
  <c r="C17" i="32"/>
  <c r="L17" i="32" s="1"/>
  <c r="B17" i="32"/>
  <c r="E16" i="25"/>
  <c r="B16" i="25"/>
  <c r="D17" i="26"/>
  <c r="C16" i="26"/>
  <c r="L16" i="26" s="1"/>
  <c r="B16" i="26"/>
  <c r="E16" i="26"/>
  <c r="D17" i="31"/>
  <c r="C16" i="31"/>
  <c r="L16" i="31" s="1"/>
  <c r="B16" i="31"/>
  <c r="E16" i="31"/>
  <c r="D14" i="18"/>
  <c r="E13" i="18"/>
  <c r="B13" i="18"/>
  <c r="C13" i="18"/>
  <c r="L13" i="18" s="1"/>
  <c r="D17" i="29"/>
  <c r="C16" i="29"/>
  <c r="L16" i="29" s="1"/>
  <c r="B16" i="29"/>
  <c r="E16" i="29"/>
  <c r="E13" i="9"/>
  <c r="B13" i="9"/>
  <c r="C12" i="9"/>
  <c r="D17" i="36"/>
  <c r="E16" i="36"/>
  <c r="C16" i="36"/>
  <c r="L16" i="36" s="1"/>
  <c r="B16" i="36"/>
  <c r="D17" i="35"/>
  <c r="C16" i="35"/>
  <c r="L16" i="35" s="1"/>
  <c r="B16" i="35"/>
  <c r="E16" i="35"/>
  <c r="D17" i="33"/>
  <c r="B16" i="33"/>
  <c r="E16" i="33"/>
  <c r="C16" i="33"/>
  <c r="L16" i="33" s="1"/>
  <c r="D17" i="30"/>
  <c r="E16" i="30"/>
  <c r="B16" i="30"/>
  <c r="C16" i="30"/>
  <c r="L16" i="30" s="1"/>
  <c r="D18" i="28"/>
  <c r="B17" i="28"/>
  <c r="E17" i="28"/>
  <c r="C17" i="28"/>
  <c r="L17" i="28" s="1"/>
  <c r="D17" i="25"/>
  <c r="C16" i="25"/>
  <c r="L16" i="25" s="1"/>
  <c r="D13" i="9"/>
  <c r="D15" i="18" l="1"/>
  <c r="E14" i="18"/>
  <c r="B14" i="18"/>
  <c r="C14" i="18"/>
  <c r="L14" i="18" s="1"/>
  <c r="D18" i="26"/>
  <c r="C17" i="26"/>
  <c r="L17" i="26" s="1"/>
  <c r="B17" i="26"/>
  <c r="E17" i="26"/>
  <c r="B17" i="25"/>
  <c r="E17" i="25"/>
  <c r="D18" i="22"/>
  <c r="E17" i="22"/>
  <c r="B17" i="22"/>
  <c r="C17" i="22"/>
  <c r="L17" i="22" s="1"/>
  <c r="D18" i="29"/>
  <c r="C17" i="29"/>
  <c r="L17" i="29" s="1"/>
  <c r="B17" i="29"/>
  <c r="E17" i="29"/>
  <c r="D18" i="31"/>
  <c r="E17" i="31"/>
  <c r="C17" i="31"/>
  <c r="L17" i="31" s="1"/>
  <c r="B17" i="31"/>
  <c r="B14" i="9"/>
  <c r="E14" i="9"/>
  <c r="C13" i="9"/>
  <c r="D18" i="36"/>
  <c r="B17" i="36"/>
  <c r="C17" i="36"/>
  <c r="L17" i="36" s="1"/>
  <c r="E17" i="36"/>
  <c r="D19" i="32"/>
  <c r="E18" i="32"/>
  <c r="C18" i="32"/>
  <c r="L18" i="32" s="1"/>
  <c r="B18" i="32"/>
  <c r="D18" i="34"/>
  <c r="E17" i="34"/>
  <c r="B17" i="34"/>
  <c r="C17" i="34"/>
  <c r="L17" i="34" s="1"/>
  <c r="D18" i="35"/>
  <c r="E17" i="35"/>
  <c r="C17" i="35"/>
  <c r="L17" i="35" s="1"/>
  <c r="B17" i="35"/>
  <c r="D18" i="33"/>
  <c r="B17" i="33"/>
  <c r="E17" i="33"/>
  <c r="C17" i="33"/>
  <c r="L17" i="33" s="1"/>
  <c r="D18" i="30"/>
  <c r="C17" i="30"/>
  <c r="L17" i="30" s="1"/>
  <c r="B17" i="30"/>
  <c r="E17" i="30"/>
  <c r="D19" i="28"/>
  <c r="B18" i="28"/>
  <c r="E18" i="28"/>
  <c r="C18" i="28"/>
  <c r="L18" i="28" s="1"/>
  <c r="D18" i="25"/>
  <c r="C17" i="25"/>
  <c r="L17" i="25" s="1"/>
  <c r="D14" i="9"/>
  <c r="E15" i="9" l="1"/>
  <c r="B15" i="9"/>
  <c r="C14" i="9"/>
  <c r="D19" i="29"/>
  <c r="E18" i="29"/>
  <c r="B18" i="29"/>
  <c r="C18" i="29"/>
  <c r="L18" i="29" s="1"/>
  <c r="D19" i="26"/>
  <c r="C18" i="26"/>
  <c r="L18" i="26" s="1"/>
  <c r="B18" i="26"/>
  <c r="E18" i="26"/>
  <c r="D19" i="31"/>
  <c r="E18" i="31"/>
  <c r="C18" i="31"/>
  <c r="L18" i="31" s="1"/>
  <c r="B18" i="31"/>
  <c r="D19" i="22"/>
  <c r="E18" i="22"/>
  <c r="B18" i="22"/>
  <c r="C18" i="22"/>
  <c r="L18" i="22" s="1"/>
  <c r="B18" i="25"/>
  <c r="E18" i="25"/>
  <c r="D20" i="32"/>
  <c r="B19" i="32"/>
  <c r="C19" i="32"/>
  <c r="L19" i="32" s="1"/>
  <c r="E19" i="32"/>
  <c r="D19" i="34"/>
  <c r="B18" i="34"/>
  <c r="E18" i="34"/>
  <c r="C18" i="34"/>
  <c r="L18" i="34" s="1"/>
  <c r="D19" i="36"/>
  <c r="B18" i="36"/>
  <c r="C18" i="36"/>
  <c r="L18" i="36" s="1"/>
  <c r="E18" i="36"/>
  <c r="D16" i="18"/>
  <c r="E15" i="18"/>
  <c r="B15" i="18"/>
  <c r="C15" i="18"/>
  <c r="L15" i="18" s="1"/>
  <c r="D19" i="35"/>
  <c r="C18" i="35"/>
  <c r="L18" i="35" s="1"/>
  <c r="B18" i="35"/>
  <c r="E18" i="35"/>
  <c r="D19" i="33"/>
  <c r="B18" i="33"/>
  <c r="E18" i="33"/>
  <c r="C18" i="33"/>
  <c r="L18" i="33" s="1"/>
  <c r="D19" i="30"/>
  <c r="E18" i="30"/>
  <c r="C18" i="30"/>
  <c r="L18" i="30" s="1"/>
  <c r="B18" i="30"/>
  <c r="D20" i="28"/>
  <c r="C19" i="28"/>
  <c r="L19" i="28" s="1"/>
  <c r="E19" i="28"/>
  <c r="B19" i="28"/>
  <c r="D19" i="25"/>
  <c r="C18" i="25"/>
  <c r="L18" i="25" s="1"/>
  <c r="D15" i="9"/>
  <c r="D20" i="22" l="1"/>
  <c r="E19" i="22"/>
  <c r="C19" i="22"/>
  <c r="L19" i="22" s="1"/>
  <c r="B19" i="22"/>
  <c r="D20" i="26"/>
  <c r="E19" i="26"/>
  <c r="C19" i="26"/>
  <c r="L19" i="26" s="1"/>
  <c r="B19" i="26"/>
  <c r="B19" i="25"/>
  <c r="E19" i="25"/>
  <c r="D20" i="36"/>
  <c r="C19" i="36"/>
  <c r="L19" i="36" s="1"/>
  <c r="B19" i="36"/>
  <c r="E19" i="36"/>
  <c r="D21" i="32"/>
  <c r="B20" i="32"/>
  <c r="C20" i="32"/>
  <c r="L20" i="32" s="1"/>
  <c r="E20" i="32"/>
  <c r="D20" i="31"/>
  <c r="E19" i="31"/>
  <c r="B19" i="31"/>
  <c r="C19" i="31"/>
  <c r="L19" i="31" s="1"/>
  <c r="D20" i="29"/>
  <c r="E19" i="29"/>
  <c r="C19" i="29"/>
  <c r="L19" i="29" s="1"/>
  <c r="B19" i="29"/>
  <c r="D17" i="18"/>
  <c r="E16" i="18"/>
  <c r="B16" i="18"/>
  <c r="C16" i="18"/>
  <c r="L16" i="18" s="1"/>
  <c r="D20" i="34"/>
  <c r="B19" i="34"/>
  <c r="E19" i="34"/>
  <c r="C19" i="34"/>
  <c r="L19" i="34" s="1"/>
  <c r="E16" i="9"/>
  <c r="B16" i="9"/>
  <c r="C15" i="9"/>
  <c r="D20" i="35"/>
  <c r="E19" i="35"/>
  <c r="C19" i="35"/>
  <c r="L19" i="35" s="1"/>
  <c r="B19" i="35"/>
  <c r="D20" i="33"/>
  <c r="B19" i="33"/>
  <c r="E19" i="33"/>
  <c r="C19" i="33"/>
  <c r="L19" i="33" s="1"/>
  <c r="D20" i="30"/>
  <c r="B19" i="30"/>
  <c r="E19" i="30"/>
  <c r="C19" i="30"/>
  <c r="L19" i="30" s="1"/>
  <c r="D21" i="28"/>
  <c r="C20" i="28"/>
  <c r="L20" i="28" s="1"/>
  <c r="E20" i="28"/>
  <c r="B20" i="28"/>
  <c r="D20" i="25"/>
  <c r="C19" i="25"/>
  <c r="L19" i="25" s="1"/>
  <c r="D16" i="9"/>
  <c r="D21" i="26" l="1"/>
  <c r="E20" i="26"/>
  <c r="C20" i="26"/>
  <c r="L20" i="26" s="1"/>
  <c r="B20" i="26"/>
  <c r="D18" i="18"/>
  <c r="B17" i="18"/>
  <c r="E17" i="18"/>
  <c r="C17" i="18"/>
  <c r="L17" i="18" s="1"/>
  <c r="D21" i="31"/>
  <c r="B20" i="31"/>
  <c r="E20" i="31"/>
  <c r="C20" i="31"/>
  <c r="L20" i="31" s="1"/>
  <c r="D21" i="36"/>
  <c r="C20" i="36"/>
  <c r="L20" i="36" s="1"/>
  <c r="E20" i="36"/>
  <c r="B20" i="36"/>
  <c r="E17" i="9"/>
  <c r="C16" i="9"/>
  <c r="B17" i="9"/>
  <c r="D21" i="34"/>
  <c r="C20" i="34"/>
  <c r="L20" i="34" s="1"/>
  <c r="B20" i="34"/>
  <c r="E20" i="34"/>
  <c r="D21" i="29"/>
  <c r="E20" i="29"/>
  <c r="C20" i="29"/>
  <c r="L20" i="29" s="1"/>
  <c r="B20" i="29"/>
  <c r="D22" i="32"/>
  <c r="C21" i="32"/>
  <c r="L21" i="32" s="1"/>
  <c r="B21" i="32"/>
  <c r="E21" i="32"/>
  <c r="E20" i="25"/>
  <c r="B20" i="25"/>
  <c r="D21" i="22"/>
  <c r="E20" i="22"/>
  <c r="B20" i="22"/>
  <c r="C20" i="22"/>
  <c r="L20" i="22" s="1"/>
  <c r="D21" i="35"/>
  <c r="C20" i="35"/>
  <c r="L20" i="35" s="1"/>
  <c r="B20" i="35"/>
  <c r="E20" i="35"/>
  <c r="D21" i="33"/>
  <c r="B20" i="33"/>
  <c r="E20" i="33"/>
  <c r="C20" i="33"/>
  <c r="L20" i="33" s="1"/>
  <c r="D21" i="30"/>
  <c r="E20" i="30"/>
  <c r="C20" i="30"/>
  <c r="L20" i="30" s="1"/>
  <c r="B20" i="30"/>
  <c r="D22" i="28"/>
  <c r="C21" i="28"/>
  <c r="L21" i="28" s="1"/>
  <c r="E21" i="28"/>
  <c r="B21" i="28"/>
  <c r="D21" i="25"/>
  <c r="C20" i="25"/>
  <c r="L20" i="25" s="1"/>
  <c r="D17" i="9"/>
  <c r="B21" i="25" l="1"/>
  <c r="E21" i="25"/>
  <c r="D19" i="18"/>
  <c r="B18" i="18"/>
  <c r="E18" i="18"/>
  <c r="C18" i="18"/>
  <c r="L18" i="18" s="1"/>
  <c r="D22" i="34"/>
  <c r="C21" i="34"/>
  <c r="L21" i="34" s="1"/>
  <c r="B21" i="34"/>
  <c r="E21" i="34"/>
  <c r="D22" i="36"/>
  <c r="C21" i="36"/>
  <c r="L21" i="36" s="1"/>
  <c r="E21" i="36"/>
  <c r="B21" i="36"/>
  <c r="E18" i="9"/>
  <c r="B18" i="9"/>
  <c r="C17" i="9"/>
  <c r="D22" i="29"/>
  <c r="B21" i="29"/>
  <c r="C21" i="29"/>
  <c r="L21" i="29" s="1"/>
  <c r="E21" i="29"/>
  <c r="D23" i="32"/>
  <c r="C22" i="32"/>
  <c r="L22" i="32" s="1"/>
  <c r="E22" i="32"/>
  <c r="B22" i="32"/>
  <c r="D22" i="22"/>
  <c r="E21" i="22"/>
  <c r="B21" i="22"/>
  <c r="C21" i="22"/>
  <c r="L21" i="22" s="1"/>
  <c r="D22" i="31"/>
  <c r="B21" i="31"/>
  <c r="E21" i="31"/>
  <c r="C21" i="31"/>
  <c r="L21" i="31" s="1"/>
  <c r="D22" i="26"/>
  <c r="E21" i="26"/>
  <c r="C21" i="26"/>
  <c r="L21" i="26" s="1"/>
  <c r="B21" i="26"/>
  <c r="D22" i="35"/>
  <c r="C21" i="35"/>
  <c r="L21" i="35" s="1"/>
  <c r="B21" i="35"/>
  <c r="E21" i="35"/>
  <c r="D22" i="33"/>
  <c r="C21" i="33"/>
  <c r="L21" i="33" s="1"/>
  <c r="B21" i="33"/>
  <c r="E21" i="33"/>
  <c r="D22" i="30"/>
  <c r="C21" i="30"/>
  <c r="L21" i="30" s="1"/>
  <c r="E21" i="30"/>
  <c r="B21" i="30"/>
  <c r="D23" i="28"/>
  <c r="B22" i="28"/>
  <c r="C22" i="28"/>
  <c r="L22" i="28" s="1"/>
  <c r="E22" i="28"/>
  <c r="D22" i="25"/>
  <c r="C21" i="25"/>
  <c r="L21" i="25" s="1"/>
  <c r="D18" i="9"/>
  <c r="E22" i="25" l="1"/>
  <c r="B22" i="25"/>
  <c r="D23" i="36"/>
  <c r="E22" i="36"/>
  <c r="C22" i="36"/>
  <c r="L22" i="36" s="1"/>
  <c r="B22" i="36"/>
  <c r="D20" i="18"/>
  <c r="B19" i="18"/>
  <c r="E19" i="18"/>
  <c r="C19" i="18"/>
  <c r="L19" i="18" s="1"/>
  <c r="E19" i="9"/>
  <c r="B19" i="9"/>
  <c r="C18" i="9"/>
  <c r="D23" i="34"/>
  <c r="C22" i="34"/>
  <c r="L22" i="34" s="1"/>
  <c r="B22" i="34"/>
  <c r="E22" i="34"/>
  <c r="D23" i="31"/>
  <c r="C22" i="31"/>
  <c r="L22" i="31" s="1"/>
  <c r="B22" i="31"/>
  <c r="E22" i="31"/>
  <c r="D24" i="32"/>
  <c r="C23" i="32"/>
  <c r="L23" i="32" s="1"/>
  <c r="E23" i="32"/>
  <c r="B23" i="32"/>
  <c r="D23" i="26"/>
  <c r="E22" i="26"/>
  <c r="C22" i="26"/>
  <c r="L22" i="26" s="1"/>
  <c r="B22" i="26"/>
  <c r="D23" i="22"/>
  <c r="E22" i="22"/>
  <c r="B22" i="22"/>
  <c r="C22" i="22"/>
  <c r="L22" i="22" s="1"/>
  <c r="D23" i="29"/>
  <c r="B22" i="29"/>
  <c r="C22" i="29"/>
  <c r="L22" i="29" s="1"/>
  <c r="E22" i="29"/>
  <c r="D23" i="35"/>
  <c r="C22" i="35"/>
  <c r="L22" i="35" s="1"/>
  <c r="B22" i="35"/>
  <c r="E22" i="35"/>
  <c r="D23" i="33"/>
  <c r="C22" i="33"/>
  <c r="L22" i="33" s="1"/>
  <c r="B22" i="33"/>
  <c r="E22" i="33"/>
  <c r="D23" i="30"/>
  <c r="B22" i="30"/>
  <c r="C22" i="30"/>
  <c r="L22" i="30" s="1"/>
  <c r="E22" i="30"/>
  <c r="D24" i="28"/>
  <c r="B23" i="28"/>
  <c r="E23" i="28"/>
  <c r="C23" i="28"/>
  <c r="L23" i="28" s="1"/>
  <c r="D23" i="25"/>
  <c r="C22" i="25"/>
  <c r="L22" i="25" s="1"/>
  <c r="D19" i="9"/>
  <c r="E20" i="9" l="1"/>
  <c r="B20" i="9"/>
  <c r="C19" i="9"/>
  <c r="E23" i="25"/>
  <c r="B23" i="25"/>
  <c r="D24" i="22"/>
  <c r="B23" i="22"/>
  <c r="E23" i="22"/>
  <c r="C23" i="22"/>
  <c r="L23" i="22" s="1"/>
  <c r="D25" i="32"/>
  <c r="E24" i="32"/>
  <c r="C24" i="32"/>
  <c r="L24" i="32" s="1"/>
  <c r="B24" i="32"/>
  <c r="D24" i="34"/>
  <c r="E23" i="34"/>
  <c r="C23" i="34"/>
  <c r="L23" i="34" s="1"/>
  <c r="B23" i="34"/>
  <c r="D24" i="36"/>
  <c r="E23" i="36"/>
  <c r="B23" i="36"/>
  <c r="C23" i="36"/>
  <c r="L23" i="36" s="1"/>
  <c r="D24" i="29"/>
  <c r="C23" i="29"/>
  <c r="L23" i="29" s="1"/>
  <c r="B23" i="29"/>
  <c r="E23" i="29"/>
  <c r="D24" i="26"/>
  <c r="E23" i="26"/>
  <c r="C23" i="26"/>
  <c r="L23" i="26" s="1"/>
  <c r="B23" i="26"/>
  <c r="D24" i="31"/>
  <c r="C23" i="31"/>
  <c r="L23" i="31" s="1"/>
  <c r="B23" i="31"/>
  <c r="E23" i="31"/>
  <c r="D21" i="18"/>
  <c r="E20" i="18"/>
  <c r="B20" i="18"/>
  <c r="C20" i="18"/>
  <c r="L20" i="18" s="1"/>
  <c r="D24" i="35"/>
  <c r="E23" i="35"/>
  <c r="C23" i="35"/>
  <c r="L23" i="35" s="1"/>
  <c r="B23" i="35"/>
  <c r="D24" i="33"/>
  <c r="B23" i="33"/>
  <c r="E23" i="33"/>
  <c r="C23" i="33"/>
  <c r="L23" i="33" s="1"/>
  <c r="D24" i="30"/>
  <c r="E23" i="30"/>
  <c r="B23" i="30"/>
  <c r="C23" i="30"/>
  <c r="L23" i="30" s="1"/>
  <c r="D25" i="28"/>
  <c r="E24" i="28"/>
  <c r="B24" i="28"/>
  <c r="C24" i="28"/>
  <c r="L24" i="28" s="1"/>
  <c r="D24" i="25"/>
  <c r="C23" i="25"/>
  <c r="L23" i="25" s="1"/>
  <c r="D20" i="9"/>
  <c r="B24" i="25" l="1"/>
  <c r="E24" i="25"/>
  <c r="E21" i="9"/>
  <c r="B21" i="9"/>
  <c r="C20" i="9"/>
  <c r="D25" i="31"/>
  <c r="C24" i="31"/>
  <c r="L24" i="31" s="1"/>
  <c r="B24" i="31"/>
  <c r="E24" i="31"/>
  <c r="D25" i="29"/>
  <c r="C24" i="29"/>
  <c r="L24" i="29" s="1"/>
  <c r="E24" i="29"/>
  <c r="B24" i="29"/>
  <c r="D25" i="34"/>
  <c r="E24" i="34"/>
  <c r="C24" i="34"/>
  <c r="L24" i="34" s="1"/>
  <c r="B24" i="34"/>
  <c r="D25" i="22"/>
  <c r="B24" i="22"/>
  <c r="E24" i="22"/>
  <c r="C24" i="22"/>
  <c r="L24" i="22" s="1"/>
  <c r="D22" i="18"/>
  <c r="E21" i="18"/>
  <c r="C21" i="18"/>
  <c r="L21" i="18" s="1"/>
  <c r="B21" i="18"/>
  <c r="D25" i="26"/>
  <c r="C24" i="26"/>
  <c r="L24" i="26" s="1"/>
  <c r="E24" i="26"/>
  <c r="B24" i="26"/>
  <c r="D25" i="36"/>
  <c r="E24" i="36"/>
  <c r="B24" i="36"/>
  <c r="C24" i="36"/>
  <c r="L24" i="36" s="1"/>
  <c r="D26" i="32"/>
  <c r="E25" i="32"/>
  <c r="B25" i="32"/>
  <c r="C25" i="32"/>
  <c r="L25" i="32" s="1"/>
  <c r="D25" i="35"/>
  <c r="E24" i="35"/>
  <c r="C24" i="35"/>
  <c r="L24" i="35" s="1"/>
  <c r="B24" i="35"/>
  <c r="D25" i="33"/>
  <c r="B24" i="33"/>
  <c r="E24" i="33"/>
  <c r="C24" i="33"/>
  <c r="L24" i="33" s="1"/>
  <c r="D25" i="30"/>
  <c r="E24" i="30"/>
  <c r="B24" i="30"/>
  <c r="C24" i="30"/>
  <c r="L24" i="30" s="1"/>
  <c r="D26" i="28"/>
  <c r="E25" i="28"/>
  <c r="B25" i="28"/>
  <c r="C25" i="28"/>
  <c r="L25" i="28" s="1"/>
  <c r="D25" i="25"/>
  <c r="C24" i="25"/>
  <c r="L24" i="25" s="1"/>
  <c r="D21" i="9"/>
  <c r="B25" i="25" l="1"/>
  <c r="E25" i="25"/>
  <c r="D26" i="36"/>
  <c r="B25" i="36"/>
  <c r="E25" i="36"/>
  <c r="C25" i="36"/>
  <c r="L25" i="36" s="1"/>
  <c r="D23" i="18"/>
  <c r="E22" i="18"/>
  <c r="B22" i="18"/>
  <c r="C22" i="18"/>
  <c r="L22" i="18" s="1"/>
  <c r="D26" i="34"/>
  <c r="E25" i="34"/>
  <c r="C25" i="34"/>
  <c r="L25" i="34" s="1"/>
  <c r="B25" i="34"/>
  <c r="D26" i="31"/>
  <c r="E25" i="31"/>
  <c r="C25" i="31"/>
  <c r="L25" i="31" s="1"/>
  <c r="B25" i="31"/>
  <c r="D27" i="32"/>
  <c r="E26" i="32"/>
  <c r="B26" i="32"/>
  <c r="C26" i="32"/>
  <c r="L26" i="32" s="1"/>
  <c r="D26" i="26"/>
  <c r="C25" i="26"/>
  <c r="L25" i="26" s="1"/>
  <c r="E25" i="26"/>
  <c r="B25" i="26"/>
  <c r="D26" i="22"/>
  <c r="B25" i="22"/>
  <c r="E25" i="22"/>
  <c r="C25" i="22"/>
  <c r="L25" i="22" s="1"/>
  <c r="D26" i="29"/>
  <c r="C25" i="29"/>
  <c r="L25" i="29" s="1"/>
  <c r="E25" i="29"/>
  <c r="B25" i="29"/>
  <c r="B22" i="9"/>
  <c r="C21" i="9"/>
  <c r="E22" i="9"/>
  <c r="D26" i="35"/>
  <c r="E25" i="35"/>
  <c r="B25" i="35"/>
  <c r="C25" i="35"/>
  <c r="L25" i="35" s="1"/>
  <c r="D26" i="33"/>
  <c r="B25" i="33"/>
  <c r="E25" i="33"/>
  <c r="C25" i="33"/>
  <c r="L25" i="33" s="1"/>
  <c r="D26" i="30"/>
  <c r="C25" i="30"/>
  <c r="L25" i="30" s="1"/>
  <c r="E25" i="30"/>
  <c r="B25" i="30"/>
  <c r="D27" i="28"/>
  <c r="E26" i="28"/>
  <c r="B26" i="28"/>
  <c r="C26" i="28"/>
  <c r="L26" i="28" s="1"/>
  <c r="D26" i="25"/>
  <c r="C25" i="25"/>
  <c r="L25" i="25" s="1"/>
  <c r="D22" i="9"/>
  <c r="D27" i="29" l="1"/>
  <c r="E26" i="29"/>
  <c r="C26" i="29"/>
  <c r="L26" i="29" s="1"/>
  <c r="B26" i="29"/>
  <c r="D27" i="31"/>
  <c r="E26" i="31"/>
  <c r="C26" i="31"/>
  <c r="L26" i="31" s="1"/>
  <c r="B26" i="31"/>
  <c r="B26" i="25"/>
  <c r="E26" i="25"/>
  <c r="D27" i="22"/>
  <c r="E26" i="22"/>
  <c r="C26" i="22"/>
  <c r="L26" i="22" s="1"/>
  <c r="B26" i="22"/>
  <c r="D28" i="32"/>
  <c r="B27" i="32"/>
  <c r="E27" i="32"/>
  <c r="C27" i="32"/>
  <c r="L27" i="32" s="1"/>
  <c r="D27" i="34"/>
  <c r="B26" i="34"/>
  <c r="C26" i="34"/>
  <c r="L26" i="34" s="1"/>
  <c r="E26" i="34"/>
  <c r="D27" i="36"/>
  <c r="B26" i="36"/>
  <c r="E26" i="36"/>
  <c r="C26" i="36"/>
  <c r="L26" i="36" s="1"/>
  <c r="E23" i="9"/>
  <c r="B23" i="9"/>
  <c r="C22" i="9"/>
  <c r="D27" i="26"/>
  <c r="C26" i="26"/>
  <c r="L26" i="26" s="1"/>
  <c r="E26" i="26"/>
  <c r="B26" i="26"/>
  <c r="D24" i="18"/>
  <c r="E23" i="18"/>
  <c r="B23" i="18"/>
  <c r="C23" i="18"/>
  <c r="L23" i="18" s="1"/>
  <c r="D27" i="35"/>
  <c r="B26" i="35"/>
  <c r="C26" i="35"/>
  <c r="L26" i="35" s="1"/>
  <c r="E26" i="35"/>
  <c r="D27" i="33"/>
  <c r="B26" i="33"/>
  <c r="E26" i="33"/>
  <c r="C26" i="33"/>
  <c r="L26" i="33" s="1"/>
  <c r="D27" i="30"/>
  <c r="C26" i="30"/>
  <c r="L26" i="30" s="1"/>
  <c r="E26" i="30"/>
  <c r="B26" i="30"/>
  <c r="D28" i="28"/>
  <c r="C27" i="28"/>
  <c r="L27" i="28" s="1"/>
  <c r="B27" i="28"/>
  <c r="E27" i="28"/>
  <c r="D27" i="25"/>
  <c r="C26" i="25"/>
  <c r="L26" i="25" s="1"/>
  <c r="D23" i="9"/>
  <c r="D29" i="32" l="1"/>
  <c r="B28" i="32"/>
  <c r="E28" i="32"/>
  <c r="C28" i="32"/>
  <c r="L28" i="32" s="1"/>
  <c r="B27" i="25"/>
  <c r="E27" i="25"/>
  <c r="D28" i="26"/>
  <c r="E27" i="26"/>
  <c r="C27" i="26"/>
  <c r="L27" i="26" s="1"/>
  <c r="B27" i="26"/>
  <c r="D28" i="31"/>
  <c r="E27" i="31"/>
  <c r="C27" i="31"/>
  <c r="L27" i="31" s="1"/>
  <c r="B27" i="31"/>
  <c r="D28" i="34"/>
  <c r="B27" i="34"/>
  <c r="C27" i="34"/>
  <c r="L27" i="34" s="1"/>
  <c r="E27" i="34"/>
  <c r="D28" i="22"/>
  <c r="E27" i="22"/>
  <c r="C27" i="22"/>
  <c r="L27" i="22" s="1"/>
  <c r="B27" i="22"/>
  <c r="B24" i="9"/>
  <c r="C23" i="9"/>
  <c r="E24" i="9"/>
  <c r="D28" i="36"/>
  <c r="C27" i="36"/>
  <c r="L27" i="36" s="1"/>
  <c r="B27" i="36"/>
  <c r="E27" i="36"/>
  <c r="D25" i="18"/>
  <c r="E24" i="18"/>
  <c r="B24" i="18"/>
  <c r="C24" i="18"/>
  <c r="L24" i="18" s="1"/>
  <c r="D28" i="29"/>
  <c r="E27" i="29"/>
  <c r="B27" i="29"/>
  <c r="C27" i="29"/>
  <c r="L27" i="29" s="1"/>
  <c r="D28" i="35"/>
  <c r="E27" i="35"/>
  <c r="B27" i="35"/>
  <c r="C27" i="35"/>
  <c r="L27" i="35" s="1"/>
  <c r="D28" i="33"/>
  <c r="B27" i="33"/>
  <c r="E27" i="33"/>
  <c r="C27" i="33"/>
  <c r="L27" i="33" s="1"/>
  <c r="D28" i="30"/>
  <c r="B27" i="30"/>
  <c r="C27" i="30"/>
  <c r="L27" i="30" s="1"/>
  <c r="E27" i="30"/>
  <c r="D29" i="28"/>
  <c r="C28" i="28"/>
  <c r="L28" i="28" s="1"/>
  <c r="B28" i="28"/>
  <c r="E28" i="28"/>
  <c r="D28" i="25"/>
  <c r="C27" i="25"/>
  <c r="L27" i="25" s="1"/>
  <c r="D24" i="9"/>
  <c r="D29" i="26" l="1"/>
  <c r="E28" i="26"/>
  <c r="C28" i="26"/>
  <c r="L28" i="26" s="1"/>
  <c r="B28" i="26"/>
  <c r="B28" i="25"/>
  <c r="E28" i="25"/>
  <c r="D29" i="22"/>
  <c r="E28" i="22"/>
  <c r="B28" i="22"/>
  <c r="C28" i="22"/>
  <c r="L28" i="22" s="1"/>
  <c r="D29" i="31"/>
  <c r="B28" i="31"/>
  <c r="C28" i="31"/>
  <c r="L28" i="31" s="1"/>
  <c r="E28" i="31"/>
  <c r="D26" i="18"/>
  <c r="E25" i="18"/>
  <c r="B25" i="18"/>
  <c r="C25" i="18"/>
  <c r="L25" i="18" s="1"/>
  <c r="D29" i="29"/>
  <c r="E28" i="29"/>
  <c r="B28" i="29"/>
  <c r="C28" i="29"/>
  <c r="L28" i="29" s="1"/>
  <c r="D29" i="36"/>
  <c r="C28" i="36"/>
  <c r="L28" i="36" s="1"/>
  <c r="B28" i="36"/>
  <c r="E28" i="36"/>
  <c r="E25" i="9"/>
  <c r="B25" i="9"/>
  <c r="C24" i="9"/>
  <c r="D29" i="34"/>
  <c r="C28" i="34"/>
  <c r="L28" i="34" s="1"/>
  <c r="B28" i="34"/>
  <c r="E28" i="34"/>
  <c r="D30" i="32"/>
  <c r="C29" i="32"/>
  <c r="L29" i="32" s="1"/>
  <c r="B29" i="32"/>
  <c r="E29" i="32"/>
  <c r="D29" i="35"/>
  <c r="C28" i="35"/>
  <c r="L28" i="35" s="1"/>
  <c r="B28" i="35"/>
  <c r="E28" i="35"/>
  <c r="D29" i="33"/>
  <c r="B28" i="33"/>
  <c r="E28" i="33"/>
  <c r="C28" i="33"/>
  <c r="L28" i="33" s="1"/>
  <c r="D29" i="30"/>
  <c r="E28" i="30"/>
  <c r="C28" i="30"/>
  <c r="L28" i="30" s="1"/>
  <c r="B28" i="30"/>
  <c r="D30" i="28"/>
  <c r="E29" i="28"/>
  <c r="C29" i="28"/>
  <c r="L29" i="28" s="1"/>
  <c r="B29" i="28"/>
  <c r="D29" i="25"/>
  <c r="C28" i="25"/>
  <c r="L28" i="25" s="1"/>
  <c r="D25" i="9"/>
  <c r="D30" i="36" l="1"/>
  <c r="C29" i="36"/>
  <c r="L29" i="36" s="1"/>
  <c r="B29" i="36"/>
  <c r="E29" i="36"/>
  <c r="B29" i="25"/>
  <c r="E29" i="25"/>
  <c r="D30" i="29"/>
  <c r="B29" i="29"/>
  <c r="E29" i="29"/>
  <c r="C29" i="29"/>
  <c r="L29" i="29" s="1"/>
  <c r="D30" i="31"/>
  <c r="B29" i="31"/>
  <c r="C29" i="31"/>
  <c r="L29" i="31" s="1"/>
  <c r="E29" i="31"/>
  <c r="D27" i="18"/>
  <c r="E26" i="18"/>
  <c r="B26" i="18"/>
  <c r="C26" i="18"/>
  <c r="L26" i="18" s="1"/>
  <c r="D30" i="22"/>
  <c r="E29" i="22"/>
  <c r="B29" i="22"/>
  <c r="C29" i="22"/>
  <c r="L29" i="22" s="1"/>
  <c r="D30" i="34"/>
  <c r="C29" i="34"/>
  <c r="L29" i="34" s="1"/>
  <c r="E29" i="34"/>
  <c r="B29" i="34"/>
  <c r="E26" i="9"/>
  <c r="B26" i="9"/>
  <c r="C25" i="9"/>
  <c r="D31" i="32"/>
  <c r="C30" i="32"/>
  <c r="L30" i="32" s="1"/>
  <c r="B30" i="32"/>
  <c r="E30" i="32"/>
  <c r="D30" i="26"/>
  <c r="E29" i="26"/>
  <c r="C29" i="26"/>
  <c r="L29" i="26" s="1"/>
  <c r="B29" i="26"/>
  <c r="D30" i="35"/>
  <c r="C29" i="35"/>
  <c r="L29" i="35" s="1"/>
  <c r="B29" i="35"/>
  <c r="E29" i="35"/>
  <c r="D30" i="33"/>
  <c r="B29" i="33"/>
  <c r="E29" i="33"/>
  <c r="C29" i="33"/>
  <c r="L29" i="33" s="1"/>
  <c r="D30" i="30"/>
  <c r="C29" i="30"/>
  <c r="L29" i="30" s="1"/>
  <c r="E29" i="30"/>
  <c r="B29" i="30"/>
  <c r="D31" i="28"/>
  <c r="B30" i="28"/>
  <c r="C30" i="28"/>
  <c r="L30" i="28" s="1"/>
  <c r="E30" i="28"/>
  <c r="D30" i="25"/>
  <c r="D31" i="25" s="1"/>
  <c r="C29" i="25"/>
  <c r="L29" i="25" s="1"/>
  <c r="D26" i="9"/>
  <c r="E27" i="9" l="1"/>
  <c r="B27" i="9"/>
  <c r="C26" i="9"/>
  <c r="D28" i="18"/>
  <c r="E27" i="18"/>
  <c r="B27" i="18"/>
  <c r="C27" i="18"/>
  <c r="L27" i="18" s="1"/>
  <c r="B30" i="25"/>
  <c r="E30" i="25"/>
  <c r="D31" i="34"/>
  <c r="C30" i="34"/>
  <c r="L30" i="34" s="1"/>
  <c r="E30" i="34"/>
  <c r="B30" i="34"/>
  <c r="D31" i="29"/>
  <c r="B30" i="29"/>
  <c r="E30" i="29"/>
  <c r="C30" i="29"/>
  <c r="L30" i="29" s="1"/>
  <c r="D32" i="32"/>
  <c r="C31" i="32"/>
  <c r="L31" i="32" s="1"/>
  <c r="B31" i="32"/>
  <c r="E31" i="32"/>
  <c r="D31" i="22"/>
  <c r="E30" i="22"/>
  <c r="B30" i="22"/>
  <c r="C30" i="22"/>
  <c r="L30" i="22" s="1"/>
  <c r="D31" i="31"/>
  <c r="C30" i="31"/>
  <c r="L30" i="31" s="1"/>
  <c r="B30" i="31"/>
  <c r="E30" i="31"/>
  <c r="D31" i="26"/>
  <c r="C30" i="26"/>
  <c r="L30" i="26" s="1"/>
  <c r="E30" i="26"/>
  <c r="B30" i="26"/>
  <c r="D31" i="36"/>
  <c r="E30" i="36"/>
  <c r="C30" i="36"/>
  <c r="L30" i="36" s="1"/>
  <c r="B30" i="36"/>
  <c r="D31" i="35"/>
  <c r="C30" i="35"/>
  <c r="L30" i="35" s="1"/>
  <c r="B30" i="35"/>
  <c r="E30" i="35"/>
  <c r="D31" i="33"/>
  <c r="C30" i="33"/>
  <c r="L30" i="33" s="1"/>
  <c r="B30" i="33"/>
  <c r="E30" i="33"/>
  <c r="D31" i="30"/>
  <c r="B30" i="30"/>
  <c r="C30" i="30"/>
  <c r="L30" i="30" s="1"/>
  <c r="E30" i="30"/>
  <c r="D32" i="28"/>
  <c r="B31" i="28"/>
  <c r="C31" i="28"/>
  <c r="L31" i="28" s="1"/>
  <c r="E31" i="28"/>
  <c r="C30" i="25"/>
  <c r="L30" i="25" s="1"/>
  <c r="D27" i="9"/>
  <c r="D29" i="18" l="1"/>
  <c r="E28" i="18"/>
  <c r="B28" i="18"/>
  <c r="C28" i="18"/>
  <c r="L28" i="18" s="1"/>
  <c r="D32" i="26"/>
  <c r="C31" i="26"/>
  <c r="L31" i="26" s="1"/>
  <c r="B31" i="26"/>
  <c r="E31" i="26"/>
  <c r="D32" i="29"/>
  <c r="C31" i="29"/>
  <c r="L31" i="29" s="1"/>
  <c r="B31" i="29"/>
  <c r="E31" i="29"/>
  <c r="D32" i="36"/>
  <c r="E31" i="36"/>
  <c r="C31" i="36"/>
  <c r="L31" i="36" s="1"/>
  <c r="B31" i="36"/>
  <c r="D32" i="31"/>
  <c r="C31" i="31"/>
  <c r="L31" i="31" s="1"/>
  <c r="E31" i="31"/>
  <c r="B31" i="31"/>
  <c r="D33" i="32"/>
  <c r="E32" i="32"/>
  <c r="C32" i="32"/>
  <c r="L32" i="32" s="1"/>
  <c r="B32" i="32"/>
  <c r="D32" i="34"/>
  <c r="E31" i="34"/>
  <c r="B31" i="34"/>
  <c r="C31" i="34"/>
  <c r="L31" i="34" s="1"/>
  <c r="E28" i="9"/>
  <c r="C27" i="9"/>
  <c r="B28" i="9"/>
  <c r="C31" i="25"/>
  <c r="L31" i="25" s="1"/>
  <c r="E31" i="25"/>
  <c r="B31" i="25"/>
  <c r="D32" i="22"/>
  <c r="E31" i="22"/>
  <c r="B31" i="22"/>
  <c r="C31" i="22"/>
  <c r="L31" i="22" s="1"/>
  <c r="D32" i="35"/>
  <c r="C31" i="35"/>
  <c r="L31" i="35" s="1"/>
  <c r="B31" i="35"/>
  <c r="E31" i="35"/>
  <c r="D32" i="33"/>
  <c r="B31" i="33"/>
  <c r="E31" i="33"/>
  <c r="C31" i="33"/>
  <c r="L31" i="33" s="1"/>
  <c r="D32" i="30"/>
  <c r="E31" i="30"/>
  <c r="B31" i="30"/>
  <c r="C31" i="30"/>
  <c r="L31" i="30" s="1"/>
  <c r="E32" i="28"/>
  <c r="C32" i="28"/>
  <c r="L32" i="28" s="1"/>
  <c r="B32" i="28"/>
  <c r="D28" i="9"/>
  <c r="E29" i="9" l="1"/>
  <c r="B29" i="9"/>
  <c r="C28" i="9"/>
  <c r="E33" i="32"/>
  <c r="C33" i="32"/>
  <c r="L33" i="32" s="1"/>
  <c r="B33" i="32"/>
  <c r="D33" i="36"/>
  <c r="E32" i="36"/>
  <c r="C32" i="36"/>
  <c r="L32" i="36" s="1"/>
  <c r="B32" i="36"/>
  <c r="D33" i="26"/>
  <c r="C32" i="26"/>
  <c r="L32" i="26" s="1"/>
  <c r="B32" i="26"/>
  <c r="E32" i="26"/>
  <c r="D33" i="22"/>
  <c r="E32" i="22"/>
  <c r="B32" i="22"/>
  <c r="C32" i="22"/>
  <c r="L32" i="22" s="1"/>
  <c r="D33" i="34"/>
  <c r="E32" i="34"/>
  <c r="B32" i="34"/>
  <c r="C32" i="34"/>
  <c r="L32" i="34" s="1"/>
  <c r="D33" i="31"/>
  <c r="C32" i="31"/>
  <c r="L32" i="31" s="1"/>
  <c r="E32" i="31"/>
  <c r="B32" i="31"/>
  <c r="D33" i="29"/>
  <c r="C32" i="29"/>
  <c r="L32" i="29" s="1"/>
  <c r="B32" i="29"/>
  <c r="E32" i="29"/>
  <c r="D30" i="18"/>
  <c r="E29" i="18"/>
  <c r="B29" i="18"/>
  <c r="C29" i="18"/>
  <c r="L29" i="18" s="1"/>
  <c r="E32" i="35"/>
  <c r="C32" i="35"/>
  <c r="L32" i="35" s="1"/>
  <c r="B32" i="35"/>
  <c r="B32" i="33"/>
  <c r="E32" i="33"/>
  <c r="C32" i="33"/>
  <c r="L32" i="33" s="1"/>
  <c r="E32" i="30"/>
  <c r="B32" i="30"/>
  <c r="C32" i="30"/>
  <c r="L32" i="30" s="1"/>
  <c r="D29" i="9"/>
  <c r="D31" i="18" l="1"/>
  <c r="E30" i="18"/>
  <c r="B30" i="18"/>
  <c r="C30" i="18"/>
  <c r="L30" i="18" s="1"/>
  <c r="E33" i="31"/>
  <c r="B33" i="31"/>
  <c r="C33" i="31"/>
  <c r="L33" i="31" s="1"/>
  <c r="B33" i="22"/>
  <c r="E33" i="22"/>
  <c r="C33" i="22"/>
  <c r="L33" i="22" s="1"/>
  <c r="B33" i="36"/>
  <c r="C33" i="36"/>
  <c r="L33" i="36" s="1"/>
  <c r="E33" i="36"/>
  <c r="C33" i="29"/>
  <c r="L33" i="29" s="1"/>
  <c r="E33" i="29"/>
  <c r="B33" i="29"/>
  <c r="E33" i="34"/>
  <c r="B33" i="34"/>
  <c r="C33" i="34"/>
  <c r="L33" i="34" s="1"/>
  <c r="C33" i="26"/>
  <c r="L33" i="26" s="1"/>
  <c r="E33" i="26"/>
  <c r="B33" i="26"/>
  <c r="B30" i="9"/>
  <c r="E30" i="9"/>
  <c r="C29" i="9"/>
  <c r="D30" i="9"/>
  <c r="E31" i="9" l="1"/>
  <c r="B31" i="9"/>
  <c r="C30" i="9"/>
  <c r="D32" i="18"/>
  <c r="E31" i="18"/>
  <c r="B31" i="18"/>
  <c r="C31" i="18"/>
  <c r="L31" i="18" s="1"/>
  <c r="D31" i="9"/>
  <c r="B32" i="9" l="1"/>
  <c r="C31" i="9"/>
  <c r="E32" i="9"/>
  <c r="D33" i="18"/>
  <c r="B32" i="18"/>
  <c r="E32" i="18"/>
  <c r="C32" i="18"/>
  <c r="L32" i="18" s="1"/>
  <c r="D32" i="9"/>
  <c r="B33" i="9" l="1"/>
  <c r="E33" i="9"/>
  <c r="C32" i="9"/>
  <c r="B33" i="18"/>
  <c r="C33" i="18"/>
  <c r="L33" i="18" s="1"/>
  <c r="E33" i="18"/>
  <c r="D33" i="9"/>
  <c r="E34" i="9" l="1"/>
  <c r="B34" i="9"/>
  <c r="C33" i="9"/>
  <c r="D34" i="9"/>
  <c r="E35" i="9" l="1"/>
  <c r="C34" i="9"/>
  <c r="B35" i="9"/>
  <c r="D35" i="9"/>
  <c r="E36" i="9" l="1"/>
  <c r="C35" i="9"/>
  <c r="B36" i="9"/>
  <c r="D36" i="9"/>
  <c r="D37" i="9" l="1"/>
  <c r="E37" i="9"/>
  <c r="B37" i="9"/>
  <c r="C36" i="9"/>
  <c r="D38" i="9"/>
  <c r="E39" i="9" l="1"/>
  <c r="B39" i="9"/>
  <c r="C38" i="9"/>
  <c r="B38" i="9"/>
  <c r="C37" i="9"/>
  <c r="E38" i="9"/>
  <c r="D39" i="9"/>
  <c r="B40" i="9" l="1"/>
  <c r="E40" i="9"/>
  <c r="C39" i="9"/>
  <c r="D40" i="9"/>
  <c r="E41" i="9" l="1"/>
  <c r="B41" i="9"/>
  <c r="C40" i="9"/>
  <c r="D41" i="9"/>
  <c r="E42" i="9" l="1"/>
  <c r="B42" i="9"/>
  <c r="C41" i="9"/>
  <c r="D42" i="9"/>
  <c r="E43" i="9" l="1"/>
  <c r="B43" i="9"/>
  <c r="C42" i="9"/>
  <c r="D43" i="9"/>
  <c r="E44" i="9" l="1"/>
  <c r="B44" i="9"/>
  <c r="C43" i="9"/>
  <c r="D44" i="9"/>
  <c r="E45" i="9" l="1"/>
  <c r="B45" i="9"/>
  <c r="C44" i="9"/>
  <c r="D45" i="9"/>
  <c r="B46" i="9" l="1"/>
  <c r="E46" i="9"/>
  <c r="C45" i="9"/>
  <c r="D46" i="9"/>
  <c r="E47" i="9" l="1"/>
  <c r="B47" i="9"/>
  <c r="C46" i="9"/>
  <c r="D47" i="9"/>
  <c r="B48" i="9" l="1"/>
  <c r="C47" i="9"/>
  <c r="E48" i="9"/>
  <c r="D48" i="9"/>
  <c r="B49" i="9" l="1"/>
  <c r="C48" i="9"/>
  <c r="E49" i="9"/>
  <c r="D49" i="9"/>
  <c r="B50" i="9" l="1"/>
  <c r="C49" i="9"/>
  <c r="E50" i="9"/>
  <c r="D50" i="9"/>
  <c r="C50" i="9" l="1"/>
  <c r="E51" i="9"/>
  <c r="B51" i="9"/>
  <c r="D51" i="9"/>
  <c r="E52" i="9" l="1"/>
  <c r="B52" i="9"/>
  <c r="C51" i="9"/>
  <c r="D52" i="9"/>
  <c r="E53" i="9" l="1"/>
  <c r="C52" i="9"/>
  <c r="B53" i="9"/>
  <c r="D53" i="9"/>
  <c r="E54" i="9" l="1"/>
  <c r="B54" i="9"/>
  <c r="C53" i="9"/>
  <c r="D54" i="9"/>
  <c r="E55" i="9" l="1"/>
  <c r="B55" i="9"/>
  <c r="C54" i="9"/>
  <c r="D55" i="9"/>
  <c r="B56" i="9" l="1"/>
  <c r="C55" i="9"/>
  <c r="E56" i="9"/>
  <c r="D56" i="9"/>
  <c r="E57" i="9" l="1"/>
  <c r="B57" i="9"/>
  <c r="C56" i="9"/>
  <c r="D57" i="9"/>
  <c r="E58" i="9" l="1"/>
  <c r="B58" i="9"/>
  <c r="C57" i="9"/>
  <c r="D58" i="9"/>
  <c r="E59" i="9" l="1"/>
  <c r="B59" i="9"/>
  <c r="C58" i="9"/>
  <c r="D59" i="9"/>
  <c r="E60" i="9" l="1"/>
  <c r="C59" i="9"/>
  <c r="B60" i="9"/>
  <c r="D60" i="9"/>
  <c r="E61" i="9" l="1"/>
  <c r="B61" i="9"/>
  <c r="C60" i="9"/>
  <c r="D61" i="9"/>
  <c r="E62" i="9" l="1"/>
  <c r="B62" i="9"/>
  <c r="C61" i="9"/>
  <c r="D62" i="9"/>
  <c r="E63" i="9" l="1"/>
  <c r="B63" i="9"/>
  <c r="C62" i="9"/>
  <c r="D63" i="9"/>
  <c r="E64" i="9" l="1"/>
  <c r="B64" i="9"/>
  <c r="C63" i="9"/>
  <c r="D64" i="9"/>
  <c r="E65" i="9" l="1"/>
  <c r="B65" i="9"/>
  <c r="C64" i="9"/>
  <c r="D65" i="9"/>
  <c r="E66" i="9" l="1"/>
  <c r="B66" i="9"/>
  <c r="C65" i="9"/>
  <c r="D66" i="9"/>
  <c r="E67" i="9" l="1"/>
  <c r="B67" i="9"/>
  <c r="C66" i="9"/>
  <c r="D67" i="9"/>
  <c r="B68" i="9" l="1"/>
  <c r="E68" i="9"/>
  <c r="C67" i="9"/>
  <c r="D68" i="9"/>
  <c r="E69" i="9" l="1"/>
  <c r="B69" i="9"/>
  <c r="C68" i="9"/>
  <c r="D69" i="9"/>
  <c r="E70" i="9" l="1"/>
  <c r="B70" i="9"/>
  <c r="C69" i="9"/>
  <c r="D70" i="9"/>
  <c r="E71" i="9" l="1"/>
  <c r="B71" i="9"/>
  <c r="C70" i="9"/>
  <c r="D71" i="9"/>
  <c r="E72" i="9" l="1"/>
  <c r="B72" i="9"/>
  <c r="C71" i="9"/>
  <c r="D72" i="9"/>
  <c r="E73" i="9" l="1"/>
  <c r="B73" i="9"/>
  <c r="C72" i="9"/>
  <c r="D73" i="9"/>
  <c r="E74" i="9" l="1"/>
  <c r="B74" i="9"/>
  <c r="C73" i="9"/>
  <c r="D74" i="9"/>
  <c r="E75" i="9" l="1"/>
  <c r="C74" i="9"/>
  <c r="B75" i="9"/>
  <c r="D75" i="9"/>
  <c r="E76" i="9" l="1"/>
  <c r="C75" i="9"/>
  <c r="B76" i="9"/>
  <c r="D76" i="9"/>
  <c r="B77" i="9" l="1"/>
  <c r="E77" i="9"/>
  <c r="C76" i="9"/>
  <c r="D77" i="9"/>
  <c r="B78" i="9" l="1"/>
  <c r="E78" i="9"/>
  <c r="C77" i="9"/>
  <c r="D78" i="9"/>
  <c r="E79" i="9" l="1"/>
  <c r="B79" i="9"/>
  <c r="C78" i="9"/>
  <c r="D79" i="9"/>
  <c r="E80" i="9" l="1"/>
  <c r="B80" i="9"/>
  <c r="C79" i="9"/>
  <c r="D80" i="9"/>
  <c r="E81" i="9" l="1"/>
  <c r="B81" i="9"/>
  <c r="C80" i="9"/>
  <c r="D81" i="9"/>
  <c r="E82" i="9" l="1"/>
  <c r="B82" i="9"/>
  <c r="C81" i="9"/>
  <c r="D82" i="9"/>
  <c r="E83" i="9" l="1"/>
  <c r="B83" i="9"/>
  <c r="C82" i="9"/>
  <c r="D83" i="9"/>
  <c r="E84" i="9" l="1"/>
  <c r="B84" i="9"/>
  <c r="C83" i="9"/>
  <c r="D84" i="9"/>
  <c r="E85" i="9" l="1"/>
  <c r="B85" i="9"/>
  <c r="C84" i="9"/>
  <c r="D85" i="9"/>
  <c r="B86" i="9" l="1"/>
  <c r="E86" i="9"/>
  <c r="C85" i="9"/>
  <c r="D86" i="9"/>
  <c r="E87" i="9" l="1"/>
  <c r="B87" i="9"/>
  <c r="C86" i="9"/>
  <c r="D87" i="9"/>
  <c r="E88" i="9" l="1"/>
  <c r="B88" i="9"/>
  <c r="C87" i="9"/>
  <c r="D88" i="9"/>
  <c r="E89" i="9" l="1"/>
  <c r="B89" i="9"/>
  <c r="C88" i="9"/>
  <c r="D89" i="9"/>
  <c r="E90" i="9" l="1"/>
  <c r="B90" i="9"/>
  <c r="C89" i="9"/>
  <c r="D90" i="9"/>
  <c r="E91" i="9" l="1"/>
  <c r="C90" i="9"/>
  <c r="B91" i="9"/>
  <c r="D91" i="9"/>
  <c r="E92" i="9" l="1"/>
  <c r="C91" i="9"/>
  <c r="B92" i="9"/>
  <c r="D92" i="9"/>
  <c r="B93" i="9" l="1"/>
  <c r="E93" i="9"/>
  <c r="C92" i="9"/>
  <c r="D93" i="9"/>
  <c r="B94" i="9" l="1"/>
  <c r="C93" i="9"/>
  <c r="E94" i="9"/>
  <c r="D94" i="9"/>
  <c r="B95" i="9" l="1"/>
  <c r="C94" i="9"/>
  <c r="E95" i="9"/>
  <c r="D95" i="9"/>
  <c r="B96" i="9" l="1"/>
  <c r="C95" i="9"/>
  <c r="E96" i="9"/>
  <c r="D96" i="9"/>
  <c r="E97" i="9" l="1"/>
  <c r="B97" i="9"/>
  <c r="C96" i="9"/>
  <c r="D97" i="9"/>
  <c r="E98" i="9" l="1"/>
  <c r="B98" i="9"/>
  <c r="C97" i="9"/>
  <c r="D98" i="9"/>
  <c r="E99" i="9" l="1"/>
  <c r="B99" i="9"/>
  <c r="C98" i="9"/>
  <c r="D99" i="9"/>
  <c r="E100" i="9" l="1"/>
  <c r="B100" i="9"/>
  <c r="C99" i="9"/>
  <c r="D100" i="9"/>
  <c r="E101" i="9" l="1"/>
  <c r="B101" i="9"/>
  <c r="C100" i="9"/>
  <c r="D101" i="9"/>
  <c r="B102" i="9" l="1"/>
  <c r="E102" i="9"/>
  <c r="C101" i="9"/>
  <c r="D102" i="9"/>
  <c r="C102" i="9" l="1"/>
  <c r="E103" i="9"/>
  <c r="B103" i="9"/>
  <c r="D103" i="9"/>
  <c r="B104" i="9" l="1"/>
  <c r="E104" i="9"/>
  <c r="C103" i="9"/>
  <c r="D104" i="9"/>
  <c r="E105" i="9" l="1"/>
  <c r="B105" i="9"/>
  <c r="C104" i="9"/>
  <c r="D105" i="9"/>
  <c r="E106" i="9" l="1"/>
  <c r="B106" i="9"/>
  <c r="C105" i="9"/>
  <c r="D106" i="9"/>
  <c r="E107" i="9" l="1"/>
  <c r="B107" i="9"/>
  <c r="C106" i="9"/>
  <c r="D107" i="9"/>
  <c r="E108" i="9" l="1"/>
  <c r="B108" i="9"/>
  <c r="C107" i="9"/>
  <c r="D108" i="9"/>
  <c r="E109" i="9" l="1"/>
  <c r="C108" i="9"/>
  <c r="B109" i="9"/>
  <c r="D109" i="9"/>
  <c r="B110" i="9" l="1"/>
  <c r="E110" i="9"/>
  <c r="C109" i="9"/>
  <c r="D110" i="9"/>
  <c r="E111" i="9" l="1"/>
  <c r="B111" i="9"/>
  <c r="C110" i="9"/>
  <c r="D111" i="9"/>
  <c r="E112" i="9" l="1"/>
  <c r="B112" i="9"/>
  <c r="C111" i="9"/>
  <c r="D112" i="9"/>
  <c r="E113" i="9" l="1"/>
  <c r="C112" i="9"/>
  <c r="B113" i="9"/>
  <c r="D113" i="9"/>
  <c r="E114" i="9" l="1"/>
  <c r="C113" i="9"/>
  <c r="B114" i="9"/>
  <c r="D114" i="9"/>
  <c r="E115" i="9" l="1"/>
  <c r="B115" i="9"/>
  <c r="C114" i="9"/>
  <c r="D115" i="9"/>
  <c r="E116" i="9" l="1"/>
  <c r="B116" i="9"/>
  <c r="C115" i="9"/>
  <c r="D116" i="9"/>
  <c r="B117" i="9" l="1"/>
  <c r="E117" i="9"/>
  <c r="C116" i="9"/>
  <c r="D117" i="9"/>
  <c r="B118" i="9" l="1"/>
  <c r="E118" i="9"/>
  <c r="C117" i="9"/>
  <c r="D118" i="9"/>
  <c r="B119" i="9" l="1"/>
  <c r="C118" i="9"/>
  <c r="E119" i="9"/>
  <c r="D119" i="9"/>
  <c r="B120" i="9" l="1"/>
  <c r="C119" i="9"/>
  <c r="E120" i="9"/>
  <c r="D120" i="9"/>
  <c r="E121" i="9" l="1"/>
  <c r="B121" i="9"/>
  <c r="C120" i="9"/>
  <c r="D121" i="9"/>
  <c r="E122" i="9" l="1"/>
  <c r="C121" i="9"/>
  <c r="B122" i="9"/>
  <c r="D122" i="9"/>
  <c r="E123" i="9" l="1"/>
  <c r="B123" i="9"/>
  <c r="C122" i="9"/>
  <c r="D123" i="9"/>
  <c r="E124" i="9" l="1"/>
  <c r="C123" i="9"/>
  <c r="B124" i="9"/>
  <c r="D124" i="9"/>
  <c r="E125" i="9" l="1"/>
  <c r="B125" i="9"/>
  <c r="C124" i="9"/>
  <c r="D125" i="9"/>
  <c r="B126" i="9" l="1"/>
  <c r="E126" i="9"/>
  <c r="C125" i="9"/>
  <c r="D126" i="9"/>
  <c r="E127" i="9" l="1"/>
  <c r="B127" i="9"/>
  <c r="C126" i="9"/>
  <c r="D127" i="9"/>
  <c r="B128" i="9" l="1"/>
  <c r="E128" i="9"/>
  <c r="C127" i="9"/>
  <c r="D128" i="9"/>
  <c r="E129" i="9" l="1"/>
  <c r="B129" i="9"/>
  <c r="C128" i="9"/>
  <c r="D129" i="9"/>
  <c r="E130" i="9" l="1"/>
  <c r="B130" i="9"/>
  <c r="C129" i="9"/>
  <c r="D130" i="9"/>
  <c r="E131" i="9" l="1"/>
  <c r="C130" i="9"/>
  <c r="B131" i="9"/>
  <c r="D131" i="9"/>
  <c r="E132" i="9" l="1"/>
  <c r="B132" i="9"/>
  <c r="C131" i="9"/>
  <c r="D132" i="9"/>
  <c r="E133" i="9" l="1"/>
  <c r="B133" i="9"/>
  <c r="C132" i="9"/>
  <c r="D133" i="9"/>
  <c r="B134" i="9" l="1"/>
  <c r="E134" i="9"/>
  <c r="C133" i="9"/>
  <c r="D134" i="9"/>
  <c r="B135" i="9" l="1"/>
  <c r="E135" i="9"/>
  <c r="C134" i="9"/>
  <c r="D135" i="9"/>
  <c r="E136" i="9" l="1"/>
  <c r="B136" i="9"/>
  <c r="C135" i="9"/>
  <c r="D136" i="9"/>
  <c r="E137" i="9" l="1"/>
  <c r="B137" i="9"/>
  <c r="C136" i="9"/>
  <c r="D137" i="9"/>
  <c r="E138" i="9" l="1"/>
  <c r="B138" i="9"/>
  <c r="C137" i="9"/>
  <c r="D138" i="9"/>
  <c r="E139" i="9" l="1"/>
  <c r="B139" i="9"/>
  <c r="C138" i="9"/>
  <c r="D139" i="9"/>
  <c r="E140" i="9" l="1"/>
  <c r="B140" i="9"/>
  <c r="C139" i="9"/>
  <c r="D140" i="9"/>
  <c r="E141" i="9" l="1"/>
  <c r="B141" i="9"/>
  <c r="C140" i="9"/>
  <c r="D141" i="9"/>
  <c r="B142" i="9" l="1"/>
  <c r="C141" i="9"/>
  <c r="E142" i="9"/>
  <c r="D142" i="9"/>
  <c r="C142" i="9" l="1"/>
  <c r="B143" i="9"/>
  <c r="E143" i="9"/>
  <c r="D143" i="9"/>
  <c r="B144" i="9" l="1"/>
  <c r="E144" i="9"/>
  <c r="C143" i="9"/>
  <c r="D144" i="9"/>
  <c r="E145" i="9" l="1"/>
  <c r="C144" i="9"/>
  <c r="B145" i="9"/>
  <c r="D145" i="9"/>
  <c r="E146" i="9" l="1"/>
  <c r="C145" i="9"/>
  <c r="B146" i="9"/>
  <c r="D146" i="9"/>
  <c r="E147" i="9" l="1"/>
  <c r="B147" i="9"/>
  <c r="C146" i="9"/>
  <c r="D147" i="9"/>
  <c r="E148" i="9" l="1"/>
  <c r="B148" i="9"/>
  <c r="C147" i="9"/>
  <c r="D148" i="9"/>
  <c r="E149" i="9" l="1"/>
  <c r="B149" i="9"/>
  <c r="C148" i="9"/>
  <c r="D149" i="9"/>
  <c r="E150" i="9" l="1"/>
  <c r="B150" i="9"/>
  <c r="C149" i="9"/>
  <c r="D150" i="9"/>
  <c r="E151" i="9" l="1"/>
  <c r="B151" i="9"/>
  <c r="C150" i="9"/>
  <c r="D151" i="9"/>
  <c r="E152" i="9" l="1"/>
  <c r="B152" i="9"/>
  <c r="C151" i="9"/>
  <c r="D152" i="9"/>
  <c r="E153" i="9" l="1"/>
  <c r="B153" i="9"/>
  <c r="C152" i="9"/>
  <c r="D153" i="9"/>
  <c r="E154" i="9" l="1"/>
  <c r="B154" i="9"/>
  <c r="C153" i="9"/>
  <c r="D154" i="9"/>
  <c r="E155" i="9" l="1"/>
  <c r="C154" i="9"/>
  <c r="B155" i="9"/>
  <c r="D155" i="9"/>
  <c r="E156" i="9" l="1"/>
  <c r="B156" i="9"/>
  <c r="C155" i="9"/>
  <c r="D156" i="9"/>
  <c r="B157" i="9" l="1"/>
  <c r="E157" i="9"/>
  <c r="C156" i="9"/>
  <c r="D157" i="9"/>
  <c r="B158" i="9" l="1"/>
  <c r="E158" i="9"/>
  <c r="C157" i="9"/>
  <c r="D158" i="9"/>
  <c r="B159" i="9" l="1"/>
  <c r="E159" i="9"/>
  <c r="C158" i="9"/>
  <c r="D159" i="9"/>
  <c r="B160" i="9" l="1"/>
  <c r="C159" i="9"/>
  <c r="E160" i="9"/>
  <c r="D160" i="9"/>
  <c r="E161" i="9" l="1"/>
  <c r="B161" i="9"/>
  <c r="C160" i="9"/>
  <c r="D161" i="9"/>
  <c r="E162" i="9" l="1"/>
  <c r="B162" i="9"/>
  <c r="C161" i="9"/>
  <c r="D162" i="9"/>
  <c r="E163" i="9" l="1"/>
  <c r="B163" i="9"/>
  <c r="C162" i="9"/>
  <c r="D163" i="9"/>
  <c r="E164" i="9" l="1"/>
  <c r="C163" i="9"/>
  <c r="B164" i="9"/>
  <c r="D164" i="9"/>
  <c r="E165" i="9" l="1"/>
  <c r="C164" i="9"/>
  <c r="B165" i="9"/>
  <c r="D165" i="9"/>
  <c r="B166" i="9" l="1"/>
  <c r="E166" i="9"/>
  <c r="C165" i="9"/>
  <c r="D166" i="9"/>
  <c r="E167" i="9" l="1"/>
  <c r="B167" i="9"/>
  <c r="C166" i="9"/>
  <c r="D167" i="9"/>
  <c r="B168" i="9" l="1"/>
  <c r="E168" i="9"/>
  <c r="C167" i="9"/>
  <c r="D168" i="9"/>
  <c r="E169" i="9" l="1"/>
  <c r="B169" i="9"/>
  <c r="C168" i="9"/>
  <c r="D169" i="9"/>
  <c r="B170" i="9" l="1"/>
  <c r="E170" i="9"/>
  <c r="C169" i="9"/>
  <c r="D170" i="9"/>
  <c r="E171" i="9" l="1"/>
  <c r="B171" i="9"/>
  <c r="C170" i="9"/>
  <c r="D171" i="9"/>
  <c r="E172" i="9" l="1"/>
  <c r="B172" i="9"/>
  <c r="C171" i="9"/>
  <c r="D172" i="9"/>
  <c r="C172" i="9" l="1"/>
  <c r="B173" i="9"/>
  <c r="E173" i="9"/>
  <c r="D173" i="9"/>
  <c r="E174" i="9" l="1"/>
  <c r="B174" i="9"/>
  <c r="C173" i="9"/>
  <c r="D174" i="9"/>
  <c r="E175" i="9" l="1"/>
  <c r="B175" i="9"/>
  <c r="C174" i="9"/>
  <c r="D175" i="9"/>
  <c r="E176" i="9" l="1"/>
  <c r="B176" i="9"/>
  <c r="C175" i="9"/>
  <c r="D176" i="9"/>
  <c r="E177" i="9" l="1"/>
  <c r="C176" i="9"/>
  <c r="B177" i="9"/>
  <c r="D177" i="9"/>
  <c r="B178" i="9" l="1"/>
  <c r="C177" i="9"/>
  <c r="E178" i="9"/>
  <c r="D178" i="9"/>
  <c r="E179" i="9" l="1"/>
  <c r="B179" i="9"/>
  <c r="C178" i="9"/>
  <c r="D179" i="9"/>
  <c r="B180" i="9" l="1"/>
  <c r="E180" i="9"/>
  <c r="C179" i="9"/>
  <c r="D180" i="9"/>
  <c r="B181" i="9" l="1"/>
  <c r="E181" i="9"/>
  <c r="C180" i="9"/>
  <c r="D181" i="9"/>
  <c r="B182" i="9" l="1"/>
  <c r="E182" i="9"/>
  <c r="C181" i="9"/>
  <c r="D182" i="9"/>
  <c r="E183" i="9" l="1"/>
  <c r="B183" i="9"/>
  <c r="C182" i="9"/>
  <c r="D183" i="9"/>
  <c r="E184" i="9" l="1"/>
  <c r="B184" i="9"/>
  <c r="C183" i="9"/>
  <c r="D184" i="9"/>
  <c r="E185" i="9" l="1"/>
  <c r="B185" i="9"/>
  <c r="C184" i="9"/>
  <c r="D185" i="9"/>
  <c r="E186" i="9" l="1"/>
  <c r="B186" i="9"/>
  <c r="C185" i="9"/>
  <c r="D186" i="9"/>
  <c r="E187" i="9" l="1"/>
  <c r="B187" i="9"/>
  <c r="C186" i="9"/>
  <c r="D187" i="9"/>
  <c r="E188" i="9" l="1"/>
  <c r="C187" i="9"/>
  <c r="B188" i="9"/>
  <c r="D188" i="9"/>
  <c r="B189" i="9" l="1"/>
  <c r="E189" i="9"/>
  <c r="C188" i="9"/>
  <c r="D189" i="9"/>
  <c r="B190" i="9" l="1"/>
  <c r="E190" i="9"/>
  <c r="C189" i="9"/>
  <c r="D190" i="9"/>
  <c r="B191" i="9" l="1"/>
  <c r="E191" i="9"/>
  <c r="C190" i="9"/>
  <c r="D191" i="9"/>
  <c r="B192" i="9" l="1"/>
  <c r="C191" i="9"/>
  <c r="E192" i="9"/>
  <c r="D192" i="9"/>
  <c r="E193" i="9" l="1"/>
  <c r="B193" i="9"/>
  <c r="C192" i="9"/>
  <c r="D193" i="9"/>
  <c r="B194" i="9" l="1"/>
  <c r="E194" i="9"/>
  <c r="C193" i="9"/>
  <c r="D194" i="9"/>
  <c r="E195" i="9" l="1"/>
  <c r="B195" i="9"/>
  <c r="C194" i="9"/>
  <c r="D195" i="9"/>
  <c r="E196" i="9" l="1"/>
  <c r="C195" i="9"/>
  <c r="B196" i="9"/>
  <c r="D196" i="9"/>
  <c r="E197" i="9" l="1"/>
  <c r="C196" i="9"/>
  <c r="B197" i="9"/>
  <c r="D197" i="9"/>
  <c r="B198" i="9" l="1"/>
  <c r="E198" i="9"/>
  <c r="C197" i="9"/>
  <c r="D198" i="9"/>
  <c r="E199" i="9" l="1"/>
  <c r="B199" i="9"/>
  <c r="C198" i="9"/>
  <c r="D199" i="9"/>
  <c r="B200" i="9" l="1"/>
  <c r="E200" i="9"/>
  <c r="C199" i="9"/>
  <c r="D200" i="9"/>
  <c r="E201" i="9" l="1"/>
  <c r="B201" i="9"/>
  <c r="C200" i="9"/>
  <c r="D201" i="9"/>
  <c r="E202" i="9" l="1"/>
  <c r="B202" i="9"/>
  <c r="C201" i="9"/>
  <c r="D202" i="9"/>
  <c r="E203" i="9" l="1"/>
  <c r="B203" i="9"/>
  <c r="C202" i="9"/>
  <c r="D203" i="9"/>
  <c r="E204" i="9" l="1"/>
  <c r="B204" i="9"/>
  <c r="C203" i="9"/>
  <c r="D204" i="9"/>
  <c r="E205" i="9" l="1"/>
  <c r="B205" i="9"/>
  <c r="C204" i="9"/>
  <c r="D205" i="9"/>
  <c r="E206" i="9" l="1"/>
  <c r="C205" i="9"/>
  <c r="B206" i="9"/>
  <c r="D206" i="9"/>
  <c r="E207" i="9" l="1"/>
  <c r="B207" i="9"/>
  <c r="C206" i="9"/>
  <c r="D207" i="9"/>
  <c r="E208" i="9" l="1"/>
  <c r="B208" i="9"/>
  <c r="C207" i="9"/>
  <c r="D208" i="9"/>
  <c r="E209" i="9" l="1"/>
  <c r="B209" i="9"/>
  <c r="C208" i="9"/>
  <c r="D209" i="9"/>
  <c r="B210" i="9" l="1"/>
  <c r="C209" i="9"/>
  <c r="E210" i="9"/>
  <c r="D210" i="9"/>
  <c r="E211" i="9" l="1"/>
  <c r="B211" i="9"/>
  <c r="C210" i="9"/>
  <c r="D211" i="9"/>
  <c r="B212" i="9" l="1"/>
  <c r="C211" i="9"/>
  <c r="E212" i="9"/>
  <c r="D212" i="9"/>
  <c r="C212" i="9" l="1"/>
  <c r="E213" i="9"/>
  <c r="B213" i="9"/>
  <c r="D213" i="9"/>
  <c r="E214" i="9" l="1"/>
  <c r="B214" i="9"/>
  <c r="C213" i="9"/>
  <c r="D214" i="9"/>
  <c r="E215" i="9" l="1"/>
  <c r="B215" i="9"/>
  <c r="C214" i="9"/>
  <c r="D215" i="9"/>
  <c r="E216" i="9" l="1"/>
  <c r="B216" i="9"/>
  <c r="C215" i="9"/>
  <c r="D216" i="9"/>
  <c r="E217" i="9" l="1"/>
  <c r="B217" i="9"/>
  <c r="C216" i="9"/>
  <c r="D217" i="9"/>
  <c r="E218" i="9" l="1"/>
  <c r="B218" i="9"/>
  <c r="C217" i="9"/>
  <c r="D218" i="9"/>
  <c r="E219" i="9" l="1"/>
  <c r="B219" i="9"/>
  <c r="C218" i="9"/>
  <c r="D219" i="9"/>
  <c r="E220" i="9" l="1"/>
  <c r="B220" i="9"/>
  <c r="C219" i="9"/>
  <c r="D220" i="9"/>
  <c r="E221" i="9" l="1"/>
  <c r="B221" i="9"/>
  <c r="C220" i="9"/>
  <c r="D221" i="9"/>
  <c r="E222" i="9" l="1"/>
  <c r="B222" i="9"/>
  <c r="C221" i="9"/>
  <c r="D222" i="9"/>
  <c r="E223" i="9" l="1"/>
  <c r="B223" i="9"/>
  <c r="C222" i="9"/>
  <c r="D223" i="9"/>
  <c r="B224" i="9" l="1"/>
  <c r="C223" i="9"/>
  <c r="E224" i="9"/>
  <c r="D224" i="9"/>
  <c r="E225" i="9" l="1"/>
  <c r="C224" i="9"/>
  <c r="B225" i="9"/>
  <c r="D225" i="9"/>
  <c r="E226" i="9" l="1"/>
  <c r="C225" i="9"/>
  <c r="B226" i="9"/>
  <c r="D226" i="9"/>
  <c r="E227" i="9" l="1"/>
  <c r="C226" i="9"/>
  <c r="B227" i="9"/>
  <c r="D227" i="9"/>
  <c r="E228" i="9" l="1"/>
  <c r="B228" i="9"/>
  <c r="C227" i="9"/>
  <c r="D228" i="9"/>
  <c r="E229" i="9" l="1"/>
  <c r="B229" i="9"/>
  <c r="C228" i="9"/>
  <c r="D229" i="9"/>
  <c r="B230" i="9" l="1"/>
  <c r="E230" i="9"/>
  <c r="C229" i="9"/>
  <c r="D230" i="9"/>
  <c r="C230" i="9" l="1"/>
  <c r="B231" i="9"/>
  <c r="E231" i="9"/>
  <c r="D231" i="9"/>
  <c r="B232" i="9" l="1"/>
  <c r="E232" i="9"/>
  <c r="C231" i="9"/>
  <c r="D232" i="9"/>
  <c r="E233" i="9" l="1"/>
  <c r="B233" i="9"/>
  <c r="C232" i="9"/>
  <c r="D233" i="9"/>
  <c r="E234" i="9" l="1"/>
  <c r="B234" i="9"/>
  <c r="C233" i="9"/>
  <c r="D234" i="9"/>
  <c r="E235" i="9" l="1"/>
  <c r="B235" i="9"/>
  <c r="C234" i="9"/>
  <c r="D235" i="9"/>
  <c r="E236" i="9" l="1"/>
  <c r="B236" i="9"/>
  <c r="C235" i="9"/>
  <c r="D236" i="9"/>
  <c r="E237" i="9" l="1"/>
  <c r="B237" i="9"/>
  <c r="C236" i="9"/>
  <c r="D237" i="9"/>
  <c r="E238" i="9" l="1"/>
  <c r="B238" i="9"/>
  <c r="C237" i="9"/>
  <c r="D238" i="9"/>
  <c r="B239" i="9" l="1"/>
  <c r="E239" i="9"/>
  <c r="C238" i="9"/>
  <c r="D239" i="9"/>
  <c r="B240" i="9" l="1"/>
  <c r="C239" i="9"/>
  <c r="E240" i="9"/>
  <c r="D240" i="9"/>
  <c r="B241" i="9" l="1"/>
  <c r="E241" i="9"/>
  <c r="C240" i="9"/>
  <c r="D241" i="9"/>
  <c r="E242" i="9" l="1"/>
  <c r="B242" i="9"/>
  <c r="C241" i="9"/>
  <c r="D242" i="9"/>
  <c r="E243" i="9" l="1"/>
  <c r="B243" i="9"/>
  <c r="C242" i="9"/>
  <c r="D243" i="9"/>
  <c r="E244" i="9" l="1"/>
  <c r="C243" i="9"/>
  <c r="B244" i="9"/>
  <c r="D244" i="9"/>
  <c r="E245" i="9" l="1"/>
  <c r="B245" i="9"/>
  <c r="C244" i="9"/>
  <c r="D245" i="9"/>
  <c r="E246" i="9" l="1"/>
  <c r="B246" i="9"/>
  <c r="C245" i="9"/>
  <c r="D246" i="9"/>
  <c r="E247" i="9" l="1"/>
  <c r="B247" i="9"/>
  <c r="C246" i="9"/>
  <c r="D247" i="9"/>
  <c r="B248" i="9" l="1"/>
  <c r="E248" i="9"/>
  <c r="C247" i="9"/>
  <c r="D248" i="9"/>
  <c r="E249" i="9" l="1"/>
  <c r="B249" i="9"/>
  <c r="C248" i="9"/>
  <c r="D249" i="9"/>
  <c r="E250" i="9" l="1"/>
  <c r="B250" i="9"/>
  <c r="C249" i="9"/>
  <c r="D250" i="9"/>
  <c r="E251" i="9" l="1"/>
  <c r="C250" i="9"/>
  <c r="B251" i="9"/>
  <c r="D251" i="9"/>
  <c r="B252" i="9" l="1"/>
  <c r="E252" i="9"/>
  <c r="C251" i="9"/>
  <c r="D252" i="9"/>
  <c r="E253" i="9" l="1"/>
  <c r="C252" i="9"/>
  <c r="B253" i="9"/>
  <c r="D253" i="9"/>
  <c r="E254" i="9" l="1"/>
  <c r="B254" i="9"/>
  <c r="C253" i="9"/>
  <c r="D254" i="9"/>
  <c r="E255" i="9" l="1"/>
  <c r="B255" i="9"/>
  <c r="C254" i="9"/>
  <c r="D255" i="9"/>
  <c r="E256" i="9" l="1"/>
  <c r="B256" i="9"/>
  <c r="C255" i="9"/>
  <c r="D256" i="9"/>
  <c r="B257" i="9" l="1"/>
  <c r="E257" i="9"/>
  <c r="C256" i="9"/>
  <c r="D257" i="9"/>
  <c r="B258" i="9" l="1"/>
  <c r="C257" i="9"/>
  <c r="E258" i="9"/>
  <c r="D258" i="9"/>
  <c r="E259" i="9" l="1"/>
  <c r="C258" i="9"/>
  <c r="B259" i="9"/>
  <c r="D259" i="9"/>
  <c r="E260" i="9" l="1"/>
  <c r="C259" i="9"/>
  <c r="B260" i="9"/>
  <c r="D260" i="9"/>
  <c r="E261" i="9" l="1"/>
  <c r="B261" i="9"/>
  <c r="C260" i="9"/>
  <c r="D261" i="9"/>
  <c r="E262" i="9" l="1"/>
  <c r="B262" i="9"/>
  <c r="C261" i="9"/>
  <c r="D262" i="9"/>
  <c r="E263" i="9" l="1"/>
  <c r="B263" i="9"/>
  <c r="C262" i="9"/>
  <c r="D263" i="9"/>
  <c r="E264" i="9" l="1"/>
  <c r="B264" i="9"/>
  <c r="C263" i="9"/>
  <c r="D264" i="9"/>
  <c r="E265" i="9" l="1"/>
  <c r="B265" i="9"/>
  <c r="C264" i="9"/>
  <c r="D265" i="9"/>
  <c r="B266" i="9" l="1"/>
  <c r="E266" i="9"/>
  <c r="C265" i="9"/>
  <c r="D266" i="9"/>
  <c r="E267" i="9" l="1"/>
  <c r="B267" i="9"/>
  <c r="C266" i="9"/>
  <c r="D267" i="9"/>
  <c r="B268" i="9" l="1"/>
  <c r="E268" i="9"/>
  <c r="C267" i="9"/>
  <c r="D268" i="9"/>
  <c r="E269" i="9" l="1"/>
  <c r="C268" i="9"/>
  <c r="B269" i="9"/>
  <c r="D269" i="9"/>
  <c r="E270" i="9" l="1"/>
  <c r="C269" i="9"/>
  <c r="B270" i="9"/>
  <c r="D270" i="9"/>
  <c r="E271" i="9" l="1"/>
  <c r="C270" i="9"/>
  <c r="B271" i="9"/>
  <c r="D271" i="9"/>
  <c r="E272" i="9" l="1"/>
  <c r="B272" i="9"/>
  <c r="C271" i="9"/>
  <c r="D272" i="9"/>
  <c r="E273" i="9" l="1"/>
  <c r="B273" i="9"/>
  <c r="C272" i="9"/>
  <c r="D273" i="9"/>
  <c r="E274" i="9" l="1"/>
  <c r="B274" i="9"/>
  <c r="C273" i="9"/>
  <c r="D274" i="9"/>
  <c r="E275" i="9" l="1"/>
  <c r="B275" i="9"/>
  <c r="C274" i="9"/>
  <c r="D275" i="9"/>
  <c r="B276" i="9" l="1"/>
  <c r="E276" i="9"/>
  <c r="C275" i="9"/>
  <c r="D276" i="9"/>
  <c r="E277" i="9" l="1"/>
  <c r="B277" i="9"/>
  <c r="C276" i="9"/>
  <c r="D277" i="9"/>
  <c r="E278" i="9" l="1"/>
  <c r="B278" i="9"/>
  <c r="C277" i="9"/>
  <c r="D278" i="9"/>
  <c r="E279" i="9" l="1"/>
  <c r="C278" i="9"/>
  <c r="B279" i="9"/>
  <c r="D279" i="9"/>
  <c r="B280" i="9" l="1"/>
  <c r="C279" i="9"/>
  <c r="E280" i="9"/>
  <c r="D280" i="9"/>
  <c r="E281" i="9" l="1"/>
  <c r="B281" i="9"/>
  <c r="C280" i="9"/>
  <c r="D281" i="9"/>
  <c r="E282" i="9" l="1"/>
  <c r="B282" i="9"/>
  <c r="C281" i="9"/>
  <c r="D282" i="9"/>
  <c r="E283" i="9" l="1"/>
  <c r="B283" i="9"/>
  <c r="C282" i="9"/>
  <c r="D283" i="9"/>
  <c r="E284" i="9" l="1"/>
  <c r="B284" i="9"/>
  <c r="C283" i="9"/>
  <c r="D284" i="9"/>
  <c r="B285" i="9" l="1"/>
  <c r="C284" i="9"/>
  <c r="E285" i="9"/>
  <c r="D285" i="9"/>
  <c r="B286" i="9" l="1"/>
  <c r="E286" i="9"/>
  <c r="C285" i="9"/>
  <c r="D286" i="9"/>
  <c r="B287" i="9" l="1"/>
  <c r="E287" i="9"/>
  <c r="C286" i="9"/>
  <c r="D287" i="9"/>
  <c r="B288" i="9" l="1"/>
  <c r="C287" i="9"/>
  <c r="E288" i="9"/>
  <c r="D288" i="9"/>
  <c r="E289" i="9" l="1"/>
  <c r="B289" i="9"/>
  <c r="C288" i="9"/>
  <c r="D289" i="9"/>
  <c r="E290" i="9" l="1"/>
  <c r="B290" i="9"/>
  <c r="C289" i="9"/>
  <c r="D290" i="9"/>
  <c r="E291" i="9" l="1"/>
  <c r="B291" i="9"/>
  <c r="C290" i="9"/>
  <c r="D291" i="9"/>
  <c r="E292" i="9" l="1"/>
  <c r="B292" i="9"/>
  <c r="C291" i="9"/>
  <c r="D292" i="9"/>
  <c r="E293" i="9" l="1"/>
  <c r="B293" i="9"/>
  <c r="C292" i="9"/>
  <c r="D293" i="9"/>
  <c r="E294" i="9" l="1"/>
  <c r="B294" i="9"/>
  <c r="C293" i="9"/>
  <c r="D294" i="9"/>
  <c r="E295" i="9" l="1"/>
  <c r="B295" i="9"/>
  <c r="C294" i="9"/>
  <c r="D295" i="9"/>
  <c r="B296" i="9" l="1"/>
  <c r="C295" i="9"/>
  <c r="E296" i="9"/>
  <c r="D296" i="9"/>
  <c r="B297" i="9" l="1"/>
  <c r="C296" i="9"/>
  <c r="E297" i="9"/>
  <c r="D297" i="9"/>
  <c r="E298" i="9" l="1"/>
  <c r="C297" i="9"/>
  <c r="B298" i="9"/>
  <c r="D298" i="9"/>
  <c r="E299" i="9" l="1"/>
  <c r="B299" i="9"/>
  <c r="C298" i="9"/>
  <c r="D299" i="9"/>
  <c r="E300" i="9" l="1"/>
  <c r="C299" i="9"/>
  <c r="B300" i="9"/>
  <c r="D300" i="9"/>
  <c r="E301" i="9" l="1"/>
  <c r="B301" i="9"/>
  <c r="C300" i="9"/>
  <c r="D301" i="9"/>
  <c r="E302" i="9" l="1"/>
  <c r="B302" i="9"/>
  <c r="C301" i="9"/>
  <c r="D302" i="9"/>
  <c r="B303" i="9" l="1"/>
  <c r="C302" i="9"/>
  <c r="E303" i="9"/>
  <c r="D303" i="9"/>
  <c r="B304" i="9" l="1"/>
  <c r="C303" i="9"/>
  <c r="E304" i="9"/>
  <c r="D304" i="9"/>
  <c r="E305" i="9" l="1"/>
  <c r="B305" i="9"/>
  <c r="C304" i="9"/>
  <c r="D305" i="9"/>
  <c r="E306" i="9" l="1"/>
  <c r="B306" i="9"/>
  <c r="C305" i="9"/>
  <c r="D306" i="9"/>
  <c r="E307" i="9" l="1"/>
  <c r="B307" i="9"/>
  <c r="C306" i="9"/>
  <c r="D307" i="9"/>
  <c r="E308" i="9" l="1"/>
  <c r="B308" i="9"/>
  <c r="C307" i="9"/>
  <c r="D308" i="9"/>
  <c r="E309" i="9" l="1"/>
  <c r="B309" i="9"/>
  <c r="C308" i="9"/>
  <c r="D309" i="9"/>
  <c r="E310" i="9" l="1"/>
  <c r="B310" i="9"/>
  <c r="C309" i="9"/>
  <c r="D310" i="9"/>
  <c r="E311" i="9" l="1"/>
  <c r="B311" i="9"/>
  <c r="C310" i="9"/>
  <c r="D311" i="9"/>
  <c r="B312" i="9" l="1"/>
  <c r="C311" i="9"/>
  <c r="E312" i="9"/>
  <c r="D312" i="9"/>
  <c r="B313" i="9" l="1"/>
  <c r="C312" i="9"/>
  <c r="E313" i="9"/>
  <c r="D313" i="9"/>
  <c r="E314" i="9" l="1"/>
  <c r="B314" i="9"/>
  <c r="C313" i="9"/>
  <c r="D314" i="9"/>
  <c r="E315" i="9" l="1"/>
  <c r="B315" i="9"/>
  <c r="C314" i="9"/>
  <c r="D315" i="9"/>
  <c r="E316" i="9" l="1"/>
  <c r="C315" i="9"/>
  <c r="B316" i="9"/>
  <c r="D316" i="9"/>
  <c r="E317" i="9" l="1"/>
  <c r="B317" i="9"/>
  <c r="C316" i="9"/>
  <c r="D317" i="9"/>
  <c r="E318" i="9" l="1"/>
  <c r="B318" i="9"/>
  <c r="C317" i="9"/>
  <c r="D318" i="9"/>
  <c r="E319" i="9" l="1"/>
  <c r="B319" i="9"/>
  <c r="C318" i="9"/>
  <c r="D319" i="9"/>
  <c r="E320" i="9" l="1"/>
  <c r="B320" i="9"/>
  <c r="C319" i="9"/>
  <c r="D320" i="9"/>
  <c r="E321" i="9" l="1"/>
  <c r="B321" i="9"/>
  <c r="C320" i="9"/>
  <c r="D321" i="9"/>
  <c r="E322" i="9" l="1"/>
  <c r="B322" i="9"/>
  <c r="C321" i="9"/>
  <c r="D322" i="9"/>
  <c r="E323" i="9" l="1"/>
  <c r="B323" i="9"/>
  <c r="C322" i="9"/>
  <c r="D323" i="9"/>
  <c r="E324" i="9" l="1"/>
  <c r="B324" i="9"/>
  <c r="C323" i="9"/>
  <c r="D324" i="9"/>
  <c r="E325" i="9" l="1"/>
  <c r="B325" i="9"/>
  <c r="C324" i="9"/>
  <c r="D325" i="9"/>
  <c r="B326" i="9" l="1"/>
  <c r="E326" i="9"/>
  <c r="C325" i="9"/>
  <c r="D326" i="9"/>
  <c r="E327" i="9" l="1"/>
  <c r="C326" i="9"/>
  <c r="B327" i="9"/>
  <c r="D327" i="9"/>
  <c r="E328" i="9" l="1"/>
  <c r="B328" i="9"/>
  <c r="C327" i="9"/>
  <c r="D328" i="9"/>
  <c r="E329" i="9" l="1"/>
  <c r="B329" i="9"/>
  <c r="C328" i="9"/>
  <c r="D329" i="9"/>
  <c r="B330" i="9" l="1"/>
  <c r="C329" i="9"/>
  <c r="E330" i="9"/>
  <c r="D330" i="9"/>
  <c r="B331" i="9" l="1"/>
  <c r="C330" i="9"/>
  <c r="E331" i="9"/>
  <c r="D331" i="9"/>
  <c r="B332" i="9" l="1"/>
  <c r="E332" i="9"/>
  <c r="C331" i="9"/>
  <c r="D332" i="9"/>
  <c r="E333" i="9" l="1"/>
  <c r="B333" i="9"/>
  <c r="C332" i="9"/>
  <c r="D333" i="9"/>
  <c r="E334" i="9" l="1"/>
  <c r="B334" i="9"/>
  <c r="C333" i="9"/>
  <c r="D334" i="9"/>
  <c r="E335" i="9" l="1"/>
  <c r="B335" i="9"/>
  <c r="C334" i="9"/>
  <c r="D335" i="9"/>
  <c r="E336" i="9" l="1"/>
  <c r="B336" i="9"/>
  <c r="C335" i="9"/>
  <c r="D336" i="9"/>
  <c r="E337" i="9" l="1"/>
  <c r="C336" i="9"/>
  <c r="B337" i="9"/>
  <c r="D337" i="9"/>
  <c r="B338" i="9" l="1"/>
  <c r="E338" i="9"/>
  <c r="C337" i="9"/>
  <c r="D338" i="9"/>
  <c r="B339" i="9" l="1"/>
  <c r="E339" i="9"/>
  <c r="C338" i="9"/>
  <c r="D339" i="9"/>
  <c r="B340" i="9" l="1"/>
  <c r="E340" i="9"/>
  <c r="C339" i="9"/>
  <c r="D340" i="9"/>
  <c r="B341" i="9" l="1"/>
  <c r="E341" i="9"/>
  <c r="C340" i="9"/>
  <c r="D341" i="9"/>
  <c r="E342" i="9" l="1"/>
  <c r="C341" i="9"/>
  <c r="B342" i="9"/>
  <c r="D342" i="9"/>
  <c r="E343" i="9" l="1"/>
  <c r="C342" i="9"/>
  <c r="B343" i="9"/>
  <c r="D343" i="9"/>
  <c r="E344" i="9" l="1"/>
  <c r="B344" i="9"/>
  <c r="C343" i="9"/>
  <c r="D344" i="9"/>
  <c r="E345" i="9" l="1"/>
  <c r="B345" i="9"/>
  <c r="C344" i="9"/>
  <c r="D345" i="9"/>
  <c r="E346" i="9" l="1"/>
  <c r="C345" i="9"/>
  <c r="B346" i="9"/>
  <c r="D346" i="9"/>
  <c r="E347" i="9" l="1"/>
  <c r="B347" i="9"/>
  <c r="C346" i="9"/>
  <c r="D347" i="9"/>
  <c r="E348" i="9" l="1"/>
  <c r="B348" i="9"/>
  <c r="C347" i="9"/>
  <c r="D348" i="9"/>
  <c r="E349" i="9" l="1"/>
  <c r="B349" i="9"/>
  <c r="C348" i="9"/>
  <c r="D349" i="9"/>
  <c r="B350" i="9" l="1"/>
  <c r="C349" i="9"/>
  <c r="E350" i="9"/>
  <c r="D350" i="9"/>
  <c r="E351" i="9" l="1"/>
  <c r="B351" i="9"/>
  <c r="C350" i="9"/>
  <c r="D351" i="9"/>
  <c r="E352" i="9" l="1"/>
  <c r="B352" i="9"/>
  <c r="C351" i="9"/>
  <c r="D352" i="9"/>
  <c r="E353" i="9" l="1"/>
  <c r="B353" i="9"/>
  <c r="C352" i="9"/>
  <c r="D353" i="9"/>
  <c r="B354" i="9" l="1"/>
  <c r="E354" i="9"/>
  <c r="C353" i="9"/>
  <c r="D354" i="9"/>
  <c r="C354" i="9" l="1"/>
  <c r="E355" i="9"/>
  <c r="B355" i="9"/>
  <c r="D355" i="9"/>
  <c r="B356" i="9" l="1"/>
  <c r="E356" i="9"/>
  <c r="C355" i="9"/>
  <c r="D356" i="9"/>
  <c r="B357" i="9" l="1"/>
  <c r="E357" i="9"/>
  <c r="C356" i="9"/>
  <c r="D357" i="9"/>
  <c r="E358" i="9" l="1"/>
  <c r="B358" i="9"/>
  <c r="C357" i="9"/>
  <c r="D358" i="9"/>
  <c r="E359" i="9" l="1"/>
  <c r="B359" i="9"/>
  <c r="C358" i="9"/>
  <c r="D359" i="9"/>
  <c r="E360" i="9" l="1"/>
  <c r="B360" i="9"/>
  <c r="C359" i="9"/>
  <c r="D360" i="9"/>
  <c r="E361" i="9" l="1"/>
  <c r="C360" i="9"/>
  <c r="B361" i="9"/>
  <c r="D361" i="9"/>
  <c r="E362" i="9" l="1"/>
  <c r="B362" i="9"/>
  <c r="C361" i="9"/>
  <c r="D362" i="9"/>
  <c r="E363" i="9" l="1"/>
  <c r="B363" i="9"/>
  <c r="C362" i="9"/>
  <c r="D363" i="9"/>
  <c r="B364" i="9" l="1"/>
  <c r="C363" i="9"/>
  <c r="E364" i="9"/>
  <c r="D364" i="9"/>
  <c r="B365" i="9" l="1"/>
  <c r="E365" i="9"/>
  <c r="C364" i="9"/>
  <c r="D365" i="9"/>
  <c r="B366" i="9" l="1"/>
  <c r="C365" i="9"/>
  <c r="E366" i="9"/>
  <c r="D366" i="9"/>
  <c r="E367" i="9" l="1"/>
  <c r="B367" i="9"/>
  <c r="C366" i="9"/>
  <c r="D367" i="9"/>
  <c r="E368" i="9" l="1"/>
  <c r="B368" i="9"/>
  <c r="C367" i="9"/>
  <c r="D368" i="9"/>
  <c r="E369" i="9" l="1"/>
  <c r="B369" i="9"/>
  <c r="C368" i="9"/>
  <c r="D369" i="9"/>
  <c r="C369" i="9" s="1"/>
</calcChain>
</file>

<file path=xl/sharedStrings.xml><?xml version="1.0" encoding="utf-8"?>
<sst xmlns="http://schemas.openxmlformats.org/spreadsheetml/2006/main" count="351" uniqueCount="70">
  <si>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</si>
  <si>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</si>
  <si>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</si>
  <si>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</si>
  <si>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</si>
  <si>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</si>
  <si>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</si>
  <si>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</si>
  <si>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</si>
  <si>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</si>
  <si>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</si>
  <si>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</si>
  <si>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</si>
  <si>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</si>
  <si>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</si>
  <si>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</si>
  <si>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</si>
  <si>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</si>
  <si>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</si>
  <si>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</si>
  <si>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</si>
  <si>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</si>
  <si>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</si>
  <si>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</si>
  <si>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</si>
  <si>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</si>
  <si>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</si>
  <si>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</si>
  <si>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</si>
  <si>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</si>
  <si>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</si>
  <si>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</si>
  <si>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</si>
  <si>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</si>
  <si>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</si>
  <si>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</si>
  <si>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</si>
  <si>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</si>
  <si>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</si>
  <si>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</si>
  <si>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</si>
  <si>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</si>
  <si>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</si>
  <si>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</si>
  <si>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</si>
  <si>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</si>
  <si>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</si>
  <si>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</si>
  <si>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</si>
  <si>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</si>
  <si>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</si>
  <si>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</si>
  <si>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</si>
  <si>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</si>
  <si>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</si>
  <si>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</si>
  <si>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</si>
  <si>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</si>
  <si>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</si>
  <si>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note</t>
  </si>
  <si>
    <t>j1</t>
  </si>
  <si>
    <t>2h30 en plus car rdv docteur le soir soit 18h30</t>
  </si>
  <si>
    <t>s1</t>
  </si>
  <si>
    <t>j3</t>
  </si>
  <si>
    <t>H supp</t>
  </si>
  <si>
    <t>dépose</t>
  </si>
  <si>
    <t>récupere</t>
  </si>
  <si>
    <t>total jour</t>
  </si>
  <si>
    <t>total semaine</t>
  </si>
  <si>
    <t xml:space="preserve">/!\ remplir uniquement si 29 fevrier ( prochain 2024 )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</si>
</sst>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6">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
      <sz val="14"/>
      <name val="Arial"/>
      <family val="2"/>
    </font>
  </fonts>
  <fills count="24">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s>
  <borders count="27">
    <border>
      <left/>
      <right/>
      <top/>
      <bottom/>
      <diagonal/>
    </border>
    <border>
      <left/>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hair">
        <color indexed="55"/>
      </bottom>
      <diagonal/>
    </border>
    <border>
      <left/>
      <right style="medium">
        <color indexed="64"/>
      </right>
      <top/>
      <bottom style="hair">
        <color indexed="55"/>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128">
    <xf numFmtId="0" fontId="0" fillId="0" borderId="0" xfId="0"/>
    <xf numFmtId="0" fontId="0" fillId="0" borderId="0" xfId="0"/>
    <xf numFmtId="0" fontId="0" fillId="0" borderId="0" xfId="0" applyNumberFormat="1"/>
    <xf numFmtId="0" fontId="9" fillId="0" borderId="0" xfId="0" applyFont="1"/>
    <xf numFmtId="0" fontId="8" fillId="21" borderId="0" xfId="23" applyFill="1"/>
    <xf numFmtId="0" fontId="8" fillId="0" borderId="0" xfId="23"/>
    <xf numFmtId="0" fontId="12" fillId="22" borderId="2" xfId="23" applyFont="1" applyFill="1" applyBorder="1"/>
    <xf numFmtId="0" fontId="8" fillId="22" borderId="3" xfId="23" applyFill="1" applyBorder="1"/>
    <xf numFmtId="0" fontId="8" fillId="22" borderId="4" xfId="23" applyFill="1" applyBorder="1"/>
    <xf numFmtId="0" fontId="5" fillId="22" borderId="2" xfId="23" applyFont="1" applyFill="1" applyBorder="1" applyAlignment="1">
      <alignment horizontal="left" vertical="center"/>
    </xf>
    <xf numFmtId="0" fontId="5" fillId="22" borderId="4" xfId="23" applyFont="1" applyFill="1" applyBorder="1" applyAlignment="1">
      <alignment horizontal="center" vertical="center"/>
    </xf>
    <xf numFmtId="0" fontId="5" fillId="22" borderId="5" xfId="23" applyFont="1" applyFill="1" applyBorder="1" applyAlignment="1">
      <alignment horizontal="center" vertical="center"/>
    </xf>
    <xf numFmtId="0" fontId="8" fillId="22" borderId="6" xfId="23" applyFill="1" applyBorder="1"/>
    <xf numFmtId="0" fontId="8" fillId="22" borderId="7" xfId="23" applyFill="1" applyBorder="1"/>
    <xf numFmtId="0" fontId="8" fillId="22" borderId="8" xfId="23" applyFill="1" applyBorder="1"/>
    <xf numFmtId="0" fontId="8" fillId="22" borderId="9" xfId="23" applyFill="1" applyBorder="1"/>
    <xf numFmtId="0" fontId="2" fillId="22" borderId="0" xfId="23" applyFont="1" applyFill="1" applyBorder="1" applyAlignment="1" applyProtection="1">
      <alignment horizontal="center"/>
      <protection locked="0"/>
    </xf>
    <xf numFmtId="0" fontId="8" fillId="22" borderId="10" xfId="23" applyFill="1" applyBorder="1"/>
    <xf numFmtId="0" fontId="8" fillId="22" borderId="11" xfId="23" applyFill="1" applyBorder="1" applyProtection="1">
      <protection locked="0"/>
    </xf>
    <xf numFmtId="0" fontId="8" fillId="22" borderId="12" xfId="23" applyFill="1" applyBorder="1" applyProtection="1">
      <protection locked="0"/>
    </xf>
    <xf numFmtId="0" fontId="8" fillId="22" borderId="13" xfId="23" applyFill="1" applyBorder="1" applyProtection="1">
      <protection locked="0"/>
    </xf>
    <xf numFmtId="165" fontId="8" fillId="22" borderId="13"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1" xfId="23" applyNumberFormat="1" applyFont="1" applyFill="1" applyBorder="1" applyAlignment="1" applyProtection="1">
      <alignment horizontal="center"/>
      <protection locked="0"/>
    </xf>
    <xf numFmtId="0" fontId="11" fillId="23" borderId="12" xfId="23" applyNumberFormat="1" applyFont="1" applyFill="1" applyBorder="1" applyAlignment="1" applyProtection="1">
      <alignment horizontal="center"/>
      <protection locked="0"/>
    </xf>
    <xf numFmtId="0" fontId="11" fillId="23" borderId="13" xfId="23" applyFont="1" applyFill="1" applyBorder="1" applyAlignment="1" applyProtection="1">
      <alignment horizontal="center"/>
      <protection locked="0"/>
    </xf>
    <xf numFmtId="165" fontId="8" fillId="23" borderId="13" xfId="23" applyNumberFormat="1" applyFill="1" applyBorder="1" applyAlignment="1" applyProtection="1">
      <alignment horizontal="center"/>
      <protection locked="0"/>
    </xf>
    <xf numFmtId="0" fontId="8" fillId="22" borderId="9" xfId="23" applyFill="1" applyBorder="1" applyAlignment="1">
      <alignment horizontal="right"/>
    </xf>
    <xf numFmtId="165" fontId="8" fillId="22" borderId="0" xfId="23" applyNumberFormat="1" applyFill="1" applyBorder="1" applyAlignment="1">
      <alignment horizontal="center"/>
    </xf>
    <xf numFmtId="0" fontId="8" fillId="22" borderId="14" xfId="23" applyFill="1" applyBorder="1"/>
    <xf numFmtId="0" fontId="2" fillId="22" borderId="15" xfId="23" applyFont="1" applyFill="1" applyBorder="1" applyAlignment="1" applyProtection="1">
      <alignment horizontal="center"/>
      <protection locked="0"/>
    </xf>
    <xf numFmtId="0" fontId="8" fillId="22" borderId="16" xfId="23" applyFill="1" applyBorder="1"/>
    <xf numFmtId="0" fontId="11" fillId="22" borderId="11" xfId="23" applyNumberFormat="1" applyFont="1" applyFill="1" applyBorder="1" applyAlignment="1" applyProtection="1">
      <alignment horizontal="center"/>
      <protection locked="0"/>
    </xf>
    <xf numFmtId="0" fontId="11" fillId="22" borderId="12" xfId="23" applyNumberFormat="1" applyFont="1" applyFill="1" applyBorder="1" applyAlignment="1" applyProtection="1">
      <alignment horizontal="center"/>
      <protection locked="0"/>
    </xf>
    <xf numFmtId="0" fontId="11" fillId="22" borderId="13"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3" xfId="23" applyNumberFormat="1" applyFont="1" applyFill="1" applyBorder="1" applyAlignment="1" applyProtection="1">
      <alignment horizontal="center"/>
      <protection locked="0"/>
    </xf>
    <xf numFmtId="0" fontId="8" fillId="23" borderId="11" xfId="23" applyFill="1" applyBorder="1" applyProtection="1">
      <protection locked="0"/>
    </xf>
    <xf numFmtId="0" fontId="8" fillId="23" borderId="12" xfId="23" applyFill="1" applyBorder="1" applyProtection="1">
      <protection locked="0"/>
    </xf>
    <xf numFmtId="0" fontId="8" fillId="23" borderId="13" xfId="23" applyFill="1" applyBorder="1" applyProtection="1">
      <protection locked="0"/>
    </xf>
    <xf numFmtId="0" fontId="4" fillId="22" borderId="13" xfId="23" applyFont="1" applyFill="1" applyBorder="1" applyAlignment="1" applyProtection="1">
      <alignment horizontal="center"/>
      <protection locked="0"/>
    </xf>
    <xf numFmtId="165" fontId="3" fillId="22" borderId="13" xfId="23" applyNumberFormat="1" applyFont="1" applyFill="1" applyBorder="1" applyAlignment="1" applyProtection="1">
      <alignment horizontal="center"/>
      <protection locked="0"/>
    </xf>
    <xf numFmtId="0" fontId="8" fillId="21" borderId="0" xfId="23" applyFill="1" applyBorder="1"/>
    <xf numFmtId="0" fontId="8" fillId="22" borderId="15" xfId="23" applyFill="1" applyBorder="1"/>
    <xf numFmtId="0" fontId="8" fillId="23" borderId="17" xfId="23" applyFill="1" applyBorder="1" applyProtection="1">
      <protection locked="0"/>
    </xf>
    <xf numFmtId="0" fontId="3" fillId="23" borderId="18" xfId="23" applyFont="1" applyFill="1" applyBorder="1" applyAlignment="1" applyProtection="1">
      <alignment horizontal="center"/>
      <protection locked="0"/>
    </xf>
    <xf numFmtId="0" fontId="3" fillId="23" borderId="19" xfId="23" applyFont="1" applyFill="1" applyBorder="1" applyAlignment="1" applyProtection="1">
      <alignment horizontal="center"/>
      <protection locked="0"/>
    </xf>
    <xf numFmtId="165" fontId="8" fillId="23" borderId="19"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0" fontId="0" fillId="0" borderId="0" xfId="0" applyBorder="1" applyAlignment="1">
      <alignment horizontal="center"/>
    </xf>
    <xf numFmtId="0" fontId="4" fillId="0" borderId="14" xfId="0" applyFont="1" applyBorder="1" applyAlignment="1">
      <alignment horizontal="center"/>
    </xf>
    <xf numFmtId="164" fontId="5" fillId="0" borderId="15" xfId="0" applyNumberFormat="1" applyFont="1" applyBorder="1" applyAlignment="1">
      <alignment horizontal="center"/>
    </xf>
    <xf numFmtId="0" fontId="7" fillId="0" borderId="16" xfId="0" applyFont="1" applyBorder="1" applyAlignment="1">
      <alignment horizontal="center"/>
    </xf>
    <xf numFmtId="0" fontId="0" fillId="0" borderId="15" xfId="0" applyBorder="1"/>
    <xf numFmtId="0" fontId="0" fillId="0" borderId="14" xfId="0" applyBorder="1"/>
    <xf numFmtId="165" fontId="0" fillId="0" borderId="15" xfId="0" applyNumberFormat="1" applyBorder="1" applyAlignment="1">
      <alignment horizontal="center"/>
    </xf>
    <xf numFmtId="165" fontId="0" fillId="0" borderId="16" xfId="0" applyNumberFormat="1" applyBorder="1" applyAlignment="1">
      <alignment horizontal="center"/>
    </xf>
    <xf numFmtId="165" fontId="0" fillId="0" borderId="16" xfId="0" applyNumberFormat="1" applyBorder="1" applyAlignment="1">
      <alignment horizontal="left"/>
    </xf>
    <xf numFmtId="0" fontId="0" fillId="0" borderId="23" xfId="0" applyBorder="1" applyAlignment="1">
      <alignment horizontal="left"/>
    </xf>
    <xf numFmtId="0" fontId="0" fillId="0" borderId="7" xfId="0" applyBorder="1"/>
    <xf numFmtId="0" fontId="0" fillId="0" borderId="25" xfId="0" applyBorder="1" applyAlignment="1">
      <alignment horizontal="center" textRotation="90" wrapText="1"/>
    </xf>
    <xf numFmtId="0" fontId="5" fillId="0" borderId="25" xfId="0" applyFont="1" applyBorder="1" applyAlignment="1">
      <alignment horizontal="center" wrapText="1"/>
    </xf>
    <xf numFmtId="0" fontId="15" fillId="0" borderId="26" xfId="0" applyFont="1" applyBorder="1" applyAlignment="1">
      <alignment horizontal="center" vertical="center" wrapText="1"/>
    </xf>
    <xf numFmtId="0" fontId="0" fillId="0" borderId="0" xfId="0" applyBorder="1"/>
    <xf numFmtId="0" fontId="0" fillId="0" borderId="6" xfId="0" applyNumberFormat="1" applyBorder="1"/>
    <xf numFmtId="0" fontId="0" fillId="0" borderId="8" xfId="0" applyBorder="1"/>
    <xf numFmtId="0" fontId="0" fillId="0" borderId="25" xfId="0" applyBorder="1" applyAlignment="1">
      <alignment horizontal="left" textRotation="90" wrapText="1"/>
    </xf>
    <xf numFmtId="0" fontId="0" fillId="0" borderId="24" xfId="0" applyBorder="1" applyAlignment="1">
      <alignment horizontal="center" textRotation="90" wrapText="1"/>
    </xf>
    <xf numFmtId="0" fontId="0" fillId="0" borderId="9" xfId="0" applyFill="1" applyBorder="1" applyAlignment="1">
      <alignment horizontal="center"/>
    </xf>
    <xf numFmtId="0" fontId="0" fillId="0" borderId="0" xfId="0" applyFill="1" applyBorder="1" applyAlignment="1">
      <alignment horizontal="center"/>
    </xf>
    <xf numFmtId="165" fontId="0" fillId="0" borderId="10" xfId="0" applyNumberFormat="1" applyFill="1" applyBorder="1" applyAlignment="1">
      <alignment horizontal="left"/>
    </xf>
    <xf numFmtId="0" fontId="4" fillId="0" borderId="9" xfId="0" applyFont="1" applyFill="1" applyBorder="1" applyAlignment="1">
      <alignment horizontal="center"/>
    </xf>
    <xf numFmtId="164" fontId="5" fillId="0" borderId="0" xfId="0" applyNumberFormat="1" applyFont="1" applyFill="1" applyBorder="1" applyAlignment="1">
      <alignment horizontal="center"/>
    </xf>
    <xf numFmtId="0" fontId="7" fillId="0" borderId="10" xfId="0" applyFont="1" applyFill="1" applyBorder="1" applyAlignment="1">
      <alignment horizontal="center"/>
    </xf>
    <xf numFmtId="165" fontId="0" fillId="0" borderId="9" xfId="0" applyNumberFormat="1" applyFill="1" applyBorder="1" applyAlignment="1">
      <alignment horizontal="center"/>
    </xf>
    <xf numFmtId="165" fontId="0" fillId="0" borderId="0" xfId="0" applyNumberFormat="1" applyFill="1" applyBorder="1" applyAlignment="1">
      <alignment horizontal="center"/>
    </xf>
    <xf numFmtId="165" fontId="0" fillId="0" borderId="10" xfId="0" applyNumberFormat="1" applyFill="1" applyBorder="1" applyAlignment="1">
      <alignment horizontal="center"/>
    </xf>
    <xf numFmtId="0" fontId="0" fillId="0" borderId="22" xfId="0" applyFill="1" applyBorder="1" applyAlignment="1">
      <alignment horizontal="left"/>
    </xf>
    <xf numFmtId="0" fontId="4" fillId="0" borderId="20" xfId="0" applyFont="1" applyFill="1" applyBorder="1" applyAlignment="1">
      <alignment horizontal="center"/>
    </xf>
    <xf numFmtId="164" fontId="5" fillId="0" borderId="1" xfId="0" applyNumberFormat="1" applyFont="1" applyFill="1" applyBorder="1" applyAlignment="1">
      <alignment horizontal="center"/>
    </xf>
    <xf numFmtId="0" fontId="7" fillId="0" borderId="21" xfId="0" applyFont="1" applyFill="1" applyBorder="1" applyAlignment="1">
      <alignment horizontal="center"/>
    </xf>
    <xf numFmtId="0" fontId="0" fillId="0" borderId="20" xfId="0" applyFill="1" applyBorder="1" applyAlignment="1">
      <alignment horizontal="center"/>
    </xf>
    <xf numFmtId="0" fontId="4" fillId="0" borderId="0" xfId="0" applyFont="1" applyFill="1" applyBorder="1" applyAlignment="1">
      <alignment horizontal="center"/>
    </xf>
    <xf numFmtId="0" fontId="7" fillId="0" borderId="0" xfId="0" applyFont="1" applyFill="1" applyBorder="1" applyAlignment="1">
      <alignment horizontal="center"/>
    </xf>
    <xf numFmtId="165" fontId="0" fillId="0" borderId="0" xfId="0" applyNumberFormat="1" applyFill="1" applyBorder="1" applyAlignment="1">
      <alignment horizontal="left"/>
    </xf>
    <xf numFmtId="0" fontId="0" fillId="0" borderId="0" xfId="0" applyFill="1" applyBorder="1" applyAlignment="1">
      <alignment horizontal="left"/>
    </xf>
    <xf numFmtId="0" fontId="4" fillId="0" borderId="2" xfId="0" applyFont="1" applyFill="1" applyBorder="1" applyAlignment="1">
      <alignment horizontal="center"/>
    </xf>
    <xf numFmtId="164" fontId="5" fillId="0" borderId="3" xfId="0" applyNumberFormat="1" applyFont="1" applyFill="1" applyBorder="1" applyAlignment="1">
      <alignment horizontal="center"/>
    </xf>
    <xf numFmtId="0" fontId="7" fillId="0" borderId="4" xfId="0" applyFont="1" applyFill="1" applyBorder="1" applyAlignment="1">
      <alignment horizontal="center"/>
    </xf>
    <xf numFmtId="0" fontId="0" fillId="0" borderId="2" xfId="0" applyFill="1" applyBorder="1" applyAlignment="1">
      <alignment horizontal="center"/>
    </xf>
    <xf numFmtId="0" fontId="0" fillId="0" borderId="3" xfId="0" applyFill="1" applyBorder="1" applyAlignment="1">
      <alignment horizontal="center"/>
    </xf>
    <xf numFmtId="165" fontId="0" fillId="0" borderId="4" xfId="0" applyNumberFormat="1" applyFill="1" applyBorder="1" applyAlignment="1">
      <alignment horizontal="left"/>
    </xf>
    <xf numFmtId="165" fontId="0" fillId="0" borderId="2" xfId="0" applyNumberFormat="1" applyFill="1" applyBorder="1" applyAlignment="1">
      <alignment horizontal="center"/>
    </xf>
    <xf numFmtId="165" fontId="0" fillId="0" borderId="3" xfId="0" applyNumberFormat="1" applyFill="1" applyBorder="1" applyAlignment="1">
      <alignment horizontal="center"/>
    </xf>
    <xf numFmtId="165" fontId="0" fillId="0" borderId="4" xfId="0" applyNumberFormat="1" applyFill="1" applyBorder="1" applyAlignment="1">
      <alignment horizontal="center"/>
    </xf>
    <xf numFmtId="0" fontId="0" fillId="0" borderId="5" xfId="0" applyFill="1" applyBorder="1" applyAlignment="1">
      <alignment horizontal="left"/>
    </xf>
    <xf numFmtId="0" fontId="4" fillId="0" borderId="14" xfId="0" applyFont="1" applyFill="1" applyBorder="1" applyAlignment="1">
      <alignment horizontal="center"/>
    </xf>
    <xf numFmtId="164" fontId="5" fillId="0" borderId="15" xfId="0" applyNumberFormat="1" applyFont="1" applyFill="1" applyBorder="1" applyAlignment="1">
      <alignment horizontal="center"/>
    </xf>
    <xf numFmtId="0" fontId="7" fillId="0" borderId="16" xfId="0" applyFont="1" applyFill="1" applyBorder="1" applyAlignment="1">
      <alignment horizontal="center"/>
    </xf>
    <xf numFmtId="0" fontId="0" fillId="0" borderId="14" xfId="0" applyFill="1" applyBorder="1" applyAlignment="1">
      <alignment horizontal="center"/>
    </xf>
    <xf numFmtId="0" fontId="0" fillId="0" borderId="15" xfId="0" applyFill="1" applyBorder="1" applyAlignment="1">
      <alignment horizontal="center"/>
    </xf>
    <xf numFmtId="165" fontId="0" fillId="0" borderId="16" xfId="0" applyNumberFormat="1" applyFill="1" applyBorder="1" applyAlignment="1">
      <alignment horizontal="left"/>
    </xf>
    <xf numFmtId="165" fontId="0" fillId="0" borderId="14" xfId="0" applyNumberFormat="1" applyFill="1" applyBorder="1" applyAlignment="1">
      <alignment horizontal="center"/>
    </xf>
    <xf numFmtId="165" fontId="0" fillId="0" borderId="15" xfId="0" applyNumberFormat="1" applyFill="1" applyBorder="1" applyAlignment="1">
      <alignment horizontal="center"/>
    </xf>
    <xf numFmtId="165" fontId="0" fillId="0" borderId="16" xfId="0" applyNumberFormat="1" applyFill="1" applyBorder="1" applyAlignment="1">
      <alignment horizontal="center"/>
    </xf>
    <xf numFmtId="0" fontId="0" fillId="0" borderId="23" xfId="0" applyFill="1" applyBorder="1" applyAlignment="1">
      <alignment horizontal="left"/>
    </xf>
    <xf numFmtId="0" fontId="0" fillId="0" borderId="0" xfId="0" applyAlignment="1">
      <alignment horizontal="center"/>
    </xf>
    <xf numFmtId="0" fontId="0" fillId="0" borderId="6" xfId="0" applyNumberFormat="1" applyBorder="1" applyAlignment="1">
      <alignment horizontal="center"/>
    </xf>
    <xf numFmtId="0" fontId="3" fillId="0" borderId="5" xfId="0" applyNumberFormat="1" applyFont="1" applyBorder="1" applyAlignment="1">
      <alignment horizontal="center"/>
    </xf>
    <xf numFmtId="0" fontId="3" fillId="0" borderId="22" xfId="0" applyNumberFormat="1" applyFont="1" applyBorder="1" applyAlignment="1">
      <alignment horizontal="center"/>
    </xf>
    <xf numFmtId="0" fontId="3" fillId="0" borderId="23" xfId="0" applyNumberFormat="1" applyFont="1" applyBorder="1" applyAlignment="1">
      <alignment horizontal="center"/>
    </xf>
    <xf numFmtId="0" fontId="0" fillId="0" borderId="0" xfId="0" applyNumberFormat="1" applyAlignment="1">
      <alignment horizontal="center"/>
    </xf>
    <xf numFmtId="0" fontId="3" fillId="0" borderId="0" xfId="0" applyNumberFormat="1" applyFont="1" applyAlignment="1">
      <alignment horizontal="center"/>
    </xf>
    <xf numFmtId="0" fontId="3" fillId="22" borderId="2" xfId="23" applyFont="1" applyFill="1" applyBorder="1" applyAlignment="1">
      <alignment horizontal="center" vertical="center" wrapText="1"/>
    </xf>
    <xf numFmtId="0" fontId="3" fillId="22" borderId="3" xfId="23" applyFont="1" applyFill="1" applyBorder="1" applyAlignment="1">
      <alignment horizontal="center" vertical="center" wrapText="1"/>
    </xf>
    <xf numFmtId="0" fontId="3" fillId="22" borderId="4" xfId="23" applyFont="1" applyFill="1" applyBorder="1" applyAlignment="1">
      <alignment horizontal="center" vertical="center" wrapText="1"/>
    </xf>
    <xf numFmtId="0" fontId="3" fillId="22" borderId="9"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0" xfId="23" applyFont="1" applyFill="1" applyBorder="1" applyAlignment="1">
      <alignment horizontal="center" vertical="center" wrapText="1"/>
    </xf>
    <xf numFmtId="0" fontId="3" fillId="22" borderId="14" xfId="23" applyFont="1" applyFill="1" applyBorder="1" applyAlignment="1">
      <alignment horizontal="center" vertical="center" wrapText="1"/>
    </xf>
    <xf numFmtId="0" fontId="3" fillId="22" borderId="15"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14">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
      <fill>
        <patternFill>
          <bgColor rgb="FFCCFFCC"/>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FCC"/>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5" customWidth="1"/>
    <col min="2" max="3" width="12.7109375" style="5" customWidth="1"/>
    <col min="4" max="6" width="11.42578125" style="5"/>
    <col min="7" max="7" width="18.5703125" style="5" customWidth="1"/>
    <col min="8" max="8" width="15.140625" style="5" customWidth="1"/>
    <col min="9" max="9" width="24" style="5" customWidth="1"/>
    <col min="10" max="10" width="18.140625" style="5" customWidth="1"/>
    <col min="11" max="11" width="11.42578125" style="5"/>
    <col min="12" max="12" width="25.42578125" style="5" customWidth="1"/>
    <col min="13" max="13" width="8.5703125" style="5" customWidth="1"/>
    <col min="14" max="14" width="9.42578125" style="5" customWidth="1"/>
    <col min="15" max="16384" width="11.42578125" style="5"/>
  </cols>
  <sheetData>
    <row r="1" spans="1:38" ht="13.5" thickBot="1">
      <c r="A1" s="4"/>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c r="AL1" s="4"/>
    </row>
    <row r="2" spans="1:38" ht="22.5" customHeight="1" thickBot="1">
      <c r="A2" s="4"/>
      <c r="B2" s="6" t="s">
        <v>7</v>
      </c>
      <c r="C2" s="7"/>
      <c r="D2" s="8"/>
      <c r="E2" s="4"/>
      <c r="F2" s="9" t="s">
        <v>8</v>
      </c>
      <c r="G2" s="10"/>
      <c r="H2" s="11" t="s">
        <v>9</v>
      </c>
      <c r="I2" s="11" t="s">
        <v>10</v>
      </c>
      <c r="J2" s="11" t="s">
        <v>11</v>
      </c>
      <c r="K2" s="4"/>
      <c r="L2" s="12" t="s">
        <v>12</v>
      </c>
      <c r="M2" s="13"/>
      <c r="N2" s="13"/>
      <c r="O2" s="14"/>
      <c r="P2" s="4"/>
      <c r="Q2" s="4"/>
      <c r="R2" s="4"/>
      <c r="S2" s="4"/>
      <c r="T2" s="4"/>
      <c r="U2" s="4"/>
      <c r="V2" s="4"/>
      <c r="W2" s="4"/>
      <c r="X2" s="4"/>
      <c r="Y2" s="4"/>
      <c r="Z2" s="4"/>
      <c r="AA2" s="4"/>
      <c r="AB2" s="4"/>
      <c r="AC2" s="4"/>
      <c r="AD2" s="4"/>
      <c r="AE2" s="4"/>
      <c r="AF2" s="4"/>
      <c r="AG2" s="4"/>
      <c r="AH2" s="4"/>
      <c r="AI2" s="4"/>
      <c r="AJ2" s="4"/>
      <c r="AK2" s="4"/>
      <c r="AL2" s="4"/>
    </row>
    <row r="3" spans="1:38" ht="15.75" customHeight="1">
      <c r="A3" s="4"/>
      <c r="B3" s="15"/>
      <c r="C3" s="16">
        <v>1</v>
      </c>
      <c r="D3" s="17"/>
      <c r="E3" s="4"/>
      <c r="F3" s="18"/>
      <c r="G3" s="19"/>
      <c r="H3" s="20"/>
      <c r="I3" s="21"/>
      <c r="J3" s="21"/>
      <c r="K3" s="4"/>
      <c r="L3" s="15"/>
      <c r="M3" s="22"/>
      <c r="N3" s="22"/>
      <c r="O3" s="17"/>
      <c r="P3" s="4"/>
      <c r="Q3" s="4"/>
      <c r="R3" s="4"/>
      <c r="S3" s="4"/>
      <c r="T3" s="4"/>
      <c r="U3" s="4"/>
      <c r="V3" s="4"/>
      <c r="W3" s="4"/>
      <c r="X3" s="4"/>
      <c r="Y3" s="4"/>
      <c r="Z3" s="4"/>
      <c r="AA3" s="4"/>
      <c r="AB3" s="4"/>
      <c r="AC3" s="4"/>
      <c r="AD3" s="4"/>
      <c r="AE3" s="4"/>
      <c r="AF3" s="4"/>
      <c r="AG3" s="4"/>
      <c r="AH3" s="4"/>
      <c r="AI3" s="4"/>
      <c r="AJ3" s="4"/>
      <c r="AK3" s="4"/>
      <c r="AL3" s="4"/>
    </row>
    <row r="4" spans="1:38" ht="15.75" customHeight="1">
      <c r="A4" s="4"/>
      <c r="B4" s="15"/>
      <c r="C4" s="23" t="s">
        <v>13</v>
      </c>
      <c r="D4" s="17"/>
      <c r="E4" s="4"/>
      <c r="F4" s="24" t="s">
        <v>14</v>
      </c>
      <c r="G4" s="25" t="s">
        <v>15</v>
      </c>
      <c r="H4" s="26" t="s">
        <v>16</v>
      </c>
      <c r="I4" s="27">
        <v>0.2951388888888889</v>
      </c>
      <c r="J4" s="27">
        <v>0.6875</v>
      </c>
      <c r="K4" s="4"/>
      <c r="L4" s="28" t="s">
        <v>17</v>
      </c>
      <c r="M4" s="29">
        <v>1.875</v>
      </c>
      <c r="N4" s="22" t="s">
        <v>18</v>
      </c>
      <c r="O4" s="17"/>
      <c r="P4" s="4"/>
      <c r="Q4" s="4"/>
      <c r="R4" s="4"/>
      <c r="S4" s="4"/>
      <c r="T4" s="4"/>
      <c r="U4" s="4"/>
      <c r="V4" s="4"/>
      <c r="W4" s="4"/>
      <c r="X4" s="4"/>
      <c r="Y4" s="4"/>
      <c r="Z4" s="4"/>
      <c r="AA4" s="4"/>
      <c r="AB4" s="4"/>
      <c r="AC4" s="4"/>
      <c r="AD4" s="4"/>
      <c r="AE4" s="4"/>
      <c r="AF4" s="4"/>
      <c r="AG4" s="4"/>
      <c r="AH4" s="4"/>
      <c r="AI4" s="4"/>
      <c r="AJ4" s="4"/>
      <c r="AK4" s="4"/>
      <c r="AL4" s="4"/>
    </row>
    <row r="5" spans="1:38" ht="16.5" thickBot="1">
      <c r="A5" s="4"/>
      <c r="B5" s="30"/>
      <c r="C5" s="31">
        <v>2024</v>
      </c>
      <c r="D5" s="32"/>
      <c r="E5" s="4"/>
      <c r="F5" s="33" t="s">
        <v>14</v>
      </c>
      <c r="G5" s="34" t="s">
        <v>19</v>
      </c>
      <c r="H5" s="35" t="s">
        <v>20</v>
      </c>
      <c r="I5" s="21">
        <v>0.2951388888888889</v>
      </c>
      <c r="J5" s="21">
        <v>0.66666666666666663</v>
      </c>
      <c r="K5" s="4"/>
      <c r="L5" s="28" t="s">
        <v>21</v>
      </c>
      <c r="M5" s="36">
        <v>20</v>
      </c>
      <c r="N5" s="22" t="s">
        <v>22</v>
      </c>
      <c r="O5" s="17"/>
      <c r="P5" s="4"/>
      <c r="Q5" s="4"/>
      <c r="R5" s="4"/>
      <c r="S5" s="4"/>
      <c r="T5" s="4"/>
      <c r="U5" s="4"/>
      <c r="V5" s="4"/>
      <c r="W5" s="4"/>
      <c r="X5" s="4"/>
      <c r="Y5" s="4"/>
      <c r="Z5" s="4"/>
      <c r="AA5" s="4"/>
      <c r="AB5" s="4"/>
      <c r="AC5" s="4"/>
      <c r="AD5" s="4"/>
      <c r="AE5" s="4"/>
      <c r="AF5" s="4"/>
      <c r="AG5" s="4"/>
      <c r="AH5" s="4"/>
      <c r="AI5" s="4"/>
      <c r="AJ5" s="4"/>
      <c r="AK5" s="4"/>
      <c r="AL5" s="4"/>
    </row>
    <row r="6" spans="1:38" ht="15.75" thickBot="1">
      <c r="A6" s="4"/>
      <c r="B6" s="4"/>
      <c r="C6" s="4"/>
      <c r="D6" s="4"/>
      <c r="E6" s="4"/>
      <c r="F6" s="24" t="s">
        <v>14</v>
      </c>
      <c r="G6" s="25" t="s">
        <v>23</v>
      </c>
      <c r="H6" s="26" t="s">
        <v>24</v>
      </c>
      <c r="I6" s="27">
        <v>0.2951388888888889</v>
      </c>
      <c r="J6" s="27">
        <v>0.64583333333333337</v>
      </c>
      <c r="K6" s="4"/>
      <c r="L6" s="28"/>
      <c r="M6" s="36"/>
      <c r="N6" s="22"/>
      <c r="O6" s="17"/>
      <c r="P6" s="4"/>
      <c r="Q6" s="4"/>
      <c r="R6" s="4"/>
      <c r="S6" s="4"/>
      <c r="T6" s="4"/>
      <c r="U6" s="4"/>
      <c r="V6" s="4"/>
      <c r="W6" s="4"/>
      <c r="X6" s="4"/>
      <c r="Y6" s="4"/>
      <c r="Z6" s="4"/>
      <c r="AA6" s="4"/>
      <c r="AB6" s="4"/>
      <c r="AC6" s="4"/>
      <c r="AD6" s="4"/>
      <c r="AE6" s="4"/>
      <c r="AF6" s="4"/>
      <c r="AG6" s="4"/>
      <c r="AH6" s="4"/>
      <c r="AI6" s="4"/>
      <c r="AJ6" s="4"/>
      <c r="AK6" s="4"/>
      <c r="AL6" s="4"/>
    </row>
    <row r="7" spans="1:38" ht="15">
      <c r="A7" s="4"/>
      <c r="B7" s="117" t="s">
        <v>25</v>
      </c>
      <c r="C7" s="118"/>
      <c r="D7" s="119"/>
      <c r="E7" s="4"/>
      <c r="F7" s="33" t="s">
        <v>14</v>
      </c>
      <c r="G7" s="34" t="s">
        <v>19</v>
      </c>
      <c r="H7" s="35" t="s">
        <v>26</v>
      </c>
      <c r="I7" s="21">
        <v>0.2951388888888889</v>
      </c>
      <c r="J7" s="37">
        <v>0.66666666666666663</v>
      </c>
      <c r="K7" s="4"/>
      <c r="L7" s="28" t="s">
        <v>27</v>
      </c>
      <c r="M7" s="36">
        <v>3.6</v>
      </c>
      <c r="N7" s="22" t="s">
        <v>28</v>
      </c>
      <c r="O7" s="17"/>
      <c r="P7" s="4"/>
      <c r="Q7" s="4"/>
      <c r="R7" s="4"/>
      <c r="S7" s="4"/>
      <c r="T7" s="4"/>
      <c r="U7" s="4"/>
      <c r="V7" s="4"/>
      <c r="W7" s="4"/>
      <c r="X7" s="4"/>
      <c r="Y7" s="4"/>
      <c r="Z7" s="4"/>
      <c r="AA7" s="4"/>
      <c r="AB7" s="4"/>
      <c r="AC7" s="4"/>
      <c r="AD7" s="4"/>
      <c r="AE7" s="4"/>
      <c r="AF7" s="4"/>
      <c r="AG7" s="4"/>
      <c r="AH7" s="4"/>
      <c r="AI7" s="4"/>
      <c r="AJ7" s="4"/>
      <c r="AK7" s="4"/>
      <c r="AL7" s="4"/>
    </row>
    <row r="8" spans="1:38" ht="15">
      <c r="A8" s="4"/>
      <c r="B8" s="120"/>
      <c r="C8" s="121"/>
      <c r="D8" s="122"/>
      <c r="E8" s="4"/>
      <c r="F8" s="24" t="s">
        <v>29</v>
      </c>
      <c r="G8" s="25" t="s">
        <v>30</v>
      </c>
      <c r="H8" s="26" t="s">
        <v>31</v>
      </c>
      <c r="I8" s="27">
        <v>0.50347222222222221</v>
      </c>
      <c r="J8" s="27">
        <v>0.89583333333333337</v>
      </c>
      <c r="K8" s="4"/>
      <c r="L8" s="28" t="s">
        <v>32</v>
      </c>
      <c r="M8" s="36">
        <v>3</v>
      </c>
      <c r="N8" s="22" t="s">
        <v>28</v>
      </c>
      <c r="O8" s="17"/>
      <c r="P8" s="4"/>
      <c r="Q8" s="4"/>
      <c r="R8" s="4"/>
      <c r="S8" s="4"/>
      <c r="T8" s="4"/>
      <c r="U8" s="4"/>
      <c r="V8" s="4"/>
      <c r="W8" s="4"/>
      <c r="X8" s="4"/>
      <c r="Y8" s="4"/>
      <c r="Z8" s="4"/>
      <c r="AA8" s="4"/>
      <c r="AB8" s="4"/>
      <c r="AC8" s="4"/>
      <c r="AD8" s="4"/>
      <c r="AE8" s="4"/>
      <c r="AF8" s="4"/>
      <c r="AG8" s="4"/>
      <c r="AH8" s="4"/>
      <c r="AI8" s="4"/>
      <c r="AJ8" s="4"/>
      <c r="AK8" s="4"/>
      <c r="AL8" s="4"/>
    </row>
    <row r="9" spans="1:38" ht="15">
      <c r="A9" s="4"/>
      <c r="B9" s="120"/>
      <c r="C9" s="121"/>
      <c r="D9" s="122"/>
      <c r="E9" s="4"/>
      <c r="F9" s="33" t="s">
        <v>29</v>
      </c>
      <c r="G9" s="34" t="s">
        <v>33</v>
      </c>
      <c r="H9" s="35" t="s">
        <v>34</v>
      </c>
      <c r="I9" s="21">
        <v>0.5</v>
      </c>
      <c r="J9" s="21">
        <v>0.85416666666666663</v>
      </c>
      <c r="K9" s="4"/>
      <c r="L9" s="28"/>
      <c r="M9" s="36"/>
      <c r="N9" s="22"/>
      <c r="O9" s="17"/>
      <c r="P9" s="4"/>
      <c r="Q9" s="4"/>
      <c r="R9" s="4"/>
      <c r="S9" s="4"/>
      <c r="T9" s="4"/>
      <c r="U9" s="4"/>
      <c r="V9" s="4"/>
      <c r="W9" s="4"/>
      <c r="X9" s="4"/>
      <c r="Y9" s="4"/>
      <c r="Z9" s="4"/>
      <c r="AA9" s="4"/>
      <c r="AB9" s="4"/>
      <c r="AC9" s="4"/>
      <c r="AD9" s="4"/>
      <c r="AE9" s="4"/>
      <c r="AF9" s="4"/>
      <c r="AG9" s="4"/>
      <c r="AH9" s="4"/>
      <c r="AI9" s="4"/>
      <c r="AJ9" s="4"/>
      <c r="AK9" s="4"/>
      <c r="AL9" s="4"/>
    </row>
    <row r="10" spans="1:38" ht="15">
      <c r="A10" s="4"/>
      <c r="B10" s="120"/>
      <c r="C10" s="121"/>
      <c r="D10" s="122"/>
      <c r="E10" s="4"/>
      <c r="F10" s="24" t="s">
        <v>35</v>
      </c>
      <c r="G10" s="25" t="s">
        <v>36</v>
      </c>
      <c r="H10" s="26" t="s">
        <v>37</v>
      </c>
      <c r="I10" s="27">
        <v>0.46180555555555558</v>
      </c>
      <c r="J10" s="27">
        <v>0.8125</v>
      </c>
      <c r="K10" s="4"/>
      <c r="L10" s="28" t="s">
        <v>38</v>
      </c>
      <c r="M10" s="36">
        <v>2</v>
      </c>
      <c r="N10" s="22" t="s">
        <v>28</v>
      </c>
      <c r="O10" s="17"/>
      <c r="P10" s="4"/>
      <c r="Q10" s="4"/>
      <c r="R10" s="4"/>
      <c r="S10" s="4"/>
      <c r="T10" s="4"/>
      <c r="U10" s="4"/>
      <c r="V10" s="4"/>
      <c r="W10" s="4"/>
      <c r="X10" s="4"/>
      <c r="Y10" s="4"/>
      <c r="Z10" s="4"/>
      <c r="AA10" s="4"/>
      <c r="AB10" s="4"/>
      <c r="AC10" s="4"/>
      <c r="AD10" s="4"/>
      <c r="AE10" s="4"/>
      <c r="AF10" s="4"/>
      <c r="AG10" s="4"/>
      <c r="AH10" s="4"/>
      <c r="AI10" s="4"/>
      <c r="AJ10" s="4"/>
      <c r="AK10" s="4"/>
      <c r="AL10" s="4"/>
    </row>
    <row r="11" spans="1:38" ht="15">
      <c r="A11" s="4"/>
      <c r="B11" s="120"/>
      <c r="C11" s="121"/>
      <c r="D11" s="122"/>
      <c r="E11" s="4"/>
      <c r="F11" s="33" t="s">
        <v>29</v>
      </c>
      <c r="G11" s="34" t="s">
        <v>39</v>
      </c>
      <c r="H11" s="35" t="s">
        <v>40</v>
      </c>
      <c r="I11" s="21">
        <v>0.50347222222222221</v>
      </c>
      <c r="J11" s="21">
        <v>0.875</v>
      </c>
      <c r="K11" s="4"/>
      <c r="L11" s="28" t="s">
        <v>41</v>
      </c>
      <c r="M11" s="36">
        <v>2</v>
      </c>
      <c r="N11" s="22" t="s">
        <v>28</v>
      </c>
      <c r="O11" s="17"/>
      <c r="P11" s="4"/>
      <c r="Q11" s="4"/>
      <c r="R11" s="4"/>
      <c r="S11" s="4"/>
      <c r="T11" s="4"/>
      <c r="U11" s="4"/>
      <c r="V11" s="4"/>
      <c r="W11" s="4"/>
      <c r="X11" s="4"/>
      <c r="Y11" s="4"/>
      <c r="Z11" s="4"/>
      <c r="AA11" s="4"/>
      <c r="AB11" s="4"/>
      <c r="AC11" s="4"/>
      <c r="AD11" s="4"/>
      <c r="AE11" s="4"/>
      <c r="AF11" s="4"/>
      <c r="AG11" s="4"/>
      <c r="AH11" s="4"/>
      <c r="AI11" s="4"/>
      <c r="AJ11" s="4"/>
      <c r="AK11" s="4"/>
      <c r="AL11" s="4"/>
    </row>
    <row r="12" spans="1:38" ht="15">
      <c r="A12" s="4"/>
      <c r="B12" s="120"/>
      <c r="C12" s="121"/>
      <c r="D12" s="122"/>
      <c r="E12" s="4"/>
      <c r="F12" s="24" t="s">
        <v>42</v>
      </c>
      <c r="G12" s="25" t="s">
        <v>29</v>
      </c>
      <c r="H12" s="26" t="s">
        <v>43</v>
      </c>
      <c r="I12" s="27">
        <v>0.17013888888888887</v>
      </c>
      <c r="J12" s="27">
        <v>0.5625</v>
      </c>
      <c r="K12" s="4"/>
      <c r="L12" s="28" t="s">
        <v>44</v>
      </c>
      <c r="M12" s="36">
        <v>1</v>
      </c>
      <c r="N12" s="22" t="s">
        <v>28</v>
      </c>
      <c r="O12" s="17"/>
      <c r="P12" s="4"/>
      <c r="Q12" s="4"/>
      <c r="R12" s="4"/>
      <c r="S12" s="4"/>
      <c r="T12" s="4"/>
      <c r="U12" s="4"/>
      <c r="V12" s="4"/>
      <c r="W12" s="4"/>
      <c r="X12" s="4"/>
      <c r="Y12" s="4"/>
      <c r="Z12" s="4"/>
      <c r="AA12" s="4"/>
      <c r="AB12" s="4"/>
      <c r="AC12" s="4"/>
      <c r="AD12" s="4"/>
      <c r="AE12" s="4"/>
      <c r="AF12" s="4"/>
      <c r="AG12" s="4"/>
      <c r="AH12" s="4"/>
      <c r="AI12" s="4"/>
      <c r="AJ12" s="4"/>
      <c r="AK12" s="4"/>
      <c r="AL12" s="4"/>
    </row>
    <row r="13" spans="1:38" ht="15">
      <c r="A13" s="4"/>
      <c r="B13" s="120"/>
      <c r="C13" s="121"/>
      <c r="D13" s="122"/>
      <c r="E13" s="4"/>
      <c r="F13" s="33" t="s">
        <v>45</v>
      </c>
      <c r="G13" s="34" t="s">
        <v>46</v>
      </c>
      <c r="H13" s="35" t="s">
        <v>47</v>
      </c>
      <c r="I13" s="21">
        <v>0.21527777777777779</v>
      </c>
      <c r="J13" s="21">
        <v>0.60416666666666663</v>
      </c>
      <c r="K13" s="4"/>
      <c r="L13" s="28" t="s">
        <v>48</v>
      </c>
      <c r="M13" s="36">
        <v>2</v>
      </c>
      <c r="N13" s="22" t="s">
        <v>28</v>
      </c>
      <c r="O13" s="17"/>
      <c r="P13" s="4"/>
      <c r="Q13" s="4"/>
      <c r="R13" s="4"/>
      <c r="S13" s="4"/>
      <c r="T13" s="4"/>
      <c r="U13" s="4"/>
      <c r="V13" s="4"/>
      <c r="W13" s="4"/>
      <c r="X13" s="4"/>
      <c r="Y13" s="4"/>
      <c r="Z13" s="4"/>
      <c r="AA13" s="4"/>
      <c r="AB13" s="4"/>
      <c r="AC13" s="4"/>
      <c r="AD13" s="4"/>
      <c r="AE13" s="4"/>
      <c r="AF13" s="4"/>
      <c r="AG13" s="4"/>
      <c r="AH13" s="4"/>
      <c r="AI13" s="4"/>
      <c r="AJ13" s="4"/>
      <c r="AK13" s="4"/>
      <c r="AL13" s="4"/>
    </row>
    <row r="14" spans="1:38" ht="15">
      <c r="A14" s="4"/>
      <c r="B14" s="120"/>
      <c r="C14" s="121"/>
      <c r="D14" s="122"/>
      <c r="E14" s="4"/>
      <c r="F14" s="24" t="s">
        <v>45</v>
      </c>
      <c r="G14" s="25" t="s">
        <v>29</v>
      </c>
      <c r="H14" s="26" t="s">
        <v>49</v>
      </c>
      <c r="I14" s="27">
        <v>0.21527777777777779</v>
      </c>
      <c r="J14" s="27">
        <v>0.5625</v>
      </c>
      <c r="K14" s="4"/>
      <c r="L14" s="15"/>
      <c r="M14" s="22"/>
      <c r="N14" s="22"/>
      <c r="O14" s="17"/>
      <c r="P14" s="4"/>
      <c r="Q14" s="4"/>
      <c r="R14" s="4"/>
      <c r="S14" s="4"/>
      <c r="T14" s="4"/>
      <c r="U14" s="4"/>
      <c r="V14" s="4"/>
      <c r="W14" s="4"/>
      <c r="X14" s="4"/>
      <c r="Y14" s="4"/>
      <c r="Z14" s="4"/>
      <c r="AA14" s="4"/>
      <c r="AB14" s="4"/>
      <c r="AC14" s="4"/>
      <c r="AD14" s="4"/>
      <c r="AE14" s="4"/>
      <c r="AF14" s="4"/>
      <c r="AG14" s="4"/>
      <c r="AH14" s="4"/>
      <c r="AI14" s="4"/>
      <c r="AJ14" s="4"/>
      <c r="AK14" s="4"/>
      <c r="AL14" s="4"/>
    </row>
    <row r="15" spans="1:38" ht="15">
      <c r="A15" s="4"/>
      <c r="B15" s="120"/>
      <c r="C15" s="121"/>
      <c r="D15" s="122"/>
      <c r="E15" s="4"/>
      <c r="F15" s="33" t="s">
        <v>42</v>
      </c>
      <c r="G15" s="34" t="s">
        <v>35</v>
      </c>
      <c r="H15" s="35" t="s">
        <v>50</v>
      </c>
      <c r="I15" s="21">
        <v>0.17013888888888887</v>
      </c>
      <c r="J15" s="21">
        <v>0.52083333333333337</v>
      </c>
      <c r="K15" s="4"/>
      <c r="L15" s="28" t="s">
        <v>51</v>
      </c>
      <c r="M15" s="36">
        <v>0.78</v>
      </c>
      <c r="N15" s="22" t="s">
        <v>22</v>
      </c>
      <c r="O15" s="17"/>
      <c r="P15" s="4"/>
      <c r="Q15" s="4"/>
      <c r="R15" s="4"/>
      <c r="S15" s="4"/>
      <c r="T15" s="4"/>
      <c r="U15" s="4"/>
      <c r="V15" s="4"/>
      <c r="W15" s="4"/>
      <c r="X15" s="4"/>
      <c r="Y15" s="4"/>
      <c r="Z15" s="4"/>
      <c r="AA15" s="4"/>
      <c r="AB15" s="4"/>
      <c r="AC15" s="4"/>
      <c r="AD15" s="4"/>
      <c r="AE15" s="4"/>
      <c r="AF15" s="4"/>
      <c r="AG15" s="4"/>
      <c r="AH15" s="4"/>
      <c r="AI15" s="4"/>
      <c r="AJ15" s="4"/>
      <c r="AK15" s="4"/>
      <c r="AL15" s="4"/>
    </row>
    <row r="16" spans="1:38" ht="15">
      <c r="A16" s="4"/>
      <c r="B16" s="120"/>
      <c r="C16" s="121"/>
      <c r="D16" s="122"/>
      <c r="E16" s="4"/>
      <c r="F16" s="24" t="s">
        <v>45</v>
      </c>
      <c r="G16" s="25" t="s">
        <v>52</v>
      </c>
      <c r="H16" s="26" t="s">
        <v>53</v>
      </c>
      <c r="I16" s="27">
        <v>0.21527777777777779</v>
      </c>
      <c r="J16" s="27">
        <v>0.58333333333333337</v>
      </c>
      <c r="K16" s="4"/>
      <c r="L16" s="15"/>
      <c r="M16" s="22"/>
      <c r="N16" s="22"/>
      <c r="O16" s="17"/>
      <c r="P16" s="4"/>
      <c r="Q16" s="4"/>
      <c r="R16" s="4"/>
      <c r="S16" s="4"/>
      <c r="T16" s="4"/>
      <c r="U16" s="4"/>
      <c r="V16" s="4"/>
      <c r="W16" s="4"/>
      <c r="X16" s="4"/>
      <c r="Y16" s="4"/>
      <c r="Z16" s="4"/>
      <c r="AA16" s="4"/>
      <c r="AB16" s="4"/>
      <c r="AC16" s="4"/>
      <c r="AD16" s="4"/>
      <c r="AE16" s="4"/>
      <c r="AF16" s="4"/>
      <c r="AG16" s="4"/>
      <c r="AH16" s="4"/>
      <c r="AI16" s="4"/>
      <c r="AJ16" s="4"/>
      <c r="AK16" s="4"/>
      <c r="AL16" s="4"/>
    </row>
    <row r="17" spans="1:38" ht="15">
      <c r="A17" s="4"/>
      <c r="B17" s="120"/>
      <c r="C17" s="121"/>
      <c r="D17" s="122"/>
      <c r="E17" s="4"/>
      <c r="F17" s="33" t="s">
        <v>30</v>
      </c>
      <c r="G17" s="34" t="s">
        <v>42</v>
      </c>
      <c r="H17" s="35" t="s">
        <v>54</v>
      </c>
      <c r="I17" s="21">
        <v>0.83680555555555547</v>
      </c>
      <c r="J17" s="21">
        <v>0.22916666666666666</v>
      </c>
      <c r="K17" s="4"/>
      <c r="L17" s="15"/>
      <c r="M17" s="22"/>
      <c r="N17" s="22"/>
      <c r="O17" s="17"/>
      <c r="P17" s="4"/>
      <c r="Q17" s="4"/>
      <c r="R17" s="4"/>
      <c r="S17" s="4"/>
      <c r="T17" s="4"/>
      <c r="U17" s="4"/>
      <c r="V17" s="4"/>
      <c r="W17" s="4"/>
      <c r="X17" s="4"/>
      <c r="Y17" s="4"/>
      <c r="Z17" s="4"/>
      <c r="AA17" s="4"/>
      <c r="AB17" s="4"/>
      <c r="AC17" s="4"/>
      <c r="AD17" s="4"/>
      <c r="AE17" s="4"/>
      <c r="AF17" s="4"/>
      <c r="AG17" s="4"/>
      <c r="AH17" s="4"/>
      <c r="AI17" s="4"/>
      <c r="AJ17" s="4"/>
      <c r="AK17" s="4"/>
      <c r="AL17" s="4"/>
    </row>
    <row r="18" spans="1:38" ht="15">
      <c r="A18" s="4"/>
      <c r="B18" s="120"/>
      <c r="C18" s="121"/>
      <c r="D18" s="122"/>
      <c r="E18" s="4"/>
      <c r="F18" s="24" t="s">
        <v>36</v>
      </c>
      <c r="G18" s="25" t="s">
        <v>55</v>
      </c>
      <c r="H18" s="26" t="s">
        <v>56</v>
      </c>
      <c r="I18" s="27">
        <v>0.75347222222222221</v>
      </c>
      <c r="J18" s="27">
        <v>0.10416666666666667</v>
      </c>
      <c r="K18" s="4"/>
      <c r="L18" s="15"/>
      <c r="M18" s="22"/>
      <c r="N18" s="22"/>
      <c r="O18" s="17"/>
      <c r="P18" s="4"/>
      <c r="Q18" s="4"/>
      <c r="R18" s="4"/>
      <c r="S18" s="4"/>
      <c r="T18" s="4"/>
      <c r="U18" s="4"/>
      <c r="V18" s="4"/>
      <c r="W18" s="4"/>
      <c r="X18" s="4"/>
      <c r="Y18" s="4"/>
      <c r="Z18" s="4"/>
      <c r="AA18" s="4"/>
      <c r="AB18" s="4"/>
      <c r="AC18" s="4"/>
      <c r="AD18" s="4"/>
      <c r="AE18" s="4"/>
      <c r="AF18" s="4"/>
      <c r="AG18" s="4"/>
      <c r="AH18" s="4"/>
      <c r="AI18" s="4"/>
      <c r="AJ18" s="4"/>
      <c r="AK18" s="4"/>
      <c r="AL18" s="4"/>
    </row>
    <row r="19" spans="1:38" ht="13.5" thickBot="1">
      <c r="A19" s="4"/>
      <c r="B19" s="123"/>
      <c r="C19" s="124"/>
      <c r="D19" s="125"/>
      <c r="E19" s="4"/>
      <c r="F19" s="18"/>
      <c r="G19" s="19"/>
      <c r="H19" s="20"/>
      <c r="I19" s="21"/>
      <c r="J19" s="21"/>
      <c r="K19" s="4"/>
      <c r="L19" s="15"/>
      <c r="M19" s="22"/>
      <c r="N19" s="22"/>
      <c r="O19" s="17"/>
      <c r="P19" s="4"/>
      <c r="Q19" s="4"/>
      <c r="R19" s="4"/>
      <c r="S19" s="4"/>
      <c r="T19" s="4"/>
      <c r="U19" s="4"/>
      <c r="V19" s="4"/>
      <c r="W19" s="4"/>
      <c r="X19" s="4"/>
      <c r="Y19" s="4"/>
      <c r="Z19" s="4"/>
      <c r="AA19" s="4"/>
      <c r="AB19" s="4"/>
      <c r="AC19" s="4"/>
      <c r="AD19" s="4"/>
      <c r="AE19" s="4"/>
      <c r="AF19" s="4"/>
      <c r="AG19" s="4"/>
      <c r="AH19" s="4"/>
      <c r="AI19" s="4"/>
      <c r="AJ19" s="4"/>
      <c r="AK19" s="4"/>
      <c r="AL19" s="4"/>
    </row>
    <row r="20" spans="1:38">
      <c r="A20" s="4"/>
      <c r="B20" s="4"/>
      <c r="C20" s="4"/>
      <c r="D20" s="4"/>
      <c r="E20" s="4"/>
      <c r="F20" s="38"/>
      <c r="G20" s="39"/>
      <c r="H20" s="40"/>
      <c r="I20" s="27"/>
      <c r="J20" s="27"/>
      <c r="K20" s="4"/>
      <c r="L20" s="15"/>
      <c r="M20" s="22"/>
      <c r="N20" s="22"/>
      <c r="O20" s="17"/>
      <c r="P20" s="4"/>
      <c r="Q20" s="4"/>
      <c r="R20" s="4"/>
      <c r="S20" s="4"/>
      <c r="T20" s="4"/>
      <c r="U20" s="4"/>
      <c r="V20" s="4"/>
      <c r="W20" s="4"/>
      <c r="X20" s="4"/>
      <c r="Y20" s="4"/>
      <c r="Z20" s="4"/>
      <c r="AA20" s="4"/>
      <c r="AB20" s="4"/>
      <c r="AC20" s="4"/>
      <c r="AD20" s="4"/>
      <c r="AE20" s="4"/>
      <c r="AF20" s="4"/>
      <c r="AG20" s="4"/>
      <c r="AH20" s="4"/>
      <c r="AI20" s="4"/>
      <c r="AJ20" s="4"/>
      <c r="AK20" s="4"/>
      <c r="AL20" s="4"/>
    </row>
    <row r="21" spans="1:38" ht="14.25">
      <c r="A21" s="4"/>
      <c r="B21" s="4"/>
      <c r="C21" s="4"/>
      <c r="D21" s="4"/>
      <c r="E21" s="4"/>
      <c r="F21" s="18"/>
      <c r="G21" s="19"/>
      <c r="H21" s="41"/>
      <c r="I21" s="42"/>
      <c r="J21" s="21"/>
      <c r="K21" s="4"/>
      <c r="L21" s="15"/>
      <c r="M21" s="22"/>
      <c r="N21" s="22"/>
      <c r="O21" s="17"/>
      <c r="P21" s="4"/>
      <c r="Q21" s="4"/>
      <c r="R21" s="4"/>
      <c r="S21" s="4"/>
      <c r="T21" s="4"/>
      <c r="U21" s="4"/>
      <c r="V21" s="4"/>
      <c r="W21" s="4"/>
      <c r="X21" s="4"/>
      <c r="Y21" s="4"/>
      <c r="Z21" s="4"/>
      <c r="AA21" s="4"/>
      <c r="AB21" s="4"/>
      <c r="AC21" s="4"/>
      <c r="AD21" s="4"/>
      <c r="AE21" s="4"/>
      <c r="AF21" s="4"/>
      <c r="AG21" s="4"/>
      <c r="AH21" s="4"/>
      <c r="AI21" s="4"/>
      <c r="AJ21" s="4"/>
      <c r="AK21" s="4"/>
      <c r="AL21" s="4"/>
    </row>
    <row r="22" spans="1:38">
      <c r="A22" s="4"/>
      <c r="B22" s="4"/>
      <c r="C22" s="4"/>
      <c r="D22" s="4"/>
      <c r="E22" s="4"/>
      <c r="F22" s="38"/>
      <c r="G22" s="39"/>
      <c r="H22" s="40"/>
      <c r="I22" s="27"/>
      <c r="J22" s="27"/>
      <c r="K22" s="4"/>
      <c r="L22" s="15"/>
      <c r="M22" s="22"/>
      <c r="N22" s="22"/>
      <c r="O22" s="17"/>
      <c r="P22" s="4"/>
      <c r="Q22" s="4"/>
      <c r="R22" s="4"/>
      <c r="S22" s="4"/>
      <c r="T22" s="4"/>
      <c r="U22" s="4"/>
      <c r="V22" s="4"/>
      <c r="W22" s="4"/>
      <c r="X22" s="4"/>
      <c r="Y22" s="4"/>
      <c r="Z22" s="4"/>
      <c r="AA22" s="4"/>
      <c r="AB22" s="4"/>
      <c r="AC22" s="4"/>
      <c r="AD22" s="4"/>
      <c r="AE22" s="4"/>
      <c r="AF22" s="4"/>
      <c r="AG22" s="4"/>
      <c r="AH22" s="4"/>
      <c r="AI22" s="4"/>
      <c r="AJ22" s="4"/>
      <c r="AK22" s="4"/>
      <c r="AL22" s="4"/>
    </row>
    <row r="23" spans="1:38">
      <c r="A23" s="4"/>
      <c r="B23" s="4"/>
      <c r="C23" s="4"/>
      <c r="D23" s="4"/>
      <c r="E23" s="4"/>
      <c r="F23" s="18"/>
      <c r="G23" s="19"/>
      <c r="H23" s="20"/>
      <c r="I23" s="21"/>
      <c r="J23" s="21"/>
      <c r="K23" s="43"/>
      <c r="L23" s="15"/>
      <c r="M23" s="22"/>
      <c r="N23" s="22"/>
      <c r="O23" s="17"/>
      <c r="P23" s="43"/>
      <c r="Q23" s="43"/>
      <c r="R23" s="4"/>
      <c r="S23" s="4"/>
      <c r="T23" s="4"/>
      <c r="U23" s="4"/>
      <c r="V23" s="4"/>
      <c r="W23" s="4"/>
      <c r="X23" s="4"/>
      <c r="Y23" s="4"/>
      <c r="Z23" s="4"/>
      <c r="AA23" s="4"/>
      <c r="AB23" s="4"/>
      <c r="AC23" s="4"/>
      <c r="AD23" s="4"/>
      <c r="AE23" s="4"/>
      <c r="AF23" s="4"/>
      <c r="AG23" s="4"/>
      <c r="AH23" s="4"/>
      <c r="AI23" s="4"/>
      <c r="AJ23" s="4"/>
      <c r="AK23" s="4"/>
      <c r="AL23" s="4"/>
    </row>
    <row r="24" spans="1:38" ht="13.5" thickBot="1">
      <c r="A24" s="4"/>
      <c r="B24" s="4"/>
      <c r="C24" s="4"/>
      <c r="D24" s="4"/>
      <c r="E24" s="4"/>
      <c r="F24" s="38"/>
      <c r="G24" s="39"/>
      <c r="H24" s="40"/>
      <c r="I24" s="27"/>
      <c r="J24" s="27"/>
      <c r="K24" s="43"/>
      <c r="L24" s="30"/>
      <c r="M24" s="44"/>
      <c r="N24" s="44"/>
      <c r="O24" s="32"/>
      <c r="P24" s="43"/>
      <c r="Q24" s="43"/>
      <c r="R24" s="4"/>
      <c r="S24" s="4"/>
      <c r="T24" s="4"/>
      <c r="U24" s="4"/>
      <c r="V24" s="4"/>
      <c r="W24" s="4"/>
      <c r="X24" s="4"/>
      <c r="Y24" s="4"/>
      <c r="Z24" s="4"/>
      <c r="AA24" s="4"/>
      <c r="AB24" s="4"/>
      <c r="AC24" s="4"/>
      <c r="AD24" s="4"/>
      <c r="AE24" s="4"/>
      <c r="AF24" s="4"/>
      <c r="AG24" s="4"/>
      <c r="AH24" s="4"/>
      <c r="AI24" s="4"/>
      <c r="AJ24" s="4"/>
      <c r="AK24" s="4"/>
      <c r="AL24" s="4"/>
    </row>
    <row r="25" spans="1:38">
      <c r="A25" s="4"/>
      <c r="B25" s="4"/>
      <c r="C25" s="4"/>
      <c r="D25" s="4"/>
      <c r="E25" s="4"/>
      <c r="F25" s="18"/>
      <c r="G25" s="19"/>
      <c r="H25" s="20"/>
      <c r="I25" s="21"/>
      <c r="J25" s="21"/>
      <c r="K25" s="43"/>
      <c r="L25" s="126"/>
      <c r="M25" s="126"/>
      <c r="N25" s="126"/>
      <c r="O25" s="127"/>
      <c r="P25" s="127"/>
      <c r="Q25" s="43"/>
      <c r="R25" s="4"/>
      <c r="S25" s="4"/>
      <c r="T25" s="4"/>
      <c r="U25" s="4"/>
      <c r="V25" s="4"/>
      <c r="W25" s="4"/>
      <c r="X25" s="4"/>
      <c r="Y25" s="4"/>
      <c r="Z25" s="4"/>
      <c r="AA25" s="4"/>
      <c r="AB25" s="4"/>
      <c r="AC25" s="4"/>
      <c r="AD25" s="4"/>
      <c r="AE25" s="4"/>
      <c r="AF25" s="4"/>
      <c r="AG25" s="4"/>
      <c r="AH25" s="4"/>
      <c r="AI25" s="4"/>
      <c r="AJ25" s="4"/>
      <c r="AK25" s="4"/>
      <c r="AL25" s="4"/>
    </row>
    <row r="26" spans="1:38" ht="13.5" thickBot="1">
      <c r="A26" s="4"/>
      <c r="B26" s="4"/>
      <c r="C26" s="4"/>
      <c r="D26" s="4"/>
      <c r="E26" s="4"/>
      <c r="F26" s="45"/>
      <c r="G26" s="46"/>
      <c r="H26" s="47"/>
      <c r="I26" s="48"/>
      <c r="J26" s="48"/>
      <c r="K26" s="43"/>
      <c r="L26" s="126"/>
      <c r="M26" s="126"/>
      <c r="N26" s="126"/>
      <c r="O26" s="127"/>
      <c r="P26" s="127"/>
      <c r="Q26" s="43"/>
      <c r="R26" s="4"/>
      <c r="S26" s="4"/>
      <c r="T26" s="4"/>
      <c r="U26" s="4"/>
      <c r="V26" s="4"/>
      <c r="W26" s="4"/>
      <c r="X26" s="4"/>
      <c r="Y26" s="4"/>
      <c r="Z26" s="4"/>
      <c r="AA26" s="4"/>
      <c r="AB26" s="4"/>
      <c r="AC26" s="4"/>
      <c r="AD26" s="4"/>
      <c r="AE26" s="4"/>
      <c r="AF26" s="4"/>
      <c r="AG26" s="4"/>
      <c r="AH26" s="4"/>
      <c r="AI26" s="4"/>
      <c r="AJ26" s="4"/>
      <c r="AK26" s="4"/>
      <c r="AL26" s="4"/>
    </row>
    <row r="27" spans="1:38" ht="15">
      <c r="A27" s="4"/>
      <c r="B27" s="4"/>
      <c r="C27" s="4"/>
      <c r="D27" s="4"/>
      <c r="E27" s="4"/>
      <c r="F27" s="4"/>
      <c r="G27" s="4"/>
      <c r="H27" s="4"/>
      <c r="I27" s="4"/>
      <c r="J27" s="4"/>
      <c r="K27" s="43"/>
      <c r="L27" s="49"/>
      <c r="M27" s="49"/>
      <c r="N27" s="49"/>
      <c r="O27" s="50"/>
      <c r="P27" s="50"/>
      <c r="Q27" s="43"/>
      <c r="R27" s="4"/>
      <c r="S27" s="4"/>
      <c r="T27" s="4"/>
      <c r="U27" s="4"/>
      <c r="V27" s="4"/>
      <c r="W27" s="4"/>
      <c r="X27" s="4"/>
      <c r="Y27" s="4"/>
      <c r="Z27" s="4"/>
      <c r="AA27" s="4"/>
      <c r="AB27" s="4"/>
      <c r="AC27" s="4"/>
      <c r="AD27" s="4"/>
      <c r="AE27" s="4"/>
      <c r="AF27" s="4"/>
      <c r="AG27" s="4"/>
      <c r="AH27" s="4"/>
      <c r="AI27" s="4"/>
      <c r="AJ27" s="4"/>
      <c r="AK27" s="4"/>
      <c r="AL27" s="4"/>
    </row>
    <row r="28" spans="1:38" ht="15">
      <c r="A28" s="4"/>
      <c r="B28" s="4"/>
      <c r="C28" s="4"/>
      <c r="D28" s="4"/>
      <c r="E28" s="4"/>
      <c r="F28" s="4"/>
      <c r="G28" s="4"/>
      <c r="H28" s="4"/>
      <c r="I28" s="4"/>
      <c r="J28" s="4"/>
      <c r="K28" s="43"/>
      <c r="L28" s="49"/>
      <c r="M28" s="49"/>
      <c r="N28" s="49"/>
      <c r="O28" s="50"/>
      <c r="P28" s="50"/>
      <c r="Q28" s="43"/>
      <c r="R28" s="4"/>
      <c r="S28" s="4"/>
      <c r="T28" s="4"/>
      <c r="U28" s="4"/>
      <c r="V28" s="4"/>
      <c r="W28" s="4"/>
      <c r="X28" s="4"/>
      <c r="Y28" s="4"/>
      <c r="Z28" s="4"/>
      <c r="AA28" s="4"/>
      <c r="AB28" s="4"/>
      <c r="AC28" s="4"/>
      <c r="AD28" s="4"/>
      <c r="AE28" s="4"/>
      <c r="AF28" s="4"/>
      <c r="AG28" s="4"/>
      <c r="AH28" s="4"/>
      <c r="AI28" s="4"/>
      <c r="AJ28" s="4"/>
      <c r="AK28" s="4"/>
      <c r="AL28" s="4"/>
    </row>
    <row r="29" spans="1:38" ht="15">
      <c r="A29" s="4"/>
      <c r="B29" s="4"/>
      <c r="C29" s="4"/>
      <c r="D29" s="4"/>
      <c r="E29" s="4"/>
      <c r="F29" s="4"/>
      <c r="G29" s="4"/>
      <c r="H29" s="4"/>
      <c r="I29" s="4"/>
      <c r="J29" s="4"/>
      <c r="K29" s="43"/>
      <c r="L29" s="49"/>
      <c r="M29" s="49"/>
      <c r="N29" s="49"/>
      <c r="O29" s="50"/>
      <c r="P29" s="50"/>
      <c r="Q29" s="43"/>
      <c r="R29" s="4"/>
      <c r="S29" s="4"/>
      <c r="T29" s="4"/>
      <c r="U29" s="4"/>
      <c r="V29" s="4"/>
      <c r="W29" s="4"/>
      <c r="X29" s="4"/>
      <c r="Y29" s="4"/>
      <c r="Z29" s="4"/>
      <c r="AA29" s="4"/>
      <c r="AB29" s="4"/>
      <c r="AC29" s="4"/>
      <c r="AD29" s="4"/>
      <c r="AE29" s="4"/>
      <c r="AF29" s="4"/>
      <c r="AG29" s="4"/>
      <c r="AH29" s="4"/>
      <c r="AI29" s="4"/>
      <c r="AJ29" s="4"/>
      <c r="AK29" s="4"/>
      <c r="AL29" s="4"/>
    </row>
    <row r="30" spans="1:38" ht="15">
      <c r="A30" s="4"/>
      <c r="B30" s="4"/>
      <c r="C30" s="4"/>
      <c r="D30" s="4"/>
      <c r="E30" s="4"/>
      <c r="F30" s="4"/>
      <c r="G30" s="4"/>
      <c r="H30" s="4"/>
      <c r="I30" s="4"/>
      <c r="J30" s="4"/>
      <c r="K30" s="43"/>
      <c r="L30" s="51"/>
      <c r="M30" s="49"/>
      <c r="N30" s="49"/>
      <c r="O30" s="50"/>
      <c r="P30" s="52"/>
      <c r="Q30" s="43"/>
      <c r="R30" s="4"/>
      <c r="S30" s="4"/>
      <c r="T30" s="4"/>
      <c r="U30" s="4"/>
      <c r="V30" s="4"/>
      <c r="W30" s="4"/>
      <c r="X30" s="4"/>
      <c r="Y30" s="4"/>
      <c r="Z30" s="4"/>
      <c r="AA30" s="4"/>
      <c r="AB30" s="4"/>
      <c r="AC30" s="4"/>
      <c r="AD30" s="4"/>
      <c r="AE30" s="4"/>
      <c r="AF30" s="4"/>
      <c r="AG30" s="4"/>
      <c r="AH30" s="4"/>
      <c r="AI30" s="4"/>
      <c r="AJ30" s="4"/>
      <c r="AK30" s="4"/>
      <c r="AL30" s="4"/>
    </row>
    <row r="31" spans="1:38" ht="15">
      <c r="A31" s="4"/>
      <c r="B31" s="4"/>
      <c r="C31" s="4"/>
      <c r="D31" s="4"/>
      <c r="E31" s="4"/>
      <c r="F31" s="4"/>
      <c r="G31" s="4"/>
      <c r="H31" s="4"/>
      <c r="I31" s="4"/>
      <c r="J31" s="4"/>
      <c r="K31" s="43"/>
      <c r="L31" s="49"/>
      <c r="M31" s="49"/>
      <c r="N31" s="49"/>
      <c r="O31" s="50"/>
      <c r="P31" s="50"/>
      <c r="Q31" s="43"/>
      <c r="R31" s="4"/>
      <c r="S31" s="4"/>
      <c r="T31" s="4"/>
      <c r="U31" s="4"/>
      <c r="V31" s="4"/>
      <c r="W31" s="4"/>
      <c r="X31" s="4"/>
      <c r="Y31" s="4"/>
      <c r="Z31" s="4"/>
      <c r="AA31" s="4"/>
      <c r="AB31" s="4"/>
      <c r="AC31" s="4"/>
      <c r="AD31" s="4"/>
      <c r="AE31" s="4"/>
      <c r="AF31" s="4"/>
      <c r="AG31" s="4"/>
      <c r="AH31" s="4"/>
      <c r="AI31" s="4"/>
      <c r="AJ31" s="4"/>
      <c r="AK31" s="4"/>
      <c r="AL31" s="4"/>
    </row>
    <row r="32" spans="1:38" ht="15">
      <c r="A32" s="4"/>
      <c r="B32" s="4"/>
      <c r="C32" s="4"/>
      <c r="D32" s="4"/>
      <c r="E32" s="4"/>
      <c r="F32" s="4"/>
      <c r="G32" s="4"/>
      <c r="H32" s="4"/>
      <c r="I32" s="4"/>
      <c r="J32" s="4"/>
      <c r="K32" s="43"/>
      <c r="L32" s="49"/>
      <c r="M32" s="49"/>
      <c r="N32" s="49"/>
      <c r="O32" s="50"/>
      <c r="P32" s="50"/>
      <c r="Q32" s="43"/>
      <c r="R32" s="4"/>
      <c r="S32" s="4"/>
      <c r="T32" s="4"/>
      <c r="U32" s="4"/>
      <c r="V32" s="4"/>
      <c r="W32" s="4"/>
      <c r="X32" s="4"/>
      <c r="Y32" s="4"/>
      <c r="Z32" s="4"/>
      <c r="AA32" s="4"/>
      <c r="AB32" s="4"/>
      <c r="AC32" s="4"/>
      <c r="AD32" s="4"/>
      <c r="AE32" s="4"/>
      <c r="AF32" s="4"/>
      <c r="AG32" s="4"/>
      <c r="AH32" s="4"/>
      <c r="AI32" s="4"/>
      <c r="AJ32" s="4"/>
      <c r="AK32" s="4"/>
      <c r="AL32" s="4"/>
    </row>
    <row r="33" spans="1:38" ht="15">
      <c r="A33" s="4"/>
      <c r="B33" s="4"/>
      <c r="C33" s="4"/>
      <c r="D33" s="4"/>
      <c r="E33" s="4"/>
      <c r="F33" s="4"/>
      <c r="G33" s="4"/>
      <c r="H33" s="4"/>
      <c r="I33" s="4"/>
      <c r="J33" s="4"/>
      <c r="K33" s="43"/>
      <c r="L33" s="49"/>
      <c r="M33" s="49"/>
      <c r="N33" s="49"/>
      <c r="O33" s="50"/>
      <c r="P33" s="50"/>
      <c r="Q33" s="43"/>
      <c r="R33" s="4"/>
      <c r="S33" s="4"/>
      <c r="T33" s="4"/>
      <c r="U33" s="4"/>
      <c r="V33" s="4"/>
      <c r="W33" s="4"/>
      <c r="X33" s="4"/>
      <c r="Y33" s="4"/>
      <c r="Z33" s="4"/>
      <c r="AA33" s="4"/>
      <c r="AB33" s="4"/>
      <c r="AC33" s="4"/>
      <c r="AD33" s="4"/>
      <c r="AE33" s="4"/>
      <c r="AF33" s="4"/>
      <c r="AG33" s="4"/>
      <c r="AH33" s="4"/>
      <c r="AI33" s="4"/>
      <c r="AJ33" s="4"/>
      <c r="AK33" s="4"/>
      <c r="AL33" s="4"/>
    </row>
    <row r="34" spans="1:38" ht="15">
      <c r="A34" s="4"/>
      <c r="B34" s="4"/>
      <c r="C34" s="4"/>
      <c r="D34" s="4"/>
      <c r="E34" s="4"/>
      <c r="F34" s="4"/>
      <c r="G34" s="4"/>
      <c r="H34" s="4"/>
      <c r="I34" s="4"/>
      <c r="J34" s="4"/>
      <c r="K34" s="43"/>
      <c r="L34" s="49"/>
      <c r="M34" s="49"/>
      <c r="N34" s="49"/>
      <c r="O34" s="50"/>
      <c r="P34" s="50"/>
      <c r="Q34" s="43"/>
      <c r="R34" s="4"/>
      <c r="S34" s="4"/>
      <c r="T34" s="4"/>
      <c r="U34" s="4"/>
      <c r="V34" s="4"/>
      <c r="W34" s="4"/>
      <c r="X34" s="4"/>
      <c r="Y34" s="4"/>
      <c r="Z34" s="4"/>
      <c r="AA34" s="4"/>
      <c r="AB34" s="4"/>
      <c r="AC34" s="4"/>
      <c r="AD34" s="4"/>
      <c r="AE34" s="4"/>
      <c r="AF34" s="4"/>
      <c r="AG34" s="4"/>
      <c r="AH34" s="4"/>
      <c r="AI34" s="4"/>
      <c r="AJ34" s="4"/>
      <c r="AK34" s="4"/>
      <c r="AL34" s="4"/>
    </row>
    <row r="35" spans="1:38" ht="15">
      <c r="A35" s="4"/>
      <c r="B35" s="4"/>
      <c r="C35" s="4"/>
      <c r="D35" s="4"/>
      <c r="E35" s="4"/>
      <c r="F35" s="4"/>
      <c r="G35" s="4"/>
      <c r="H35" s="4"/>
      <c r="I35" s="4"/>
      <c r="J35" s="4"/>
      <c r="K35" s="43"/>
      <c r="L35" s="49"/>
      <c r="M35" s="49"/>
      <c r="N35" s="49"/>
      <c r="O35" s="50"/>
      <c r="P35" s="50"/>
      <c r="Q35" s="43"/>
      <c r="R35" s="4"/>
      <c r="S35" s="4"/>
      <c r="T35" s="4"/>
      <c r="U35" s="4"/>
      <c r="V35" s="4"/>
      <c r="W35" s="4"/>
      <c r="X35" s="4"/>
      <c r="Y35" s="4"/>
      <c r="Z35" s="4"/>
      <c r="AA35" s="4"/>
      <c r="AB35" s="4"/>
      <c r="AC35" s="4"/>
      <c r="AD35" s="4"/>
      <c r="AE35" s="4"/>
      <c r="AF35" s="4"/>
      <c r="AG35" s="4"/>
      <c r="AH35" s="4"/>
      <c r="AI35" s="4"/>
      <c r="AJ35" s="4"/>
      <c r="AK35" s="4"/>
      <c r="AL35" s="4"/>
    </row>
    <row r="36" spans="1:38" ht="15">
      <c r="A36" s="4"/>
      <c r="B36" s="4"/>
      <c r="C36" s="4"/>
      <c r="D36" s="4"/>
      <c r="E36" s="4"/>
      <c r="F36" s="4"/>
      <c r="G36" s="4"/>
      <c r="H36" s="4"/>
      <c r="I36" s="4"/>
      <c r="J36" s="4"/>
      <c r="K36" s="43"/>
      <c r="L36" s="49"/>
      <c r="M36" s="49"/>
      <c r="N36" s="49"/>
      <c r="O36" s="50"/>
      <c r="P36" s="50"/>
      <c r="Q36" s="43"/>
      <c r="R36" s="4"/>
      <c r="S36" s="4"/>
      <c r="T36" s="4"/>
      <c r="U36" s="4"/>
      <c r="V36" s="4"/>
      <c r="W36" s="4"/>
      <c r="X36" s="4"/>
      <c r="Y36" s="4"/>
      <c r="Z36" s="4"/>
      <c r="AA36" s="4"/>
      <c r="AB36" s="4"/>
      <c r="AC36" s="4"/>
      <c r="AD36" s="4"/>
      <c r="AE36" s="4"/>
      <c r="AF36" s="4"/>
      <c r="AG36" s="4"/>
      <c r="AH36" s="4"/>
      <c r="AI36" s="4"/>
      <c r="AJ36" s="4"/>
      <c r="AK36" s="4"/>
      <c r="AL36" s="4"/>
    </row>
    <row r="37" spans="1:38" ht="15">
      <c r="A37" s="4"/>
      <c r="B37" s="4"/>
      <c r="C37" s="4"/>
      <c r="D37" s="4"/>
      <c r="E37" s="4"/>
      <c r="F37" s="4"/>
      <c r="G37" s="4"/>
      <c r="H37" s="4"/>
      <c r="I37" s="4"/>
      <c r="J37" s="4"/>
      <c r="K37" s="43"/>
      <c r="L37" s="49"/>
      <c r="M37" s="49"/>
      <c r="N37" s="49"/>
      <c r="O37" s="50"/>
      <c r="P37" s="50"/>
      <c r="Q37" s="43"/>
      <c r="R37" s="4"/>
      <c r="S37" s="4"/>
      <c r="T37" s="4"/>
      <c r="U37" s="4"/>
      <c r="V37" s="4"/>
      <c r="W37" s="4"/>
      <c r="X37" s="4"/>
      <c r="Y37" s="4"/>
      <c r="Z37" s="4"/>
      <c r="AA37" s="4"/>
      <c r="AB37" s="4"/>
      <c r="AC37" s="4"/>
      <c r="AD37" s="4"/>
      <c r="AE37" s="4"/>
      <c r="AF37" s="4"/>
      <c r="AG37" s="4"/>
      <c r="AH37" s="4"/>
      <c r="AI37" s="4"/>
      <c r="AJ37" s="4"/>
      <c r="AK37" s="4"/>
      <c r="AL37" s="4"/>
    </row>
    <row r="38" spans="1:38" ht="15">
      <c r="A38" s="4"/>
      <c r="B38" s="4"/>
      <c r="C38" s="4"/>
      <c r="D38" s="4"/>
      <c r="E38" s="4"/>
      <c r="F38" s="4"/>
      <c r="G38" s="4"/>
      <c r="H38" s="4"/>
      <c r="I38" s="4"/>
      <c r="J38" s="4"/>
      <c r="K38" s="43"/>
      <c r="L38" s="49"/>
      <c r="M38" s="49"/>
      <c r="N38" s="49"/>
      <c r="O38" s="50"/>
      <c r="P38" s="50"/>
      <c r="Q38" s="43"/>
      <c r="R38" s="4"/>
      <c r="S38" s="4"/>
      <c r="T38" s="4"/>
      <c r="U38" s="4"/>
      <c r="V38" s="4"/>
      <c r="W38" s="4"/>
      <c r="X38" s="4"/>
      <c r="Y38" s="4"/>
      <c r="Z38" s="4"/>
      <c r="AA38" s="4"/>
      <c r="AB38" s="4"/>
      <c r="AC38" s="4"/>
      <c r="AD38" s="4"/>
      <c r="AE38" s="4"/>
      <c r="AF38" s="4"/>
      <c r="AG38" s="4"/>
      <c r="AH38" s="4"/>
      <c r="AI38" s="4"/>
      <c r="AJ38" s="4"/>
      <c r="AK38" s="4"/>
      <c r="AL38" s="4"/>
    </row>
    <row r="39" spans="1:38" ht="15">
      <c r="A39" s="4"/>
      <c r="B39" s="4"/>
      <c r="C39" s="4"/>
      <c r="D39" s="4"/>
      <c r="E39" s="4"/>
      <c r="F39" s="4"/>
      <c r="G39" s="4"/>
      <c r="H39" s="4"/>
      <c r="I39" s="4"/>
      <c r="J39" s="4"/>
      <c r="K39" s="43"/>
      <c r="L39" s="49"/>
      <c r="M39" s="49"/>
      <c r="N39" s="49"/>
      <c r="O39" s="50"/>
      <c r="P39" s="50"/>
      <c r="Q39" s="43"/>
      <c r="R39" s="4"/>
      <c r="S39" s="4"/>
      <c r="T39" s="4"/>
      <c r="U39" s="4"/>
      <c r="V39" s="4"/>
      <c r="W39" s="4"/>
      <c r="X39" s="4"/>
      <c r="Y39" s="4"/>
      <c r="Z39" s="4"/>
      <c r="AA39" s="4"/>
      <c r="AB39" s="4"/>
      <c r="AC39" s="4"/>
      <c r="AD39" s="4"/>
      <c r="AE39" s="4"/>
      <c r="AF39" s="4"/>
      <c r="AG39" s="4"/>
      <c r="AH39" s="4"/>
      <c r="AI39" s="4"/>
      <c r="AJ39" s="4"/>
      <c r="AK39" s="4"/>
      <c r="AL39" s="4"/>
    </row>
    <row r="40" spans="1:38" ht="15">
      <c r="A40" s="4"/>
      <c r="B40" s="4"/>
      <c r="C40" s="4"/>
      <c r="D40" s="4"/>
      <c r="E40" s="4"/>
      <c r="F40" s="4"/>
      <c r="G40" s="4"/>
      <c r="H40" s="4"/>
      <c r="I40" s="4"/>
      <c r="J40" s="4"/>
      <c r="K40" s="43"/>
      <c r="L40" s="49"/>
      <c r="M40" s="49"/>
      <c r="N40" s="49"/>
      <c r="O40" s="50"/>
      <c r="P40" s="50"/>
      <c r="Q40" s="43"/>
      <c r="R40" s="4"/>
      <c r="S40" s="4"/>
      <c r="T40" s="4"/>
      <c r="U40" s="4"/>
      <c r="V40" s="4"/>
      <c r="W40" s="4"/>
      <c r="X40" s="4"/>
      <c r="Y40" s="4"/>
      <c r="Z40" s="4"/>
      <c r="AA40" s="4"/>
      <c r="AB40" s="4"/>
      <c r="AC40" s="4"/>
      <c r="AD40" s="4"/>
      <c r="AE40" s="4"/>
      <c r="AF40" s="4"/>
      <c r="AG40" s="4"/>
      <c r="AH40" s="4"/>
      <c r="AI40" s="4"/>
      <c r="AJ40" s="4"/>
      <c r="AK40" s="4"/>
      <c r="AL40" s="4"/>
    </row>
    <row r="41" spans="1:38" ht="15">
      <c r="A41" s="4"/>
      <c r="B41" s="4"/>
      <c r="C41" s="4"/>
      <c r="D41" s="4"/>
      <c r="E41" s="4"/>
      <c r="F41" s="4"/>
      <c r="G41" s="4"/>
      <c r="H41" s="4"/>
      <c r="I41" s="4"/>
      <c r="J41" s="4"/>
      <c r="K41" s="43"/>
      <c r="L41" s="49"/>
      <c r="M41" s="49"/>
      <c r="N41" s="49"/>
      <c r="O41" s="50"/>
      <c r="P41" s="50"/>
      <c r="Q41" s="43"/>
      <c r="R41" s="4"/>
      <c r="S41" s="4"/>
      <c r="T41" s="4"/>
      <c r="U41" s="4"/>
      <c r="V41" s="4"/>
      <c r="W41" s="4"/>
      <c r="X41" s="4"/>
      <c r="Y41" s="4"/>
      <c r="Z41" s="4"/>
      <c r="AA41" s="4"/>
      <c r="AB41" s="4"/>
      <c r="AC41" s="4"/>
      <c r="AD41" s="4"/>
      <c r="AE41" s="4"/>
      <c r="AF41" s="4"/>
      <c r="AG41" s="4"/>
      <c r="AH41" s="4"/>
      <c r="AI41" s="4"/>
      <c r="AJ41" s="4"/>
      <c r="AK41" s="4"/>
      <c r="AL41" s="4"/>
    </row>
    <row r="42" spans="1:38" ht="15">
      <c r="A42" s="4"/>
      <c r="B42" s="4"/>
      <c r="C42" s="4"/>
      <c r="D42" s="4"/>
      <c r="E42" s="4"/>
      <c r="F42" s="4"/>
      <c r="G42" s="4"/>
      <c r="H42" s="4"/>
      <c r="I42" s="4"/>
      <c r="J42" s="4"/>
      <c r="K42" s="43"/>
      <c r="L42" s="43"/>
      <c r="M42" s="43"/>
      <c r="N42" s="49"/>
      <c r="O42" s="50"/>
      <c r="P42" s="50"/>
      <c r="Q42" s="43"/>
      <c r="R42" s="4"/>
      <c r="S42" s="4"/>
      <c r="T42" s="4"/>
      <c r="U42" s="4"/>
      <c r="V42" s="4"/>
      <c r="W42" s="4"/>
      <c r="X42" s="4"/>
      <c r="Y42" s="4"/>
      <c r="Z42" s="4"/>
      <c r="AA42" s="4"/>
      <c r="AB42" s="4"/>
      <c r="AC42" s="4"/>
      <c r="AD42" s="4"/>
      <c r="AE42" s="4"/>
      <c r="AF42" s="4"/>
      <c r="AG42" s="4"/>
      <c r="AH42" s="4"/>
      <c r="AI42" s="4"/>
      <c r="AJ42" s="4"/>
      <c r="AK42" s="4"/>
      <c r="AL42" s="4"/>
    </row>
    <row r="43" spans="1:38" ht="329.25" customHeight="1">
      <c r="A43" s="4"/>
      <c r="B43" s="4"/>
      <c r="C43" s="4"/>
      <c r="D43" s="4"/>
      <c r="E43" s="4"/>
      <c r="F43" s="4"/>
      <c r="G43" s="4"/>
      <c r="H43" s="4"/>
      <c r="I43" s="4"/>
      <c r="J43" s="4"/>
      <c r="K43" s="43"/>
      <c r="L43" s="43"/>
      <c r="M43" s="43"/>
      <c r="N43" s="43"/>
      <c r="O43" s="43"/>
      <c r="P43" s="43"/>
      <c r="Q43" s="43"/>
      <c r="R43" s="4"/>
      <c r="S43" s="4"/>
      <c r="T43" s="4"/>
      <c r="U43" s="4"/>
      <c r="V43" s="4"/>
      <c r="W43" s="4"/>
      <c r="X43" s="4"/>
      <c r="Y43" s="4"/>
      <c r="Z43" s="4"/>
      <c r="AA43" s="4"/>
      <c r="AB43" s="4"/>
      <c r="AC43" s="4"/>
      <c r="AD43" s="4"/>
      <c r="AE43" s="4"/>
      <c r="AF43" s="4"/>
      <c r="AG43" s="4"/>
      <c r="AH43" s="4"/>
      <c r="AI43" s="4"/>
      <c r="AJ43" s="4"/>
      <c r="AK43" s="4"/>
      <c r="AL43" s="4"/>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B4" sqref="B4"/>
    </sheetView>
  </sheetViews>
  <sheetFormatPr baseColWidth="10" defaultColWidth="11.5703125" defaultRowHeight="12.75"/>
  <cols>
    <col min="1" max="1" width="3.42578125" customWidth="1"/>
    <col min="2" max="2" width="13" style="115" customWidth="1"/>
    <col min="3" max="3" width="2.85546875" customWidth="1"/>
    <col min="4" max="4" width="3.42578125" customWidth="1"/>
    <col min="5" max="5" width="3.28515625" customWidth="1"/>
    <col min="6" max="6" width="15.42578125" customWidth="1"/>
    <col min="11" max="11" width="18.5703125" customWidth="1"/>
  </cols>
  <sheetData>
    <row r="1" spans="1:11">
      <c r="A1" s="3"/>
    </row>
    <row r="3" spans="1:11">
      <c r="F3" t="s">
        <v>0</v>
      </c>
      <c r="G3" t="s">
        <v>1</v>
      </c>
      <c r="H3" t="s">
        <v>2</v>
      </c>
      <c r="I3" t="s">
        <v>3</v>
      </c>
      <c r="J3" t="s">
        <v>4</v>
      </c>
      <c r="K3" t="s">
        <v>5</v>
      </c>
    </row>
    <row r="4" spans="1:11" ht="15">
      <c r="B4" s="116" t="str">
        <f t="shared" ref="B4:B67" si="0">IFERROR(CHOOSE(DAY(D3),UPPER(TEXT(D3,"mmmm")),YEAR(D3)),"")</f>
        <v/>
      </c>
      <c r="C4" s="75" t="str">
        <f t="shared" ref="C4:C67" si="1">IF(D4="","",UPPER(LEFT(TEXT(D4,"jjj"),1)))</f>
        <v>M</v>
      </c>
      <c r="D4" s="76">
        <f>DATE(DATA!$C$5,1,-5)</f>
        <v>45286</v>
      </c>
      <c r="E4" s="77" t="str">
        <f t="shared" ref="E4:E67" si="2">IF(D3="","",IF(WEEKDAY(D3,1)=5,INT((D3-DATE(YEAR(D3),1,1))/7+1),""))</f>
        <v/>
      </c>
      <c r="F4" s="72"/>
      <c r="G4" s="73"/>
      <c r="H4" s="74"/>
      <c r="I4" s="78"/>
      <c r="J4" s="79"/>
      <c r="K4" s="79"/>
    </row>
    <row r="5" spans="1:11" ht="15">
      <c r="B5" s="116" t="str">
        <f t="shared" si="0"/>
        <v/>
      </c>
      <c r="C5" s="75" t="str">
        <f t="shared" si="1"/>
        <v>M</v>
      </c>
      <c r="D5" s="76">
        <f t="shared" ref="D5:D68" si="3">D4+1</f>
        <v>45287</v>
      </c>
      <c r="E5" s="77" t="str">
        <f t="shared" si="2"/>
        <v/>
      </c>
      <c r="F5" s="72"/>
      <c r="G5" s="73"/>
      <c r="H5" s="74"/>
      <c r="I5" s="78"/>
      <c r="J5" s="79"/>
      <c r="K5" s="79"/>
    </row>
    <row r="6" spans="1:11" ht="15">
      <c r="B6" s="116" t="str">
        <f t="shared" si="0"/>
        <v/>
      </c>
      <c r="C6" s="75" t="str">
        <f t="shared" si="1"/>
        <v>J</v>
      </c>
      <c r="D6" s="76">
        <f t="shared" si="3"/>
        <v>45288</v>
      </c>
      <c r="E6" s="77" t="str">
        <f t="shared" si="2"/>
        <v/>
      </c>
      <c r="F6" s="72"/>
      <c r="G6" s="73"/>
      <c r="H6" s="74"/>
      <c r="I6" s="78"/>
      <c r="J6" s="79"/>
      <c r="K6" s="79"/>
    </row>
    <row r="7" spans="1:11" ht="15">
      <c r="B7" s="116" t="str">
        <f t="shared" si="0"/>
        <v/>
      </c>
      <c r="C7" s="75" t="str">
        <f t="shared" si="1"/>
        <v>V</v>
      </c>
      <c r="D7" s="76">
        <f t="shared" si="3"/>
        <v>45289</v>
      </c>
      <c r="E7" s="77">
        <f t="shared" si="2"/>
        <v>52</v>
      </c>
      <c r="F7" s="72"/>
      <c r="G7" s="73"/>
      <c r="H7" s="74"/>
      <c r="I7" s="78"/>
      <c r="J7" s="79"/>
      <c r="K7" s="79"/>
    </row>
    <row r="8" spans="1:11" ht="15">
      <c r="B8" s="116" t="str">
        <f t="shared" si="0"/>
        <v/>
      </c>
      <c r="C8" s="75" t="str">
        <f t="shared" si="1"/>
        <v>S</v>
      </c>
      <c r="D8" s="76">
        <f t="shared" si="3"/>
        <v>45290</v>
      </c>
      <c r="E8" s="77" t="str">
        <f t="shared" si="2"/>
        <v/>
      </c>
      <c r="F8" s="72"/>
      <c r="G8" s="73"/>
      <c r="H8" s="74"/>
      <c r="I8" s="78"/>
      <c r="J8" s="79"/>
      <c r="K8" s="79"/>
    </row>
    <row r="9" spans="1:11" ht="15">
      <c r="B9" s="116" t="str">
        <f t="shared" si="0"/>
        <v/>
      </c>
      <c r="C9" s="82" t="str">
        <f t="shared" si="1"/>
        <v>D</v>
      </c>
      <c r="D9" s="83">
        <f t="shared" si="3"/>
        <v>45291</v>
      </c>
      <c r="E9" s="84" t="str">
        <f t="shared" si="2"/>
        <v/>
      </c>
      <c r="F9" s="85"/>
      <c r="G9" s="73"/>
      <c r="H9" s="74"/>
      <c r="I9" s="78"/>
      <c r="J9" s="79"/>
      <c r="K9" s="79"/>
    </row>
    <row r="10" spans="1:11" ht="15">
      <c r="B10" s="116" t="str">
        <f t="shared" si="0"/>
        <v/>
      </c>
      <c r="C10" s="82" t="str">
        <f t="shared" si="1"/>
        <v>L</v>
      </c>
      <c r="D10" s="83">
        <f t="shared" si="3"/>
        <v>45292</v>
      </c>
      <c r="E10" s="84" t="str">
        <f t="shared" si="2"/>
        <v/>
      </c>
      <c r="F10" s="85"/>
      <c r="G10" s="73"/>
      <c r="H10" s="74"/>
      <c r="I10" s="78"/>
      <c r="J10" s="79"/>
      <c r="K10" s="79"/>
    </row>
    <row r="11" spans="1:11" ht="15">
      <c r="B11" s="116" t="str">
        <f t="shared" si="0"/>
        <v>JANVIER</v>
      </c>
      <c r="C11" s="82" t="str">
        <f t="shared" si="1"/>
        <v>M</v>
      </c>
      <c r="D11" s="83">
        <f t="shared" si="3"/>
        <v>45293</v>
      </c>
      <c r="E11" s="84" t="str">
        <f t="shared" si="2"/>
        <v/>
      </c>
      <c r="F11" s="85"/>
      <c r="G11" s="73"/>
      <c r="H11" s="74"/>
      <c r="I11" s="78"/>
      <c r="J11" s="79"/>
      <c r="K11" s="79"/>
    </row>
    <row r="12" spans="1:11" ht="15">
      <c r="B12" s="116">
        <f t="shared" si="0"/>
        <v>2024</v>
      </c>
      <c r="C12" s="82" t="str">
        <f t="shared" si="1"/>
        <v>M</v>
      </c>
      <c r="D12" s="83">
        <f t="shared" si="3"/>
        <v>45294</v>
      </c>
      <c r="E12" s="84" t="str">
        <f t="shared" si="2"/>
        <v/>
      </c>
      <c r="F12" s="85"/>
      <c r="G12" s="73"/>
      <c r="H12" s="74"/>
      <c r="I12" s="78"/>
      <c r="J12" s="79"/>
      <c r="K12" s="79"/>
    </row>
    <row r="13" spans="1:11" ht="15">
      <c r="B13" s="116" t="str">
        <f t="shared" si="0"/>
        <v/>
      </c>
      <c r="C13" s="82" t="str">
        <f t="shared" si="1"/>
        <v>J</v>
      </c>
      <c r="D13" s="83">
        <f t="shared" si="3"/>
        <v>45295</v>
      </c>
      <c r="E13" s="84" t="str">
        <f t="shared" si="2"/>
        <v/>
      </c>
      <c r="F13" s="85"/>
      <c r="G13" s="73"/>
      <c r="H13" s="74"/>
      <c r="I13" s="78"/>
      <c r="J13" s="79"/>
      <c r="K13" s="79"/>
    </row>
    <row r="14" spans="1:11" ht="15">
      <c r="B14" s="116" t="str">
        <f t="shared" si="0"/>
        <v/>
      </c>
      <c r="C14" s="82" t="str">
        <f t="shared" si="1"/>
        <v>V</v>
      </c>
      <c r="D14" s="83">
        <f t="shared" si="3"/>
        <v>45296</v>
      </c>
      <c r="E14" s="84">
        <f t="shared" si="2"/>
        <v>1</v>
      </c>
      <c r="F14" s="85"/>
      <c r="G14" s="73"/>
      <c r="H14" s="74"/>
      <c r="I14" s="78"/>
      <c r="J14" s="79"/>
      <c r="K14" s="79"/>
    </row>
    <row r="15" spans="1:11" ht="15">
      <c r="B15" s="116" t="str">
        <f t="shared" si="0"/>
        <v/>
      </c>
      <c r="C15" s="82" t="str">
        <f t="shared" si="1"/>
        <v>S</v>
      </c>
      <c r="D15" s="83">
        <f t="shared" si="3"/>
        <v>45297</v>
      </c>
      <c r="E15" s="84" t="str">
        <f t="shared" si="2"/>
        <v/>
      </c>
      <c r="F15" s="85"/>
      <c r="G15" s="73"/>
      <c r="H15" s="74"/>
      <c r="I15" s="78"/>
      <c r="J15" s="79"/>
      <c r="K15" s="79"/>
    </row>
    <row r="16" spans="1:11" ht="15">
      <c r="B16" s="116" t="str">
        <f t="shared" si="0"/>
        <v/>
      </c>
      <c r="C16" s="82" t="str">
        <f t="shared" si="1"/>
        <v>D</v>
      </c>
      <c r="D16" s="83">
        <f t="shared" si="3"/>
        <v>45298</v>
      </c>
      <c r="E16" s="84" t="str">
        <f t="shared" si="2"/>
        <v/>
      </c>
      <c r="F16" s="85"/>
      <c r="G16" s="73"/>
      <c r="H16" s="74"/>
      <c r="I16" s="78"/>
      <c r="J16" s="79"/>
      <c r="K16" s="79"/>
    </row>
    <row r="17" spans="2:11" ht="15">
      <c r="B17" s="116" t="str">
        <f t="shared" si="0"/>
        <v/>
      </c>
      <c r="C17" s="82" t="str">
        <f t="shared" si="1"/>
        <v>L</v>
      </c>
      <c r="D17" s="83">
        <f t="shared" si="3"/>
        <v>45299</v>
      </c>
      <c r="E17" s="84" t="str">
        <f t="shared" si="2"/>
        <v/>
      </c>
      <c r="F17" s="85"/>
      <c r="G17" s="73"/>
      <c r="H17" s="74"/>
      <c r="I17" s="78"/>
      <c r="J17" s="79"/>
      <c r="K17" s="79"/>
    </row>
    <row r="18" spans="2:11" ht="15">
      <c r="B18" s="116" t="str">
        <f t="shared" si="0"/>
        <v/>
      </c>
      <c r="C18" s="82" t="str">
        <f t="shared" si="1"/>
        <v>M</v>
      </c>
      <c r="D18" s="83">
        <f t="shared" si="3"/>
        <v>45300</v>
      </c>
      <c r="E18" s="84" t="str">
        <f t="shared" si="2"/>
        <v/>
      </c>
      <c r="F18" s="85"/>
      <c r="G18" s="73"/>
      <c r="H18" s="74"/>
      <c r="I18" s="78"/>
      <c r="J18" s="79"/>
      <c r="K18" s="79"/>
    </row>
    <row r="19" spans="2:11" ht="15">
      <c r="B19" s="116" t="str">
        <f t="shared" si="0"/>
        <v/>
      </c>
      <c r="C19" s="82" t="str">
        <f t="shared" si="1"/>
        <v>M</v>
      </c>
      <c r="D19" s="83">
        <f t="shared" si="3"/>
        <v>45301</v>
      </c>
      <c r="E19" s="84" t="str">
        <f t="shared" si="2"/>
        <v/>
      </c>
      <c r="F19" s="85"/>
      <c r="G19" s="73"/>
      <c r="H19" s="74"/>
      <c r="I19" s="78"/>
      <c r="J19" s="79"/>
      <c r="K19" s="79"/>
    </row>
    <row r="20" spans="2:11" ht="15">
      <c r="B20" s="116" t="str">
        <f t="shared" si="0"/>
        <v/>
      </c>
      <c r="C20" s="82" t="str">
        <f t="shared" si="1"/>
        <v>J</v>
      </c>
      <c r="D20" s="83">
        <f t="shared" si="3"/>
        <v>45302</v>
      </c>
      <c r="E20" s="84" t="str">
        <f t="shared" si="2"/>
        <v/>
      </c>
      <c r="F20" s="85"/>
      <c r="G20" s="73"/>
      <c r="H20" s="74"/>
      <c r="I20" s="78"/>
      <c r="J20" s="79"/>
      <c r="K20" s="79"/>
    </row>
    <row r="21" spans="2:11" ht="15">
      <c r="B21" s="116" t="str">
        <f t="shared" si="0"/>
        <v/>
      </c>
      <c r="C21" s="82" t="str">
        <f t="shared" si="1"/>
        <v>V</v>
      </c>
      <c r="D21" s="83">
        <f t="shared" si="3"/>
        <v>45303</v>
      </c>
      <c r="E21" s="84">
        <f t="shared" si="2"/>
        <v>2</v>
      </c>
      <c r="F21" s="85"/>
      <c r="G21" s="73"/>
      <c r="H21" s="74"/>
      <c r="I21" s="78"/>
      <c r="J21" s="79"/>
      <c r="K21" s="79"/>
    </row>
    <row r="22" spans="2:11" ht="15">
      <c r="B22" s="116" t="str">
        <f t="shared" si="0"/>
        <v/>
      </c>
      <c r="C22" s="82" t="str">
        <f t="shared" si="1"/>
        <v>S</v>
      </c>
      <c r="D22" s="83">
        <f t="shared" si="3"/>
        <v>45304</v>
      </c>
      <c r="E22" s="84" t="str">
        <f t="shared" si="2"/>
        <v/>
      </c>
      <c r="F22" s="85"/>
      <c r="G22" s="73"/>
      <c r="H22" s="74"/>
      <c r="I22" s="78"/>
      <c r="J22" s="79"/>
      <c r="K22" s="79"/>
    </row>
    <row r="23" spans="2:11" ht="15">
      <c r="B23" s="116" t="str">
        <f t="shared" si="0"/>
        <v/>
      </c>
      <c r="C23" s="82" t="str">
        <f t="shared" si="1"/>
        <v>D</v>
      </c>
      <c r="D23" s="83">
        <f t="shared" si="3"/>
        <v>45305</v>
      </c>
      <c r="E23" s="84" t="str">
        <f t="shared" si="2"/>
        <v/>
      </c>
      <c r="F23" s="85"/>
      <c r="G23" s="73"/>
      <c r="H23" s="74"/>
      <c r="I23" s="78"/>
      <c r="J23" s="79"/>
      <c r="K23" s="79"/>
    </row>
    <row r="24" spans="2:11" ht="15">
      <c r="B24" s="116" t="str">
        <f t="shared" si="0"/>
        <v/>
      </c>
      <c r="C24" s="82" t="str">
        <f t="shared" si="1"/>
        <v>L</v>
      </c>
      <c r="D24" s="83">
        <f t="shared" si="3"/>
        <v>45306</v>
      </c>
      <c r="E24" s="84" t="str">
        <f t="shared" si="2"/>
        <v/>
      </c>
      <c r="F24" s="85"/>
      <c r="G24" s="73"/>
      <c r="H24" s="74"/>
      <c r="I24" s="78"/>
      <c r="J24" s="79"/>
      <c r="K24" s="79"/>
    </row>
    <row r="25" spans="2:11" ht="15">
      <c r="B25" s="116" t="str">
        <f t="shared" si="0"/>
        <v/>
      </c>
      <c r="C25" s="82" t="str">
        <f t="shared" si="1"/>
        <v>M</v>
      </c>
      <c r="D25" s="83">
        <f t="shared" si="3"/>
        <v>45307</v>
      </c>
      <c r="E25" s="84" t="str">
        <f t="shared" si="2"/>
        <v/>
      </c>
      <c r="F25" s="85"/>
      <c r="G25" s="73"/>
      <c r="H25" s="74"/>
      <c r="I25" s="78"/>
      <c r="J25" s="79"/>
      <c r="K25" s="79"/>
    </row>
    <row r="26" spans="2:11" ht="15">
      <c r="B26" s="116" t="str">
        <f t="shared" si="0"/>
        <v/>
      </c>
      <c r="C26" s="82" t="str">
        <f t="shared" si="1"/>
        <v>M</v>
      </c>
      <c r="D26" s="83">
        <f t="shared" si="3"/>
        <v>45308</v>
      </c>
      <c r="E26" s="84" t="str">
        <f t="shared" si="2"/>
        <v/>
      </c>
      <c r="F26" s="85"/>
      <c r="G26" s="73"/>
      <c r="H26" s="74"/>
      <c r="I26" s="78"/>
      <c r="J26" s="79"/>
      <c r="K26" s="79"/>
    </row>
    <row r="27" spans="2:11" ht="15">
      <c r="B27" s="116" t="str">
        <f t="shared" si="0"/>
        <v/>
      </c>
      <c r="C27" s="82" t="str">
        <f t="shared" si="1"/>
        <v>J</v>
      </c>
      <c r="D27" s="83">
        <f t="shared" si="3"/>
        <v>45309</v>
      </c>
      <c r="E27" s="84" t="str">
        <f t="shared" si="2"/>
        <v/>
      </c>
      <c r="F27" s="85"/>
      <c r="G27" s="73"/>
      <c r="H27" s="74"/>
      <c r="I27" s="78"/>
      <c r="J27" s="79"/>
      <c r="K27" s="79"/>
    </row>
    <row r="28" spans="2:11" ht="15">
      <c r="B28" s="116" t="str">
        <f t="shared" si="0"/>
        <v/>
      </c>
      <c r="C28" s="82" t="str">
        <f t="shared" si="1"/>
        <v>V</v>
      </c>
      <c r="D28" s="83">
        <f t="shared" si="3"/>
        <v>45310</v>
      </c>
      <c r="E28" s="84">
        <f t="shared" si="2"/>
        <v>3</v>
      </c>
      <c r="F28" s="85"/>
      <c r="G28" s="73"/>
      <c r="H28" s="74"/>
      <c r="I28" s="78"/>
      <c r="J28" s="79"/>
      <c r="K28" s="79"/>
    </row>
    <row r="29" spans="2:11" ht="15">
      <c r="B29" s="116" t="str">
        <f t="shared" si="0"/>
        <v/>
      </c>
      <c r="C29" s="82" t="str">
        <f t="shared" si="1"/>
        <v>S</v>
      </c>
      <c r="D29" s="83">
        <f t="shared" si="3"/>
        <v>45311</v>
      </c>
      <c r="E29" s="84" t="str">
        <f t="shared" si="2"/>
        <v/>
      </c>
      <c r="F29" s="85"/>
      <c r="G29" s="73"/>
      <c r="H29" s="74"/>
      <c r="I29" s="78"/>
      <c r="J29" s="79"/>
      <c r="K29" s="79"/>
    </row>
    <row r="30" spans="2:11" ht="15">
      <c r="B30" s="116" t="str">
        <f t="shared" si="0"/>
        <v/>
      </c>
      <c r="C30" s="82" t="str">
        <f t="shared" si="1"/>
        <v>D</v>
      </c>
      <c r="D30" s="83">
        <f t="shared" si="3"/>
        <v>45312</v>
      </c>
      <c r="E30" s="84" t="str">
        <f t="shared" si="2"/>
        <v/>
      </c>
      <c r="F30" s="85"/>
      <c r="G30" s="73"/>
      <c r="H30" s="74"/>
      <c r="I30" s="78"/>
      <c r="J30" s="79"/>
      <c r="K30" s="79"/>
    </row>
    <row r="31" spans="2:11" ht="15">
      <c r="B31" s="116" t="str">
        <f t="shared" si="0"/>
        <v/>
      </c>
      <c r="C31" s="82" t="str">
        <f t="shared" si="1"/>
        <v>L</v>
      </c>
      <c r="D31" s="83">
        <f t="shared" si="3"/>
        <v>45313</v>
      </c>
      <c r="E31" s="84" t="str">
        <f t="shared" si="2"/>
        <v/>
      </c>
      <c r="F31" s="85"/>
      <c r="G31" s="73"/>
      <c r="H31" s="74"/>
      <c r="I31" s="78"/>
      <c r="J31" s="79"/>
      <c r="K31" s="79"/>
    </row>
    <row r="32" spans="2:11" ht="15">
      <c r="B32" s="116" t="str">
        <f t="shared" si="0"/>
        <v/>
      </c>
      <c r="C32" s="82" t="str">
        <f t="shared" si="1"/>
        <v>M</v>
      </c>
      <c r="D32" s="83">
        <f t="shared" si="3"/>
        <v>45314</v>
      </c>
      <c r="E32" s="84" t="str">
        <f t="shared" si="2"/>
        <v/>
      </c>
      <c r="F32" s="85"/>
      <c r="G32" s="73"/>
      <c r="H32" s="74"/>
      <c r="I32" s="78"/>
      <c r="J32" s="79"/>
      <c r="K32" s="79"/>
    </row>
    <row r="33" spans="2:11" ht="15">
      <c r="B33" s="116" t="str">
        <f t="shared" si="0"/>
        <v/>
      </c>
      <c r="C33" s="82" t="str">
        <f t="shared" si="1"/>
        <v>M</v>
      </c>
      <c r="D33" s="83">
        <f t="shared" si="3"/>
        <v>45315</v>
      </c>
      <c r="E33" s="84" t="str">
        <f t="shared" si="2"/>
        <v/>
      </c>
      <c r="F33" s="85"/>
      <c r="G33" s="73"/>
      <c r="H33" s="74"/>
      <c r="I33" s="78"/>
      <c r="J33" s="79"/>
      <c r="K33" s="79"/>
    </row>
    <row r="34" spans="2:11" ht="15.75" thickBot="1">
      <c r="B34" s="116" t="str">
        <f t="shared" si="0"/>
        <v/>
      </c>
      <c r="C34" s="54" t="str">
        <f t="shared" si="1"/>
        <v>J</v>
      </c>
      <c r="D34" s="55">
        <f t="shared" si="3"/>
        <v>45316</v>
      </c>
      <c r="E34" s="56" t="str">
        <f t="shared" si="2"/>
        <v/>
      </c>
      <c r="F34" s="58"/>
      <c r="G34" s="57"/>
      <c r="H34" s="61"/>
      <c r="I34" s="59"/>
      <c r="J34" s="59"/>
      <c r="K34" s="59"/>
    </row>
    <row r="35" spans="2:11" ht="15">
      <c r="B35" s="116" t="str">
        <f t="shared" si="0"/>
        <v/>
      </c>
      <c r="C35" s="75" t="str">
        <f t="shared" si="1"/>
        <v>V</v>
      </c>
      <c r="D35" s="76">
        <f t="shared" si="3"/>
        <v>45317</v>
      </c>
      <c r="E35" s="77">
        <f t="shared" si="2"/>
        <v>4</v>
      </c>
      <c r="F35" s="72"/>
      <c r="G35" s="73"/>
      <c r="H35" s="74"/>
      <c r="I35" s="78"/>
      <c r="J35" s="79"/>
      <c r="K35" s="79"/>
    </row>
    <row r="36" spans="2:11" ht="15">
      <c r="B36" s="116" t="str">
        <f t="shared" si="0"/>
        <v/>
      </c>
      <c r="C36" s="75" t="str">
        <f t="shared" si="1"/>
        <v>S</v>
      </c>
      <c r="D36" s="76">
        <f t="shared" si="3"/>
        <v>45318</v>
      </c>
      <c r="E36" s="77" t="str">
        <f t="shared" si="2"/>
        <v/>
      </c>
      <c r="F36" s="72"/>
      <c r="G36" s="73"/>
      <c r="H36" s="74"/>
      <c r="I36" s="78"/>
      <c r="J36" s="79"/>
      <c r="K36" s="79"/>
    </row>
    <row r="37" spans="2:11" ht="15">
      <c r="B37" s="116" t="str">
        <f t="shared" si="0"/>
        <v/>
      </c>
      <c r="C37" s="75" t="str">
        <f t="shared" si="1"/>
        <v>D</v>
      </c>
      <c r="D37" s="76">
        <f t="shared" si="3"/>
        <v>45319</v>
      </c>
      <c r="E37" s="77" t="str">
        <f t="shared" si="2"/>
        <v/>
      </c>
      <c r="F37" s="72"/>
      <c r="G37" s="73"/>
      <c r="H37" s="74"/>
      <c r="I37" s="78"/>
      <c r="J37" s="79"/>
      <c r="K37" s="79"/>
    </row>
    <row r="38" spans="2:11" ht="15">
      <c r="B38" s="116" t="str">
        <f t="shared" si="0"/>
        <v/>
      </c>
      <c r="C38" s="75" t="str">
        <f t="shared" si="1"/>
        <v>L</v>
      </c>
      <c r="D38" s="76">
        <f t="shared" si="3"/>
        <v>45320</v>
      </c>
      <c r="E38" s="77" t="str">
        <f t="shared" si="2"/>
        <v/>
      </c>
      <c r="F38" s="72"/>
      <c r="G38" s="73"/>
      <c r="H38" s="74"/>
      <c r="I38" s="78"/>
      <c r="J38" s="79"/>
      <c r="K38" s="79"/>
    </row>
    <row r="39" spans="2:11" ht="15">
      <c r="B39" s="116" t="str">
        <f t="shared" si="0"/>
        <v/>
      </c>
      <c r="C39" s="75" t="str">
        <f t="shared" si="1"/>
        <v>M</v>
      </c>
      <c r="D39" s="76">
        <f t="shared" si="3"/>
        <v>45321</v>
      </c>
      <c r="E39" s="77" t="str">
        <f t="shared" si="2"/>
        <v/>
      </c>
      <c r="F39" s="72"/>
      <c r="G39" s="73"/>
      <c r="H39" s="74"/>
      <c r="I39" s="78"/>
      <c r="J39" s="79"/>
      <c r="K39" s="79"/>
    </row>
    <row r="40" spans="2:11" ht="15">
      <c r="B40" s="116" t="str">
        <f t="shared" si="0"/>
        <v/>
      </c>
      <c r="C40" s="82" t="str">
        <f t="shared" si="1"/>
        <v>M</v>
      </c>
      <c r="D40" s="83">
        <f t="shared" si="3"/>
        <v>45322</v>
      </c>
      <c r="E40" s="84" t="str">
        <f t="shared" si="2"/>
        <v/>
      </c>
      <c r="F40" s="85"/>
      <c r="G40" s="73"/>
      <c r="H40" s="74"/>
      <c r="I40" s="78"/>
      <c r="J40" s="79"/>
      <c r="K40" s="79"/>
    </row>
    <row r="41" spans="2:11" ht="15">
      <c r="B41" s="116" t="str">
        <f t="shared" si="0"/>
        <v/>
      </c>
      <c r="C41" s="82" t="str">
        <f t="shared" si="1"/>
        <v>J</v>
      </c>
      <c r="D41" s="83">
        <f t="shared" si="3"/>
        <v>45323</v>
      </c>
      <c r="E41" s="84" t="str">
        <f t="shared" si="2"/>
        <v/>
      </c>
      <c r="F41" s="85"/>
      <c r="G41" s="73"/>
      <c r="H41" s="74"/>
      <c r="I41" s="78"/>
      <c r="J41" s="79"/>
      <c r="K41" s="79"/>
    </row>
    <row r="42" spans="2:11" ht="15">
      <c r="B42" s="116" t="str">
        <f t="shared" si="0"/>
        <v>FÉVRIER</v>
      </c>
      <c r="C42" s="82" t="str">
        <f t="shared" si="1"/>
        <v>V</v>
      </c>
      <c r="D42" s="83">
        <f t="shared" si="3"/>
        <v>45324</v>
      </c>
      <c r="E42" s="84">
        <f t="shared" si="2"/>
        <v>5</v>
      </c>
      <c r="F42" s="85"/>
      <c r="G42" s="73"/>
      <c r="H42" s="74"/>
      <c r="I42" s="78"/>
      <c r="J42" s="79"/>
      <c r="K42" s="79"/>
    </row>
    <row r="43" spans="2:11" ht="15">
      <c r="B43" s="116">
        <f t="shared" si="0"/>
        <v>2024</v>
      </c>
      <c r="C43" s="82" t="str">
        <f t="shared" si="1"/>
        <v>S</v>
      </c>
      <c r="D43" s="83">
        <f t="shared" si="3"/>
        <v>45325</v>
      </c>
      <c r="E43" s="84" t="str">
        <f t="shared" si="2"/>
        <v/>
      </c>
      <c r="F43" s="85"/>
      <c r="G43" s="73"/>
      <c r="H43" s="74"/>
      <c r="I43" s="78"/>
      <c r="J43" s="79"/>
      <c r="K43" s="79"/>
    </row>
    <row r="44" spans="2:11" ht="15">
      <c r="B44" s="116" t="str">
        <f t="shared" si="0"/>
        <v/>
      </c>
      <c r="C44" s="82" t="str">
        <f t="shared" si="1"/>
        <v>D</v>
      </c>
      <c r="D44" s="83">
        <f t="shared" si="3"/>
        <v>45326</v>
      </c>
      <c r="E44" s="84" t="str">
        <f t="shared" si="2"/>
        <v/>
      </c>
      <c r="F44" s="85"/>
      <c r="G44" s="73"/>
      <c r="H44" s="74"/>
      <c r="I44" s="78"/>
      <c r="J44" s="79"/>
      <c r="K44" s="79"/>
    </row>
    <row r="45" spans="2:11" ht="15">
      <c r="B45" s="116" t="str">
        <f t="shared" si="0"/>
        <v/>
      </c>
      <c r="C45" s="82" t="str">
        <f t="shared" si="1"/>
        <v>L</v>
      </c>
      <c r="D45" s="83">
        <f t="shared" si="3"/>
        <v>45327</v>
      </c>
      <c r="E45" s="84" t="str">
        <f t="shared" si="2"/>
        <v/>
      </c>
      <c r="F45" s="85"/>
      <c r="G45" s="73"/>
      <c r="H45" s="74"/>
      <c r="I45" s="78"/>
      <c r="J45" s="79"/>
      <c r="K45" s="79"/>
    </row>
    <row r="46" spans="2:11" ht="15">
      <c r="B46" s="116" t="str">
        <f t="shared" si="0"/>
        <v/>
      </c>
      <c r="C46" s="82" t="str">
        <f t="shared" si="1"/>
        <v>M</v>
      </c>
      <c r="D46" s="83">
        <f t="shared" si="3"/>
        <v>45328</v>
      </c>
      <c r="E46" s="84" t="str">
        <f t="shared" si="2"/>
        <v/>
      </c>
      <c r="F46" s="85"/>
      <c r="G46" s="73"/>
      <c r="H46" s="74"/>
      <c r="I46" s="78"/>
      <c r="J46" s="79"/>
      <c r="K46" s="79"/>
    </row>
    <row r="47" spans="2:11" ht="15">
      <c r="B47" s="116" t="str">
        <f t="shared" si="0"/>
        <v/>
      </c>
      <c r="C47" s="82" t="str">
        <f t="shared" si="1"/>
        <v>M</v>
      </c>
      <c r="D47" s="83">
        <f t="shared" si="3"/>
        <v>45329</v>
      </c>
      <c r="E47" s="84" t="str">
        <f t="shared" si="2"/>
        <v/>
      </c>
      <c r="F47" s="85"/>
      <c r="G47" s="73"/>
      <c r="H47" s="74"/>
      <c r="I47" s="78"/>
      <c r="J47" s="79"/>
      <c r="K47" s="79"/>
    </row>
    <row r="48" spans="2:11" ht="15">
      <c r="B48" s="116" t="str">
        <f t="shared" si="0"/>
        <v/>
      </c>
      <c r="C48" s="82" t="str">
        <f t="shared" si="1"/>
        <v>J</v>
      </c>
      <c r="D48" s="83">
        <f t="shared" si="3"/>
        <v>45330</v>
      </c>
      <c r="E48" s="84" t="str">
        <f t="shared" si="2"/>
        <v/>
      </c>
      <c r="F48" s="85"/>
      <c r="G48" s="73"/>
      <c r="H48" s="74"/>
      <c r="I48" s="78"/>
      <c r="J48" s="79"/>
      <c r="K48" s="79"/>
    </row>
    <row r="49" spans="2:11" ht="15">
      <c r="B49" s="116" t="str">
        <f t="shared" si="0"/>
        <v/>
      </c>
      <c r="C49" s="82" t="str">
        <f t="shared" si="1"/>
        <v>V</v>
      </c>
      <c r="D49" s="83">
        <f t="shared" si="3"/>
        <v>45331</v>
      </c>
      <c r="E49" s="84">
        <f t="shared" si="2"/>
        <v>6</v>
      </c>
      <c r="F49" s="85"/>
      <c r="G49" s="73"/>
      <c r="H49" s="74"/>
      <c r="I49" s="78"/>
      <c r="J49" s="79"/>
      <c r="K49" s="79"/>
    </row>
    <row r="50" spans="2:11" ht="15">
      <c r="B50" s="116" t="str">
        <f t="shared" si="0"/>
        <v/>
      </c>
      <c r="C50" s="82" t="str">
        <f t="shared" si="1"/>
        <v>S</v>
      </c>
      <c r="D50" s="83">
        <f t="shared" si="3"/>
        <v>45332</v>
      </c>
      <c r="E50" s="84" t="str">
        <f t="shared" si="2"/>
        <v/>
      </c>
      <c r="F50" s="85"/>
      <c r="G50" s="73"/>
      <c r="H50" s="74"/>
      <c r="I50" s="78"/>
      <c r="J50" s="79"/>
      <c r="K50" s="79"/>
    </row>
    <row r="51" spans="2:11" ht="15">
      <c r="B51" s="116" t="str">
        <f t="shared" si="0"/>
        <v/>
      </c>
      <c r="C51" s="82" t="str">
        <f t="shared" si="1"/>
        <v>D</v>
      </c>
      <c r="D51" s="83">
        <f t="shared" si="3"/>
        <v>45333</v>
      </c>
      <c r="E51" s="84" t="str">
        <f t="shared" si="2"/>
        <v/>
      </c>
      <c r="F51" s="85"/>
      <c r="G51" s="73"/>
      <c r="H51" s="74"/>
      <c r="I51" s="78"/>
      <c r="J51" s="79"/>
      <c r="K51" s="79"/>
    </row>
    <row r="52" spans="2:11" ht="15">
      <c r="B52" s="116" t="str">
        <f t="shared" si="0"/>
        <v/>
      </c>
      <c r="C52" s="82" t="str">
        <f t="shared" si="1"/>
        <v>L</v>
      </c>
      <c r="D52" s="83">
        <f t="shared" si="3"/>
        <v>45334</v>
      </c>
      <c r="E52" s="84" t="str">
        <f t="shared" si="2"/>
        <v/>
      </c>
      <c r="F52" s="85"/>
      <c r="G52" s="73"/>
      <c r="H52" s="74"/>
      <c r="I52" s="78"/>
      <c r="J52" s="79"/>
      <c r="K52" s="79"/>
    </row>
    <row r="53" spans="2:11" ht="15">
      <c r="B53" s="116" t="str">
        <f t="shared" si="0"/>
        <v/>
      </c>
      <c r="C53" s="82" t="str">
        <f t="shared" si="1"/>
        <v>M</v>
      </c>
      <c r="D53" s="83">
        <f t="shared" si="3"/>
        <v>45335</v>
      </c>
      <c r="E53" s="84" t="str">
        <f t="shared" si="2"/>
        <v/>
      </c>
      <c r="F53" s="85"/>
      <c r="G53" s="73"/>
      <c r="H53" s="74"/>
      <c r="I53" s="78"/>
      <c r="J53" s="79"/>
      <c r="K53" s="79"/>
    </row>
    <row r="54" spans="2:11" ht="15">
      <c r="B54" s="116" t="str">
        <f t="shared" si="0"/>
        <v/>
      </c>
      <c r="C54" s="82" t="str">
        <f t="shared" si="1"/>
        <v>M</v>
      </c>
      <c r="D54" s="83">
        <f t="shared" si="3"/>
        <v>45336</v>
      </c>
      <c r="E54" s="84" t="str">
        <f t="shared" si="2"/>
        <v/>
      </c>
      <c r="F54" s="85"/>
      <c r="G54" s="73"/>
      <c r="H54" s="74"/>
      <c r="I54" s="78"/>
      <c r="J54" s="79"/>
      <c r="K54" s="79"/>
    </row>
    <row r="55" spans="2:11" ht="15">
      <c r="B55" s="116" t="str">
        <f t="shared" si="0"/>
        <v/>
      </c>
      <c r="C55" s="82" t="str">
        <f t="shared" si="1"/>
        <v>J</v>
      </c>
      <c r="D55" s="83">
        <f t="shared" si="3"/>
        <v>45337</v>
      </c>
      <c r="E55" s="84" t="str">
        <f t="shared" si="2"/>
        <v/>
      </c>
      <c r="F55" s="85"/>
      <c r="G55" s="73"/>
      <c r="H55" s="74"/>
      <c r="I55" s="78"/>
      <c r="J55" s="79"/>
      <c r="K55" s="79"/>
    </row>
    <row r="56" spans="2:11" ht="15">
      <c r="B56" s="116" t="str">
        <f t="shared" si="0"/>
        <v/>
      </c>
      <c r="C56" s="82" t="str">
        <f t="shared" si="1"/>
        <v>V</v>
      </c>
      <c r="D56" s="83">
        <f t="shared" si="3"/>
        <v>45338</v>
      </c>
      <c r="E56" s="84">
        <f t="shared" si="2"/>
        <v>7</v>
      </c>
      <c r="F56" s="85"/>
      <c r="G56" s="73"/>
      <c r="H56" s="74"/>
      <c r="I56" s="78"/>
      <c r="J56" s="79"/>
      <c r="K56" s="79"/>
    </row>
    <row r="57" spans="2:11" ht="15">
      <c r="B57" s="116" t="str">
        <f t="shared" si="0"/>
        <v/>
      </c>
      <c r="C57" s="82" t="str">
        <f t="shared" si="1"/>
        <v>S</v>
      </c>
      <c r="D57" s="83">
        <f t="shared" si="3"/>
        <v>45339</v>
      </c>
      <c r="E57" s="84" t="str">
        <f t="shared" si="2"/>
        <v/>
      </c>
      <c r="F57" s="85"/>
      <c r="G57" s="73"/>
      <c r="H57" s="74"/>
      <c r="I57" s="78"/>
      <c r="J57" s="79"/>
      <c r="K57" s="79"/>
    </row>
    <row r="58" spans="2:11" ht="15">
      <c r="B58" s="116" t="str">
        <f t="shared" si="0"/>
        <v/>
      </c>
      <c r="C58" s="82" t="str">
        <f t="shared" si="1"/>
        <v>D</v>
      </c>
      <c r="D58" s="83">
        <f t="shared" si="3"/>
        <v>45340</v>
      </c>
      <c r="E58" s="84" t="str">
        <f t="shared" si="2"/>
        <v/>
      </c>
      <c r="F58" s="85"/>
      <c r="G58" s="73"/>
      <c r="H58" s="74"/>
      <c r="I58" s="78"/>
      <c r="J58" s="79"/>
      <c r="K58" s="79"/>
    </row>
    <row r="59" spans="2:11" ht="15">
      <c r="B59" s="116" t="str">
        <f t="shared" si="0"/>
        <v/>
      </c>
      <c r="C59" s="82" t="str">
        <f t="shared" si="1"/>
        <v>L</v>
      </c>
      <c r="D59" s="83">
        <f t="shared" si="3"/>
        <v>45341</v>
      </c>
      <c r="E59" s="84" t="str">
        <f t="shared" si="2"/>
        <v/>
      </c>
      <c r="F59" s="85"/>
      <c r="G59" s="73"/>
      <c r="H59" s="74"/>
      <c r="I59" s="78"/>
      <c r="J59" s="79"/>
      <c r="K59" s="79"/>
    </row>
    <row r="60" spans="2:11" ht="15">
      <c r="B60" s="116" t="str">
        <f t="shared" si="0"/>
        <v/>
      </c>
      <c r="C60" s="82" t="str">
        <f t="shared" si="1"/>
        <v>M</v>
      </c>
      <c r="D60" s="83">
        <f t="shared" si="3"/>
        <v>45342</v>
      </c>
      <c r="E60" s="84" t="str">
        <f t="shared" si="2"/>
        <v/>
      </c>
      <c r="F60" s="85"/>
      <c r="G60" s="73"/>
      <c r="H60" s="74"/>
      <c r="I60" s="78"/>
      <c r="J60" s="79"/>
      <c r="K60" s="79"/>
    </row>
    <row r="61" spans="2:11" ht="15">
      <c r="B61" s="116" t="str">
        <f t="shared" si="0"/>
        <v/>
      </c>
      <c r="C61" s="82" t="str">
        <f t="shared" si="1"/>
        <v>M</v>
      </c>
      <c r="D61" s="83">
        <f t="shared" si="3"/>
        <v>45343</v>
      </c>
      <c r="E61" s="84" t="str">
        <f t="shared" si="2"/>
        <v/>
      </c>
      <c r="F61" s="85"/>
      <c r="G61" s="73"/>
      <c r="H61" s="74"/>
      <c r="I61" s="78"/>
      <c r="J61" s="79"/>
      <c r="K61" s="79"/>
    </row>
    <row r="62" spans="2:11" ht="15">
      <c r="B62" s="116" t="str">
        <f t="shared" si="0"/>
        <v/>
      </c>
      <c r="C62" s="82" t="str">
        <f t="shared" si="1"/>
        <v>J</v>
      </c>
      <c r="D62" s="83">
        <f t="shared" si="3"/>
        <v>45344</v>
      </c>
      <c r="E62" s="84" t="str">
        <f t="shared" si="2"/>
        <v/>
      </c>
      <c r="F62" s="85"/>
      <c r="G62" s="73"/>
      <c r="H62" s="74"/>
      <c r="I62" s="78"/>
      <c r="J62" s="79"/>
      <c r="K62" s="79"/>
    </row>
    <row r="63" spans="2:11" ht="15">
      <c r="B63" s="116" t="str">
        <f t="shared" si="0"/>
        <v/>
      </c>
      <c r="C63" s="82" t="str">
        <f t="shared" si="1"/>
        <v>V</v>
      </c>
      <c r="D63" s="83">
        <f t="shared" si="3"/>
        <v>45345</v>
      </c>
      <c r="E63" s="84">
        <f t="shared" si="2"/>
        <v>8</v>
      </c>
      <c r="F63" s="85"/>
      <c r="G63" s="73"/>
      <c r="H63" s="74"/>
      <c r="I63" s="78"/>
      <c r="J63" s="79"/>
      <c r="K63" s="79"/>
    </row>
    <row r="64" spans="2:11" ht="15">
      <c r="B64" s="116" t="str">
        <f t="shared" si="0"/>
        <v/>
      </c>
      <c r="C64" s="82" t="str">
        <f t="shared" si="1"/>
        <v>S</v>
      </c>
      <c r="D64" s="83">
        <f t="shared" si="3"/>
        <v>45346</v>
      </c>
      <c r="E64" s="84" t="str">
        <f t="shared" si="2"/>
        <v/>
      </c>
      <c r="F64" s="85"/>
      <c r="G64" s="73"/>
      <c r="H64" s="74"/>
      <c r="I64" s="78"/>
      <c r="J64" s="79"/>
      <c r="K64" s="79"/>
    </row>
    <row r="65" spans="2:11" ht="15.75" thickBot="1">
      <c r="B65" s="116" t="str">
        <f t="shared" si="0"/>
        <v/>
      </c>
      <c r="C65" s="54" t="str">
        <f t="shared" si="1"/>
        <v>D</v>
      </c>
      <c r="D65" s="55">
        <f t="shared" si="3"/>
        <v>45347</v>
      </c>
      <c r="E65" s="56" t="str">
        <f t="shared" si="2"/>
        <v/>
      </c>
      <c r="F65" s="58"/>
      <c r="G65" s="57"/>
      <c r="H65" s="61"/>
      <c r="I65" s="59"/>
      <c r="J65" s="59"/>
      <c r="K65" s="59"/>
    </row>
    <row r="66" spans="2:11" ht="15">
      <c r="B66" s="116" t="str">
        <f t="shared" si="0"/>
        <v/>
      </c>
      <c r="C66" s="75" t="str">
        <f t="shared" si="1"/>
        <v>L</v>
      </c>
      <c r="D66" s="76">
        <f t="shared" si="3"/>
        <v>45348</v>
      </c>
      <c r="E66" s="77" t="str">
        <f t="shared" si="2"/>
        <v/>
      </c>
      <c r="F66" s="72"/>
      <c r="G66" s="73"/>
      <c r="H66" s="74"/>
      <c r="I66" s="78"/>
      <c r="J66" s="79"/>
      <c r="K66" s="79"/>
    </row>
    <row r="67" spans="2:11" ht="15">
      <c r="B67" s="116" t="str">
        <f t="shared" si="0"/>
        <v/>
      </c>
      <c r="C67" s="75" t="str">
        <f t="shared" si="1"/>
        <v>M</v>
      </c>
      <c r="D67" s="76">
        <f t="shared" si="3"/>
        <v>45349</v>
      </c>
      <c r="E67" s="77" t="str">
        <f t="shared" si="2"/>
        <v/>
      </c>
      <c r="F67" s="72"/>
      <c r="G67" s="73"/>
      <c r="H67" s="74"/>
      <c r="I67" s="78"/>
      <c r="J67" s="79"/>
      <c r="K67" s="79"/>
    </row>
    <row r="68" spans="2:11" ht="15">
      <c r="B68" s="116" t="str">
        <f t="shared" ref="B68:B131" si="4">IFERROR(CHOOSE(DAY(D67),UPPER(TEXT(D67,"mmmm")),YEAR(D67)),"")</f>
        <v/>
      </c>
      <c r="C68" s="75" t="str">
        <f t="shared" ref="C68:C131" si="5">IF(D68="","",UPPER(LEFT(TEXT(D68,"jjj"),1)))</f>
        <v>M</v>
      </c>
      <c r="D68" s="76">
        <f t="shared" si="3"/>
        <v>45350</v>
      </c>
      <c r="E68" s="77" t="str">
        <f t="shared" ref="E68:E131" si="6">IF(D67="","",IF(WEEKDAY(D67,1)=5,INT((D67-DATE(YEAR(D67),1,1))/7+1),""))</f>
        <v/>
      </c>
      <c r="F68" s="72"/>
      <c r="G68" s="73"/>
      <c r="H68" s="74"/>
      <c r="I68" s="78"/>
      <c r="J68" s="79"/>
      <c r="K68" s="79"/>
    </row>
    <row r="69" spans="2:11" ht="15">
      <c r="B69" s="116" t="str">
        <f t="shared" si="4"/>
        <v/>
      </c>
      <c r="C69" s="75" t="str">
        <f t="shared" si="5"/>
        <v>J</v>
      </c>
      <c r="D69" s="76">
        <f t="shared" ref="D69:D132" si="7">D68+1</f>
        <v>45351</v>
      </c>
      <c r="E69" s="77" t="str">
        <f t="shared" si="6"/>
        <v/>
      </c>
      <c r="F69" s="72"/>
      <c r="G69" s="73"/>
      <c r="H69" s="74"/>
      <c r="I69" s="78"/>
      <c r="J69" s="79"/>
      <c r="K69" s="79"/>
    </row>
    <row r="70" spans="2:11" ht="15">
      <c r="B70" s="116" t="str">
        <f t="shared" si="4"/>
        <v/>
      </c>
      <c r="C70" s="75" t="str">
        <f t="shared" si="5"/>
        <v>V</v>
      </c>
      <c r="D70" s="76">
        <f t="shared" si="7"/>
        <v>45352</v>
      </c>
      <c r="E70" s="77">
        <f t="shared" si="6"/>
        <v>9</v>
      </c>
      <c r="F70" s="72"/>
      <c r="G70" s="73"/>
      <c r="H70" s="74"/>
      <c r="I70" s="78"/>
      <c r="J70" s="79"/>
      <c r="K70" s="79"/>
    </row>
    <row r="71" spans="2:11" ht="15">
      <c r="B71" s="116" t="str">
        <f t="shared" si="4"/>
        <v>MARS</v>
      </c>
      <c r="C71" s="82" t="str">
        <f t="shared" si="5"/>
        <v>S</v>
      </c>
      <c r="D71" s="83">
        <f t="shared" si="7"/>
        <v>45353</v>
      </c>
      <c r="E71" s="84" t="str">
        <f t="shared" si="6"/>
        <v/>
      </c>
      <c r="F71" s="85"/>
      <c r="G71" s="73"/>
      <c r="H71" s="74"/>
      <c r="I71" s="78"/>
      <c r="J71" s="79"/>
      <c r="K71" s="79"/>
    </row>
    <row r="72" spans="2:11" ht="15">
      <c r="B72" s="116">
        <f t="shared" si="4"/>
        <v>2024</v>
      </c>
      <c r="C72" s="82" t="str">
        <f t="shared" si="5"/>
        <v>D</v>
      </c>
      <c r="D72" s="83">
        <f t="shared" si="7"/>
        <v>45354</v>
      </c>
      <c r="E72" s="84" t="str">
        <f t="shared" si="6"/>
        <v/>
      </c>
      <c r="F72" s="85"/>
      <c r="G72" s="73"/>
      <c r="H72" s="74"/>
      <c r="I72" s="78"/>
      <c r="J72" s="79"/>
      <c r="K72" s="79"/>
    </row>
    <row r="73" spans="2:11" ht="15">
      <c r="B73" s="116" t="str">
        <f t="shared" si="4"/>
        <v/>
      </c>
      <c r="C73" s="82" t="str">
        <f t="shared" si="5"/>
        <v>L</v>
      </c>
      <c r="D73" s="83">
        <f t="shared" si="7"/>
        <v>45355</v>
      </c>
      <c r="E73" s="84" t="str">
        <f t="shared" si="6"/>
        <v/>
      </c>
      <c r="F73" s="85"/>
      <c r="G73" s="73"/>
      <c r="H73" s="74"/>
      <c r="I73" s="78"/>
      <c r="J73" s="79"/>
      <c r="K73" s="79"/>
    </row>
    <row r="74" spans="2:11" ht="15">
      <c r="B74" s="116" t="str">
        <f t="shared" si="4"/>
        <v/>
      </c>
      <c r="C74" s="82" t="str">
        <f t="shared" si="5"/>
        <v>M</v>
      </c>
      <c r="D74" s="83">
        <f t="shared" si="7"/>
        <v>45356</v>
      </c>
      <c r="E74" s="84" t="str">
        <f t="shared" si="6"/>
        <v/>
      </c>
      <c r="F74" s="85"/>
      <c r="G74" s="73"/>
      <c r="H74" s="74"/>
      <c r="I74" s="78"/>
      <c r="J74" s="79"/>
      <c r="K74" s="79"/>
    </row>
    <row r="75" spans="2:11" ht="15">
      <c r="B75" s="116" t="str">
        <f t="shared" si="4"/>
        <v/>
      </c>
      <c r="C75" s="82" t="str">
        <f t="shared" si="5"/>
        <v>M</v>
      </c>
      <c r="D75" s="83">
        <f t="shared" si="7"/>
        <v>45357</v>
      </c>
      <c r="E75" s="84" t="str">
        <f t="shared" si="6"/>
        <v/>
      </c>
      <c r="F75" s="85"/>
      <c r="G75" s="73"/>
      <c r="H75" s="74"/>
      <c r="I75" s="78"/>
      <c r="J75" s="79"/>
      <c r="K75" s="79"/>
    </row>
    <row r="76" spans="2:11" ht="15">
      <c r="B76" s="116" t="str">
        <f t="shared" si="4"/>
        <v/>
      </c>
      <c r="C76" s="82" t="str">
        <f t="shared" si="5"/>
        <v>J</v>
      </c>
      <c r="D76" s="83">
        <f t="shared" si="7"/>
        <v>45358</v>
      </c>
      <c r="E76" s="84" t="str">
        <f t="shared" si="6"/>
        <v/>
      </c>
      <c r="F76" s="85"/>
      <c r="G76" s="73"/>
      <c r="H76" s="74"/>
      <c r="I76" s="78"/>
      <c r="J76" s="79"/>
      <c r="K76" s="79"/>
    </row>
    <row r="77" spans="2:11" ht="15">
      <c r="B77" s="116" t="str">
        <f t="shared" si="4"/>
        <v/>
      </c>
      <c r="C77" s="82" t="str">
        <f t="shared" si="5"/>
        <v>V</v>
      </c>
      <c r="D77" s="83">
        <f t="shared" si="7"/>
        <v>45359</v>
      </c>
      <c r="E77" s="84">
        <f t="shared" si="6"/>
        <v>10</v>
      </c>
      <c r="F77" s="85"/>
      <c r="G77" s="73"/>
      <c r="H77" s="74"/>
      <c r="I77" s="78"/>
      <c r="J77" s="79"/>
      <c r="K77" s="79"/>
    </row>
    <row r="78" spans="2:11" ht="15">
      <c r="B78" s="116" t="str">
        <f t="shared" si="4"/>
        <v/>
      </c>
      <c r="C78" s="82" t="str">
        <f t="shared" si="5"/>
        <v>S</v>
      </c>
      <c r="D78" s="83">
        <f t="shared" si="7"/>
        <v>45360</v>
      </c>
      <c r="E78" s="84" t="str">
        <f t="shared" si="6"/>
        <v/>
      </c>
      <c r="F78" s="85"/>
      <c r="G78" s="73"/>
      <c r="H78" s="74"/>
      <c r="I78" s="78"/>
      <c r="J78" s="79"/>
      <c r="K78" s="79"/>
    </row>
    <row r="79" spans="2:11" ht="15">
      <c r="B79" s="116" t="str">
        <f t="shared" si="4"/>
        <v/>
      </c>
      <c r="C79" s="82" t="str">
        <f t="shared" si="5"/>
        <v>D</v>
      </c>
      <c r="D79" s="83">
        <f t="shared" si="7"/>
        <v>45361</v>
      </c>
      <c r="E79" s="84" t="str">
        <f t="shared" si="6"/>
        <v/>
      </c>
      <c r="F79" s="85"/>
      <c r="G79" s="73"/>
      <c r="H79" s="74"/>
      <c r="I79" s="78"/>
      <c r="J79" s="79"/>
      <c r="K79" s="79"/>
    </row>
    <row r="80" spans="2:11" ht="15">
      <c r="B80" s="116" t="str">
        <f t="shared" si="4"/>
        <v/>
      </c>
      <c r="C80" s="82" t="str">
        <f t="shared" si="5"/>
        <v>L</v>
      </c>
      <c r="D80" s="83">
        <f t="shared" si="7"/>
        <v>45362</v>
      </c>
      <c r="E80" s="84" t="str">
        <f t="shared" si="6"/>
        <v/>
      </c>
      <c r="F80" s="85"/>
      <c r="G80" s="73"/>
      <c r="H80" s="74"/>
      <c r="I80" s="78"/>
      <c r="J80" s="79"/>
      <c r="K80" s="79"/>
    </row>
    <row r="81" spans="2:11" ht="15">
      <c r="B81" s="116" t="str">
        <f t="shared" si="4"/>
        <v/>
      </c>
      <c r="C81" s="82" t="str">
        <f t="shared" si="5"/>
        <v>M</v>
      </c>
      <c r="D81" s="83">
        <f t="shared" si="7"/>
        <v>45363</v>
      </c>
      <c r="E81" s="84" t="str">
        <f t="shared" si="6"/>
        <v/>
      </c>
      <c r="F81" s="85"/>
      <c r="G81" s="73"/>
      <c r="H81" s="74"/>
      <c r="I81" s="78"/>
      <c r="J81" s="79"/>
      <c r="K81" s="79"/>
    </row>
    <row r="82" spans="2:11" ht="15">
      <c r="B82" s="116" t="str">
        <f t="shared" si="4"/>
        <v/>
      </c>
      <c r="C82" s="82" t="str">
        <f t="shared" si="5"/>
        <v>M</v>
      </c>
      <c r="D82" s="83">
        <f t="shared" si="7"/>
        <v>45364</v>
      </c>
      <c r="E82" s="84" t="str">
        <f t="shared" si="6"/>
        <v/>
      </c>
      <c r="F82" s="85"/>
      <c r="G82" s="73"/>
      <c r="H82" s="74"/>
      <c r="I82" s="78"/>
      <c r="J82" s="79"/>
      <c r="K82" s="79"/>
    </row>
    <row r="83" spans="2:11" ht="15">
      <c r="B83" s="116" t="str">
        <f t="shared" si="4"/>
        <v/>
      </c>
      <c r="C83" s="82" t="str">
        <f t="shared" si="5"/>
        <v>J</v>
      </c>
      <c r="D83" s="83">
        <f t="shared" si="7"/>
        <v>45365</v>
      </c>
      <c r="E83" s="84" t="str">
        <f t="shared" si="6"/>
        <v/>
      </c>
      <c r="F83" s="85"/>
      <c r="G83" s="73"/>
      <c r="H83" s="74"/>
      <c r="I83" s="78"/>
      <c r="J83" s="79"/>
      <c r="K83" s="79"/>
    </row>
    <row r="84" spans="2:11" ht="15">
      <c r="B84" s="116" t="str">
        <f t="shared" si="4"/>
        <v/>
      </c>
      <c r="C84" s="82" t="str">
        <f t="shared" si="5"/>
        <v>V</v>
      </c>
      <c r="D84" s="83">
        <f t="shared" si="7"/>
        <v>45366</v>
      </c>
      <c r="E84" s="84">
        <f t="shared" si="6"/>
        <v>11</v>
      </c>
      <c r="F84" s="85"/>
      <c r="G84" s="73"/>
      <c r="H84" s="74"/>
      <c r="I84" s="78"/>
      <c r="J84" s="79"/>
      <c r="K84" s="79"/>
    </row>
    <row r="85" spans="2:11" ht="15">
      <c r="B85" s="116" t="str">
        <f t="shared" si="4"/>
        <v/>
      </c>
      <c r="C85" s="82" t="str">
        <f t="shared" si="5"/>
        <v>S</v>
      </c>
      <c r="D85" s="83">
        <f t="shared" si="7"/>
        <v>45367</v>
      </c>
      <c r="E85" s="84" t="str">
        <f t="shared" si="6"/>
        <v/>
      </c>
      <c r="F85" s="85"/>
      <c r="G85" s="73"/>
      <c r="H85" s="74"/>
      <c r="I85" s="78"/>
      <c r="J85" s="79"/>
      <c r="K85" s="79"/>
    </row>
    <row r="86" spans="2:11" ht="15">
      <c r="B86" s="116" t="str">
        <f t="shared" si="4"/>
        <v/>
      </c>
      <c r="C86" s="82" t="str">
        <f t="shared" si="5"/>
        <v>D</v>
      </c>
      <c r="D86" s="83">
        <f t="shared" si="7"/>
        <v>45368</v>
      </c>
      <c r="E86" s="84" t="str">
        <f t="shared" si="6"/>
        <v/>
      </c>
      <c r="F86" s="85"/>
      <c r="G86" s="73"/>
      <c r="H86" s="74"/>
      <c r="I86" s="78"/>
      <c r="J86" s="79"/>
      <c r="K86" s="79"/>
    </row>
    <row r="87" spans="2:11" ht="15">
      <c r="B87" s="116" t="str">
        <f t="shared" si="4"/>
        <v/>
      </c>
      <c r="C87" s="82" t="str">
        <f t="shared" si="5"/>
        <v>L</v>
      </c>
      <c r="D87" s="83">
        <f t="shared" si="7"/>
        <v>45369</v>
      </c>
      <c r="E87" s="84" t="str">
        <f t="shared" si="6"/>
        <v/>
      </c>
      <c r="F87" s="85"/>
      <c r="G87" s="73"/>
      <c r="H87" s="74"/>
      <c r="I87" s="78"/>
      <c r="J87" s="79"/>
      <c r="K87" s="79"/>
    </row>
    <row r="88" spans="2:11" ht="15">
      <c r="B88" s="116" t="str">
        <f t="shared" si="4"/>
        <v/>
      </c>
      <c r="C88" s="82" t="str">
        <f t="shared" si="5"/>
        <v>M</v>
      </c>
      <c r="D88" s="83">
        <f t="shared" si="7"/>
        <v>45370</v>
      </c>
      <c r="E88" s="84" t="str">
        <f t="shared" si="6"/>
        <v/>
      </c>
      <c r="F88" s="85"/>
      <c r="G88" s="73"/>
      <c r="H88" s="74"/>
      <c r="I88" s="78"/>
      <c r="J88" s="79"/>
      <c r="K88" s="79"/>
    </row>
    <row r="89" spans="2:11" ht="15">
      <c r="B89" s="116" t="str">
        <f t="shared" si="4"/>
        <v/>
      </c>
      <c r="C89" s="82" t="str">
        <f t="shared" si="5"/>
        <v>M</v>
      </c>
      <c r="D89" s="83">
        <f t="shared" si="7"/>
        <v>45371</v>
      </c>
      <c r="E89" s="84" t="str">
        <f t="shared" si="6"/>
        <v/>
      </c>
      <c r="F89" s="85"/>
      <c r="G89" s="73"/>
      <c r="H89" s="74"/>
      <c r="I89" s="78"/>
      <c r="J89" s="79"/>
      <c r="K89" s="79"/>
    </row>
    <row r="90" spans="2:11" ht="15">
      <c r="B90" s="116" t="str">
        <f t="shared" si="4"/>
        <v/>
      </c>
      <c r="C90" s="82" t="str">
        <f t="shared" si="5"/>
        <v>J</v>
      </c>
      <c r="D90" s="83">
        <f t="shared" si="7"/>
        <v>45372</v>
      </c>
      <c r="E90" s="84" t="str">
        <f t="shared" si="6"/>
        <v/>
      </c>
      <c r="F90" s="85"/>
      <c r="G90" s="73"/>
      <c r="H90" s="74"/>
      <c r="I90" s="78"/>
      <c r="J90" s="79"/>
      <c r="K90" s="79"/>
    </row>
    <row r="91" spans="2:11" ht="15">
      <c r="B91" s="116" t="str">
        <f t="shared" si="4"/>
        <v/>
      </c>
      <c r="C91" s="82" t="str">
        <f t="shared" si="5"/>
        <v>V</v>
      </c>
      <c r="D91" s="83">
        <f t="shared" si="7"/>
        <v>45373</v>
      </c>
      <c r="E91" s="84">
        <f t="shared" si="6"/>
        <v>12</v>
      </c>
      <c r="F91" s="85"/>
      <c r="G91" s="73"/>
      <c r="H91" s="74"/>
      <c r="I91" s="78"/>
      <c r="J91" s="79"/>
      <c r="K91" s="79"/>
    </row>
    <row r="92" spans="2:11" ht="15">
      <c r="B92" s="116" t="str">
        <f t="shared" si="4"/>
        <v/>
      </c>
      <c r="C92" s="82" t="str">
        <f t="shared" si="5"/>
        <v>S</v>
      </c>
      <c r="D92" s="83">
        <f t="shared" si="7"/>
        <v>45374</v>
      </c>
      <c r="E92" s="84" t="str">
        <f t="shared" si="6"/>
        <v/>
      </c>
      <c r="F92" s="85"/>
      <c r="G92" s="73"/>
      <c r="H92" s="74"/>
      <c r="I92" s="78"/>
      <c r="J92" s="79"/>
      <c r="K92" s="79"/>
    </row>
    <row r="93" spans="2:11" ht="15">
      <c r="B93" s="116" t="str">
        <f t="shared" si="4"/>
        <v/>
      </c>
      <c r="C93" s="82" t="str">
        <f t="shared" si="5"/>
        <v>D</v>
      </c>
      <c r="D93" s="83">
        <f t="shared" si="7"/>
        <v>45375</v>
      </c>
      <c r="E93" s="84" t="str">
        <f t="shared" si="6"/>
        <v/>
      </c>
      <c r="F93" s="85"/>
      <c r="G93" s="73"/>
      <c r="H93" s="74"/>
      <c r="I93" s="78"/>
      <c r="J93" s="79"/>
      <c r="K93" s="79"/>
    </row>
    <row r="94" spans="2:11" ht="15">
      <c r="B94" s="116" t="str">
        <f t="shared" si="4"/>
        <v/>
      </c>
      <c r="C94" s="82" t="str">
        <f t="shared" si="5"/>
        <v>L</v>
      </c>
      <c r="D94" s="83">
        <f t="shared" si="7"/>
        <v>45376</v>
      </c>
      <c r="E94" s="84" t="str">
        <f t="shared" si="6"/>
        <v/>
      </c>
      <c r="F94" s="85"/>
      <c r="G94" s="73"/>
      <c r="H94" s="74"/>
      <c r="I94" s="78"/>
      <c r="J94" s="79"/>
      <c r="K94" s="79"/>
    </row>
    <row r="95" spans="2:11" ht="15">
      <c r="B95" s="116" t="str">
        <f t="shared" si="4"/>
        <v/>
      </c>
      <c r="C95" s="82" t="str">
        <f t="shared" si="5"/>
        <v>M</v>
      </c>
      <c r="D95" s="83">
        <f t="shared" si="7"/>
        <v>45377</v>
      </c>
      <c r="E95" s="84" t="str">
        <f t="shared" si="6"/>
        <v/>
      </c>
      <c r="F95" s="85"/>
      <c r="G95" s="73"/>
      <c r="H95" s="74"/>
      <c r="I95" s="78"/>
      <c r="J95" s="79"/>
      <c r="K95" s="79"/>
    </row>
    <row r="96" spans="2:11" ht="15.75" thickBot="1">
      <c r="B96" s="116" t="str">
        <f t="shared" si="4"/>
        <v/>
      </c>
      <c r="C96" s="54" t="str">
        <f t="shared" si="5"/>
        <v>M</v>
      </c>
      <c r="D96" s="55">
        <f t="shared" si="7"/>
        <v>45378</v>
      </c>
      <c r="E96" s="56" t="str">
        <f t="shared" si="6"/>
        <v/>
      </c>
      <c r="F96" s="58"/>
      <c r="G96" s="57"/>
      <c r="H96" s="61"/>
      <c r="I96" s="59"/>
      <c r="J96" s="59"/>
      <c r="K96" s="59"/>
    </row>
    <row r="97" spans="2:11" ht="15">
      <c r="B97" s="116" t="str">
        <f t="shared" si="4"/>
        <v/>
      </c>
      <c r="C97" s="75" t="str">
        <f t="shared" si="5"/>
        <v>J</v>
      </c>
      <c r="D97" s="76">
        <f t="shared" si="7"/>
        <v>45379</v>
      </c>
      <c r="E97" s="77" t="str">
        <f t="shared" si="6"/>
        <v/>
      </c>
      <c r="F97" s="72"/>
      <c r="G97" s="73"/>
      <c r="H97" s="74"/>
      <c r="I97" s="78"/>
      <c r="J97" s="79"/>
      <c r="K97" s="79"/>
    </row>
    <row r="98" spans="2:11" ht="15">
      <c r="B98" s="116" t="str">
        <f t="shared" si="4"/>
        <v/>
      </c>
      <c r="C98" s="75" t="str">
        <f t="shared" si="5"/>
        <v>V</v>
      </c>
      <c r="D98" s="76">
        <f t="shared" si="7"/>
        <v>45380</v>
      </c>
      <c r="E98" s="77">
        <f t="shared" si="6"/>
        <v>13</v>
      </c>
      <c r="F98" s="72"/>
      <c r="G98" s="73"/>
      <c r="H98" s="74"/>
      <c r="I98" s="78"/>
      <c r="J98" s="79"/>
      <c r="K98" s="79"/>
    </row>
    <row r="99" spans="2:11" ht="15">
      <c r="B99" s="116" t="str">
        <f t="shared" si="4"/>
        <v/>
      </c>
      <c r="C99" s="75" t="str">
        <f t="shared" si="5"/>
        <v>S</v>
      </c>
      <c r="D99" s="76">
        <f t="shared" si="7"/>
        <v>45381</v>
      </c>
      <c r="E99" s="77" t="str">
        <f t="shared" si="6"/>
        <v/>
      </c>
      <c r="F99" s="72"/>
      <c r="G99" s="73"/>
      <c r="H99" s="74"/>
      <c r="I99" s="78"/>
      <c r="J99" s="79"/>
      <c r="K99" s="79"/>
    </row>
    <row r="100" spans="2:11" ht="15">
      <c r="B100" s="116" t="str">
        <f t="shared" si="4"/>
        <v/>
      </c>
      <c r="C100" s="75" t="str">
        <f t="shared" si="5"/>
        <v>D</v>
      </c>
      <c r="D100" s="76">
        <f t="shared" si="7"/>
        <v>45382</v>
      </c>
      <c r="E100" s="77" t="str">
        <f t="shared" si="6"/>
        <v/>
      </c>
      <c r="F100" s="72"/>
      <c r="G100" s="73"/>
      <c r="H100" s="74"/>
      <c r="I100" s="78"/>
      <c r="J100" s="79"/>
      <c r="K100" s="79"/>
    </row>
    <row r="101" spans="2:11" ht="15">
      <c r="B101" s="116" t="str">
        <f t="shared" si="4"/>
        <v/>
      </c>
      <c r="C101" s="75" t="str">
        <f t="shared" si="5"/>
        <v>L</v>
      </c>
      <c r="D101" s="76">
        <f t="shared" si="7"/>
        <v>45383</v>
      </c>
      <c r="E101" s="77" t="str">
        <f t="shared" si="6"/>
        <v/>
      </c>
      <c r="F101" s="72"/>
      <c r="G101" s="73"/>
      <c r="H101" s="74"/>
      <c r="I101" s="78"/>
      <c r="J101" s="79"/>
      <c r="K101" s="79"/>
    </row>
    <row r="102" spans="2:11" ht="15">
      <c r="B102" s="116" t="str">
        <f t="shared" si="4"/>
        <v>AVRIL</v>
      </c>
      <c r="C102" s="82" t="str">
        <f t="shared" si="5"/>
        <v>M</v>
      </c>
      <c r="D102" s="83">
        <f t="shared" si="7"/>
        <v>45384</v>
      </c>
      <c r="E102" s="84" t="str">
        <f t="shared" si="6"/>
        <v/>
      </c>
      <c r="F102" s="85"/>
      <c r="G102" s="73"/>
      <c r="H102" s="74"/>
      <c r="I102" s="78"/>
      <c r="J102" s="79"/>
      <c r="K102" s="79"/>
    </row>
    <row r="103" spans="2:11" ht="15">
      <c r="B103" s="116">
        <f t="shared" si="4"/>
        <v>2024</v>
      </c>
      <c r="C103" s="82" t="str">
        <f t="shared" si="5"/>
        <v>M</v>
      </c>
      <c r="D103" s="83">
        <f t="shared" si="7"/>
        <v>45385</v>
      </c>
      <c r="E103" s="84" t="str">
        <f t="shared" si="6"/>
        <v/>
      </c>
      <c r="F103" s="85"/>
      <c r="G103" s="73"/>
      <c r="H103" s="74"/>
      <c r="I103" s="78"/>
      <c r="J103" s="79"/>
      <c r="K103" s="79"/>
    </row>
    <row r="104" spans="2:11" ht="15">
      <c r="B104" s="116" t="str">
        <f t="shared" si="4"/>
        <v/>
      </c>
      <c r="C104" s="82" t="str">
        <f t="shared" si="5"/>
        <v>J</v>
      </c>
      <c r="D104" s="83">
        <f t="shared" si="7"/>
        <v>45386</v>
      </c>
      <c r="E104" s="84" t="str">
        <f t="shared" si="6"/>
        <v/>
      </c>
      <c r="F104" s="85"/>
      <c r="G104" s="73"/>
      <c r="H104" s="74"/>
      <c r="I104" s="78"/>
      <c r="J104" s="79"/>
      <c r="K104" s="79"/>
    </row>
    <row r="105" spans="2:11" ht="15">
      <c r="B105" s="116" t="str">
        <f t="shared" si="4"/>
        <v/>
      </c>
      <c r="C105" s="82" t="str">
        <f t="shared" si="5"/>
        <v>V</v>
      </c>
      <c r="D105" s="83">
        <f t="shared" si="7"/>
        <v>45387</v>
      </c>
      <c r="E105" s="84">
        <f t="shared" si="6"/>
        <v>14</v>
      </c>
      <c r="F105" s="85"/>
      <c r="G105" s="73"/>
      <c r="H105" s="74"/>
      <c r="I105" s="78"/>
      <c r="J105" s="79"/>
      <c r="K105" s="79"/>
    </row>
    <row r="106" spans="2:11" ht="15">
      <c r="B106" s="116" t="str">
        <f t="shared" si="4"/>
        <v/>
      </c>
      <c r="C106" s="82" t="str">
        <f t="shared" si="5"/>
        <v>S</v>
      </c>
      <c r="D106" s="83">
        <f t="shared" si="7"/>
        <v>45388</v>
      </c>
      <c r="E106" s="84" t="str">
        <f t="shared" si="6"/>
        <v/>
      </c>
      <c r="F106" s="85"/>
      <c r="G106" s="73"/>
      <c r="H106" s="74"/>
      <c r="I106" s="78"/>
      <c r="J106" s="79"/>
      <c r="K106" s="79"/>
    </row>
    <row r="107" spans="2:11" ht="15">
      <c r="B107" s="116" t="str">
        <f t="shared" si="4"/>
        <v/>
      </c>
      <c r="C107" s="82" t="str">
        <f t="shared" si="5"/>
        <v>D</v>
      </c>
      <c r="D107" s="83">
        <f t="shared" si="7"/>
        <v>45389</v>
      </c>
      <c r="E107" s="84" t="str">
        <f t="shared" si="6"/>
        <v/>
      </c>
      <c r="F107" s="85"/>
      <c r="G107" s="73"/>
      <c r="H107" s="74"/>
      <c r="I107" s="78"/>
      <c r="J107" s="79"/>
      <c r="K107" s="79"/>
    </row>
    <row r="108" spans="2:11" ht="15">
      <c r="B108" s="116" t="str">
        <f t="shared" si="4"/>
        <v/>
      </c>
      <c r="C108" s="82" t="str">
        <f t="shared" si="5"/>
        <v>L</v>
      </c>
      <c r="D108" s="83">
        <f t="shared" si="7"/>
        <v>45390</v>
      </c>
      <c r="E108" s="84" t="str">
        <f t="shared" si="6"/>
        <v/>
      </c>
      <c r="F108" s="85"/>
      <c r="G108" s="73"/>
      <c r="H108" s="74"/>
      <c r="I108" s="78"/>
      <c r="J108" s="79"/>
      <c r="K108" s="79"/>
    </row>
    <row r="109" spans="2:11" ht="15">
      <c r="B109" s="116" t="str">
        <f t="shared" si="4"/>
        <v/>
      </c>
      <c r="C109" s="82" t="str">
        <f t="shared" si="5"/>
        <v>M</v>
      </c>
      <c r="D109" s="83">
        <f t="shared" si="7"/>
        <v>45391</v>
      </c>
      <c r="E109" s="84" t="str">
        <f t="shared" si="6"/>
        <v/>
      </c>
      <c r="F109" s="85"/>
      <c r="G109" s="73"/>
      <c r="H109" s="74"/>
      <c r="I109" s="78"/>
      <c r="J109" s="79"/>
      <c r="K109" s="79"/>
    </row>
    <row r="110" spans="2:11" ht="15">
      <c r="B110" s="116" t="str">
        <f t="shared" si="4"/>
        <v/>
      </c>
      <c r="C110" s="82" t="str">
        <f t="shared" si="5"/>
        <v>M</v>
      </c>
      <c r="D110" s="83">
        <f t="shared" si="7"/>
        <v>45392</v>
      </c>
      <c r="E110" s="84" t="str">
        <f t="shared" si="6"/>
        <v/>
      </c>
      <c r="F110" s="85"/>
      <c r="G110" s="73"/>
      <c r="H110" s="74"/>
      <c r="I110" s="78"/>
      <c r="J110" s="79"/>
      <c r="K110" s="79"/>
    </row>
    <row r="111" spans="2:11" ht="15">
      <c r="B111" s="116" t="str">
        <f t="shared" si="4"/>
        <v/>
      </c>
      <c r="C111" s="82" t="str">
        <f t="shared" si="5"/>
        <v>J</v>
      </c>
      <c r="D111" s="83">
        <f t="shared" si="7"/>
        <v>45393</v>
      </c>
      <c r="E111" s="84" t="str">
        <f t="shared" si="6"/>
        <v/>
      </c>
      <c r="F111" s="85"/>
      <c r="G111" s="73"/>
      <c r="H111" s="74"/>
      <c r="I111" s="78"/>
      <c r="J111" s="79"/>
      <c r="K111" s="79"/>
    </row>
    <row r="112" spans="2:11" ht="15">
      <c r="B112" s="116" t="str">
        <f t="shared" si="4"/>
        <v/>
      </c>
      <c r="C112" s="82" t="str">
        <f t="shared" si="5"/>
        <v>V</v>
      </c>
      <c r="D112" s="83">
        <f t="shared" si="7"/>
        <v>45394</v>
      </c>
      <c r="E112" s="84">
        <f t="shared" si="6"/>
        <v>15</v>
      </c>
      <c r="F112" s="85"/>
      <c r="G112" s="73"/>
      <c r="H112" s="74"/>
      <c r="I112" s="78"/>
      <c r="J112" s="79"/>
      <c r="K112" s="79"/>
    </row>
    <row r="113" spans="2:11" ht="15">
      <c r="B113" s="116" t="str">
        <f t="shared" si="4"/>
        <v/>
      </c>
      <c r="C113" s="82" t="str">
        <f t="shared" si="5"/>
        <v>S</v>
      </c>
      <c r="D113" s="83">
        <f t="shared" si="7"/>
        <v>45395</v>
      </c>
      <c r="E113" s="84" t="str">
        <f t="shared" si="6"/>
        <v/>
      </c>
      <c r="F113" s="85"/>
      <c r="G113" s="73"/>
      <c r="H113" s="74"/>
      <c r="I113" s="78"/>
      <c r="J113" s="79"/>
      <c r="K113" s="79"/>
    </row>
    <row r="114" spans="2:11" ht="15">
      <c r="B114" s="116" t="str">
        <f t="shared" si="4"/>
        <v/>
      </c>
      <c r="C114" s="82" t="str">
        <f t="shared" si="5"/>
        <v>D</v>
      </c>
      <c r="D114" s="83">
        <f t="shared" si="7"/>
        <v>45396</v>
      </c>
      <c r="E114" s="84" t="str">
        <f t="shared" si="6"/>
        <v/>
      </c>
      <c r="F114" s="85"/>
      <c r="G114" s="73"/>
      <c r="H114" s="74"/>
      <c r="I114" s="78"/>
      <c r="J114" s="79"/>
      <c r="K114" s="79"/>
    </row>
    <row r="115" spans="2:11" ht="15">
      <c r="B115" s="116" t="str">
        <f t="shared" si="4"/>
        <v/>
      </c>
      <c r="C115" s="82" t="str">
        <f t="shared" si="5"/>
        <v>L</v>
      </c>
      <c r="D115" s="83">
        <f t="shared" si="7"/>
        <v>45397</v>
      </c>
      <c r="E115" s="84" t="str">
        <f t="shared" si="6"/>
        <v/>
      </c>
      <c r="F115" s="85"/>
      <c r="G115" s="73"/>
      <c r="H115" s="74"/>
      <c r="I115" s="78"/>
      <c r="J115" s="79"/>
      <c r="K115" s="79"/>
    </row>
    <row r="116" spans="2:11" ht="15">
      <c r="B116" s="116" t="str">
        <f t="shared" si="4"/>
        <v/>
      </c>
      <c r="C116" s="82" t="str">
        <f t="shared" si="5"/>
        <v>M</v>
      </c>
      <c r="D116" s="83">
        <f t="shared" si="7"/>
        <v>45398</v>
      </c>
      <c r="E116" s="84" t="str">
        <f t="shared" si="6"/>
        <v/>
      </c>
      <c r="F116" s="85"/>
      <c r="G116" s="73"/>
      <c r="H116" s="74"/>
      <c r="I116" s="78"/>
      <c r="J116" s="79"/>
      <c r="K116" s="79"/>
    </row>
    <row r="117" spans="2:11" ht="15">
      <c r="B117" s="116" t="str">
        <f t="shared" si="4"/>
        <v/>
      </c>
      <c r="C117" s="82" t="str">
        <f t="shared" si="5"/>
        <v>M</v>
      </c>
      <c r="D117" s="83">
        <f t="shared" si="7"/>
        <v>45399</v>
      </c>
      <c r="E117" s="84" t="str">
        <f t="shared" si="6"/>
        <v/>
      </c>
      <c r="F117" s="85"/>
      <c r="G117" s="73"/>
      <c r="H117" s="74"/>
      <c r="I117" s="78"/>
      <c r="J117" s="79"/>
      <c r="K117" s="79"/>
    </row>
    <row r="118" spans="2:11" ht="15">
      <c r="B118" s="116" t="str">
        <f t="shared" si="4"/>
        <v/>
      </c>
      <c r="C118" s="82" t="str">
        <f t="shared" si="5"/>
        <v>J</v>
      </c>
      <c r="D118" s="83">
        <f t="shared" si="7"/>
        <v>45400</v>
      </c>
      <c r="E118" s="84" t="str">
        <f t="shared" si="6"/>
        <v/>
      </c>
      <c r="F118" s="85"/>
      <c r="G118" s="73"/>
      <c r="H118" s="74"/>
      <c r="I118" s="78"/>
      <c r="J118" s="79"/>
      <c r="K118" s="79"/>
    </row>
    <row r="119" spans="2:11" ht="15">
      <c r="B119" s="116" t="str">
        <f t="shared" si="4"/>
        <v/>
      </c>
      <c r="C119" s="82" t="str">
        <f t="shared" si="5"/>
        <v>V</v>
      </c>
      <c r="D119" s="83">
        <f t="shared" si="7"/>
        <v>45401</v>
      </c>
      <c r="E119" s="84">
        <f t="shared" si="6"/>
        <v>16</v>
      </c>
      <c r="F119" s="85"/>
      <c r="G119" s="73"/>
      <c r="H119" s="74"/>
      <c r="I119" s="78"/>
      <c r="J119" s="79"/>
      <c r="K119" s="79"/>
    </row>
    <row r="120" spans="2:11" ht="15">
      <c r="B120" s="116" t="str">
        <f t="shared" si="4"/>
        <v/>
      </c>
      <c r="C120" s="82" t="str">
        <f t="shared" si="5"/>
        <v>S</v>
      </c>
      <c r="D120" s="83">
        <f t="shared" si="7"/>
        <v>45402</v>
      </c>
      <c r="E120" s="84" t="str">
        <f t="shared" si="6"/>
        <v/>
      </c>
      <c r="F120" s="85"/>
      <c r="G120" s="73"/>
      <c r="H120" s="74"/>
      <c r="I120" s="78"/>
      <c r="J120" s="79"/>
      <c r="K120" s="79"/>
    </row>
    <row r="121" spans="2:11" ht="15">
      <c r="B121" s="116" t="str">
        <f t="shared" si="4"/>
        <v/>
      </c>
      <c r="C121" s="82" t="str">
        <f t="shared" si="5"/>
        <v>D</v>
      </c>
      <c r="D121" s="83">
        <f t="shared" si="7"/>
        <v>45403</v>
      </c>
      <c r="E121" s="84" t="str">
        <f t="shared" si="6"/>
        <v/>
      </c>
      <c r="F121" s="85"/>
      <c r="G121" s="73"/>
      <c r="H121" s="74"/>
      <c r="I121" s="78"/>
      <c r="J121" s="79"/>
      <c r="K121" s="79"/>
    </row>
    <row r="122" spans="2:11" ht="15">
      <c r="B122" s="116" t="str">
        <f t="shared" si="4"/>
        <v/>
      </c>
      <c r="C122" s="82" t="str">
        <f t="shared" si="5"/>
        <v>L</v>
      </c>
      <c r="D122" s="83">
        <f t="shared" si="7"/>
        <v>45404</v>
      </c>
      <c r="E122" s="84" t="str">
        <f t="shared" si="6"/>
        <v/>
      </c>
      <c r="F122" s="85"/>
      <c r="G122" s="73"/>
      <c r="H122" s="74"/>
      <c r="I122" s="78"/>
      <c r="J122" s="79"/>
      <c r="K122" s="79"/>
    </row>
    <row r="123" spans="2:11" ht="15">
      <c r="B123" s="116" t="str">
        <f t="shared" si="4"/>
        <v/>
      </c>
      <c r="C123" s="82" t="str">
        <f t="shared" si="5"/>
        <v>M</v>
      </c>
      <c r="D123" s="83">
        <f t="shared" si="7"/>
        <v>45405</v>
      </c>
      <c r="E123" s="84" t="str">
        <f t="shared" si="6"/>
        <v/>
      </c>
      <c r="F123" s="85"/>
      <c r="G123" s="73"/>
      <c r="H123" s="74"/>
      <c r="I123" s="78"/>
      <c r="J123" s="79"/>
      <c r="K123" s="79"/>
    </row>
    <row r="124" spans="2:11" ht="15">
      <c r="B124" s="116" t="str">
        <f t="shared" si="4"/>
        <v/>
      </c>
      <c r="C124" s="82" t="str">
        <f t="shared" si="5"/>
        <v>M</v>
      </c>
      <c r="D124" s="83">
        <f t="shared" si="7"/>
        <v>45406</v>
      </c>
      <c r="E124" s="84" t="str">
        <f t="shared" si="6"/>
        <v/>
      </c>
      <c r="F124" s="85"/>
      <c r="G124" s="73"/>
      <c r="H124" s="74"/>
      <c r="I124" s="78"/>
      <c r="J124" s="79"/>
      <c r="K124" s="79"/>
    </row>
    <row r="125" spans="2:11" ht="15">
      <c r="B125" s="116" t="str">
        <f t="shared" si="4"/>
        <v/>
      </c>
      <c r="C125" s="82" t="str">
        <f t="shared" si="5"/>
        <v>J</v>
      </c>
      <c r="D125" s="83">
        <f t="shared" si="7"/>
        <v>45407</v>
      </c>
      <c r="E125" s="84" t="str">
        <f t="shared" si="6"/>
        <v/>
      </c>
      <c r="F125" s="85"/>
      <c r="G125" s="73"/>
      <c r="H125" s="74"/>
      <c r="I125" s="78"/>
      <c r="J125" s="79"/>
      <c r="K125" s="79"/>
    </row>
    <row r="126" spans="2:11" ht="15">
      <c r="B126" s="116" t="str">
        <f t="shared" si="4"/>
        <v/>
      </c>
      <c r="C126" s="82" t="str">
        <f t="shared" si="5"/>
        <v>V</v>
      </c>
      <c r="D126" s="83">
        <f t="shared" si="7"/>
        <v>45408</v>
      </c>
      <c r="E126" s="84">
        <f t="shared" si="6"/>
        <v>17</v>
      </c>
      <c r="F126" s="85"/>
      <c r="G126" s="73"/>
      <c r="H126" s="74"/>
      <c r="I126" s="78"/>
      <c r="J126" s="79"/>
      <c r="K126" s="79"/>
    </row>
    <row r="127" spans="2:11" ht="15.75" thickBot="1">
      <c r="B127" s="116" t="str">
        <f t="shared" si="4"/>
        <v/>
      </c>
      <c r="C127" s="54" t="str">
        <f t="shared" si="5"/>
        <v>S</v>
      </c>
      <c r="D127" s="55">
        <f t="shared" si="7"/>
        <v>45409</v>
      </c>
      <c r="E127" s="56" t="str">
        <f t="shared" si="6"/>
        <v/>
      </c>
      <c r="F127" s="58"/>
      <c r="G127" s="57"/>
      <c r="H127" s="61"/>
      <c r="I127" s="59"/>
      <c r="J127" s="59"/>
      <c r="K127" s="59"/>
    </row>
    <row r="128" spans="2:11" ht="15">
      <c r="B128" s="116" t="str">
        <f t="shared" si="4"/>
        <v/>
      </c>
      <c r="C128" s="75" t="str">
        <f t="shared" si="5"/>
        <v>D</v>
      </c>
      <c r="D128" s="76">
        <f t="shared" si="7"/>
        <v>45410</v>
      </c>
      <c r="E128" s="77" t="str">
        <f t="shared" si="6"/>
        <v/>
      </c>
      <c r="F128" s="72"/>
      <c r="G128" s="73"/>
      <c r="H128" s="74"/>
      <c r="I128" s="78"/>
      <c r="J128" s="79"/>
      <c r="K128" s="79"/>
    </row>
    <row r="129" spans="2:11" ht="15">
      <c r="B129" s="116" t="str">
        <f t="shared" si="4"/>
        <v/>
      </c>
      <c r="C129" s="75" t="str">
        <f t="shared" si="5"/>
        <v>L</v>
      </c>
      <c r="D129" s="76">
        <f t="shared" si="7"/>
        <v>45411</v>
      </c>
      <c r="E129" s="77" t="str">
        <f t="shared" si="6"/>
        <v/>
      </c>
      <c r="F129" s="72"/>
      <c r="G129" s="73"/>
      <c r="H129" s="74"/>
      <c r="I129" s="78"/>
      <c r="J129" s="79"/>
      <c r="K129" s="79"/>
    </row>
    <row r="130" spans="2:11" ht="15">
      <c r="B130" s="116" t="str">
        <f t="shared" si="4"/>
        <v/>
      </c>
      <c r="C130" s="75" t="str">
        <f t="shared" si="5"/>
        <v>M</v>
      </c>
      <c r="D130" s="76">
        <f t="shared" si="7"/>
        <v>45412</v>
      </c>
      <c r="E130" s="77" t="str">
        <f t="shared" si="6"/>
        <v/>
      </c>
      <c r="F130" s="72"/>
      <c r="G130" s="73"/>
      <c r="H130" s="74"/>
      <c r="I130" s="78"/>
      <c r="J130" s="79"/>
      <c r="K130" s="79"/>
    </row>
    <row r="131" spans="2:11" ht="15">
      <c r="B131" s="116" t="str">
        <f t="shared" si="4"/>
        <v/>
      </c>
      <c r="C131" s="75" t="str">
        <f t="shared" si="5"/>
        <v>M</v>
      </c>
      <c r="D131" s="76">
        <f t="shared" si="7"/>
        <v>45413</v>
      </c>
      <c r="E131" s="77" t="str">
        <f t="shared" si="6"/>
        <v/>
      </c>
      <c r="F131" s="72"/>
      <c r="G131" s="73"/>
      <c r="H131" s="74"/>
      <c r="I131" s="78"/>
      <c r="J131" s="79"/>
      <c r="K131" s="79"/>
    </row>
    <row r="132" spans="2:11" ht="15">
      <c r="B132" s="116" t="str">
        <f t="shared" ref="B132:B195" si="8">IFERROR(CHOOSE(DAY(D131),UPPER(TEXT(D131,"mmmm")),YEAR(D131)),"")</f>
        <v>MAI</v>
      </c>
      <c r="C132" s="75" t="str">
        <f t="shared" ref="C132:C195" si="9">IF(D132="","",UPPER(LEFT(TEXT(D132,"jjj"),1)))</f>
        <v>J</v>
      </c>
      <c r="D132" s="76">
        <f t="shared" si="7"/>
        <v>45414</v>
      </c>
      <c r="E132" s="77" t="str">
        <f t="shared" ref="E132:E195" si="10">IF(D131="","",IF(WEEKDAY(D131,1)=5,INT((D131-DATE(YEAR(D131),1,1))/7+1),""))</f>
        <v/>
      </c>
      <c r="F132" s="72"/>
      <c r="G132" s="73"/>
      <c r="H132" s="74"/>
      <c r="I132" s="78"/>
      <c r="J132" s="79"/>
      <c r="K132" s="79"/>
    </row>
    <row r="133" spans="2:11" ht="15">
      <c r="B133" s="116">
        <f t="shared" si="8"/>
        <v>2024</v>
      </c>
      <c r="C133" s="82" t="str">
        <f t="shared" si="9"/>
        <v>V</v>
      </c>
      <c r="D133" s="83">
        <f t="shared" ref="D133:D196" si="11">D132+1</f>
        <v>45415</v>
      </c>
      <c r="E133" s="84">
        <f t="shared" si="10"/>
        <v>18</v>
      </c>
      <c r="F133" s="85"/>
      <c r="G133" s="73"/>
      <c r="H133" s="74"/>
      <c r="I133" s="78"/>
      <c r="J133" s="79"/>
      <c r="K133" s="79"/>
    </row>
    <row r="134" spans="2:11" ht="15">
      <c r="B134" s="116" t="str">
        <f t="shared" si="8"/>
        <v/>
      </c>
      <c r="C134" s="82" t="str">
        <f t="shared" si="9"/>
        <v>S</v>
      </c>
      <c r="D134" s="83">
        <f t="shared" si="11"/>
        <v>45416</v>
      </c>
      <c r="E134" s="84" t="str">
        <f t="shared" si="10"/>
        <v/>
      </c>
      <c r="F134" s="85"/>
      <c r="G134" s="73"/>
      <c r="H134" s="74"/>
      <c r="I134" s="78"/>
      <c r="J134" s="79"/>
      <c r="K134" s="79"/>
    </row>
    <row r="135" spans="2:11" ht="15">
      <c r="B135" s="116" t="str">
        <f t="shared" si="8"/>
        <v/>
      </c>
      <c r="C135" s="82" t="str">
        <f t="shared" si="9"/>
        <v>D</v>
      </c>
      <c r="D135" s="83">
        <f t="shared" si="11"/>
        <v>45417</v>
      </c>
      <c r="E135" s="84" t="str">
        <f t="shared" si="10"/>
        <v/>
      </c>
      <c r="F135" s="85"/>
      <c r="G135" s="73"/>
      <c r="H135" s="74"/>
      <c r="I135" s="78"/>
      <c r="J135" s="79"/>
      <c r="K135" s="79"/>
    </row>
    <row r="136" spans="2:11" ht="15">
      <c r="B136" s="116" t="str">
        <f t="shared" si="8"/>
        <v/>
      </c>
      <c r="C136" s="82" t="str">
        <f t="shared" si="9"/>
        <v>L</v>
      </c>
      <c r="D136" s="83">
        <f t="shared" si="11"/>
        <v>45418</v>
      </c>
      <c r="E136" s="84" t="str">
        <f t="shared" si="10"/>
        <v/>
      </c>
      <c r="F136" s="85"/>
      <c r="G136" s="73"/>
      <c r="H136" s="74"/>
      <c r="I136" s="78"/>
      <c r="J136" s="79"/>
      <c r="K136" s="79"/>
    </row>
    <row r="137" spans="2:11" ht="15">
      <c r="B137" s="116" t="str">
        <f t="shared" si="8"/>
        <v/>
      </c>
      <c r="C137" s="82" t="str">
        <f t="shared" si="9"/>
        <v>M</v>
      </c>
      <c r="D137" s="83">
        <f t="shared" si="11"/>
        <v>45419</v>
      </c>
      <c r="E137" s="84" t="str">
        <f t="shared" si="10"/>
        <v/>
      </c>
      <c r="F137" s="85"/>
      <c r="G137" s="73"/>
      <c r="H137" s="74"/>
      <c r="I137" s="78"/>
      <c r="J137" s="79"/>
      <c r="K137" s="79"/>
    </row>
    <row r="138" spans="2:11" ht="15">
      <c r="B138" s="116" t="str">
        <f t="shared" si="8"/>
        <v/>
      </c>
      <c r="C138" s="82" t="str">
        <f t="shared" si="9"/>
        <v>M</v>
      </c>
      <c r="D138" s="83">
        <f t="shared" si="11"/>
        <v>45420</v>
      </c>
      <c r="E138" s="84" t="str">
        <f t="shared" si="10"/>
        <v/>
      </c>
      <c r="F138" s="85"/>
      <c r="G138" s="73"/>
      <c r="H138" s="74"/>
      <c r="I138" s="78"/>
      <c r="J138" s="79"/>
      <c r="K138" s="79"/>
    </row>
    <row r="139" spans="2:11" ht="15">
      <c r="B139" s="116" t="str">
        <f t="shared" si="8"/>
        <v/>
      </c>
      <c r="C139" s="82" t="str">
        <f t="shared" si="9"/>
        <v>J</v>
      </c>
      <c r="D139" s="83">
        <f t="shared" si="11"/>
        <v>45421</v>
      </c>
      <c r="E139" s="84" t="str">
        <f t="shared" si="10"/>
        <v/>
      </c>
      <c r="F139" s="85"/>
      <c r="G139" s="73"/>
      <c r="H139" s="74"/>
      <c r="I139" s="78"/>
      <c r="J139" s="79"/>
      <c r="K139" s="79"/>
    </row>
    <row r="140" spans="2:11" ht="15">
      <c r="B140" s="116" t="str">
        <f t="shared" si="8"/>
        <v/>
      </c>
      <c r="C140" s="82" t="str">
        <f t="shared" si="9"/>
        <v>V</v>
      </c>
      <c r="D140" s="83">
        <f t="shared" si="11"/>
        <v>45422</v>
      </c>
      <c r="E140" s="84">
        <f t="shared" si="10"/>
        <v>19</v>
      </c>
      <c r="F140" s="85"/>
      <c r="G140" s="73"/>
      <c r="H140" s="74"/>
      <c r="I140" s="78"/>
      <c r="J140" s="79"/>
      <c r="K140" s="79"/>
    </row>
    <row r="141" spans="2:11" ht="15">
      <c r="B141" s="116" t="str">
        <f t="shared" si="8"/>
        <v/>
      </c>
      <c r="C141" s="82" t="str">
        <f t="shared" si="9"/>
        <v>S</v>
      </c>
      <c r="D141" s="83">
        <f t="shared" si="11"/>
        <v>45423</v>
      </c>
      <c r="E141" s="84" t="str">
        <f t="shared" si="10"/>
        <v/>
      </c>
      <c r="F141" s="85"/>
      <c r="G141" s="73"/>
      <c r="H141" s="74"/>
      <c r="I141" s="78"/>
      <c r="J141" s="79"/>
      <c r="K141" s="79"/>
    </row>
    <row r="142" spans="2:11" ht="15">
      <c r="B142" s="116" t="str">
        <f t="shared" si="8"/>
        <v/>
      </c>
      <c r="C142" s="82" t="str">
        <f t="shared" si="9"/>
        <v>D</v>
      </c>
      <c r="D142" s="83">
        <f t="shared" si="11"/>
        <v>45424</v>
      </c>
      <c r="E142" s="84" t="str">
        <f t="shared" si="10"/>
        <v/>
      </c>
      <c r="F142" s="85"/>
      <c r="G142" s="73"/>
      <c r="H142" s="74"/>
      <c r="I142" s="78"/>
      <c r="J142" s="79"/>
      <c r="K142" s="79"/>
    </row>
    <row r="143" spans="2:11" ht="15">
      <c r="B143" s="116" t="str">
        <f t="shared" si="8"/>
        <v/>
      </c>
      <c r="C143" s="82" t="str">
        <f t="shared" si="9"/>
        <v>L</v>
      </c>
      <c r="D143" s="83">
        <f t="shared" si="11"/>
        <v>45425</v>
      </c>
      <c r="E143" s="84" t="str">
        <f t="shared" si="10"/>
        <v/>
      </c>
      <c r="F143" s="85"/>
      <c r="G143" s="73"/>
      <c r="H143" s="74"/>
      <c r="I143" s="78"/>
      <c r="J143" s="79"/>
      <c r="K143" s="79"/>
    </row>
    <row r="144" spans="2:11" ht="15">
      <c r="B144" s="116" t="str">
        <f t="shared" si="8"/>
        <v/>
      </c>
      <c r="C144" s="82" t="str">
        <f t="shared" si="9"/>
        <v>M</v>
      </c>
      <c r="D144" s="83">
        <f t="shared" si="11"/>
        <v>45426</v>
      </c>
      <c r="E144" s="84" t="str">
        <f t="shared" si="10"/>
        <v/>
      </c>
      <c r="F144" s="85"/>
      <c r="G144" s="73"/>
      <c r="H144" s="74"/>
      <c r="I144" s="78"/>
      <c r="J144" s="79"/>
      <c r="K144" s="79"/>
    </row>
    <row r="145" spans="2:11" ht="15">
      <c r="B145" s="116" t="str">
        <f t="shared" si="8"/>
        <v/>
      </c>
      <c r="C145" s="82" t="str">
        <f t="shared" si="9"/>
        <v>M</v>
      </c>
      <c r="D145" s="83">
        <f t="shared" si="11"/>
        <v>45427</v>
      </c>
      <c r="E145" s="84" t="str">
        <f t="shared" si="10"/>
        <v/>
      </c>
      <c r="F145" s="85"/>
      <c r="G145" s="73"/>
      <c r="H145" s="74"/>
      <c r="I145" s="78"/>
      <c r="J145" s="79"/>
      <c r="K145" s="79"/>
    </row>
    <row r="146" spans="2:11" ht="15">
      <c r="B146" s="116" t="str">
        <f t="shared" si="8"/>
        <v/>
      </c>
      <c r="C146" s="82" t="str">
        <f t="shared" si="9"/>
        <v>J</v>
      </c>
      <c r="D146" s="83">
        <f t="shared" si="11"/>
        <v>45428</v>
      </c>
      <c r="E146" s="84" t="str">
        <f t="shared" si="10"/>
        <v/>
      </c>
      <c r="F146" s="85"/>
      <c r="G146" s="73"/>
      <c r="H146" s="74"/>
      <c r="I146" s="78"/>
      <c r="J146" s="79"/>
      <c r="K146" s="79"/>
    </row>
    <row r="147" spans="2:11" ht="15">
      <c r="B147" s="116" t="str">
        <f t="shared" si="8"/>
        <v/>
      </c>
      <c r="C147" s="82" t="str">
        <f t="shared" si="9"/>
        <v>V</v>
      </c>
      <c r="D147" s="83">
        <f t="shared" si="11"/>
        <v>45429</v>
      </c>
      <c r="E147" s="84">
        <f t="shared" si="10"/>
        <v>20</v>
      </c>
      <c r="F147" s="85"/>
      <c r="G147" s="73"/>
      <c r="H147" s="74"/>
      <c r="I147" s="78"/>
      <c r="J147" s="79"/>
      <c r="K147" s="79"/>
    </row>
    <row r="148" spans="2:11" ht="15">
      <c r="B148" s="116" t="str">
        <f t="shared" si="8"/>
        <v/>
      </c>
      <c r="C148" s="82" t="str">
        <f t="shared" si="9"/>
        <v>S</v>
      </c>
      <c r="D148" s="83">
        <f t="shared" si="11"/>
        <v>45430</v>
      </c>
      <c r="E148" s="84" t="str">
        <f t="shared" si="10"/>
        <v/>
      </c>
      <c r="F148" s="85"/>
      <c r="G148" s="73"/>
      <c r="H148" s="74"/>
      <c r="I148" s="78"/>
      <c r="J148" s="79"/>
      <c r="K148" s="79"/>
    </row>
    <row r="149" spans="2:11" ht="15">
      <c r="B149" s="116" t="str">
        <f t="shared" si="8"/>
        <v/>
      </c>
      <c r="C149" s="82" t="str">
        <f t="shared" si="9"/>
        <v>D</v>
      </c>
      <c r="D149" s="83">
        <f t="shared" si="11"/>
        <v>45431</v>
      </c>
      <c r="E149" s="84" t="str">
        <f t="shared" si="10"/>
        <v/>
      </c>
      <c r="F149" s="85"/>
      <c r="G149" s="73"/>
      <c r="H149" s="74"/>
      <c r="I149" s="78"/>
      <c r="J149" s="79"/>
      <c r="K149" s="79"/>
    </row>
    <row r="150" spans="2:11" ht="15">
      <c r="B150" s="116" t="str">
        <f t="shared" si="8"/>
        <v/>
      </c>
      <c r="C150" s="82" t="str">
        <f t="shared" si="9"/>
        <v>L</v>
      </c>
      <c r="D150" s="83">
        <f t="shared" si="11"/>
        <v>45432</v>
      </c>
      <c r="E150" s="84" t="str">
        <f t="shared" si="10"/>
        <v/>
      </c>
      <c r="F150" s="85"/>
      <c r="G150" s="73"/>
      <c r="H150" s="74"/>
      <c r="I150" s="78"/>
      <c r="J150" s="79"/>
      <c r="K150" s="79"/>
    </row>
    <row r="151" spans="2:11" ht="15">
      <c r="B151" s="116" t="str">
        <f t="shared" si="8"/>
        <v/>
      </c>
      <c r="C151" s="82" t="str">
        <f t="shared" si="9"/>
        <v>M</v>
      </c>
      <c r="D151" s="83">
        <f t="shared" si="11"/>
        <v>45433</v>
      </c>
      <c r="E151" s="84" t="str">
        <f t="shared" si="10"/>
        <v/>
      </c>
      <c r="F151" s="85"/>
      <c r="G151" s="73"/>
      <c r="H151" s="74"/>
      <c r="I151" s="78"/>
      <c r="J151" s="79"/>
      <c r="K151" s="79"/>
    </row>
    <row r="152" spans="2:11" ht="15">
      <c r="B152" s="116" t="str">
        <f t="shared" si="8"/>
        <v/>
      </c>
      <c r="C152" s="82" t="str">
        <f t="shared" si="9"/>
        <v>M</v>
      </c>
      <c r="D152" s="83">
        <f t="shared" si="11"/>
        <v>45434</v>
      </c>
      <c r="E152" s="84" t="str">
        <f t="shared" si="10"/>
        <v/>
      </c>
      <c r="F152" s="85"/>
      <c r="G152" s="73"/>
      <c r="H152" s="74"/>
      <c r="I152" s="78"/>
      <c r="J152" s="79"/>
      <c r="K152" s="79"/>
    </row>
    <row r="153" spans="2:11" ht="15">
      <c r="B153" s="116" t="str">
        <f t="shared" si="8"/>
        <v/>
      </c>
      <c r="C153" s="82" t="str">
        <f t="shared" si="9"/>
        <v>J</v>
      </c>
      <c r="D153" s="83">
        <f t="shared" si="11"/>
        <v>45435</v>
      </c>
      <c r="E153" s="84" t="str">
        <f t="shared" si="10"/>
        <v/>
      </c>
      <c r="F153" s="85"/>
      <c r="G153" s="73"/>
      <c r="H153" s="74"/>
      <c r="I153" s="78"/>
      <c r="J153" s="79"/>
      <c r="K153" s="79"/>
    </row>
    <row r="154" spans="2:11" ht="15">
      <c r="B154" s="116" t="str">
        <f t="shared" si="8"/>
        <v/>
      </c>
      <c r="C154" s="82" t="str">
        <f t="shared" si="9"/>
        <v>V</v>
      </c>
      <c r="D154" s="83">
        <f t="shared" si="11"/>
        <v>45436</v>
      </c>
      <c r="E154" s="84">
        <f t="shared" si="10"/>
        <v>21</v>
      </c>
      <c r="F154" s="85"/>
      <c r="G154" s="73"/>
      <c r="H154" s="74"/>
      <c r="I154" s="78"/>
      <c r="J154" s="79"/>
      <c r="K154" s="79"/>
    </row>
    <row r="155" spans="2:11" ht="15">
      <c r="B155" s="116" t="str">
        <f t="shared" si="8"/>
        <v/>
      </c>
      <c r="C155" s="82" t="str">
        <f t="shared" si="9"/>
        <v>S</v>
      </c>
      <c r="D155" s="83">
        <f t="shared" si="11"/>
        <v>45437</v>
      </c>
      <c r="E155" s="84" t="str">
        <f t="shared" si="10"/>
        <v/>
      </c>
      <c r="F155" s="85"/>
      <c r="G155" s="73"/>
      <c r="H155" s="74"/>
      <c r="I155" s="78"/>
      <c r="J155" s="79"/>
      <c r="K155" s="79"/>
    </row>
    <row r="156" spans="2:11" ht="15">
      <c r="B156" s="116" t="str">
        <f t="shared" si="8"/>
        <v/>
      </c>
      <c r="C156" s="82" t="str">
        <f t="shared" si="9"/>
        <v>D</v>
      </c>
      <c r="D156" s="83">
        <f t="shared" si="11"/>
        <v>45438</v>
      </c>
      <c r="E156" s="84" t="str">
        <f t="shared" si="10"/>
        <v/>
      </c>
      <c r="F156" s="85"/>
      <c r="G156" s="73"/>
      <c r="H156" s="74"/>
      <c r="I156" s="78"/>
      <c r="J156" s="79"/>
      <c r="K156" s="79"/>
    </row>
    <row r="157" spans="2:11" ht="15">
      <c r="B157" s="116" t="str">
        <f t="shared" si="8"/>
        <v/>
      </c>
      <c r="C157" s="82" t="str">
        <f t="shared" si="9"/>
        <v>L</v>
      </c>
      <c r="D157" s="83">
        <f t="shared" si="11"/>
        <v>45439</v>
      </c>
      <c r="E157" s="84" t="str">
        <f t="shared" si="10"/>
        <v/>
      </c>
      <c r="F157" s="85"/>
      <c r="G157" s="73"/>
      <c r="H157" s="74"/>
      <c r="I157" s="78"/>
      <c r="J157" s="79"/>
      <c r="K157" s="79"/>
    </row>
    <row r="158" spans="2:11" ht="15.75" thickBot="1">
      <c r="B158" s="116" t="str">
        <f t="shared" si="8"/>
        <v/>
      </c>
      <c r="C158" s="54" t="str">
        <f t="shared" si="9"/>
        <v>M</v>
      </c>
      <c r="D158" s="55">
        <f t="shared" si="11"/>
        <v>45440</v>
      </c>
      <c r="E158" s="56" t="str">
        <f t="shared" si="10"/>
        <v/>
      </c>
      <c r="F158" s="58"/>
      <c r="G158" s="57"/>
      <c r="H158" s="61"/>
      <c r="I158" s="59"/>
      <c r="J158" s="59"/>
      <c r="K158" s="59"/>
    </row>
    <row r="159" spans="2:11" ht="15">
      <c r="B159" s="116" t="str">
        <f t="shared" si="8"/>
        <v/>
      </c>
      <c r="C159" s="75" t="str">
        <f t="shared" si="9"/>
        <v>M</v>
      </c>
      <c r="D159" s="76">
        <f t="shared" si="11"/>
        <v>45441</v>
      </c>
      <c r="E159" s="77" t="str">
        <f t="shared" si="10"/>
        <v/>
      </c>
      <c r="F159" s="72"/>
      <c r="G159" s="73"/>
      <c r="H159" s="74"/>
      <c r="I159" s="78"/>
      <c r="J159" s="79"/>
      <c r="K159" s="79"/>
    </row>
    <row r="160" spans="2:11" ht="15">
      <c r="B160" s="116" t="str">
        <f t="shared" si="8"/>
        <v/>
      </c>
      <c r="C160" s="75" t="str">
        <f t="shared" si="9"/>
        <v>J</v>
      </c>
      <c r="D160" s="76">
        <f t="shared" si="11"/>
        <v>45442</v>
      </c>
      <c r="E160" s="77" t="str">
        <f t="shared" si="10"/>
        <v/>
      </c>
      <c r="F160" s="72"/>
      <c r="G160" s="73"/>
      <c r="H160" s="74"/>
      <c r="I160" s="78"/>
      <c r="J160" s="79"/>
      <c r="K160" s="79"/>
    </row>
    <row r="161" spans="2:11" ht="15">
      <c r="B161" s="116" t="str">
        <f t="shared" si="8"/>
        <v/>
      </c>
      <c r="C161" s="75" t="str">
        <f t="shared" si="9"/>
        <v>V</v>
      </c>
      <c r="D161" s="76">
        <f t="shared" si="11"/>
        <v>45443</v>
      </c>
      <c r="E161" s="77">
        <f t="shared" si="10"/>
        <v>22</v>
      </c>
      <c r="F161" s="72"/>
      <c r="G161" s="73"/>
      <c r="H161" s="74"/>
      <c r="I161" s="78"/>
      <c r="J161" s="79"/>
      <c r="K161" s="79"/>
    </row>
    <row r="162" spans="2:11" ht="15">
      <c r="B162" s="116" t="str">
        <f t="shared" si="8"/>
        <v/>
      </c>
      <c r="C162" s="75" t="str">
        <f t="shared" si="9"/>
        <v>S</v>
      </c>
      <c r="D162" s="76">
        <f t="shared" si="11"/>
        <v>45444</v>
      </c>
      <c r="E162" s="77" t="str">
        <f t="shared" si="10"/>
        <v/>
      </c>
      <c r="F162" s="72"/>
      <c r="G162" s="73"/>
      <c r="H162" s="74"/>
      <c r="I162" s="78"/>
      <c r="J162" s="79"/>
      <c r="K162" s="79"/>
    </row>
    <row r="163" spans="2:11" ht="15">
      <c r="B163" s="116" t="str">
        <f t="shared" si="8"/>
        <v>JUIN</v>
      </c>
      <c r="C163" s="75" t="str">
        <f t="shared" si="9"/>
        <v>D</v>
      </c>
      <c r="D163" s="76">
        <f t="shared" si="11"/>
        <v>45445</v>
      </c>
      <c r="E163" s="77" t="str">
        <f t="shared" si="10"/>
        <v/>
      </c>
      <c r="F163" s="72"/>
      <c r="G163" s="73"/>
      <c r="H163" s="74"/>
      <c r="I163" s="78"/>
      <c r="J163" s="79"/>
      <c r="K163" s="79"/>
    </row>
    <row r="164" spans="2:11" ht="15">
      <c r="B164" s="116">
        <f t="shared" si="8"/>
        <v>2024</v>
      </c>
      <c r="C164" s="82" t="str">
        <f t="shared" si="9"/>
        <v>L</v>
      </c>
      <c r="D164" s="83">
        <f t="shared" si="11"/>
        <v>45446</v>
      </c>
      <c r="E164" s="84" t="str">
        <f t="shared" si="10"/>
        <v/>
      </c>
      <c r="F164" s="85"/>
      <c r="G164" s="73"/>
      <c r="H164" s="74"/>
      <c r="I164" s="78"/>
      <c r="J164" s="79"/>
      <c r="K164" s="79"/>
    </row>
    <row r="165" spans="2:11" ht="15">
      <c r="B165" s="116" t="str">
        <f t="shared" si="8"/>
        <v/>
      </c>
      <c r="C165" s="82" t="str">
        <f t="shared" si="9"/>
        <v>M</v>
      </c>
      <c r="D165" s="83">
        <f t="shared" si="11"/>
        <v>45447</v>
      </c>
      <c r="E165" s="84" t="str">
        <f t="shared" si="10"/>
        <v/>
      </c>
      <c r="F165" s="85"/>
      <c r="G165" s="73"/>
      <c r="H165" s="74"/>
      <c r="I165" s="78"/>
      <c r="J165" s="79"/>
      <c r="K165" s="79"/>
    </row>
    <row r="166" spans="2:11" ht="15">
      <c r="B166" s="116" t="str">
        <f t="shared" si="8"/>
        <v/>
      </c>
      <c r="C166" s="82" t="str">
        <f t="shared" si="9"/>
        <v>M</v>
      </c>
      <c r="D166" s="83">
        <f t="shared" si="11"/>
        <v>45448</v>
      </c>
      <c r="E166" s="84" t="str">
        <f t="shared" si="10"/>
        <v/>
      </c>
      <c r="F166" s="85"/>
      <c r="G166" s="73"/>
      <c r="H166" s="74"/>
      <c r="I166" s="78"/>
      <c r="J166" s="79"/>
      <c r="K166" s="79"/>
    </row>
    <row r="167" spans="2:11" ht="15">
      <c r="B167" s="116" t="str">
        <f t="shared" si="8"/>
        <v/>
      </c>
      <c r="C167" s="82" t="str">
        <f t="shared" si="9"/>
        <v>J</v>
      </c>
      <c r="D167" s="83">
        <f t="shared" si="11"/>
        <v>45449</v>
      </c>
      <c r="E167" s="84" t="str">
        <f t="shared" si="10"/>
        <v/>
      </c>
      <c r="F167" s="85"/>
      <c r="G167" s="73"/>
      <c r="H167" s="74"/>
      <c r="I167" s="78"/>
      <c r="J167" s="79"/>
      <c r="K167" s="79"/>
    </row>
    <row r="168" spans="2:11" ht="15">
      <c r="B168" s="116" t="str">
        <f t="shared" si="8"/>
        <v/>
      </c>
      <c r="C168" s="82" t="str">
        <f t="shared" si="9"/>
        <v>V</v>
      </c>
      <c r="D168" s="83">
        <f t="shared" si="11"/>
        <v>45450</v>
      </c>
      <c r="E168" s="84">
        <f t="shared" si="10"/>
        <v>23</v>
      </c>
      <c r="F168" s="85"/>
      <c r="G168" s="73"/>
      <c r="H168" s="74"/>
      <c r="I168" s="78"/>
      <c r="J168" s="79"/>
      <c r="K168" s="79"/>
    </row>
    <row r="169" spans="2:11" ht="15">
      <c r="B169" s="116" t="str">
        <f t="shared" si="8"/>
        <v/>
      </c>
      <c r="C169" s="82" t="str">
        <f t="shared" si="9"/>
        <v>S</v>
      </c>
      <c r="D169" s="83">
        <f t="shared" si="11"/>
        <v>45451</v>
      </c>
      <c r="E169" s="84" t="str">
        <f t="shared" si="10"/>
        <v/>
      </c>
      <c r="F169" s="85"/>
      <c r="G169" s="73"/>
      <c r="H169" s="74"/>
      <c r="I169" s="78"/>
      <c r="J169" s="79"/>
      <c r="K169" s="79"/>
    </row>
    <row r="170" spans="2:11" ht="15">
      <c r="B170" s="116" t="str">
        <f t="shared" si="8"/>
        <v/>
      </c>
      <c r="C170" s="82" t="str">
        <f t="shared" si="9"/>
        <v>D</v>
      </c>
      <c r="D170" s="83">
        <f t="shared" si="11"/>
        <v>45452</v>
      </c>
      <c r="E170" s="84" t="str">
        <f t="shared" si="10"/>
        <v/>
      </c>
      <c r="F170" s="85"/>
      <c r="G170" s="73"/>
      <c r="H170" s="74"/>
      <c r="I170" s="78"/>
      <c r="J170" s="79"/>
      <c r="K170" s="79"/>
    </row>
    <row r="171" spans="2:11" ht="15">
      <c r="B171" s="116" t="str">
        <f t="shared" si="8"/>
        <v/>
      </c>
      <c r="C171" s="82" t="str">
        <f t="shared" si="9"/>
        <v>L</v>
      </c>
      <c r="D171" s="83">
        <f t="shared" si="11"/>
        <v>45453</v>
      </c>
      <c r="E171" s="84" t="str">
        <f t="shared" si="10"/>
        <v/>
      </c>
      <c r="F171" s="85"/>
      <c r="G171" s="73"/>
      <c r="H171" s="74"/>
      <c r="I171" s="78"/>
      <c r="J171" s="79"/>
      <c r="K171" s="79"/>
    </row>
    <row r="172" spans="2:11" ht="15">
      <c r="B172" s="116" t="str">
        <f t="shared" si="8"/>
        <v/>
      </c>
      <c r="C172" s="82" t="str">
        <f t="shared" si="9"/>
        <v>M</v>
      </c>
      <c r="D172" s="83">
        <f t="shared" si="11"/>
        <v>45454</v>
      </c>
      <c r="E172" s="84" t="str">
        <f t="shared" si="10"/>
        <v/>
      </c>
      <c r="F172" s="85"/>
      <c r="G172" s="73"/>
      <c r="H172" s="74"/>
      <c r="I172" s="78"/>
      <c r="J172" s="79"/>
      <c r="K172" s="79"/>
    </row>
    <row r="173" spans="2:11" ht="15">
      <c r="B173" s="116" t="str">
        <f t="shared" si="8"/>
        <v/>
      </c>
      <c r="C173" s="82" t="str">
        <f t="shared" si="9"/>
        <v>M</v>
      </c>
      <c r="D173" s="83">
        <f t="shared" si="11"/>
        <v>45455</v>
      </c>
      <c r="E173" s="84" t="str">
        <f t="shared" si="10"/>
        <v/>
      </c>
      <c r="F173" s="85"/>
      <c r="G173" s="73"/>
      <c r="H173" s="74"/>
      <c r="I173" s="78"/>
      <c r="J173" s="79"/>
      <c r="K173" s="79"/>
    </row>
    <row r="174" spans="2:11" ht="15">
      <c r="B174" s="116" t="str">
        <f t="shared" si="8"/>
        <v/>
      </c>
      <c r="C174" s="82" t="str">
        <f t="shared" si="9"/>
        <v>J</v>
      </c>
      <c r="D174" s="83">
        <f t="shared" si="11"/>
        <v>45456</v>
      </c>
      <c r="E174" s="84" t="str">
        <f t="shared" si="10"/>
        <v/>
      </c>
      <c r="F174" s="85"/>
      <c r="G174" s="73"/>
      <c r="H174" s="74"/>
      <c r="I174" s="78"/>
      <c r="J174" s="79"/>
      <c r="K174" s="79"/>
    </row>
    <row r="175" spans="2:11" ht="15">
      <c r="B175" s="116" t="str">
        <f t="shared" si="8"/>
        <v/>
      </c>
      <c r="C175" s="82" t="str">
        <f t="shared" si="9"/>
        <v>V</v>
      </c>
      <c r="D175" s="83">
        <f t="shared" si="11"/>
        <v>45457</v>
      </c>
      <c r="E175" s="84">
        <f t="shared" si="10"/>
        <v>24</v>
      </c>
      <c r="F175" s="85"/>
      <c r="G175" s="73"/>
      <c r="H175" s="74"/>
      <c r="I175" s="78"/>
      <c r="J175" s="79"/>
      <c r="K175" s="79"/>
    </row>
    <row r="176" spans="2:11" ht="15">
      <c r="B176" s="116" t="str">
        <f t="shared" si="8"/>
        <v/>
      </c>
      <c r="C176" s="82" t="str">
        <f t="shared" si="9"/>
        <v>S</v>
      </c>
      <c r="D176" s="83">
        <f t="shared" si="11"/>
        <v>45458</v>
      </c>
      <c r="E176" s="84" t="str">
        <f t="shared" si="10"/>
        <v/>
      </c>
      <c r="F176" s="85"/>
      <c r="G176" s="73"/>
      <c r="H176" s="74"/>
      <c r="I176" s="78"/>
      <c r="J176" s="79"/>
      <c r="K176" s="79"/>
    </row>
    <row r="177" spans="2:11" ht="15">
      <c r="B177" s="116" t="str">
        <f t="shared" si="8"/>
        <v/>
      </c>
      <c r="C177" s="82" t="str">
        <f t="shared" si="9"/>
        <v>D</v>
      </c>
      <c r="D177" s="83">
        <f t="shared" si="11"/>
        <v>45459</v>
      </c>
      <c r="E177" s="84" t="str">
        <f t="shared" si="10"/>
        <v/>
      </c>
      <c r="F177" s="85"/>
      <c r="G177" s="73"/>
      <c r="H177" s="74"/>
      <c r="I177" s="78"/>
      <c r="J177" s="79"/>
      <c r="K177" s="79"/>
    </row>
    <row r="178" spans="2:11" ht="15">
      <c r="B178" s="116" t="str">
        <f t="shared" si="8"/>
        <v/>
      </c>
      <c r="C178" s="82" t="str">
        <f t="shared" si="9"/>
        <v>L</v>
      </c>
      <c r="D178" s="83">
        <f t="shared" si="11"/>
        <v>45460</v>
      </c>
      <c r="E178" s="84" t="str">
        <f t="shared" si="10"/>
        <v/>
      </c>
      <c r="F178" s="85"/>
      <c r="G178" s="73"/>
      <c r="H178" s="74"/>
      <c r="I178" s="78"/>
      <c r="J178" s="79"/>
      <c r="K178" s="79"/>
    </row>
    <row r="179" spans="2:11" ht="15">
      <c r="B179" s="116" t="str">
        <f t="shared" si="8"/>
        <v/>
      </c>
      <c r="C179" s="82" t="str">
        <f t="shared" si="9"/>
        <v>M</v>
      </c>
      <c r="D179" s="83">
        <f t="shared" si="11"/>
        <v>45461</v>
      </c>
      <c r="E179" s="84" t="str">
        <f t="shared" si="10"/>
        <v/>
      </c>
      <c r="F179" s="85"/>
      <c r="G179" s="73"/>
      <c r="H179" s="74"/>
      <c r="I179" s="78"/>
      <c r="J179" s="79"/>
      <c r="K179" s="79"/>
    </row>
    <row r="180" spans="2:11" ht="15">
      <c r="B180" s="116" t="str">
        <f t="shared" si="8"/>
        <v/>
      </c>
      <c r="C180" s="82" t="str">
        <f t="shared" si="9"/>
        <v>M</v>
      </c>
      <c r="D180" s="83">
        <f t="shared" si="11"/>
        <v>45462</v>
      </c>
      <c r="E180" s="84" t="str">
        <f t="shared" si="10"/>
        <v/>
      </c>
      <c r="F180" s="85"/>
      <c r="G180" s="73"/>
      <c r="H180" s="74"/>
      <c r="I180" s="78"/>
      <c r="J180" s="79"/>
      <c r="K180" s="79"/>
    </row>
    <row r="181" spans="2:11" ht="15">
      <c r="B181" s="116" t="str">
        <f t="shared" si="8"/>
        <v/>
      </c>
      <c r="C181" s="82" t="str">
        <f t="shared" si="9"/>
        <v>J</v>
      </c>
      <c r="D181" s="83">
        <f t="shared" si="11"/>
        <v>45463</v>
      </c>
      <c r="E181" s="84" t="str">
        <f t="shared" si="10"/>
        <v/>
      </c>
      <c r="F181" s="85"/>
      <c r="G181" s="73"/>
      <c r="H181" s="74"/>
      <c r="I181" s="78"/>
      <c r="J181" s="79"/>
      <c r="K181" s="79"/>
    </row>
    <row r="182" spans="2:11" ht="15">
      <c r="B182" s="116" t="str">
        <f t="shared" si="8"/>
        <v/>
      </c>
      <c r="C182" s="82" t="str">
        <f t="shared" si="9"/>
        <v>V</v>
      </c>
      <c r="D182" s="83">
        <f t="shared" si="11"/>
        <v>45464</v>
      </c>
      <c r="E182" s="84">
        <f t="shared" si="10"/>
        <v>25</v>
      </c>
      <c r="F182" s="85"/>
      <c r="G182" s="73"/>
      <c r="H182" s="74"/>
      <c r="I182" s="78"/>
      <c r="J182" s="79"/>
      <c r="K182" s="79"/>
    </row>
    <row r="183" spans="2:11" ht="15">
      <c r="B183" s="116" t="str">
        <f t="shared" si="8"/>
        <v/>
      </c>
      <c r="C183" s="82" t="str">
        <f t="shared" si="9"/>
        <v>S</v>
      </c>
      <c r="D183" s="83">
        <f t="shared" si="11"/>
        <v>45465</v>
      </c>
      <c r="E183" s="84" t="str">
        <f t="shared" si="10"/>
        <v/>
      </c>
      <c r="F183" s="85"/>
      <c r="G183" s="73"/>
      <c r="H183" s="74"/>
      <c r="I183" s="78"/>
      <c r="J183" s="79"/>
      <c r="K183" s="79"/>
    </row>
    <row r="184" spans="2:11" ht="15">
      <c r="B184" s="116" t="str">
        <f t="shared" si="8"/>
        <v/>
      </c>
      <c r="C184" s="82" t="str">
        <f t="shared" si="9"/>
        <v>D</v>
      </c>
      <c r="D184" s="83">
        <f t="shared" si="11"/>
        <v>45466</v>
      </c>
      <c r="E184" s="84" t="str">
        <f t="shared" si="10"/>
        <v/>
      </c>
      <c r="F184" s="85"/>
      <c r="G184" s="73"/>
      <c r="H184" s="74"/>
      <c r="I184" s="78"/>
      <c r="J184" s="79"/>
      <c r="K184" s="79"/>
    </row>
    <row r="185" spans="2:11" ht="15">
      <c r="B185" s="116" t="str">
        <f t="shared" si="8"/>
        <v/>
      </c>
      <c r="C185" s="82" t="str">
        <f t="shared" si="9"/>
        <v>L</v>
      </c>
      <c r="D185" s="83">
        <f t="shared" si="11"/>
        <v>45467</v>
      </c>
      <c r="E185" s="84" t="str">
        <f t="shared" si="10"/>
        <v/>
      </c>
      <c r="F185" s="85"/>
      <c r="G185" s="73"/>
      <c r="H185" s="74"/>
      <c r="I185" s="78"/>
      <c r="J185" s="79"/>
      <c r="K185" s="79"/>
    </row>
    <row r="186" spans="2:11" ht="15">
      <c r="B186" s="116" t="str">
        <f t="shared" si="8"/>
        <v/>
      </c>
      <c r="C186" s="82" t="str">
        <f t="shared" si="9"/>
        <v>M</v>
      </c>
      <c r="D186" s="83">
        <f t="shared" si="11"/>
        <v>45468</v>
      </c>
      <c r="E186" s="84" t="str">
        <f t="shared" si="10"/>
        <v/>
      </c>
      <c r="F186" s="85"/>
      <c r="G186" s="73"/>
      <c r="H186" s="74"/>
      <c r="I186" s="78"/>
      <c r="J186" s="79"/>
      <c r="K186" s="79"/>
    </row>
    <row r="187" spans="2:11" ht="15">
      <c r="B187" s="116" t="str">
        <f t="shared" si="8"/>
        <v/>
      </c>
      <c r="C187" s="82" t="str">
        <f t="shared" si="9"/>
        <v>M</v>
      </c>
      <c r="D187" s="83">
        <f t="shared" si="11"/>
        <v>45469</v>
      </c>
      <c r="E187" s="84" t="str">
        <f t="shared" si="10"/>
        <v/>
      </c>
      <c r="F187" s="85"/>
      <c r="G187" s="73"/>
      <c r="H187" s="74"/>
      <c r="I187" s="78"/>
      <c r="J187" s="79"/>
      <c r="K187" s="79"/>
    </row>
    <row r="188" spans="2:11" ht="15">
      <c r="B188" s="116" t="str">
        <f t="shared" si="8"/>
        <v/>
      </c>
      <c r="C188" s="82" t="str">
        <f t="shared" si="9"/>
        <v>J</v>
      </c>
      <c r="D188" s="83">
        <f t="shared" si="11"/>
        <v>45470</v>
      </c>
      <c r="E188" s="84" t="str">
        <f t="shared" si="10"/>
        <v/>
      </c>
      <c r="F188" s="85"/>
      <c r="G188" s="73"/>
      <c r="H188" s="74"/>
      <c r="I188" s="78"/>
      <c r="J188" s="79"/>
      <c r="K188" s="79"/>
    </row>
    <row r="189" spans="2:11" ht="15.75" thickBot="1">
      <c r="B189" s="116" t="str">
        <f t="shared" si="8"/>
        <v/>
      </c>
      <c r="C189" s="54" t="str">
        <f t="shared" si="9"/>
        <v>V</v>
      </c>
      <c r="D189" s="55">
        <f t="shared" si="11"/>
        <v>45471</v>
      </c>
      <c r="E189" s="56">
        <f t="shared" si="10"/>
        <v>26</v>
      </c>
      <c r="F189" s="58"/>
      <c r="G189" s="57"/>
      <c r="H189" s="61"/>
      <c r="I189" s="59"/>
      <c r="J189" s="59"/>
      <c r="K189" s="59"/>
    </row>
    <row r="190" spans="2:11" ht="15">
      <c r="B190" s="116" t="str">
        <f t="shared" si="8"/>
        <v/>
      </c>
      <c r="C190" s="75" t="str">
        <f t="shared" si="9"/>
        <v>S</v>
      </c>
      <c r="D190" s="76">
        <f t="shared" si="11"/>
        <v>45472</v>
      </c>
      <c r="E190" s="77" t="str">
        <f t="shared" si="10"/>
        <v/>
      </c>
      <c r="F190" s="72"/>
      <c r="G190" s="73"/>
      <c r="H190" s="74"/>
      <c r="I190" s="78"/>
      <c r="J190" s="79"/>
      <c r="K190" s="79"/>
    </row>
    <row r="191" spans="2:11" ht="15">
      <c r="B191" s="116" t="str">
        <f t="shared" si="8"/>
        <v/>
      </c>
      <c r="C191" s="75" t="str">
        <f t="shared" si="9"/>
        <v>D</v>
      </c>
      <c r="D191" s="76">
        <f t="shared" si="11"/>
        <v>45473</v>
      </c>
      <c r="E191" s="77" t="str">
        <f t="shared" si="10"/>
        <v/>
      </c>
      <c r="F191" s="72"/>
      <c r="G191" s="73"/>
      <c r="H191" s="74"/>
      <c r="I191" s="78"/>
      <c r="J191" s="79"/>
      <c r="K191" s="79"/>
    </row>
    <row r="192" spans="2:11" ht="15">
      <c r="B192" s="116" t="str">
        <f t="shared" si="8"/>
        <v/>
      </c>
      <c r="C192" s="75" t="str">
        <f t="shared" si="9"/>
        <v>L</v>
      </c>
      <c r="D192" s="76">
        <f t="shared" si="11"/>
        <v>45474</v>
      </c>
      <c r="E192" s="77" t="str">
        <f t="shared" si="10"/>
        <v/>
      </c>
      <c r="F192" s="72"/>
      <c r="G192" s="73"/>
      <c r="H192" s="74"/>
      <c r="I192" s="78"/>
      <c r="J192" s="79"/>
      <c r="K192" s="79"/>
    </row>
    <row r="193" spans="2:11" ht="15">
      <c r="B193" s="116" t="str">
        <f t="shared" si="8"/>
        <v>JUILLET</v>
      </c>
      <c r="C193" s="75" t="str">
        <f t="shared" si="9"/>
        <v>M</v>
      </c>
      <c r="D193" s="76">
        <f t="shared" si="11"/>
        <v>45475</v>
      </c>
      <c r="E193" s="77" t="str">
        <f t="shared" si="10"/>
        <v/>
      </c>
      <c r="F193" s="72"/>
      <c r="G193" s="73"/>
      <c r="H193" s="74"/>
      <c r="I193" s="78"/>
      <c r="J193" s="79"/>
      <c r="K193" s="79"/>
    </row>
    <row r="194" spans="2:11" ht="15">
      <c r="B194" s="116">
        <f t="shared" si="8"/>
        <v>2024</v>
      </c>
      <c r="C194" s="75" t="str">
        <f t="shared" si="9"/>
        <v>M</v>
      </c>
      <c r="D194" s="76">
        <f t="shared" si="11"/>
        <v>45476</v>
      </c>
      <c r="E194" s="77" t="str">
        <f t="shared" si="10"/>
        <v/>
      </c>
      <c r="F194" s="72"/>
      <c r="G194" s="73"/>
      <c r="H194" s="74"/>
      <c r="I194" s="78"/>
      <c r="J194" s="79"/>
      <c r="K194" s="79"/>
    </row>
    <row r="195" spans="2:11" ht="15">
      <c r="B195" s="116" t="str">
        <f t="shared" si="8"/>
        <v/>
      </c>
      <c r="C195" s="82" t="str">
        <f t="shared" si="9"/>
        <v>J</v>
      </c>
      <c r="D195" s="83">
        <f t="shared" si="11"/>
        <v>45477</v>
      </c>
      <c r="E195" s="84" t="str">
        <f t="shared" si="10"/>
        <v/>
      </c>
      <c r="F195" s="85"/>
      <c r="G195" s="73"/>
      <c r="H195" s="74"/>
      <c r="I195" s="78"/>
      <c r="J195" s="79"/>
      <c r="K195" s="79"/>
    </row>
    <row r="196" spans="2:11" ht="15">
      <c r="B196" s="116" t="str">
        <f t="shared" ref="B196:B259" si="12">IFERROR(CHOOSE(DAY(D195),UPPER(TEXT(D195,"mmmm")),YEAR(D195)),"")</f>
        <v/>
      </c>
      <c r="C196" s="82" t="str">
        <f t="shared" ref="C196:C259" si="13">IF(D196="","",UPPER(LEFT(TEXT(D196,"jjj"),1)))</f>
        <v>V</v>
      </c>
      <c r="D196" s="83">
        <f t="shared" si="11"/>
        <v>45478</v>
      </c>
      <c r="E196" s="84">
        <f t="shared" ref="E196:E259" si="14">IF(D195="","",IF(WEEKDAY(D195,1)=5,INT((D195-DATE(YEAR(D195),1,1))/7+1),""))</f>
        <v>27</v>
      </c>
      <c r="F196" s="85"/>
      <c r="G196" s="73"/>
      <c r="H196" s="74"/>
      <c r="I196" s="78"/>
      <c r="J196" s="79"/>
      <c r="K196" s="79"/>
    </row>
    <row r="197" spans="2:11" ht="15">
      <c r="B197" s="116" t="str">
        <f t="shared" si="12"/>
        <v/>
      </c>
      <c r="C197" s="82" t="str">
        <f t="shared" si="13"/>
        <v>S</v>
      </c>
      <c r="D197" s="83">
        <f t="shared" ref="D197:D260" si="15">D196+1</f>
        <v>45479</v>
      </c>
      <c r="E197" s="84" t="str">
        <f t="shared" si="14"/>
        <v/>
      </c>
      <c r="F197" s="85"/>
      <c r="G197" s="73"/>
      <c r="H197" s="74"/>
      <c r="I197" s="78"/>
      <c r="J197" s="79"/>
      <c r="K197" s="79"/>
    </row>
    <row r="198" spans="2:11" ht="15">
      <c r="B198" s="116" t="str">
        <f t="shared" si="12"/>
        <v/>
      </c>
      <c r="C198" s="82" t="str">
        <f t="shared" si="13"/>
        <v>D</v>
      </c>
      <c r="D198" s="83">
        <f t="shared" si="15"/>
        <v>45480</v>
      </c>
      <c r="E198" s="84" t="str">
        <f t="shared" si="14"/>
        <v/>
      </c>
      <c r="F198" s="85"/>
      <c r="G198" s="73"/>
      <c r="H198" s="74"/>
      <c r="I198" s="78"/>
      <c r="J198" s="79"/>
      <c r="K198" s="79"/>
    </row>
    <row r="199" spans="2:11" ht="15">
      <c r="B199" s="116" t="str">
        <f t="shared" si="12"/>
        <v/>
      </c>
      <c r="C199" s="82" t="str">
        <f t="shared" si="13"/>
        <v>L</v>
      </c>
      <c r="D199" s="83">
        <f t="shared" si="15"/>
        <v>45481</v>
      </c>
      <c r="E199" s="84" t="str">
        <f t="shared" si="14"/>
        <v/>
      </c>
      <c r="F199" s="85"/>
      <c r="G199" s="73"/>
      <c r="H199" s="74"/>
      <c r="I199" s="78"/>
      <c r="J199" s="79"/>
      <c r="K199" s="79"/>
    </row>
    <row r="200" spans="2:11" ht="15">
      <c r="B200" s="116" t="str">
        <f t="shared" si="12"/>
        <v/>
      </c>
      <c r="C200" s="82" t="str">
        <f t="shared" si="13"/>
        <v>M</v>
      </c>
      <c r="D200" s="83">
        <f t="shared" si="15"/>
        <v>45482</v>
      </c>
      <c r="E200" s="84" t="str">
        <f t="shared" si="14"/>
        <v/>
      </c>
      <c r="F200" s="85"/>
      <c r="G200" s="73"/>
      <c r="H200" s="74"/>
      <c r="I200" s="78"/>
      <c r="J200" s="79"/>
      <c r="K200" s="79"/>
    </row>
    <row r="201" spans="2:11" ht="15">
      <c r="B201" s="116" t="str">
        <f t="shared" si="12"/>
        <v/>
      </c>
      <c r="C201" s="82" t="str">
        <f t="shared" si="13"/>
        <v>M</v>
      </c>
      <c r="D201" s="83">
        <f t="shared" si="15"/>
        <v>45483</v>
      </c>
      <c r="E201" s="84" t="str">
        <f t="shared" si="14"/>
        <v/>
      </c>
      <c r="F201" s="85"/>
      <c r="G201" s="73"/>
      <c r="H201" s="74"/>
      <c r="I201" s="78"/>
      <c r="J201" s="79"/>
      <c r="K201" s="79"/>
    </row>
    <row r="202" spans="2:11" ht="15">
      <c r="B202" s="116" t="str">
        <f t="shared" si="12"/>
        <v/>
      </c>
      <c r="C202" s="82" t="str">
        <f t="shared" si="13"/>
        <v>J</v>
      </c>
      <c r="D202" s="83">
        <f t="shared" si="15"/>
        <v>45484</v>
      </c>
      <c r="E202" s="84" t="str">
        <f t="shared" si="14"/>
        <v/>
      </c>
      <c r="F202" s="85"/>
      <c r="G202" s="73"/>
      <c r="H202" s="74"/>
      <c r="I202" s="78"/>
      <c r="J202" s="79"/>
      <c r="K202" s="79"/>
    </row>
    <row r="203" spans="2:11" ht="15">
      <c r="B203" s="116" t="str">
        <f t="shared" si="12"/>
        <v/>
      </c>
      <c r="C203" s="82" t="str">
        <f t="shared" si="13"/>
        <v>V</v>
      </c>
      <c r="D203" s="83">
        <f t="shared" si="15"/>
        <v>45485</v>
      </c>
      <c r="E203" s="84">
        <f t="shared" si="14"/>
        <v>28</v>
      </c>
      <c r="F203" s="85"/>
      <c r="G203" s="73"/>
      <c r="H203" s="74"/>
      <c r="I203" s="78"/>
      <c r="J203" s="79"/>
      <c r="K203" s="79"/>
    </row>
    <row r="204" spans="2:11" ht="15">
      <c r="B204" s="116" t="str">
        <f t="shared" si="12"/>
        <v/>
      </c>
      <c r="C204" s="82" t="str">
        <f t="shared" si="13"/>
        <v>S</v>
      </c>
      <c r="D204" s="83">
        <f t="shared" si="15"/>
        <v>45486</v>
      </c>
      <c r="E204" s="84" t="str">
        <f t="shared" si="14"/>
        <v/>
      </c>
      <c r="F204" s="85"/>
      <c r="G204" s="73"/>
      <c r="H204" s="74"/>
      <c r="I204" s="78"/>
      <c r="J204" s="79"/>
      <c r="K204" s="79"/>
    </row>
    <row r="205" spans="2:11" ht="15">
      <c r="B205" s="116" t="str">
        <f t="shared" si="12"/>
        <v/>
      </c>
      <c r="C205" s="82" t="str">
        <f t="shared" si="13"/>
        <v>D</v>
      </c>
      <c r="D205" s="83">
        <f t="shared" si="15"/>
        <v>45487</v>
      </c>
      <c r="E205" s="84" t="str">
        <f t="shared" si="14"/>
        <v/>
      </c>
      <c r="F205" s="85"/>
      <c r="G205" s="73"/>
      <c r="H205" s="74"/>
      <c r="I205" s="78"/>
      <c r="J205" s="79"/>
      <c r="K205" s="79"/>
    </row>
    <row r="206" spans="2:11" ht="15">
      <c r="B206" s="116" t="str">
        <f t="shared" si="12"/>
        <v/>
      </c>
      <c r="C206" s="82" t="str">
        <f t="shared" si="13"/>
        <v>L</v>
      </c>
      <c r="D206" s="83">
        <f t="shared" si="15"/>
        <v>45488</v>
      </c>
      <c r="E206" s="84" t="str">
        <f t="shared" si="14"/>
        <v/>
      </c>
      <c r="F206" s="85"/>
      <c r="G206" s="73"/>
      <c r="H206" s="74"/>
      <c r="I206" s="78"/>
      <c r="J206" s="79"/>
      <c r="K206" s="79"/>
    </row>
    <row r="207" spans="2:11" ht="15">
      <c r="B207" s="116" t="str">
        <f t="shared" si="12"/>
        <v/>
      </c>
      <c r="C207" s="82" t="str">
        <f t="shared" si="13"/>
        <v>M</v>
      </c>
      <c r="D207" s="83">
        <f t="shared" si="15"/>
        <v>45489</v>
      </c>
      <c r="E207" s="84" t="str">
        <f t="shared" si="14"/>
        <v/>
      </c>
      <c r="F207" s="85"/>
      <c r="G207" s="73"/>
      <c r="H207" s="74"/>
      <c r="I207" s="78"/>
      <c r="J207" s="79"/>
      <c r="K207" s="79"/>
    </row>
    <row r="208" spans="2:11" ht="15">
      <c r="B208" s="116" t="str">
        <f t="shared" si="12"/>
        <v/>
      </c>
      <c r="C208" s="82" t="str">
        <f t="shared" si="13"/>
        <v>M</v>
      </c>
      <c r="D208" s="83">
        <f t="shared" si="15"/>
        <v>45490</v>
      </c>
      <c r="E208" s="84" t="str">
        <f t="shared" si="14"/>
        <v/>
      </c>
      <c r="F208" s="85"/>
      <c r="G208" s="73"/>
      <c r="H208" s="74"/>
      <c r="I208" s="78"/>
      <c r="J208" s="79"/>
      <c r="K208" s="79"/>
    </row>
    <row r="209" spans="2:11" ht="15">
      <c r="B209" s="116" t="str">
        <f t="shared" si="12"/>
        <v/>
      </c>
      <c r="C209" s="82" t="str">
        <f t="shared" si="13"/>
        <v>J</v>
      </c>
      <c r="D209" s="83">
        <f t="shared" si="15"/>
        <v>45491</v>
      </c>
      <c r="E209" s="84" t="str">
        <f t="shared" si="14"/>
        <v/>
      </c>
      <c r="F209" s="85"/>
      <c r="G209" s="73"/>
      <c r="H209" s="74"/>
      <c r="I209" s="78"/>
      <c r="J209" s="79"/>
      <c r="K209" s="79"/>
    </row>
    <row r="210" spans="2:11" ht="15">
      <c r="B210" s="116" t="str">
        <f t="shared" si="12"/>
        <v/>
      </c>
      <c r="C210" s="82" t="str">
        <f t="shared" si="13"/>
        <v>V</v>
      </c>
      <c r="D210" s="83">
        <f t="shared" si="15"/>
        <v>45492</v>
      </c>
      <c r="E210" s="84">
        <f t="shared" si="14"/>
        <v>29</v>
      </c>
      <c r="F210" s="85"/>
      <c r="G210" s="73"/>
      <c r="H210" s="74"/>
      <c r="I210" s="78"/>
      <c r="J210" s="79"/>
      <c r="K210" s="79"/>
    </row>
    <row r="211" spans="2:11" ht="15">
      <c r="B211" s="116" t="str">
        <f t="shared" si="12"/>
        <v/>
      </c>
      <c r="C211" s="82" t="str">
        <f t="shared" si="13"/>
        <v>S</v>
      </c>
      <c r="D211" s="83">
        <f t="shared" si="15"/>
        <v>45493</v>
      </c>
      <c r="E211" s="84" t="str">
        <f t="shared" si="14"/>
        <v/>
      </c>
      <c r="F211" s="85"/>
      <c r="G211" s="73"/>
      <c r="H211" s="74"/>
      <c r="I211" s="78"/>
      <c r="J211" s="79"/>
      <c r="K211" s="79"/>
    </row>
    <row r="212" spans="2:11" ht="15">
      <c r="B212" s="116" t="str">
        <f t="shared" si="12"/>
        <v/>
      </c>
      <c r="C212" s="82" t="str">
        <f t="shared" si="13"/>
        <v>D</v>
      </c>
      <c r="D212" s="83">
        <f t="shared" si="15"/>
        <v>45494</v>
      </c>
      <c r="E212" s="84" t="str">
        <f t="shared" si="14"/>
        <v/>
      </c>
      <c r="F212" s="85"/>
      <c r="G212" s="73"/>
      <c r="H212" s="74"/>
      <c r="I212" s="78"/>
      <c r="J212" s="79"/>
      <c r="K212" s="79"/>
    </row>
    <row r="213" spans="2:11" ht="15">
      <c r="B213" s="116" t="str">
        <f t="shared" si="12"/>
        <v/>
      </c>
      <c r="C213" s="82" t="str">
        <f t="shared" si="13"/>
        <v>L</v>
      </c>
      <c r="D213" s="83">
        <f t="shared" si="15"/>
        <v>45495</v>
      </c>
      <c r="E213" s="84" t="str">
        <f t="shared" si="14"/>
        <v/>
      </c>
      <c r="F213" s="85"/>
      <c r="G213" s="73"/>
      <c r="H213" s="74"/>
      <c r="I213" s="78"/>
      <c r="J213" s="79"/>
      <c r="K213" s="79"/>
    </row>
    <row r="214" spans="2:11" ht="15">
      <c r="B214" s="116" t="str">
        <f t="shared" si="12"/>
        <v/>
      </c>
      <c r="C214" s="82" t="str">
        <f t="shared" si="13"/>
        <v>M</v>
      </c>
      <c r="D214" s="83">
        <f t="shared" si="15"/>
        <v>45496</v>
      </c>
      <c r="E214" s="84" t="str">
        <f t="shared" si="14"/>
        <v/>
      </c>
      <c r="F214" s="85"/>
      <c r="G214" s="73"/>
      <c r="H214" s="74"/>
      <c r="I214" s="78"/>
      <c r="J214" s="79"/>
      <c r="K214" s="79"/>
    </row>
    <row r="215" spans="2:11" ht="15">
      <c r="B215" s="116" t="str">
        <f t="shared" si="12"/>
        <v/>
      </c>
      <c r="C215" s="82" t="str">
        <f t="shared" si="13"/>
        <v>M</v>
      </c>
      <c r="D215" s="83">
        <f t="shared" si="15"/>
        <v>45497</v>
      </c>
      <c r="E215" s="84" t="str">
        <f t="shared" si="14"/>
        <v/>
      </c>
      <c r="F215" s="85"/>
      <c r="G215" s="73"/>
      <c r="H215" s="74"/>
      <c r="I215" s="78"/>
      <c r="J215" s="79"/>
      <c r="K215" s="79"/>
    </row>
    <row r="216" spans="2:11" ht="15">
      <c r="B216" s="116" t="str">
        <f t="shared" si="12"/>
        <v/>
      </c>
      <c r="C216" s="82" t="str">
        <f t="shared" si="13"/>
        <v>J</v>
      </c>
      <c r="D216" s="83">
        <f t="shared" si="15"/>
        <v>45498</v>
      </c>
      <c r="E216" s="84" t="str">
        <f t="shared" si="14"/>
        <v/>
      </c>
      <c r="F216" s="85"/>
      <c r="G216" s="73"/>
      <c r="H216" s="74"/>
      <c r="I216" s="78"/>
      <c r="J216" s="79"/>
      <c r="K216" s="79"/>
    </row>
    <row r="217" spans="2:11" ht="15">
      <c r="B217" s="116" t="str">
        <f t="shared" si="12"/>
        <v/>
      </c>
      <c r="C217" s="82" t="str">
        <f t="shared" si="13"/>
        <v>V</v>
      </c>
      <c r="D217" s="83">
        <f t="shared" si="15"/>
        <v>45499</v>
      </c>
      <c r="E217" s="84">
        <f t="shared" si="14"/>
        <v>30</v>
      </c>
      <c r="F217" s="85"/>
      <c r="G217" s="73"/>
      <c r="H217" s="74"/>
      <c r="I217" s="78"/>
      <c r="J217" s="79"/>
      <c r="K217" s="79"/>
    </row>
    <row r="218" spans="2:11" ht="15">
      <c r="B218" s="116" t="str">
        <f t="shared" si="12"/>
        <v/>
      </c>
      <c r="C218" s="82" t="str">
        <f t="shared" si="13"/>
        <v>S</v>
      </c>
      <c r="D218" s="83">
        <f t="shared" si="15"/>
        <v>45500</v>
      </c>
      <c r="E218" s="84" t="str">
        <f t="shared" si="14"/>
        <v/>
      </c>
      <c r="F218" s="85"/>
      <c r="G218" s="73"/>
      <c r="H218" s="74"/>
      <c r="I218" s="78"/>
      <c r="J218" s="79"/>
      <c r="K218" s="79"/>
    </row>
    <row r="219" spans="2:11" ht="15">
      <c r="B219" s="116" t="str">
        <f t="shared" si="12"/>
        <v/>
      </c>
      <c r="C219" s="82" t="str">
        <f t="shared" si="13"/>
        <v>D</v>
      </c>
      <c r="D219" s="83">
        <f t="shared" si="15"/>
        <v>45501</v>
      </c>
      <c r="E219" s="84" t="str">
        <f t="shared" si="14"/>
        <v/>
      </c>
      <c r="F219" s="85"/>
      <c r="G219" s="73"/>
      <c r="H219" s="74"/>
      <c r="I219" s="78"/>
      <c r="J219" s="79"/>
      <c r="K219" s="79"/>
    </row>
    <row r="220" spans="2:11" ht="15.75" thickBot="1">
      <c r="B220" s="116" t="str">
        <f t="shared" si="12"/>
        <v/>
      </c>
      <c r="C220" s="54" t="str">
        <f t="shared" si="13"/>
        <v>L</v>
      </c>
      <c r="D220" s="55">
        <f t="shared" si="15"/>
        <v>45502</v>
      </c>
      <c r="E220" s="56" t="str">
        <f t="shared" si="14"/>
        <v/>
      </c>
      <c r="F220" s="58"/>
      <c r="G220" s="57"/>
      <c r="H220" s="61"/>
      <c r="I220" s="59"/>
      <c r="J220" s="59"/>
      <c r="K220" s="59"/>
    </row>
    <row r="221" spans="2:11" ht="15">
      <c r="B221" s="116" t="str">
        <f t="shared" si="12"/>
        <v/>
      </c>
      <c r="C221" s="75" t="str">
        <f t="shared" si="13"/>
        <v>M</v>
      </c>
      <c r="D221" s="76">
        <f t="shared" si="15"/>
        <v>45503</v>
      </c>
      <c r="E221" s="77" t="str">
        <f t="shared" si="14"/>
        <v/>
      </c>
      <c r="F221" s="72"/>
      <c r="G221" s="73"/>
      <c r="H221" s="74"/>
      <c r="I221" s="78"/>
      <c r="J221" s="79"/>
      <c r="K221" s="79"/>
    </row>
    <row r="222" spans="2:11" ht="15">
      <c r="B222" s="116" t="str">
        <f t="shared" si="12"/>
        <v/>
      </c>
      <c r="C222" s="75" t="str">
        <f t="shared" si="13"/>
        <v>M</v>
      </c>
      <c r="D222" s="76">
        <f t="shared" si="15"/>
        <v>45504</v>
      </c>
      <c r="E222" s="77" t="str">
        <f t="shared" si="14"/>
        <v/>
      </c>
      <c r="F222" s="72"/>
      <c r="G222" s="73"/>
      <c r="H222" s="74"/>
      <c r="I222" s="78"/>
      <c r="J222" s="79"/>
      <c r="K222" s="79"/>
    </row>
    <row r="223" spans="2:11" ht="15">
      <c r="B223" s="116" t="str">
        <f t="shared" si="12"/>
        <v/>
      </c>
      <c r="C223" s="75" t="str">
        <f t="shared" si="13"/>
        <v>J</v>
      </c>
      <c r="D223" s="76">
        <f t="shared" si="15"/>
        <v>45505</v>
      </c>
      <c r="E223" s="77" t="str">
        <f t="shared" si="14"/>
        <v/>
      </c>
      <c r="F223" s="72"/>
      <c r="G223" s="73"/>
      <c r="H223" s="74"/>
      <c r="I223" s="78"/>
      <c r="J223" s="79"/>
      <c r="K223" s="79"/>
    </row>
    <row r="224" spans="2:11" ht="15">
      <c r="B224" s="116" t="str">
        <f t="shared" si="12"/>
        <v>AOÛT</v>
      </c>
      <c r="C224" s="75" t="str">
        <f t="shared" si="13"/>
        <v>V</v>
      </c>
      <c r="D224" s="76">
        <f t="shared" si="15"/>
        <v>45506</v>
      </c>
      <c r="E224" s="77">
        <f t="shared" si="14"/>
        <v>31</v>
      </c>
      <c r="F224" s="72"/>
      <c r="G224" s="73"/>
      <c r="H224" s="74"/>
      <c r="I224" s="78"/>
      <c r="J224" s="79"/>
      <c r="K224" s="79"/>
    </row>
    <row r="225" spans="2:11" ht="15">
      <c r="B225" s="116">
        <f t="shared" si="12"/>
        <v>2024</v>
      </c>
      <c r="C225" s="75" t="str">
        <f t="shared" si="13"/>
        <v>S</v>
      </c>
      <c r="D225" s="76">
        <f t="shared" si="15"/>
        <v>45507</v>
      </c>
      <c r="E225" s="77" t="str">
        <f t="shared" si="14"/>
        <v/>
      </c>
      <c r="F225" s="72"/>
      <c r="G225" s="73"/>
      <c r="H225" s="74"/>
      <c r="I225" s="78"/>
      <c r="J225" s="79"/>
      <c r="K225" s="79"/>
    </row>
    <row r="226" spans="2:11" ht="15">
      <c r="B226" s="116" t="str">
        <f t="shared" si="12"/>
        <v/>
      </c>
      <c r="C226" s="82" t="str">
        <f t="shared" si="13"/>
        <v>D</v>
      </c>
      <c r="D226" s="83">
        <f t="shared" si="15"/>
        <v>45508</v>
      </c>
      <c r="E226" s="84" t="str">
        <f t="shared" si="14"/>
        <v/>
      </c>
      <c r="F226" s="85"/>
      <c r="G226" s="73"/>
      <c r="H226" s="74"/>
      <c r="I226" s="78"/>
      <c r="J226" s="79"/>
      <c r="K226" s="79"/>
    </row>
    <row r="227" spans="2:11" ht="15">
      <c r="B227" s="116" t="str">
        <f t="shared" si="12"/>
        <v/>
      </c>
      <c r="C227" s="82" t="str">
        <f t="shared" si="13"/>
        <v>L</v>
      </c>
      <c r="D227" s="83">
        <f t="shared" si="15"/>
        <v>45509</v>
      </c>
      <c r="E227" s="84" t="str">
        <f t="shared" si="14"/>
        <v/>
      </c>
      <c r="F227" s="85"/>
      <c r="G227" s="73"/>
      <c r="H227" s="74"/>
      <c r="I227" s="78"/>
      <c r="J227" s="79"/>
      <c r="K227" s="79"/>
    </row>
    <row r="228" spans="2:11" ht="15">
      <c r="B228" s="116" t="str">
        <f t="shared" si="12"/>
        <v/>
      </c>
      <c r="C228" s="82" t="str">
        <f t="shared" si="13"/>
        <v>M</v>
      </c>
      <c r="D228" s="83">
        <f t="shared" si="15"/>
        <v>45510</v>
      </c>
      <c r="E228" s="84" t="str">
        <f t="shared" si="14"/>
        <v/>
      </c>
      <c r="F228" s="85"/>
      <c r="G228" s="73"/>
      <c r="H228" s="74"/>
      <c r="I228" s="78"/>
      <c r="J228" s="79"/>
      <c r="K228" s="79"/>
    </row>
    <row r="229" spans="2:11" ht="15">
      <c r="B229" s="116" t="str">
        <f t="shared" si="12"/>
        <v/>
      </c>
      <c r="C229" s="82" t="str">
        <f t="shared" si="13"/>
        <v>M</v>
      </c>
      <c r="D229" s="83">
        <f t="shared" si="15"/>
        <v>45511</v>
      </c>
      <c r="E229" s="84" t="str">
        <f t="shared" si="14"/>
        <v/>
      </c>
      <c r="F229" s="85"/>
      <c r="G229" s="73"/>
      <c r="H229" s="74"/>
      <c r="I229" s="78"/>
      <c r="J229" s="79"/>
      <c r="K229" s="79"/>
    </row>
    <row r="230" spans="2:11" ht="15">
      <c r="B230" s="116" t="str">
        <f t="shared" si="12"/>
        <v/>
      </c>
      <c r="C230" s="82" t="str">
        <f t="shared" si="13"/>
        <v>J</v>
      </c>
      <c r="D230" s="83">
        <f t="shared" si="15"/>
        <v>45512</v>
      </c>
      <c r="E230" s="84" t="str">
        <f t="shared" si="14"/>
        <v/>
      </c>
      <c r="F230" s="85"/>
      <c r="G230" s="73"/>
      <c r="H230" s="74"/>
      <c r="I230" s="78"/>
      <c r="J230" s="79"/>
      <c r="K230" s="79"/>
    </row>
    <row r="231" spans="2:11" ht="15">
      <c r="B231" s="116" t="str">
        <f t="shared" si="12"/>
        <v/>
      </c>
      <c r="C231" s="82" t="str">
        <f t="shared" si="13"/>
        <v>V</v>
      </c>
      <c r="D231" s="83">
        <f t="shared" si="15"/>
        <v>45513</v>
      </c>
      <c r="E231" s="84">
        <f t="shared" si="14"/>
        <v>32</v>
      </c>
      <c r="F231" s="85"/>
      <c r="G231" s="73"/>
      <c r="H231" s="74"/>
      <c r="I231" s="78"/>
      <c r="J231" s="79"/>
      <c r="K231" s="79"/>
    </row>
    <row r="232" spans="2:11" ht="15">
      <c r="B232" s="116" t="str">
        <f t="shared" si="12"/>
        <v/>
      </c>
      <c r="C232" s="82" t="str">
        <f t="shared" si="13"/>
        <v>S</v>
      </c>
      <c r="D232" s="83">
        <f t="shared" si="15"/>
        <v>45514</v>
      </c>
      <c r="E232" s="84" t="str">
        <f t="shared" si="14"/>
        <v/>
      </c>
      <c r="F232" s="85"/>
      <c r="G232" s="73"/>
      <c r="H232" s="74"/>
      <c r="I232" s="78"/>
      <c r="J232" s="79"/>
      <c r="K232" s="79"/>
    </row>
    <row r="233" spans="2:11" ht="15">
      <c r="B233" s="116" t="str">
        <f t="shared" si="12"/>
        <v/>
      </c>
      <c r="C233" s="82" t="str">
        <f t="shared" si="13"/>
        <v>D</v>
      </c>
      <c r="D233" s="83">
        <f t="shared" si="15"/>
        <v>45515</v>
      </c>
      <c r="E233" s="84" t="str">
        <f t="shared" si="14"/>
        <v/>
      </c>
      <c r="F233" s="85"/>
      <c r="G233" s="73"/>
      <c r="H233" s="74"/>
      <c r="I233" s="78"/>
      <c r="J233" s="79"/>
      <c r="K233" s="79"/>
    </row>
    <row r="234" spans="2:11" ht="15">
      <c r="B234" s="116" t="str">
        <f t="shared" si="12"/>
        <v/>
      </c>
      <c r="C234" s="82" t="str">
        <f t="shared" si="13"/>
        <v>L</v>
      </c>
      <c r="D234" s="83">
        <f t="shared" si="15"/>
        <v>45516</v>
      </c>
      <c r="E234" s="84" t="str">
        <f t="shared" si="14"/>
        <v/>
      </c>
      <c r="F234" s="85"/>
      <c r="G234" s="73"/>
      <c r="H234" s="74"/>
      <c r="I234" s="78"/>
      <c r="J234" s="79"/>
      <c r="K234" s="79"/>
    </row>
    <row r="235" spans="2:11" ht="15">
      <c r="B235" s="116" t="str">
        <f t="shared" si="12"/>
        <v/>
      </c>
      <c r="C235" s="82" t="str">
        <f t="shared" si="13"/>
        <v>M</v>
      </c>
      <c r="D235" s="83">
        <f t="shared" si="15"/>
        <v>45517</v>
      </c>
      <c r="E235" s="84" t="str">
        <f t="shared" si="14"/>
        <v/>
      </c>
      <c r="F235" s="85"/>
      <c r="G235" s="73"/>
      <c r="H235" s="74"/>
      <c r="I235" s="78"/>
      <c r="J235" s="79"/>
      <c r="K235" s="79"/>
    </row>
    <row r="236" spans="2:11" ht="15">
      <c r="B236" s="116" t="str">
        <f t="shared" si="12"/>
        <v/>
      </c>
      <c r="C236" s="82" t="str">
        <f t="shared" si="13"/>
        <v>M</v>
      </c>
      <c r="D236" s="83">
        <f t="shared" si="15"/>
        <v>45518</v>
      </c>
      <c r="E236" s="84" t="str">
        <f t="shared" si="14"/>
        <v/>
      </c>
      <c r="F236" s="85"/>
      <c r="G236" s="73"/>
      <c r="H236" s="74"/>
      <c r="I236" s="78"/>
      <c r="J236" s="79"/>
      <c r="K236" s="79"/>
    </row>
    <row r="237" spans="2:11" ht="15">
      <c r="B237" s="116" t="str">
        <f t="shared" si="12"/>
        <v/>
      </c>
      <c r="C237" s="82" t="str">
        <f t="shared" si="13"/>
        <v>J</v>
      </c>
      <c r="D237" s="83">
        <f t="shared" si="15"/>
        <v>45519</v>
      </c>
      <c r="E237" s="84" t="str">
        <f t="shared" si="14"/>
        <v/>
      </c>
      <c r="F237" s="85"/>
      <c r="G237" s="73"/>
      <c r="H237" s="74"/>
      <c r="I237" s="78"/>
      <c r="J237" s="79"/>
      <c r="K237" s="79"/>
    </row>
    <row r="238" spans="2:11" ht="15">
      <c r="B238" s="116" t="str">
        <f t="shared" si="12"/>
        <v/>
      </c>
      <c r="C238" s="82" t="str">
        <f t="shared" si="13"/>
        <v>V</v>
      </c>
      <c r="D238" s="83">
        <f t="shared" si="15"/>
        <v>45520</v>
      </c>
      <c r="E238" s="84">
        <f t="shared" si="14"/>
        <v>33</v>
      </c>
      <c r="F238" s="85"/>
      <c r="G238" s="73"/>
      <c r="H238" s="74"/>
      <c r="I238" s="78"/>
      <c r="J238" s="79"/>
      <c r="K238" s="79"/>
    </row>
    <row r="239" spans="2:11" ht="15">
      <c r="B239" s="116" t="str">
        <f t="shared" si="12"/>
        <v/>
      </c>
      <c r="C239" s="82" t="str">
        <f t="shared" si="13"/>
        <v>S</v>
      </c>
      <c r="D239" s="83">
        <f t="shared" si="15"/>
        <v>45521</v>
      </c>
      <c r="E239" s="84" t="str">
        <f t="shared" si="14"/>
        <v/>
      </c>
      <c r="F239" s="85"/>
      <c r="G239" s="73"/>
      <c r="H239" s="74"/>
      <c r="I239" s="78"/>
      <c r="J239" s="79"/>
      <c r="K239" s="79"/>
    </row>
    <row r="240" spans="2:11" ht="15">
      <c r="B240" s="116" t="str">
        <f t="shared" si="12"/>
        <v/>
      </c>
      <c r="C240" s="82" t="str">
        <f t="shared" si="13"/>
        <v>D</v>
      </c>
      <c r="D240" s="83">
        <f t="shared" si="15"/>
        <v>45522</v>
      </c>
      <c r="E240" s="84" t="str">
        <f t="shared" si="14"/>
        <v/>
      </c>
      <c r="F240" s="85"/>
      <c r="G240" s="73"/>
      <c r="H240" s="74"/>
      <c r="I240" s="78"/>
      <c r="J240" s="79"/>
      <c r="K240" s="79"/>
    </row>
    <row r="241" spans="2:11" ht="15">
      <c r="B241" s="116" t="str">
        <f t="shared" si="12"/>
        <v/>
      </c>
      <c r="C241" s="82" t="str">
        <f t="shared" si="13"/>
        <v>L</v>
      </c>
      <c r="D241" s="83">
        <f t="shared" si="15"/>
        <v>45523</v>
      </c>
      <c r="E241" s="84" t="str">
        <f t="shared" si="14"/>
        <v/>
      </c>
      <c r="F241" s="85"/>
      <c r="G241" s="73"/>
      <c r="H241" s="74"/>
      <c r="I241" s="78"/>
      <c r="J241" s="79"/>
      <c r="K241" s="79"/>
    </row>
    <row r="242" spans="2:11" ht="15">
      <c r="B242" s="116" t="str">
        <f t="shared" si="12"/>
        <v/>
      </c>
      <c r="C242" s="82" t="str">
        <f t="shared" si="13"/>
        <v>M</v>
      </c>
      <c r="D242" s="83">
        <f t="shared" si="15"/>
        <v>45524</v>
      </c>
      <c r="E242" s="84" t="str">
        <f t="shared" si="14"/>
        <v/>
      </c>
      <c r="F242" s="85"/>
      <c r="G242" s="73"/>
      <c r="H242" s="74"/>
      <c r="I242" s="78"/>
      <c r="J242" s="79"/>
      <c r="K242" s="79"/>
    </row>
    <row r="243" spans="2:11" ht="15">
      <c r="B243" s="116" t="str">
        <f t="shared" si="12"/>
        <v/>
      </c>
      <c r="C243" s="82" t="str">
        <f t="shared" si="13"/>
        <v>M</v>
      </c>
      <c r="D243" s="83">
        <f t="shared" si="15"/>
        <v>45525</v>
      </c>
      <c r="E243" s="84" t="str">
        <f t="shared" si="14"/>
        <v/>
      </c>
      <c r="F243" s="85"/>
      <c r="G243" s="73"/>
      <c r="H243" s="74"/>
      <c r="I243" s="78"/>
      <c r="J243" s="79"/>
      <c r="K243" s="79"/>
    </row>
    <row r="244" spans="2:11" ht="15">
      <c r="B244" s="116" t="str">
        <f t="shared" si="12"/>
        <v/>
      </c>
      <c r="C244" s="82" t="str">
        <f t="shared" si="13"/>
        <v>J</v>
      </c>
      <c r="D244" s="83">
        <f t="shared" si="15"/>
        <v>45526</v>
      </c>
      <c r="E244" s="84" t="str">
        <f t="shared" si="14"/>
        <v/>
      </c>
      <c r="F244" s="85"/>
      <c r="G244" s="73"/>
      <c r="H244" s="74"/>
      <c r="I244" s="78"/>
      <c r="J244" s="79"/>
      <c r="K244" s="79"/>
    </row>
    <row r="245" spans="2:11" ht="15">
      <c r="B245" s="116" t="str">
        <f t="shared" si="12"/>
        <v/>
      </c>
      <c r="C245" s="82" t="str">
        <f t="shared" si="13"/>
        <v>V</v>
      </c>
      <c r="D245" s="83">
        <f t="shared" si="15"/>
        <v>45527</v>
      </c>
      <c r="E245" s="84">
        <f t="shared" si="14"/>
        <v>34</v>
      </c>
      <c r="F245" s="85"/>
      <c r="G245" s="73"/>
      <c r="H245" s="74"/>
      <c r="I245" s="78"/>
      <c r="J245" s="79"/>
      <c r="K245" s="79"/>
    </row>
    <row r="246" spans="2:11" ht="15">
      <c r="B246" s="116" t="str">
        <f t="shared" si="12"/>
        <v/>
      </c>
      <c r="C246" s="82" t="str">
        <f t="shared" si="13"/>
        <v>S</v>
      </c>
      <c r="D246" s="83">
        <f t="shared" si="15"/>
        <v>45528</v>
      </c>
      <c r="E246" s="84" t="str">
        <f t="shared" si="14"/>
        <v/>
      </c>
      <c r="F246" s="85"/>
      <c r="G246" s="73"/>
      <c r="H246" s="74"/>
      <c r="I246" s="78"/>
      <c r="J246" s="79"/>
      <c r="K246" s="79"/>
    </row>
    <row r="247" spans="2:11" ht="15">
      <c r="B247" s="116" t="str">
        <f t="shared" si="12"/>
        <v/>
      </c>
      <c r="C247" s="82" t="str">
        <f t="shared" si="13"/>
        <v>D</v>
      </c>
      <c r="D247" s="83">
        <f t="shared" si="15"/>
        <v>45529</v>
      </c>
      <c r="E247" s="84" t="str">
        <f t="shared" si="14"/>
        <v/>
      </c>
      <c r="F247" s="85"/>
      <c r="G247" s="73"/>
      <c r="H247" s="74"/>
      <c r="I247" s="78"/>
      <c r="J247" s="79"/>
      <c r="K247" s="79"/>
    </row>
    <row r="248" spans="2:11" ht="15">
      <c r="B248" s="116" t="str">
        <f t="shared" si="12"/>
        <v/>
      </c>
      <c r="C248" s="82" t="str">
        <f t="shared" si="13"/>
        <v>L</v>
      </c>
      <c r="D248" s="83">
        <f t="shared" si="15"/>
        <v>45530</v>
      </c>
      <c r="E248" s="84" t="str">
        <f t="shared" si="14"/>
        <v/>
      </c>
      <c r="F248" s="85"/>
      <c r="G248" s="73"/>
      <c r="H248" s="74"/>
      <c r="I248" s="78"/>
      <c r="J248" s="79"/>
      <c r="K248" s="79"/>
    </row>
    <row r="249" spans="2:11" ht="15">
      <c r="B249" s="116" t="str">
        <f t="shared" si="12"/>
        <v/>
      </c>
      <c r="C249" s="82" t="str">
        <f t="shared" si="13"/>
        <v>M</v>
      </c>
      <c r="D249" s="83">
        <f t="shared" si="15"/>
        <v>45531</v>
      </c>
      <c r="E249" s="84" t="str">
        <f t="shared" si="14"/>
        <v/>
      </c>
      <c r="F249" s="85"/>
      <c r="G249" s="73"/>
      <c r="H249" s="74"/>
      <c r="I249" s="78"/>
      <c r="J249" s="79"/>
      <c r="K249" s="79"/>
    </row>
    <row r="250" spans="2:11" ht="15">
      <c r="B250" s="116" t="str">
        <f t="shared" si="12"/>
        <v/>
      </c>
      <c r="C250" s="82" t="str">
        <f t="shared" si="13"/>
        <v>M</v>
      </c>
      <c r="D250" s="83">
        <f t="shared" si="15"/>
        <v>45532</v>
      </c>
      <c r="E250" s="84" t="str">
        <f t="shared" si="14"/>
        <v/>
      </c>
      <c r="F250" s="85"/>
      <c r="G250" s="73"/>
      <c r="H250" s="74"/>
      <c r="I250" s="78"/>
      <c r="J250" s="79"/>
      <c r="K250" s="79"/>
    </row>
    <row r="251" spans="2:11" ht="15.75" thickBot="1">
      <c r="B251" s="116" t="str">
        <f t="shared" si="12"/>
        <v/>
      </c>
      <c r="C251" s="54" t="str">
        <f t="shared" si="13"/>
        <v>J</v>
      </c>
      <c r="D251" s="55">
        <f t="shared" si="15"/>
        <v>45533</v>
      </c>
      <c r="E251" s="56" t="str">
        <f t="shared" si="14"/>
        <v/>
      </c>
      <c r="F251" s="58"/>
      <c r="G251" s="57"/>
      <c r="H251" s="61"/>
      <c r="I251" s="59"/>
      <c r="J251" s="59"/>
      <c r="K251" s="59"/>
    </row>
    <row r="252" spans="2:11" ht="15">
      <c r="B252" s="116" t="str">
        <f t="shared" si="12"/>
        <v/>
      </c>
      <c r="C252" s="75" t="str">
        <f t="shared" si="13"/>
        <v>V</v>
      </c>
      <c r="D252" s="76">
        <f t="shared" si="15"/>
        <v>45534</v>
      </c>
      <c r="E252" s="77">
        <f t="shared" si="14"/>
        <v>35</v>
      </c>
      <c r="F252" s="72"/>
      <c r="G252" s="73"/>
      <c r="H252" s="74"/>
      <c r="I252" s="78"/>
      <c r="J252" s="79"/>
      <c r="K252" s="79"/>
    </row>
    <row r="253" spans="2:11" ht="15">
      <c r="B253" s="116" t="str">
        <f t="shared" si="12"/>
        <v/>
      </c>
      <c r="C253" s="75" t="str">
        <f t="shared" si="13"/>
        <v>S</v>
      </c>
      <c r="D253" s="76">
        <f t="shared" si="15"/>
        <v>45535</v>
      </c>
      <c r="E253" s="77" t="str">
        <f t="shared" si="14"/>
        <v/>
      </c>
      <c r="F253" s="72"/>
      <c r="G253" s="73"/>
      <c r="H253" s="74"/>
      <c r="I253" s="78"/>
      <c r="J253" s="79"/>
      <c r="K253" s="79"/>
    </row>
    <row r="254" spans="2:11" ht="15">
      <c r="B254" s="116" t="str">
        <f t="shared" si="12"/>
        <v/>
      </c>
      <c r="C254" s="75" t="str">
        <f t="shared" si="13"/>
        <v>D</v>
      </c>
      <c r="D254" s="76">
        <f t="shared" si="15"/>
        <v>45536</v>
      </c>
      <c r="E254" s="77" t="str">
        <f t="shared" si="14"/>
        <v/>
      </c>
      <c r="F254" s="72"/>
      <c r="G254" s="73"/>
      <c r="H254" s="74"/>
      <c r="I254" s="78"/>
      <c r="J254" s="79"/>
      <c r="K254" s="79"/>
    </row>
    <row r="255" spans="2:11" ht="15">
      <c r="B255" s="116" t="str">
        <f t="shared" si="12"/>
        <v>SEPTEMBRE</v>
      </c>
      <c r="C255" s="75" t="str">
        <f t="shared" si="13"/>
        <v>L</v>
      </c>
      <c r="D255" s="76">
        <f t="shared" si="15"/>
        <v>45537</v>
      </c>
      <c r="E255" s="77" t="str">
        <f t="shared" si="14"/>
        <v/>
      </c>
      <c r="F255" s="72"/>
      <c r="G255" s="73"/>
      <c r="H255" s="74"/>
      <c r="I255" s="78"/>
      <c r="J255" s="79"/>
      <c r="K255" s="79"/>
    </row>
    <row r="256" spans="2:11" ht="15">
      <c r="B256" s="116">
        <f t="shared" si="12"/>
        <v>2024</v>
      </c>
      <c r="C256" s="75" t="str">
        <f t="shared" si="13"/>
        <v>M</v>
      </c>
      <c r="D256" s="76">
        <f t="shared" si="15"/>
        <v>45538</v>
      </c>
      <c r="E256" s="77" t="str">
        <f t="shared" si="14"/>
        <v/>
      </c>
      <c r="F256" s="72"/>
      <c r="G256" s="73"/>
      <c r="H256" s="74"/>
      <c r="I256" s="78"/>
      <c r="J256" s="79"/>
      <c r="K256" s="79"/>
    </row>
    <row r="257" spans="2:11" ht="15">
      <c r="B257" s="116" t="str">
        <f t="shared" si="12"/>
        <v/>
      </c>
      <c r="C257" s="82" t="str">
        <f t="shared" si="13"/>
        <v>M</v>
      </c>
      <c r="D257" s="83">
        <f t="shared" si="15"/>
        <v>45539</v>
      </c>
      <c r="E257" s="84" t="str">
        <f t="shared" si="14"/>
        <v/>
      </c>
      <c r="F257" s="85"/>
      <c r="G257" s="73"/>
      <c r="H257" s="74"/>
      <c r="I257" s="78"/>
      <c r="J257" s="79"/>
      <c r="K257" s="79"/>
    </row>
    <row r="258" spans="2:11" ht="15">
      <c r="B258" s="116" t="str">
        <f t="shared" si="12"/>
        <v/>
      </c>
      <c r="C258" s="82" t="str">
        <f t="shared" si="13"/>
        <v>J</v>
      </c>
      <c r="D258" s="83">
        <f t="shared" si="15"/>
        <v>45540</v>
      </c>
      <c r="E258" s="84" t="str">
        <f t="shared" si="14"/>
        <v/>
      </c>
      <c r="F258" s="85"/>
      <c r="G258" s="73"/>
      <c r="H258" s="74"/>
      <c r="I258" s="78"/>
      <c r="J258" s="79"/>
      <c r="K258" s="79"/>
    </row>
    <row r="259" spans="2:11" ht="15">
      <c r="B259" s="116" t="str">
        <f t="shared" si="12"/>
        <v/>
      </c>
      <c r="C259" s="82" t="str">
        <f t="shared" si="13"/>
        <v>V</v>
      </c>
      <c r="D259" s="83">
        <f t="shared" si="15"/>
        <v>45541</v>
      </c>
      <c r="E259" s="84">
        <f t="shared" si="14"/>
        <v>36</v>
      </c>
      <c r="F259" s="85"/>
      <c r="G259" s="73"/>
      <c r="H259" s="74"/>
      <c r="I259" s="78"/>
      <c r="J259" s="79"/>
      <c r="K259" s="79"/>
    </row>
    <row r="260" spans="2:11" ht="15">
      <c r="B260" s="116" t="str">
        <f t="shared" ref="B260:B323" si="16">IFERROR(CHOOSE(DAY(D259),UPPER(TEXT(D259,"mmmm")),YEAR(D259)),"")</f>
        <v/>
      </c>
      <c r="C260" s="82" t="str">
        <f t="shared" ref="C260:C323" si="17">IF(D260="","",UPPER(LEFT(TEXT(D260,"jjj"),1)))</f>
        <v>S</v>
      </c>
      <c r="D260" s="83">
        <f t="shared" si="15"/>
        <v>45542</v>
      </c>
      <c r="E260" s="84" t="str">
        <f t="shared" ref="E260:E323" si="18">IF(D259="","",IF(WEEKDAY(D259,1)=5,INT((D259-DATE(YEAR(D259),1,1))/7+1),""))</f>
        <v/>
      </c>
      <c r="F260" s="85"/>
      <c r="G260" s="73"/>
      <c r="H260" s="74"/>
      <c r="I260" s="78"/>
      <c r="J260" s="79"/>
      <c r="K260" s="79"/>
    </row>
    <row r="261" spans="2:11" ht="15">
      <c r="B261" s="116" t="str">
        <f t="shared" si="16"/>
        <v/>
      </c>
      <c r="C261" s="82" t="str">
        <f t="shared" si="17"/>
        <v>D</v>
      </c>
      <c r="D261" s="83">
        <f t="shared" ref="D261:D324" si="19">D260+1</f>
        <v>45543</v>
      </c>
      <c r="E261" s="84" t="str">
        <f t="shared" si="18"/>
        <v/>
      </c>
      <c r="F261" s="85"/>
      <c r="G261" s="73"/>
      <c r="H261" s="74"/>
      <c r="I261" s="78"/>
      <c r="J261" s="79"/>
      <c r="K261" s="79"/>
    </row>
    <row r="262" spans="2:11" ht="15">
      <c r="B262" s="116" t="str">
        <f t="shared" si="16"/>
        <v/>
      </c>
      <c r="C262" s="82" t="str">
        <f t="shared" si="17"/>
        <v>L</v>
      </c>
      <c r="D262" s="83">
        <f t="shared" si="19"/>
        <v>45544</v>
      </c>
      <c r="E262" s="84" t="str">
        <f t="shared" si="18"/>
        <v/>
      </c>
      <c r="F262" s="85"/>
      <c r="G262" s="73"/>
      <c r="H262" s="74"/>
      <c r="I262" s="78"/>
      <c r="J262" s="79"/>
      <c r="K262" s="79"/>
    </row>
    <row r="263" spans="2:11" ht="15">
      <c r="B263" s="116" t="str">
        <f t="shared" si="16"/>
        <v/>
      </c>
      <c r="C263" s="82" t="str">
        <f t="shared" si="17"/>
        <v>M</v>
      </c>
      <c r="D263" s="83">
        <f t="shared" si="19"/>
        <v>45545</v>
      </c>
      <c r="E263" s="84" t="str">
        <f t="shared" si="18"/>
        <v/>
      </c>
      <c r="F263" s="85"/>
      <c r="G263" s="73"/>
      <c r="H263" s="74"/>
      <c r="I263" s="78"/>
      <c r="J263" s="79"/>
      <c r="K263" s="79"/>
    </row>
    <row r="264" spans="2:11" ht="15">
      <c r="B264" s="116" t="str">
        <f t="shared" si="16"/>
        <v/>
      </c>
      <c r="C264" s="82" t="str">
        <f t="shared" si="17"/>
        <v>M</v>
      </c>
      <c r="D264" s="83">
        <f t="shared" si="19"/>
        <v>45546</v>
      </c>
      <c r="E264" s="84" t="str">
        <f t="shared" si="18"/>
        <v/>
      </c>
      <c r="F264" s="85"/>
      <c r="G264" s="73"/>
      <c r="H264" s="74"/>
      <c r="I264" s="78"/>
      <c r="J264" s="79"/>
      <c r="K264" s="79"/>
    </row>
    <row r="265" spans="2:11" ht="15">
      <c r="B265" s="116" t="str">
        <f t="shared" si="16"/>
        <v/>
      </c>
      <c r="C265" s="82" t="str">
        <f t="shared" si="17"/>
        <v>J</v>
      </c>
      <c r="D265" s="83">
        <f t="shared" si="19"/>
        <v>45547</v>
      </c>
      <c r="E265" s="84" t="str">
        <f t="shared" si="18"/>
        <v/>
      </c>
      <c r="F265" s="85"/>
      <c r="G265" s="73"/>
      <c r="H265" s="74"/>
      <c r="I265" s="78"/>
      <c r="J265" s="79"/>
      <c r="K265" s="79"/>
    </row>
    <row r="266" spans="2:11" ht="15">
      <c r="B266" s="116" t="str">
        <f t="shared" si="16"/>
        <v/>
      </c>
      <c r="C266" s="82" t="str">
        <f t="shared" si="17"/>
        <v>V</v>
      </c>
      <c r="D266" s="83">
        <f t="shared" si="19"/>
        <v>45548</v>
      </c>
      <c r="E266" s="84">
        <f t="shared" si="18"/>
        <v>37</v>
      </c>
      <c r="F266" s="85"/>
      <c r="G266" s="73"/>
      <c r="H266" s="74"/>
      <c r="I266" s="78"/>
      <c r="J266" s="79"/>
      <c r="K266" s="79"/>
    </row>
    <row r="267" spans="2:11" ht="15">
      <c r="B267" s="116" t="str">
        <f t="shared" si="16"/>
        <v/>
      </c>
      <c r="C267" s="82" t="str">
        <f t="shared" si="17"/>
        <v>S</v>
      </c>
      <c r="D267" s="83">
        <f t="shared" si="19"/>
        <v>45549</v>
      </c>
      <c r="E267" s="84" t="str">
        <f t="shared" si="18"/>
        <v/>
      </c>
      <c r="F267" s="85"/>
      <c r="G267" s="73"/>
      <c r="H267" s="74"/>
      <c r="I267" s="78"/>
      <c r="J267" s="79"/>
      <c r="K267" s="79"/>
    </row>
    <row r="268" spans="2:11" ht="15">
      <c r="B268" s="116" t="str">
        <f t="shared" si="16"/>
        <v/>
      </c>
      <c r="C268" s="82" t="str">
        <f t="shared" si="17"/>
        <v>D</v>
      </c>
      <c r="D268" s="83">
        <f t="shared" si="19"/>
        <v>45550</v>
      </c>
      <c r="E268" s="84" t="str">
        <f t="shared" si="18"/>
        <v/>
      </c>
      <c r="F268" s="85"/>
      <c r="G268" s="73"/>
      <c r="H268" s="74"/>
      <c r="I268" s="78"/>
      <c r="J268" s="79"/>
      <c r="K268" s="79"/>
    </row>
    <row r="269" spans="2:11" ht="15">
      <c r="B269" s="116" t="str">
        <f t="shared" si="16"/>
        <v/>
      </c>
      <c r="C269" s="82" t="str">
        <f t="shared" si="17"/>
        <v>L</v>
      </c>
      <c r="D269" s="83">
        <f t="shared" si="19"/>
        <v>45551</v>
      </c>
      <c r="E269" s="84" t="str">
        <f t="shared" si="18"/>
        <v/>
      </c>
      <c r="F269" s="85"/>
      <c r="G269" s="73"/>
      <c r="H269" s="74"/>
      <c r="I269" s="78"/>
      <c r="J269" s="79"/>
      <c r="K269" s="79"/>
    </row>
    <row r="270" spans="2:11" ht="15">
      <c r="B270" s="116" t="str">
        <f t="shared" si="16"/>
        <v/>
      </c>
      <c r="C270" s="82" t="str">
        <f t="shared" si="17"/>
        <v>M</v>
      </c>
      <c r="D270" s="83">
        <f t="shared" si="19"/>
        <v>45552</v>
      </c>
      <c r="E270" s="84" t="str">
        <f t="shared" si="18"/>
        <v/>
      </c>
      <c r="F270" s="85"/>
      <c r="G270" s="73"/>
      <c r="H270" s="74"/>
      <c r="I270" s="78"/>
      <c r="J270" s="79"/>
      <c r="K270" s="79"/>
    </row>
    <row r="271" spans="2:11" ht="15">
      <c r="B271" s="116" t="str">
        <f t="shared" si="16"/>
        <v/>
      </c>
      <c r="C271" s="82" t="str">
        <f t="shared" si="17"/>
        <v>M</v>
      </c>
      <c r="D271" s="83">
        <f t="shared" si="19"/>
        <v>45553</v>
      </c>
      <c r="E271" s="84" t="str">
        <f t="shared" si="18"/>
        <v/>
      </c>
      <c r="F271" s="85"/>
      <c r="G271" s="73"/>
      <c r="H271" s="74"/>
      <c r="I271" s="78"/>
      <c r="J271" s="79"/>
      <c r="K271" s="79"/>
    </row>
    <row r="272" spans="2:11" ht="15">
      <c r="B272" s="116" t="str">
        <f t="shared" si="16"/>
        <v/>
      </c>
      <c r="C272" s="82" t="str">
        <f t="shared" si="17"/>
        <v>J</v>
      </c>
      <c r="D272" s="83">
        <f t="shared" si="19"/>
        <v>45554</v>
      </c>
      <c r="E272" s="84" t="str">
        <f t="shared" si="18"/>
        <v/>
      </c>
      <c r="F272" s="85"/>
      <c r="G272" s="73"/>
      <c r="H272" s="74"/>
      <c r="I272" s="78"/>
      <c r="J272" s="79"/>
      <c r="K272" s="79"/>
    </row>
    <row r="273" spans="2:11" ht="15">
      <c r="B273" s="116" t="str">
        <f t="shared" si="16"/>
        <v/>
      </c>
      <c r="C273" s="82" t="str">
        <f t="shared" si="17"/>
        <v>V</v>
      </c>
      <c r="D273" s="83">
        <f t="shared" si="19"/>
        <v>45555</v>
      </c>
      <c r="E273" s="84">
        <f t="shared" si="18"/>
        <v>38</v>
      </c>
      <c r="F273" s="85"/>
      <c r="G273" s="73"/>
      <c r="H273" s="74"/>
      <c r="I273" s="78"/>
      <c r="J273" s="79"/>
      <c r="K273" s="79"/>
    </row>
    <row r="274" spans="2:11" ht="15">
      <c r="B274" s="116" t="str">
        <f t="shared" si="16"/>
        <v/>
      </c>
      <c r="C274" s="82" t="str">
        <f t="shared" si="17"/>
        <v>S</v>
      </c>
      <c r="D274" s="83">
        <f t="shared" si="19"/>
        <v>45556</v>
      </c>
      <c r="E274" s="84" t="str">
        <f t="shared" si="18"/>
        <v/>
      </c>
      <c r="F274" s="85"/>
      <c r="G274" s="73"/>
      <c r="H274" s="74"/>
      <c r="I274" s="78"/>
      <c r="J274" s="79"/>
      <c r="K274" s="79"/>
    </row>
    <row r="275" spans="2:11" ht="15">
      <c r="B275" s="116" t="str">
        <f t="shared" si="16"/>
        <v/>
      </c>
      <c r="C275" s="82" t="str">
        <f t="shared" si="17"/>
        <v>D</v>
      </c>
      <c r="D275" s="83">
        <f t="shared" si="19"/>
        <v>45557</v>
      </c>
      <c r="E275" s="84" t="str">
        <f t="shared" si="18"/>
        <v/>
      </c>
      <c r="F275" s="85"/>
      <c r="G275" s="73"/>
      <c r="H275" s="74"/>
      <c r="I275" s="78"/>
      <c r="J275" s="79"/>
      <c r="K275" s="79"/>
    </row>
    <row r="276" spans="2:11" ht="15">
      <c r="B276" s="116" t="str">
        <f t="shared" si="16"/>
        <v/>
      </c>
      <c r="C276" s="82" t="str">
        <f t="shared" si="17"/>
        <v>L</v>
      </c>
      <c r="D276" s="83">
        <f t="shared" si="19"/>
        <v>45558</v>
      </c>
      <c r="E276" s="84" t="str">
        <f t="shared" si="18"/>
        <v/>
      </c>
      <c r="F276" s="85"/>
      <c r="G276" s="73"/>
      <c r="H276" s="74"/>
      <c r="I276" s="78"/>
      <c r="J276" s="79"/>
      <c r="K276" s="79"/>
    </row>
    <row r="277" spans="2:11" ht="15">
      <c r="B277" s="116" t="str">
        <f t="shared" si="16"/>
        <v/>
      </c>
      <c r="C277" s="82" t="str">
        <f t="shared" si="17"/>
        <v>M</v>
      </c>
      <c r="D277" s="83">
        <f t="shared" si="19"/>
        <v>45559</v>
      </c>
      <c r="E277" s="84" t="str">
        <f t="shared" si="18"/>
        <v/>
      </c>
      <c r="F277" s="85"/>
      <c r="G277" s="73"/>
      <c r="H277" s="74"/>
      <c r="I277" s="78"/>
      <c r="J277" s="79"/>
      <c r="K277" s="79"/>
    </row>
    <row r="278" spans="2:11" ht="15">
      <c r="B278" s="116" t="str">
        <f t="shared" si="16"/>
        <v/>
      </c>
      <c r="C278" s="82" t="str">
        <f t="shared" si="17"/>
        <v>M</v>
      </c>
      <c r="D278" s="83">
        <f t="shared" si="19"/>
        <v>45560</v>
      </c>
      <c r="E278" s="84" t="str">
        <f t="shared" si="18"/>
        <v/>
      </c>
      <c r="F278" s="85"/>
      <c r="G278" s="73"/>
      <c r="H278" s="74"/>
      <c r="I278" s="78"/>
      <c r="J278" s="79"/>
      <c r="K278" s="79"/>
    </row>
    <row r="279" spans="2:11" ht="15">
      <c r="B279" s="116" t="str">
        <f t="shared" si="16"/>
        <v/>
      </c>
      <c r="C279" s="82" t="str">
        <f t="shared" si="17"/>
        <v>J</v>
      </c>
      <c r="D279" s="83">
        <f t="shared" si="19"/>
        <v>45561</v>
      </c>
      <c r="E279" s="84" t="str">
        <f t="shared" si="18"/>
        <v/>
      </c>
      <c r="F279" s="85"/>
      <c r="G279" s="73"/>
      <c r="H279" s="74"/>
      <c r="I279" s="78"/>
      <c r="J279" s="79"/>
      <c r="K279" s="79"/>
    </row>
    <row r="280" spans="2:11" ht="15">
      <c r="B280" s="116" t="str">
        <f t="shared" si="16"/>
        <v/>
      </c>
      <c r="C280" s="82" t="str">
        <f t="shared" si="17"/>
        <v>V</v>
      </c>
      <c r="D280" s="83">
        <f t="shared" si="19"/>
        <v>45562</v>
      </c>
      <c r="E280" s="84">
        <f t="shared" si="18"/>
        <v>39</v>
      </c>
      <c r="F280" s="85"/>
      <c r="G280" s="73"/>
      <c r="H280" s="74"/>
      <c r="I280" s="78"/>
      <c r="J280" s="79"/>
      <c r="K280" s="79"/>
    </row>
    <row r="281" spans="2:11" ht="15">
      <c r="B281" s="116" t="str">
        <f t="shared" si="16"/>
        <v/>
      </c>
      <c r="C281" s="82" t="str">
        <f t="shared" si="17"/>
        <v>S</v>
      </c>
      <c r="D281" s="83">
        <f t="shared" si="19"/>
        <v>45563</v>
      </c>
      <c r="E281" s="84" t="str">
        <f t="shared" si="18"/>
        <v/>
      </c>
      <c r="F281" s="85"/>
      <c r="G281" s="73"/>
      <c r="H281" s="74"/>
      <c r="I281" s="78"/>
      <c r="J281" s="79"/>
      <c r="K281" s="79"/>
    </row>
    <row r="282" spans="2:11" ht="15.75" thickBot="1">
      <c r="B282" s="116" t="str">
        <f t="shared" si="16"/>
        <v/>
      </c>
      <c r="C282" s="54" t="str">
        <f t="shared" si="17"/>
        <v>D</v>
      </c>
      <c r="D282" s="55">
        <f t="shared" si="19"/>
        <v>45564</v>
      </c>
      <c r="E282" s="56" t="str">
        <f t="shared" si="18"/>
        <v/>
      </c>
      <c r="F282" s="58"/>
      <c r="G282" s="57"/>
      <c r="H282" s="61"/>
      <c r="I282" s="59"/>
      <c r="J282" s="59"/>
      <c r="K282" s="59"/>
    </row>
    <row r="283" spans="2:11" ht="15">
      <c r="B283" s="116" t="str">
        <f t="shared" si="16"/>
        <v/>
      </c>
      <c r="C283" s="75" t="str">
        <f t="shared" si="17"/>
        <v>L</v>
      </c>
      <c r="D283" s="76">
        <f t="shared" si="19"/>
        <v>45565</v>
      </c>
      <c r="E283" s="77" t="str">
        <f t="shared" si="18"/>
        <v/>
      </c>
      <c r="F283" s="72"/>
      <c r="G283" s="73"/>
      <c r="H283" s="74"/>
      <c r="I283" s="78"/>
      <c r="J283" s="79"/>
      <c r="K283" s="79"/>
    </row>
    <row r="284" spans="2:11" ht="15">
      <c r="B284" s="116" t="str">
        <f t="shared" si="16"/>
        <v/>
      </c>
      <c r="C284" s="75" t="str">
        <f t="shared" si="17"/>
        <v>M</v>
      </c>
      <c r="D284" s="76">
        <f t="shared" si="19"/>
        <v>45566</v>
      </c>
      <c r="E284" s="77" t="str">
        <f t="shared" si="18"/>
        <v/>
      </c>
      <c r="F284" s="72"/>
      <c r="G284" s="73"/>
      <c r="H284" s="74"/>
      <c r="I284" s="78"/>
      <c r="J284" s="79"/>
      <c r="K284" s="79"/>
    </row>
    <row r="285" spans="2:11" ht="15">
      <c r="B285" s="116" t="str">
        <f t="shared" si="16"/>
        <v>OCTOBRE</v>
      </c>
      <c r="C285" s="75" t="str">
        <f t="shared" si="17"/>
        <v>M</v>
      </c>
      <c r="D285" s="76">
        <f t="shared" si="19"/>
        <v>45567</v>
      </c>
      <c r="E285" s="77" t="str">
        <f t="shared" si="18"/>
        <v/>
      </c>
      <c r="F285" s="72"/>
      <c r="G285" s="73"/>
      <c r="H285" s="74"/>
      <c r="I285" s="78"/>
      <c r="J285" s="79"/>
      <c r="K285" s="79"/>
    </row>
    <row r="286" spans="2:11" ht="15">
      <c r="B286" s="116">
        <f t="shared" si="16"/>
        <v>2024</v>
      </c>
      <c r="C286" s="75" t="str">
        <f t="shared" si="17"/>
        <v>J</v>
      </c>
      <c r="D286" s="76">
        <f t="shared" si="19"/>
        <v>45568</v>
      </c>
      <c r="E286" s="77" t="str">
        <f t="shared" si="18"/>
        <v/>
      </c>
      <c r="F286" s="72"/>
      <c r="G286" s="73"/>
      <c r="H286" s="74"/>
      <c r="I286" s="78"/>
      <c r="J286" s="79"/>
      <c r="K286" s="79"/>
    </row>
    <row r="287" spans="2:11" ht="15">
      <c r="B287" s="116" t="str">
        <f t="shared" si="16"/>
        <v/>
      </c>
      <c r="C287" s="75" t="str">
        <f t="shared" si="17"/>
        <v>V</v>
      </c>
      <c r="D287" s="76">
        <f t="shared" si="19"/>
        <v>45569</v>
      </c>
      <c r="E287" s="77">
        <f t="shared" si="18"/>
        <v>40</v>
      </c>
      <c r="F287" s="72"/>
      <c r="G287" s="73"/>
      <c r="H287" s="74"/>
      <c r="I287" s="78"/>
      <c r="J287" s="79"/>
      <c r="K287" s="79"/>
    </row>
    <row r="288" spans="2:11" ht="15">
      <c r="B288" s="116" t="str">
        <f t="shared" si="16"/>
        <v/>
      </c>
      <c r="C288" s="82" t="str">
        <f t="shared" si="17"/>
        <v>S</v>
      </c>
      <c r="D288" s="83">
        <f t="shared" si="19"/>
        <v>45570</v>
      </c>
      <c r="E288" s="84" t="str">
        <f t="shared" si="18"/>
        <v/>
      </c>
      <c r="F288" s="85"/>
      <c r="G288" s="73"/>
      <c r="H288" s="74"/>
      <c r="I288" s="78"/>
      <c r="J288" s="79"/>
      <c r="K288" s="79"/>
    </row>
    <row r="289" spans="2:11" ht="15">
      <c r="B289" s="116" t="str">
        <f t="shared" si="16"/>
        <v/>
      </c>
      <c r="C289" s="82" t="str">
        <f t="shared" si="17"/>
        <v>D</v>
      </c>
      <c r="D289" s="83">
        <f t="shared" si="19"/>
        <v>45571</v>
      </c>
      <c r="E289" s="84" t="str">
        <f t="shared" si="18"/>
        <v/>
      </c>
      <c r="F289" s="85"/>
      <c r="G289" s="73"/>
      <c r="H289" s="74"/>
      <c r="I289" s="78"/>
      <c r="J289" s="79"/>
      <c r="K289" s="79"/>
    </row>
    <row r="290" spans="2:11" ht="15">
      <c r="B290" s="116" t="str">
        <f t="shared" si="16"/>
        <v/>
      </c>
      <c r="C290" s="82" t="str">
        <f t="shared" si="17"/>
        <v>L</v>
      </c>
      <c r="D290" s="83">
        <f t="shared" si="19"/>
        <v>45572</v>
      </c>
      <c r="E290" s="84" t="str">
        <f t="shared" si="18"/>
        <v/>
      </c>
      <c r="F290" s="85"/>
      <c r="G290" s="73"/>
      <c r="H290" s="74"/>
      <c r="I290" s="78"/>
      <c r="J290" s="79"/>
      <c r="K290" s="79"/>
    </row>
    <row r="291" spans="2:11" ht="15">
      <c r="B291" s="116" t="str">
        <f t="shared" si="16"/>
        <v/>
      </c>
      <c r="C291" s="82" t="str">
        <f t="shared" si="17"/>
        <v>M</v>
      </c>
      <c r="D291" s="83">
        <f t="shared" si="19"/>
        <v>45573</v>
      </c>
      <c r="E291" s="84" t="str">
        <f t="shared" si="18"/>
        <v/>
      </c>
      <c r="F291" s="85"/>
      <c r="G291" s="73"/>
      <c r="H291" s="74"/>
      <c r="I291" s="78"/>
      <c r="J291" s="79"/>
      <c r="K291" s="79"/>
    </row>
    <row r="292" spans="2:11" ht="15">
      <c r="B292" s="116" t="str">
        <f t="shared" si="16"/>
        <v/>
      </c>
      <c r="C292" s="82" t="str">
        <f t="shared" si="17"/>
        <v>M</v>
      </c>
      <c r="D292" s="83">
        <f t="shared" si="19"/>
        <v>45574</v>
      </c>
      <c r="E292" s="84" t="str">
        <f t="shared" si="18"/>
        <v/>
      </c>
      <c r="F292" s="85"/>
      <c r="G292" s="73"/>
      <c r="H292" s="74"/>
      <c r="I292" s="78"/>
      <c r="J292" s="79"/>
      <c r="K292" s="79"/>
    </row>
    <row r="293" spans="2:11" ht="15">
      <c r="B293" s="116" t="str">
        <f t="shared" si="16"/>
        <v/>
      </c>
      <c r="C293" s="82" t="str">
        <f t="shared" si="17"/>
        <v>J</v>
      </c>
      <c r="D293" s="83">
        <f t="shared" si="19"/>
        <v>45575</v>
      </c>
      <c r="E293" s="84" t="str">
        <f t="shared" si="18"/>
        <v/>
      </c>
      <c r="F293" s="85"/>
      <c r="G293" s="73"/>
      <c r="H293" s="74"/>
      <c r="I293" s="78"/>
      <c r="J293" s="79"/>
      <c r="K293" s="79"/>
    </row>
    <row r="294" spans="2:11" ht="15">
      <c r="B294" s="116" t="str">
        <f t="shared" si="16"/>
        <v/>
      </c>
      <c r="C294" s="82" t="str">
        <f t="shared" si="17"/>
        <v>V</v>
      </c>
      <c r="D294" s="83">
        <f t="shared" si="19"/>
        <v>45576</v>
      </c>
      <c r="E294" s="84">
        <f t="shared" si="18"/>
        <v>41</v>
      </c>
      <c r="F294" s="85"/>
      <c r="G294" s="73"/>
      <c r="H294" s="74"/>
      <c r="I294" s="78"/>
      <c r="J294" s="79"/>
      <c r="K294" s="79"/>
    </row>
    <row r="295" spans="2:11" ht="15">
      <c r="B295" s="116" t="str">
        <f t="shared" si="16"/>
        <v/>
      </c>
      <c r="C295" s="82" t="str">
        <f t="shared" si="17"/>
        <v>S</v>
      </c>
      <c r="D295" s="83">
        <f t="shared" si="19"/>
        <v>45577</v>
      </c>
      <c r="E295" s="84" t="str">
        <f t="shared" si="18"/>
        <v/>
      </c>
      <c r="F295" s="85"/>
      <c r="G295" s="73"/>
      <c r="H295" s="74"/>
      <c r="I295" s="78"/>
      <c r="J295" s="79"/>
      <c r="K295" s="79"/>
    </row>
    <row r="296" spans="2:11" ht="15">
      <c r="B296" s="116" t="str">
        <f t="shared" si="16"/>
        <v/>
      </c>
      <c r="C296" s="82" t="str">
        <f t="shared" si="17"/>
        <v>D</v>
      </c>
      <c r="D296" s="83">
        <f t="shared" si="19"/>
        <v>45578</v>
      </c>
      <c r="E296" s="84" t="str">
        <f t="shared" si="18"/>
        <v/>
      </c>
      <c r="F296" s="85"/>
      <c r="G296" s="73"/>
      <c r="H296" s="74"/>
      <c r="I296" s="78"/>
      <c r="J296" s="79"/>
      <c r="K296" s="79"/>
    </row>
    <row r="297" spans="2:11" ht="15">
      <c r="B297" s="116" t="str">
        <f t="shared" si="16"/>
        <v/>
      </c>
      <c r="C297" s="82" t="str">
        <f t="shared" si="17"/>
        <v>L</v>
      </c>
      <c r="D297" s="83">
        <f t="shared" si="19"/>
        <v>45579</v>
      </c>
      <c r="E297" s="84" t="str">
        <f t="shared" si="18"/>
        <v/>
      </c>
      <c r="F297" s="85"/>
      <c r="G297" s="73"/>
      <c r="H297" s="74"/>
      <c r="I297" s="78"/>
      <c r="J297" s="79"/>
      <c r="K297" s="79"/>
    </row>
    <row r="298" spans="2:11" ht="15">
      <c r="B298" s="116" t="str">
        <f t="shared" si="16"/>
        <v/>
      </c>
      <c r="C298" s="82" t="str">
        <f t="shared" si="17"/>
        <v>M</v>
      </c>
      <c r="D298" s="83">
        <f t="shared" si="19"/>
        <v>45580</v>
      </c>
      <c r="E298" s="84" t="str">
        <f t="shared" si="18"/>
        <v/>
      </c>
      <c r="F298" s="85"/>
      <c r="G298" s="73"/>
      <c r="H298" s="74"/>
      <c r="I298" s="78"/>
      <c r="J298" s="79"/>
      <c r="K298" s="79"/>
    </row>
    <row r="299" spans="2:11" ht="15">
      <c r="B299" s="116" t="str">
        <f t="shared" si="16"/>
        <v/>
      </c>
      <c r="C299" s="82" t="str">
        <f t="shared" si="17"/>
        <v>M</v>
      </c>
      <c r="D299" s="83">
        <f t="shared" si="19"/>
        <v>45581</v>
      </c>
      <c r="E299" s="84" t="str">
        <f t="shared" si="18"/>
        <v/>
      </c>
      <c r="F299" s="85"/>
      <c r="G299" s="73"/>
      <c r="H299" s="74"/>
      <c r="I299" s="78"/>
      <c r="J299" s="79"/>
      <c r="K299" s="79"/>
    </row>
    <row r="300" spans="2:11" ht="15">
      <c r="B300" s="116" t="str">
        <f t="shared" si="16"/>
        <v/>
      </c>
      <c r="C300" s="82" t="str">
        <f t="shared" si="17"/>
        <v>J</v>
      </c>
      <c r="D300" s="83">
        <f t="shared" si="19"/>
        <v>45582</v>
      </c>
      <c r="E300" s="84" t="str">
        <f t="shared" si="18"/>
        <v/>
      </c>
      <c r="F300" s="85"/>
      <c r="G300" s="73"/>
      <c r="H300" s="74"/>
      <c r="I300" s="78"/>
      <c r="J300" s="79"/>
      <c r="K300" s="79"/>
    </row>
    <row r="301" spans="2:11" ht="15">
      <c r="B301" s="116" t="str">
        <f t="shared" si="16"/>
        <v/>
      </c>
      <c r="C301" s="82" t="str">
        <f t="shared" si="17"/>
        <v>V</v>
      </c>
      <c r="D301" s="83">
        <f t="shared" si="19"/>
        <v>45583</v>
      </c>
      <c r="E301" s="84">
        <f t="shared" si="18"/>
        <v>42</v>
      </c>
      <c r="F301" s="85"/>
      <c r="G301" s="73"/>
      <c r="H301" s="74"/>
      <c r="I301" s="78"/>
      <c r="J301" s="79"/>
      <c r="K301" s="79"/>
    </row>
    <row r="302" spans="2:11" ht="15">
      <c r="B302" s="116" t="str">
        <f t="shared" si="16"/>
        <v/>
      </c>
      <c r="C302" s="82" t="str">
        <f t="shared" si="17"/>
        <v>S</v>
      </c>
      <c r="D302" s="83">
        <f t="shared" si="19"/>
        <v>45584</v>
      </c>
      <c r="E302" s="84" t="str">
        <f t="shared" si="18"/>
        <v/>
      </c>
      <c r="F302" s="85"/>
      <c r="G302" s="73"/>
      <c r="H302" s="74"/>
      <c r="I302" s="78"/>
      <c r="J302" s="79"/>
      <c r="K302" s="79"/>
    </row>
    <row r="303" spans="2:11" ht="15">
      <c r="B303" s="116" t="str">
        <f t="shared" si="16"/>
        <v/>
      </c>
      <c r="C303" s="82" t="str">
        <f t="shared" si="17"/>
        <v>D</v>
      </c>
      <c r="D303" s="83">
        <f t="shared" si="19"/>
        <v>45585</v>
      </c>
      <c r="E303" s="84" t="str">
        <f t="shared" si="18"/>
        <v/>
      </c>
      <c r="F303" s="85"/>
      <c r="G303" s="73"/>
      <c r="H303" s="74"/>
      <c r="I303" s="78"/>
      <c r="J303" s="79"/>
      <c r="K303" s="79"/>
    </row>
    <row r="304" spans="2:11" ht="15">
      <c r="B304" s="116" t="str">
        <f t="shared" si="16"/>
        <v/>
      </c>
      <c r="C304" s="82" t="str">
        <f t="shared" si="17"/>
        <v>L</v>
      </c>
      <c r="D304" s="83">
        <f t="shared" si="19"/>
        <v>45586</v>
      </c>
      <c r="E304" s="84" t="str">
        <f t="shared" si="18"/>
        <v/>
      </c>
      <c r="F304" s="85"/>
      <c r="G304" s="73"/>
      <c r="H304" s="74"/>
      <c r="I304" s="78"/>
      <c r="J304" s="79"/>
      <c r="K304" s="79"/>
    </row>
    <row r="305" spans="2:11" ht="15">
      <c r="B305" s="116" t="str">
        <f t="shared" si="16"/>
        <v/>
      </c>
      <c r="C305" s="82" t="str">
        <f t="shared" si="17"/>
        <v>M</v>
      </c>
      <c r="D305" s="83">
        <f t="shared" si="19"/>
        <v>45587</v>
      </c>
      <c r="E305" s="84" t="str">
        <f t="shared" si="18"/>
        <v/>
      </c>
      <c r="F305" s="85"/>
      <c r="G305" s="73"/>
      <c r="H305" s="74"/>
      <c r="I305" s="78"/>
      <c r="J305" s="79"/>
      <c r="K305" s="79"/>
    </row>
    <row r="306" spans="2:11" ht="15">
      <c r="B306" s="116" t="str">
        <f t="shared" si="16"/>
        <v/>
      </c>
      <c r="C306" s="82" t="str">
        <f t="shared" si="17"/>
        <v>M</v>
      </c>
      <c r="D306" s="83">
        <f t="shared" si="19"/>
        <v>45588</v>
      </c>
      <c r="E306" s="84" t="str">
        <f t="shared" si="18"/>
        <v/>
      </c>
      <c r="F306" s="85"/>
      <c r="G306" s="73"/>
      <c r="H306" s="74"/>
      <c r="I306" s="78"/>
      <c r="J306" s="79"/>
      <c r="K306" s="79"/>
    </row>
    <row r="307" spans="2:11" ht="15">
      <c r="B307" s="116" t="str">
        <f t="shared" si="16"/>
        <v/>
      </c>
      <c r="C307" s="82" t="str">
        <f t="shared" si="17"/>
        <v>J</v>
      </c>
      <c r="D307" s="83">
        <f t="shared" si="19"/>
        <v>45589</v>
      </c>
      <c r="E307" s="84" t="str">
        <f t="shared" si="18"/>
        <v/>
      </c>
      <c r="F307" s="85"/>
      <c r="G307" s="73"/>
      <c r="H307" s="74"/>
      <c r="I307" s="78"/>
      <c r="J307" s="79"/>
      <c r="K307" s="79"/>
    </row>
    <row r="308" spans="2:11" ht="15">
      <c r="B308" s="116" t="str">
        <f t="shared" si="16"/>
        <v/>
      </c>
      <c r="C308" s="82" t="str">
        <f t="shared" si="17"/>
        <v>V</v>
      </c>
      <c r="D308" s="83">
        <f t="shared" si="19"/>
        <v>45590</v>
      </c>
      <c r="E308" s="84">
        <f t="shared" si="18"/>
        <v>43</v>
      </c>
      <c r="F308" s="85"/>
      <c r="G308" s="73"/>
      <c r="H308" s="74"/>
      <c r="I308" s="78"/>
      <c r="J308" s="79"/>
      <c r="K308" s="79"/>
    </row>
    <row r="309" spans="2:11" ht="15">
      <c r="B309" s="116" t="str">
        <f t="shared" si="16"/>
        <v/>
      </c>
      <c r="C309" s="82" t="str">
        <f t="shared" si="17"/>
        <v>S</v>
      </c>
      <c r="D309" s="83">
        <f t="shared" si="19"/>
        <v>45591</v>
      </c>
      <c r="E309" s="84" t="str">
        <f t="shared" si="18"/>
        <v/>
      </c>
      <c r="F309" s="85"/>
      <c r="G309" s="73"/>
      <c r="H309" s="74"/>
      <c r="I309" s="78"/>
      <c r="J309" s="79"/>
      <c r="K309" s="79"/>
    </row>
    <row r="310" spans="2:11" ht="15">
      <c r="B310" s="116" t="str">
        <f t="shared" si="16"/>
        <v/>
      </c>
      <c r="C310" s="82" t="str">
        <f t="shared" si="17"/>
        <v>D</v>
      </c>
      <c r="D310" s="83">
        <f t="shared" si="19"/>
        <v>45592</v>
      </c>
      <c r="E310" s="84" t="str">
        <f t="shared" si="18"/>
        <v/>
      </c>
      <c r="F310" s="85"/>
      <c r="G310" s="73"/>
      <c r="H310" s="74"/>
      <c r="I310" s="78"/>
      <c r="J310" s="79"/>
      <c r="K310" s="79"/>
    </row>
    <row r="311" spans="2:11" ht="15">
      <c r="B311" s="116" t="str">
        <f t="shared" si="16"/>
        <v/>
      </c>
      <c r="C311" s="82" t="str">
        <f t="shared" si="17"/>
        <v>L</v>
      </c>
      <c r="D311" s="83">
        <f t="shared" si="19"/>
        <v>45593</v>
      </c>
      <c r="E311" s="84" t="str">
        <f t="shared" si="18"/>
        <v/>
      </c>
      <c r="F311" s="85"/>
      <c r="G311" s="73"/>
      <c r="H311" s="74"/>
      <c r="I311" s="78"/>
      <c r="J311" s="79"/>
      <c r="K311" s="79"/>
    </row>
    <row r="312" spans="2:11" ht="15">
      <c r="B312" s="116" t="str">
        <f t="shared" si="16"/>
        <v/>
      </c>
      <c r="C312" s="82" t="str">
        <f t="shared" si="17"/>
        <v>M</v>
      </c>
      <c r="D312" s="83">
        <f t="shared" si="19"/>
        <v>45594</v>
      </c>
      <c r="E312" s="84" t="str">
        <f t="shared" si="18"/>
        <v/>
      </c>
      <c r="F312" s="85"/>
      <c r="G312" s="73"/>
      <c r="H312" s="74"/>
      <c r="I312" s="78"/>
      <c r="J312" s="79"/>
      <c r="K312" s="79"/>
    </row>
    <row r="313" spans="2:11" ht="15.75" thickBot="1">
      <c r="B313" s="116" t="str">
        <f t="shared" si="16"/>
        <v/>
      </c>
      <c r="C313" s="54" t="str">
        <f t="shared" si="17"/>
        <v>M</v>
      </c>
      <c r="D313" s="55">
        <f t="shared" si="19"/>
        <v>45595</v>
      </c>
      <c r="E313" s="56" t="str">
        <f t="shared" si="18"/>
        <v/>
      </c>
      <c r="F313" s="58"/>
      <c r="G313" s="57"/>
      <c r="H313" s="61"/>
      <c r="I313" s="59"/>
      <c r="J313" s="59"/>
      <c r="K313" s="59"/>
    </row>
    <row r="314" spans="2:11" ht="15">
      <c r="B314" s="116" t="str">
        <f t="shared" si="16"/>
        <v/>
      </c>
      <c r="C314" s="75" t="str">
        <f t="shared" si="17"/>
        <v>J</v>
      </c>
      <c r="D314" s="76">
        <f t="shared" si="19"/>
        <v>45596</v>
      </c>
      <c r="E314" s="77" t="str">
        <f t="shared" si="18"/>
        <v/>
      </c>
      <c r="F314" s="72"/>
      <c r="G314" s="73"/>
      <c r="H314" s="74"/>
      <c r="I314" s="78"/>
      <c r="J314" s="79"/>
      <c r="K314" s="79"/>
    </row>
    <row r="315" spans="2:11" ht="15">
      <c r="B315" s="116" t="str">
        <f t="shared" si="16"/>
        <v/>
      </c>
      <c r="C315" s="75" t="str">
        <f t="shared" si="17"/>
        <v>V</v>
      </c>
      <c r="D315" s="76">
        <f t="shared" si="19"/>
        <v>45597</v>
      </c>
      <c r="E315" s="77">
        <f t="shared" si="18"/>
        <v>44</v>
      </c>
      <c r="F315" s="72"/>
      <c r="G315" s="73"/>
      <c r="H315" s="74"/>
      <c r="I315" s="78"/>
      <c r="J315" s="79"/>
      <c r="K315" s="79"/>
    </row>
    <row r="316" spans="2:11" ht="15">
      <c r="B316" s="116" t="str">
        <f t="shared" si="16"/>
        <v>NOVEMBRE</v>
      </c>
      <c r="C316" s="75" t="str">
        <f t="shared" si="17"/>
        <v>S</v>
      </c>
      <c r="D316" s="76">
        <f t="shared" si="19"/>
        <v>45598</v>
      </c>
      <c r="E316" s="77" t="str">
        <f t="shared" si="18"/>
        <v/>
      </c>
      <c r="F316" s="72"/>
      <c r="G316" s="73"/>
      <c r="H316" s="74"/>
      <c r="I316" s="78"/>
      <c r="J316" s="79"/>
      <c r="K316" s="79"/>
    </row>
    <row r="317" spans="2:11" ht="15">
      <c r="B317" s="116">
        <f t="shared" si="16"/>
        <v>2024</v>
      </c>
      <c r="C317" s="75" t="str">
        <f t="shared" si="17"/>
        <v>D</v>
      </c>
      <c r="D317" s="76">
        <f t="shared" si="19"/>
        <v>45599</v>
      </c>
      <c r="E317" s="77" t="str">
        <f t="shared" si="18"/>
        <v/>
      </c>
      <c r="F317" s="72"/>
      <c r="G317" s="73"/>
      <c r="H317" s="74"/>
      <c r="I317" s="78"/>
      <c r="J317" s="79"/>
      <c r="K317" s="79"/>
    </row>
    <row r="318" spans="2:11" ht="15">
      <c r="B318" s="116" t="str">
        <f t="shared" si="16"/>
        <v/>
      </c>
      <c r="C318" s="75" t="str">
        <f t="shared" si="17"/>
        <v>L</v>
      </c>
      <c r="D318" s="76">
        <f t="shared" si="19"/>
        <v>45600</v>
      </c>
      <c r="E318" s="77" t="str">
        <f t="shared" si="18"/>
        <v/>
      </c>
      <c r="F318" s="72"/>
      <c r="G318" s="73"/>
      <c r="H318" s="74"/>
      <c r="I318" s="78"/>
      <c r="J318" s="79"/>
      <c r="K318" s="79"/>
    </row>
    <row r="319" spans="2:11" ht="15">
      <c r="B319" s="116" t="str">
        <f t="shared" si="16"/>
        <v/>
      </c>
      <c r="C319" s="82" t="str">
        <f t="shared" si="17"/>
        <v>M</v>
      </c>
      <c r="D319" s="83">
        <f t="shared" si="19"/>
        <v>45601</v>
      </c>
      <c r="E319" s="84" t="str">
        <f t="shared" si="18"/>
        <v/>
      </c>
      <c r="F319" s="85"/>
      <c r="G319" s="73"/>
      <c r="H319" s="74"/>
      <c r="I319" s="78"/>
      <c r="J319" s="79"/>
      <c r="K319" s="79"/>
    </row>
    <row r="320" spans="2:11" ht="15">
      <c r="B320" s="116" t="str">
        <f t="shared" si="16"/>
        <v/>
      </c>
      <c r="C320" s="82" t="str">
        <f t="shared" si="17"/>
        <v>M</v>
      </c>
      <c r="D320" s="83">
        <f t="shared" si="19"/>
        <v>45602</v>
      </c>
      <c r="E320" s="84" t="str">
        <f t="shared" si="18"/>
        <v/>
      </c>
      <c r="F320" s="85"/>
      <c r="G320" s="73"/>
      <c r="H320" s="74"/>
      <c r="I320" s="78"/>
      <c r="J320" s="79"/>
      <c r="K320" s="79"/>
    </row>
    <row r="321" spans="2:11" ht="15">
      <c r="B321" s="116" t="str">
        <f t="shared" si="16"/>
        <v/>
      </c>
      <c r="C321" s="82" t="str">
        <f t="shared" si="17"/>
        <v>J</v>
      </c>
      <c r="D321" s="83">
        <f t="shared" si="19"/>
        <v>45603</v>
      </c>
      <c r="E321" s="84" t="str">
        <f t="shared" si="18"/>
        <v/>
      </c>
      <c r="F321" s="85"/>
      <c r="G321" s="73"/>
      <c r="H321" s="74"/>
      <c r="I321" s="78"/>
      <c r="J321" s="79"/>
      <c r="K321" s="79"/>
    </row>
    <row r="322" spans="2:11" ht="15">
      <c r="B322" s="116" t="str">
        <f t="shared" si="16"/>
        <v/>
      </c>
      <c r="C322" s="82" t="str">
        <f t="shared" si="17"/>
        <v>V</v>
      </c>
      <c r="D322" s="83">
        <f t="shared" si="19"/>
        <v>45604</v>
      </c>
      <c r="E322" s="84">
        <f t="shared" si="18"/>
        <v>45</v>
      </c>
      <c r="F322" s="85"/>
      <c r="G322" s="73"/>
      <c r="H322" s="74"/>
      <c r="I322" s="78"/>
      <c r="J322" s="79"/>
      <c r="K322" s="79"/>
    </row>
    <row r="323" spans="2:11" ht="15">
      <c r="B323" s="116" t="str">
        <f t="shared" si="16"/>
        <v/>
      </c>
      <c r="C323" s="82" t="str">
        <f t="shared" si="17"/>
        <v>S</v>
      </c>
      <c r="D323" s="83">
        <f t="shared" si="19"/>
        <v>45605</v>
      </c>
      <c r="E323" s="84" t="str">
        <f t="shared" si="18"/>
        <v/>
      </c>
      <c r="F323" s="85"/>
      <c r="G323" s="73"/>
      <c r="H323" s="74"/>
      <c r="I323" s="78"/>
      <c r="J323" s="79"/>
      <c r="K323" s="79"/>
    </row>
    <row r="324" spans="2:11" ht="15">
      <c r="B324" s="116" t="str">
        <f t="shared" ref="B324:B369" si="20">IFERROR(CHOOSE(DAY(D323),UPPER(TEXT(D323,"mmmm")),YEAR(D323)),"")</f>
        <v/>
      </c>
      <c r="C324" s="82" t="str">
        <f t="shared" ref="C324:C369" si="21">IF(D324="","",UPPER(LEFT(TEXT(D324,"jjj"),1)))</f>
        <v>D</v>
      </c>
      <c r="D324" s="83">
        <f t="shared" si="19"/>
        <v>45606</v>
      </c>
      <c r="E324" s="84" t="str">
        <f t="shared" ref="E324:E369" si="22">IF(D323="","",IF(WEEKDAY(D323,1)=5,INT((D323-DATE(YEAR(D323),1,1))/7+1),""))</f>
        <v/>
      </c>
      <c r="F324" s="85"/>
      <c r="G324" s="73"/>
      <c r="H324" s="74"/>
      <c r="I324" s="78"/>
      <c r="J324" s="79"/>
      <c r="K324" s="79"/>
    </row>
    <row r="325" spans="2:11" ht="15">
      <c r="B325" s="116" t="str">
        <f t="shared" si="20"/>
        <v/>
      </c>
      <c r="C325" s="82" t="str">
        <f t="shared" si="21"/>
        <v>L</v>
      </c>
      <c r="D325" s="83">
        <f t="shared" ref="D325:D369" si="23">D324+1</f>
        <v>45607</v>
      </c>
      <c r="E325" s="84" t="str">
        <f t="shared" si="22"/>
        <v/>
      </c>
      <c r="F325" s="85"/>
      <c r="G325" s="73"/>
      <c r="H325" s="74"/>
      <c r="I325" s="78"/>
      <c r="J325" s="79"/>
      <c r="K325" s="79"/>
    </row>
    <row r="326" spans="2:11" ht="15">
      <c r="B326" s="116" t="str">
        <f t="shared" si="20"/>
        <v/>
      </c>
      <c r="C326" s="82" t="str">
        <f t="shared" si="21"/>
        <v>M</v>
      </c>
      <c r="D326" s="83">
        <f t="shared" si="23"/>
        <v>45608</v>
      </c>
      <c r="E326" s="84" t="str">
        <f t="shared" si="22"/>
        <v/>
      </c>
      <c r="F326" s="85"/>
      <c r="G326" s="73"/>
      <c r="H326" s="74"/>
      <c r="I326" s="78"/>
      <c r="J326" s="79"/>
      <c r="K326" s="79"/>
    </row>
    <row r="327" spans="2:11" ht="15">
      <c r="B327" s="116" t="str">
        <f t="shared" si="20"/>
        <v/>
      </c>
      <c r="C327" s="82" t="str">
        <f t="shared" si="21"/>
        <v>M</v>
      </c>
      <c r="D327" s="83">
        <f t="shared" si="23"/>
        <v>45609</v>
      </c>
      <c r="E327" s="84" t="str">
        <f t="shared" si="22"/>
        <v/>
      </c>
      <c r="F327" s="85"/>
      <c r="G327" s="73"/>
      <c r="H327" s="74"/>
      <c r="I327" s="78"/>
      <c r="J327" s="79"/>
      <c r="K327" s="79"/>
    </row>
    <row r="328" spans="2:11" ht="15">
      <c r="B328" s="116" t="str">
        <f t="shared" si="20"/>
        <v/>
      </c>
      <c r="C328" s="82" t="str">
        <f t="shared" si="21"/>
        <v>J</v>
      </c>
      <c r="D328" s="83">
        <f t="shared" si="23"/>
        <v>45610</v>
      </c>
      <c r="E328" s="84" t="str">
        <f t="shared" si="22"/>
        <v/>
      </c>
      <c r="F328" s="85"/>
      <c r="G328" s="73"/>
      <c r="H328" s="74"/>
      <c r="I328" s="78"/>
      <c r="J328" s="79"/>
      <c r="K328" s="79"/>
    </row>
    <row r="329" spans="2:11" ht="15">
      <c r="B329" s="116" t="str">
        <f t="shared" si="20"/>
        <v/>
      </c>
      <c r="C329" s="82" t="str">
        <f t="shared" si="21"/>
        <v>V</v>
      </c>
      <c r="D329" s="83">
        <f t="shared" si="23"/>
        <v>45611</v>
      </c>
      <c r="E329" s="84">
        <f t="shared" si="22"/>
        <v>46</v>
      </c>
      <c r="F329" s="85"/>
      <c r="G329" s="73"/>
      <c r="H329" s="74"/>
      <c r="I329" s="78"/>
      <c r="J329" s="79"/>
      <c r="K329" s="79"/>
    </row>
    <row r="330" spans="2:11" ht="15">
      <c r="B330" s="116" t="str">
        <f t="shared" si="20"/>
        <v/>
      </c>
      <c r="C330" s="82" t="str">
        <f t="shared" si="21"/>
        <v>S</v>
      </c>
      <c r="D330" s="83">
        <f t="shared" si="23"/>
        <v>45612</v>
      </c>
      <c r="E330" s="84" t="str">
        <f t="shared" si="22"/>
        <v/>
      </c>
      <c r="F330" s="85"/>
      <c r="G330" s="73"/>
      <c r="H330" s="74"/>
      <c r="I330" s="78"/>
      <c r="J330" s="79"/>
      <c r="K330" s="79"/>
    </row>
    <row r="331" spans="2:11" ht="15">
      <c r="B331" s="116" t="str">
        <f t="shared" si="20"/>
        <v/>
      </c>
      <c r="C331" s="82" t="str">
        <f t="shared" si="21"/>
        <v>D</v>
      </c>
      <c r="D331" s="83">
        <f t="shared" si="23"/>
        <v>45613</v>
      </c>
      <c r="E331" s="84" t="str">
        <f t="shared" si="22"/>
        <v/>
      </c>
      <c r="F331" s="85"/>
      <c r="G331" s="73"/>
      <c r="H331" s="74"/>
      <c r="I331" s="78"/>
      <c r="J331" s="79"/>
      <c r="K331" s="79"/>
    </row>
    <row r="332" spans="2:11" ht="15">
      <c r="B332" s="116" t="str">
        <f t="shared" si="20"/>
        <v/>
      </c>
      <c r="C332" s="82" t="str">
        <f t="shared" si="21"/>
        <v>L</v>
      </c>
      <c r="D332" s="83">
        <f t="shared" si="23"/>
        <v>45614</v>
      </c>
      <c r="E332" s="84" t="str">
        <f t="shared" si="22"/>
        <v/>
      </c>
      <c r="F332" s="85"/>
      <c r="G332" s="73"/>
      <c r="H332" s="74"/>
      <c r="I332" s="78"/>
      <c r="J332" s="79"/>
      <c r="K332" s="79"/>
    </row>
    <row r="333" spans="2:11" ht="15">
      <c r="B333" s="116" t="str">
        <f t="shared" si="20"/>
        <v/>
      </c>
      <c r="C333" s="82" t="str">
        <f t="shared" si="21"/>
        <v>M</v>
      </c>
      <c r="D333" s="83">
        <f t="shared" si="23"/>
        <v>45615</v>
      </c>
      <c r="E333" s="84" t="str">
        <f t="shared" si="22"/>
        <v/>
      </c>
      <c r="F333" s="85"/>
      <c r="G333" s="73"/>
      <c r="H333" s="74"/>
      <c r="I333" s="78"/>
      <c r="J333" s="79"/>
      <c r="K333" s="79"/>
    </row>
    <row r="334" spans="2:11" ht="15">
      <c r="B334" s="116" t="str">
        <f t="shared" si="20"/>
        <v/>
      </c>
      <c r="C334" s="82" t="str">
        <f t="shared" si="21"/>
        <v>M</v>
      </c>
      <c r="D334" s="83">
        <f t="shared" si="23"/>
        <v>45616</v>
      </c>
      <c r="E334" s="84" t="str">
        <f t="shared" si="22"/>
        <v/>
      </c>
      <c r="F334" s="85"/>
      <c r="G334" s="73"/>
      <c r="H334" s="74"/>
      <c r="I334" s="78"/>
      <c r="J334" s="79"/>
      <c r="K334" s="79"/>
    </row>
    <row r="335" spans="2:11" ht="15">
      <c r="B335" s="116" t="str">
        <f t="shared" si="20"/>
        <v/>
      </c>
      <c r="C335" s="82" t="str">
        <f t="shared" si="21"/>
        <v>J</v>
      </c>
      <c r="D335" s="83">
        <f t="shared" si="23"/>
        <v>45617</v>
      </c>
      <c r="E335" s="84" t="str">
        <f t="shared" si="22"/>
        <v/>
      </c>
      <c r="F335" s="85"/>
      <c r="G335" s="73"/>
      <c r="H335" s="74"/>
      <c r="I335" s="78"/>
      <c r="J335" s="79"/>
      <c r="K335" s="79"/>
    </row>
    <row r="336" spans="2:11" ht="15">
      <c r="B336" s="116" t="str">
        <f t="shared" si="20"/>
        <v/>
      </c>
      <c r="C336" s="82" t="str">
        <f t="shared" si="21"/>
        <v>V</v>
      </c>
      <c r="D336" s="83">
        <f t="shared" si="23"/>
        <v>45618</v>
      </c>
      <c r="E336" s="84">
        <f t="shared" si="22"/>
        <v>47</v>
      </c>
      <c r="F336" s="85"/>
      <c r="G336" s="73"/>
      <c r="H336" s="74"/>
      <c r="I336" s="78"/>
      <c r="J336" s="79"/>
      <c r="K336" s="79"/>
    </row>
    <row r="337" spans="2:11" ht="15">
      <c r="B337" s="116" t="str">
        <f t="shared" si="20"/>
        <v/>
      </c>
      <c r="C337" s="82" t="str">
        <f t="shared" si="21"/>
        <v>S</v>
      </c>
      <c r="D337" s="83">
        <f t="shared" si="23"/>
        <v>45619</v>
      </c>
      <c r="E337" s="84" t="str">
        <f t="shared" si="22"/>
        <v/>
      </c>
      <c r="F337" s="85"/>
      <c r="G337" s="73"/>
      <c r="H337" s="74"/>
      <c r="I337" s="78"/>
      <c r="J337" s="79"/>
      <c r="K337" s="79"/>
    </row>
    <row r="338" spans="2:11" ht="15">
      <c r="B338" s="116" t="str">
        <f t="shared" si="20"/>
        <v/>
      </c>
      <c r="C338" s="82" t="str">
        <f t="shared" si="21"/>
        <v>D</v>
      </c>
      <c r="D338" s="83">
        <f t="shared" si="23"/>
        <v>45620</v>
      </c>
      <c r="E338" s="84" t="str">
        <f t="shared" si="22"/>
        <v/>
      </c>
      <c r="F338" s="85"/>
      <c r="G338" s="73"/>
      <c r="H338" s="74"/>
      <c r="I338" s="78"/>
      <c r="J338" s="79"/>
      <c r="K338" s="79"/>
    </row>
    <row r="339" spans="2:11" ht="15">
      <c r="B339" s="116" t="str">
        <f t="shared" si="20"/>
        <v/>
      </c>
      <c r="C339" s="82" t="str">
        <f t="shared" si="21"/>
        <v>L</v>
      </c>
      <c r="D339" s="83">
        <f t="shared" si="23"/>
        <v>45621</v>
      </c>
      <c r="E339" s="84" t="str">
        <f t="shared" si="22"/>
        <v/>
      </c>
      <c r="F339" s="85"/>
      <c r="G339" s="73"/>
      <c r="H339" s="74"/>
      <c r="I339" s="78"/>
      <c r="J339" s="79"/>
      <c r="K339" s="79"/>
    </row>
    <row r="340" spans="2:11" ht="15">
      <c r="B340" s="116" t="str">
        <f t="shared" si="20"/>
        <v/>
      </c>
      <c r="C340" s="82" t="str">
        <f t="shared" si="21"/>
        <v>M</v>
      </c>
      <c r="D340" s="83">
        <f t="shared" si="23"/>
        <v>45622</v>
      </c>
      <c r="E340" s="84" t="str">
        <f t="shared" si="22"/>
        <v/>
      </c>
      <c r="F340" s="85"/>
      <c r="G340" s="73"/>
      <c r="H340" s="74"/>
      <c r="I340" s="78"/>
      <c r="J340" s="79"/>
      <c r="K340" s="79"/>
    </row>
    <row r="341" spans="2:11" ht="15">
      <c r="B341" s="116" t="str">
        <f t="shared" si="20"/>
        <v/>
      </c>
      <c r="C341" s="82" t="str">
        <f t="shared" si="21"/>
        <v>M</v>
      </c>
      <c r="D341" s="83">
        <f t="shared" si="23"/>
        <v>45623</v>
      </c>
      <c r="E341" s="84" t="str">
        <f t="shared" si="22"/>
        <v/>
      </c>
      <c r="F341" s="85"/>
      <c r="G341" s="73"/>
      <c r="H341" s="74"/>
      <c r="I341" s="78"/>
      <c r="J341" s="79"/>
      <c r="K341" s="79"/>
    </row>
    <row r="342" spans="2:11" ht="15">
      <c r="B342" s="116" t="str">
        <f t="shared" si="20"/>
        <v/>
      </c>
      <c r="C342" s="82" t="str">
        <f t="shared" si="21"/>
        <v>J</v>
      </c>
      <c r="D342" s="83">
        <f t="shared" si="23"/>
        <v>45624</v>
      </c>
      <c r="E342" s="84" t="str">
        <f t="shared" si="22"/>
        <v/>
      </c>
      <c r="F342" s="85"/>
      <c r="G342" s="73"/>
      <c r="H342" s="74"/>
      <c r="I342" s="78"/>
      <c r="J342" s="79"/>
      <c r="K342" s="79"/>
    </row>
    <row r="343" spans="2:11" ht="15">
      <c r="B343" s="116" t="str">
        <f t="shared" si="20"/>
        <v/>
      </c>
      <c r="C343" s="82" t="str">
        <f t="shared" si="21"/>
        <v>V</v>
      </c>
      <c r="D343" s="83">
        <f t="shared" si="23"/>
        <v>45625</v>
      </c>
      <c r="E343" s="84">
        <f t="shared" si="22"/>
        <v>48</v>
      </c>
      <c r="F343" s="85"/>
      <c r="G343" s="73"/>
      <c r="H343" s="74"/>
      <c r="I343" s="78"/>
      <c r="J343" s="79"/>
      <c r="K343" s="79"/>
    </row>
    <row r="344" spans="2:11" ht="15.75" thickBot="1">
      <c r="B344" s="116" t="str">
        <f t="shared" si="20"/>
        <v/>
      </c>
      <c r="C344" s="54" t="str">
        <f t="shared" si="21"/>
        <v>S</v>
      </c>
      <c r="D344" s="55">
        <f t="shared" si="23"/>
        <v>45626</v>
      </c>
      <c r="E344" s="56" t="str">
        <f t="shared" si="22"/>
        <v/>
      </c>
      <c r="F344" s="58"/>
      <c r="G344" s="57"/>
      <c r="H344" s="61"/>
      <c r="I344" s="59"/>
      <c r="J344" s="59"/>
      <c r="K344" s="59"/>
    </row>
    <row r="345" spans="2:11" ht="15">
      <c r="B345" s="116" t="str">
        <f t="shared" si="20"/>
        <v/>
      </c>
      <c r="C345" s="75" t="str">
        <f t="shared" si="21"/>
        <v>D</v>
      </c>
      <c r="D345" s="76">
        <f t="shared" si="23"/>
        <v>45627</v>
      </c>
      <c r="E345" s="77" t="str">
        <f t="shared" si="22"/>
        <v/>
      </c>
      <c r="F345" s="72"/>
      <c r="G345" s="73"/>
      <c r="H345" s="74"/>
      <c r="I345" s="78"/>
      <c r="J345" s="79"/>
      <c r="K345" s="79"/>
    </row>
    <row r="346" spans="2:11" ht="15">
      <c r="B346" s="116" t="str">
        <f t="shared" si="20"/>
        <v>DÉCEMBRE</v>
      </c>
      <c r="C346" s="75" t="str">
        <f t="shared" si="21"/>
        <v>L</v>
      </c>
      <c r="D346" s="76">
        <f t="shared" si="23"/>
        <v>45628</v>
      </c>
      <c r="E346" s="77" t="str">
        <f t="shared" si="22"/>
        <v/>
      </c>
      <c r="F346" s="72"/>
      <c r="G346" s="73"/>
      <c r="H346" s="74"/>
      <c r="I346" s="78"/>
      <c r="J346" s="79"/>
      <c r="K346" s="79"/>
    </row>
    <row r="347" spans="2:11" ht="15">
      <c r="B347" s="116">
        <f t="shared" si="20"/>
        <v>2024</v>
      </c>
      <c r="C347" s="75" t="str">
        <f t="shared" si="21"/>
        <v>M</v>
      </c>
      <c r="D347" s="76">
        <f t="shared" si="23"/>
        <v>45629</v>
      </c>
      <c r="E347" s="77" t="str">
        <f t="shared" si="22"/>
        <v/>
      </c>
      <c r="F347" s="72"/>
      <c r="G347" s="73"/>
      <c r="H347" s="74"/>
      <c r="I347" s="78"/>
      <c r="J347" s="79"/>
      <c r="K347" s="79"/>
    </row>
    <row r="348" spans="2:11" ht="15">
      <c r="B348" s="116" t="str">
        <f t="shared" si="20"/>
        <v/>
      </c>
      <c r="C348" s="75" t="str">
        <f t="shared" si="21"/>
        <v>M</v>
      </c>
      <c r="D348" s="76">
        <f t="shared" si="23"/>
        <v>45630</v>
      </c>
      <c r="E348" s="77" t="str">
        <f t="shared" si="22"/>
        <v/>
      </c>
      <c r="F348" s="72"/>
      <c r="G348" s="73"/>
      <c r="H348" s="74"/>
      <c r="I348" s="78"/>
      <c r="J348" s="79"/>
      <c r="K348" s="79"/>
    </row>
    <row r="349" spans="2:11" ht="15">
      <c r="B349" s="116" t="str">
        <f t="shared" si="20"/>
        <v/>
      </c>
      <c r="C349" s="75" t="str">
        <f t="shared" si="21"/>
        <v>J</v>
      </c>
      <c r="D349" s="76">
        <f t="shared" si="23"/>
        <v>45631</v>
      </c>
      <c r="E349" s="77" t="str">
        <f t="shared" si="22"/>
        <v/>
      </c>
      <c r="F349" s="72"/>
      <c r="G349" s="73"/>
      <c r="H349" s="74"/>
      <c r="I349" s="78"/>
      <c r="J349" s="79"/>
      <c r="K349" s="79"/>
    </row>
    <row r="350" spans="2:11" ht="15">
      <c r="B350" s="116" t="str">
        <f t="shared" si="20"/>
        <v/>
      </c>
      <c r="C350" s="82" t="str">
        <f t="shared" si="21"/>
        <v>V</v>
      </c>
      <c r="D350" s="83">
        <f t="shared" si="23"/>
        <v>45632</v>
      </c>
      <c r="E350" s="84">
        <f t="shared" si="22"/>
        <v>49</v>
      </c>
      <c r="F350" s="85"/>
      <c r="G350" s="73"/>
      <c r="H350" s="74"/>
      <c r="I350" s="78"/>
      <c r="J350" s="79"/>
      <c r="K350" s="79"/>
    </row>
    <row r="351" spans="2:11" ht="15">
      <c r="B351" s="116" t="str">
        <f t="shared" si="20"/>
        <v/>
      </c>
      <c r="C351" s="82" t="str">
        <f t="shared" si="21"/>
        <v>S</v>
      </c>
      <c r="D351" s="83">
        <f t="shared" si="23"/>
        <v>45633</v>
      </c>
      <c r="E351" s="84" t="str">
        <f t="shared" si="22"/>
        <v/>
      </c>
      <c r="F351" s="85"/>
      <c r="G351" s="73"/>
      <c r="H351" s="74"/>
      <c r="I351" s="78"/>
      <c r="J351" s="79"/>
      <c r="K351" s="79"/>
    </row>
    <row r="352" spans="2:11" ht="15">
      <c r="B352" s="116" t="str">
        <f t="shared" si="20"/>
        <v/>
      </c>
      <c r="C352" s="82" t="str">
        <f t="shared" si="21"/>
        <v>D</v>
      </c>
      <c r="D352" s="83">
        <f t="shared" si="23"/>
        <v>45634</v>
      </c>
      <c r="E352" s="84" t="str">
        <f t="shared" si="22"/>
        <v/>
      </c>
      <c r="F352" s="85"/>
      <c r="G352" s="73"/>
      <c r="H352" s="74"/>
      <c r="I352" s="78"/>
      <c r="J352" s="79"/>
      <c r="K352" s="79"/>
    </row>
    <row r="353" spans="2:11" ht="15">
      <c r="B353" s="116" t="str">
        <f t="shared" si="20"/>
        <v/>
      </c>
      <c r="C353" s="82" t="str">
        <f t="shared" si="21"/>
        <v>L</v>
      </c>
      <c r="D353" s="83">
        <f t="shared" si="23"/>
        <v>45635</v>
      </c>
      <c r="E353" s="84" t="str">
        <f t="shared" si="22"/>
        <v/>
      </c>
      <c r="F353" s="85"/>
      <c r="G353" s="73"/>
      <c r="H353" s="74"/>
      <c r="I353" s="78"/>
      <c r="J353" s="79"/>
      <c r="K353" s="79"/>
    </row>
    <row r="354" spans="2:11" ht="15">
      <c r="B354" s="116" t="str">
        <f t="shared" si="20"/>
        <v/>
      </c>
      <c r="C354" s="82" t="str">
        <f t="shared" si="21"/>
        <v>M</v>
      </c>
      <c r="D354" s="83">
        <f t="shared" si="23"/>
        <v>45636</v>
      </c>
      <c r="E354" s="84" t="str">
        <f t="shared" si="22"/>
        <v/>
      </c>
      <c r="F354" s="85"/>
      <c r="G354" s="73"/>
      <c r="H354" s="74"/>
      <c r="I354" s="78"/>
      <c r="J354" s="79"/>
      <c r="K354" s="79"/>
    </row>
    <row r="355" spans="2:11" ht="15">
      <c r="B355" s="116" t="str">
        <f t="shared" si="20"/>
        <v/>
      </c>
      <c r="C355" s="82" t="str">
        <f t="shared" si="21"/>
        <v>M</v>
      </c>
      <c r="D355" s="83">
        <f t="shared" si="23"/>
        <v>45637</v>
      </c>
      <c r="E355" s="84" t="str">
        <f t="shared" si="22"/>
        <v/>
      </c>
      <c r="F355" s="85"/>
      <c r="G355" s="73"/>
      <c r="H355" s="74"/>
      <c r="I355" s="78"/>
      <c r="J355" s="79"/>
      <c r="K355" s="79"/>
    </row>
    <row r="356" spans="2:11" ht="15">
      <c r="B356" s="116" t="str">
        <f t="shared" si="20"/>
        <v/>
      </c>
      <c r="C356" s="82" t="str">
        <f t="shared" si="21"/>
        <v>J</v>
      </c>
      <c r="D356" s="83">
        <f t="shared" si="23"/>
        <v>45638</v>
      </c>
      <c r="E356" s="84" t="str">
        <f t="shared" si="22"/>
        <v/>
      </c>
      <c r="F356" s="85"/>
      <c r="G356" s="73"/>
      <c r="H356" s="74"/>
      <c r="I356" s="78"/>
      <c r="J356" s="79"/>
      <c r="K356" s="79"/>
    </row>
    <row r="357" spans="2:11" ht="15">
      <c r="B357" s="116" t="str">
        <f t="shared" si="20"/>
        <v/>
      </c>
      <c r="C357" s="82" t="str">
        <f t="shared" si="21"/>
        <v>V</v>
      </c>
      <c r="D357" s="83">
        <f t="shared" si="23"/>
        <v>45639</v>
      </c>
      <c r="E357" s="84">
        <f t="shared" si="22"/>
        <v>50</v>
      </c>
      <c r="F357" s="85"/>
      <c r="G357" s="73"/>
      <c r="H357" s="74"/>
      <c r="I357" s="78"/>
      <c r="J357" s="79"/>
      <c r="K357" s="79"/>
    </row>
    <row r="358" spans="2:11" ht="15">
      <c r="B358" s="116" t="str">
        <f t="shared" si="20"/>
        <v/>
      </c>
      <c r="C358" s="82" t="str">
        <f t="shared" si="21"/>
        <v>S</v>
      </c>
      <c r="D358" s="83">
        <f t="shared" si="23"/>
        <v>45640</v>
      </c>
      <c r="E358" s="84" t="str">
        <f t="shared" si="22"/>
        <v/>
      </c>
      <c r="F358" s="85"/>
      <c r="G358" s="73"/>
      <c r="H358" s="74"/>
      <c r="I358" s="78"/>
      <c r="J358" s="79"/>
      <c r="K358" s="79"/>
    </row>
    <row r="359" spans="2:11" ht="15">
      <c r="B359" s="116" t="str">
        <f t="shared" si="20"/>
        <v/>
      </c>
      <c r="C359" s="82" t="str">
        <f t="shared" si="21"/>
        <v>D</v>
      </c>
      <c r="D359" s="83">
        <f t="shared" si="23"/>
        <v>45641</v>
      </c>
      <c r="E359" s="84" t="str">
        <f t="shared" si="22"/>
        <v/>
      </c>
      <c r="F359" s="85"/>
      <c r="G359" s="73"/>
      <c r="H359" s="74"/>
      <c r="I359" s="78"/>
      <c r="J359" s="79"/>
      <c r="K359" s="79"/>
    </row>
    <row r="360" spans="2:11" ht="15">
      <c r="B360" s="116" t="str">
        <f t="shared" si="20"/>
        <v/>
      </c>
      <c r="C360" s="82" t="str">
        <f t="shared" si="21"/>
        <v>L</v>
      </c>
      <c r="D360" s="83">
        <f t="shared" si="23"/>
        <v>45642</v>
      </c>
      <c r="E360" s="84" t="str">
        <f t="shared" si="22"/>
        <v/>
      </c>
      <c r="F360" s="85"/>
      <c r="G360" s="73"/>
      <c r="H360" s="74"/>
      <c r="I360" s="78"/>
      <c r="J360" s="79"/>
      <c r="K360" s="79"/>
    </row>
    <row r="361" spans="2:11" ht="15">
      <c r="B361" s="116" t="str">
        <f t="shared" si="20"/>
        <v/>
      </c>
      <c r="C361" s="82" t="str">
        <f t="shared" si="21"/>
        <v>M</v>
      </c>
      <c r="D361" s="83">
        <f t="shared" si="23"/>
        <v>45643</v>
      </c>
      <c r="E361" s="84" t="str">
        <f t="shared" si="22"/>
        <v/>
      </c>
      <c r="F361" s="85"/>
      <c r="G361" s="73"/>
      <c r="H361" s="74"/>
      <c r="I361" s="78"/>
      <c r="J361" s="79"/>
      <c r="K361" s="79"/>
    </row>
    <row r="362" spans="2:11" ht="15">
      <c r="B362" s="116" t="str">
        <f t="shared" si="20"/>
        <v/>
      </c>
      <c r="C362" s="82" t="str">
        <f t="shared" si="21"/>
        <v>M</v>
      </c>
      <c r="D362" s="83">
        <f t="shared" si="23"/>
        <v>45644</v>
      </c>
      <c r="E362" s="84" t="str">
        <f t="shared" si="22"/>
        <v/>
      </c>
      <c r="F362" s="85"/>
      <c r="G362" s="73"/>
      <c r="H362" s="74"/>
      <c r="I362" s="78"/>
      <c r="J362" s="79"/>
      <c r="K362" s="79"/>
    </row>
    <row r="363" spans="2:11" ht="15">
      <c r="B363" s="116" t="str">
        <f t="shared" si="20"/>
        <v/>
      </c>
      <c r="C363" s="82" t="str">
        <f t="shared" si="21"/>
        <v>J</v>
      </c>
      <c r="D363" s="83">
        <f t="shared" si="23"/>
        <v>45645</v>
      </c>
      <c r="E363" s="84" t="str">
        <f t="shared" si="22"/>
        <v/>
      </c>
      <c r="F363" s="85"/>
      <c r="G363" s="73"/>
      <c r="H363" s="74"/>
      <c r="I363" s="78"/>
      <c r="J363" s="79"/>
      <c r="K363" s="79"/>
    </row>
    <row r="364" spans="2:11" ht="15">
      <c r="B364" s="116" t="str">
        <f t="shared" si="20"/>
        <v/>
      </c>
      <c r="C364" s="82" t="str">
        <f t="shared" si="21"/>
        <v>V</v>
      </c>
      <c r="D364" s="83">
        <f t="shared" si="23"/>
        <v>45646</v>
      </c>
      <c r="E364" s="84">
        <f t="shared" si="22"/>
        <v>51</v>
      </c>
      <c r="F364" s="85"/>
      <c r="G364" s="73"/>
      <c r="H364" s="74"/>
      <c r="I364" s="78"/>
      <c r="J364" s="79"/>
      <c r="K364" s="79"/>
    </row>
    <row r="365" spans="2:11" ht="15">
      <c r="B365" s="116" t="str">
        <f t="shared" si="20"/>
        <v/>
      </c>
      <c r="C365" s="82" t="str">
        <f t="shared" si="21"/>
        <v>S</v>
      </c>
      <c r="D365" s="83">
        <f t="shared" si="23"/>
        <v>45647</v>
      </c>
      <c r="E365" s="84" t="str">
        <f t="shared" si="22"/>
        <v/>
      </c>
      <c r="F365" s="85"/>
      <c r="G365" s="73"/>
      <c r="H365" s="74"/>
      <c r="I365" s="78"/>
      <c r="J365" s="79"/>
      <c r="K365" s="79"/>
    </row>
    <row r="366" spans="2:11" ht="15">
      <c r="B366" s="116" t="str">
        <f t="shared" si="20"/>
        <v/>
      </c>
      <c r="C366" s="82" t="str">
        <f t="shared" si="21"/>
        <v>D</v>
      </c>
      <c r="D366" s="83">
        <f t="shared" si="23"/>
        <v>45648</v>
      </c>
      <c r="E366" s="84" t="str">
        <f t="shared" si="22"/>
        <v/>
      </c>
      <c r="F366" s="85"/>
      <c r="G366" s="73"/>
      <c r="H366" s="74"/>
      <c r="I366" s="78"/>
      <c r="J366" s="79"/>
      <c r="K366" s="79"/>
    </row>
    <row r="367" spans="2:11" ht="15">
      <c r="B367" s="116" t="str">
        <f t="shared" si="20"/>
        <v/>
      </c>
      <c r="C367" s="82" t="str">
        <f t="shared" si="21"/>
        <v>L</v>
      </c>
      <c r="D367" s="83">
        <f t="shared" si="23"/>
        <v>45649</v>
      </c>
      <c r="E367" s="84" t="str">
        <f t="shared" si="22"/>
        <v/>
      </c>
      <c r="F367" s="85"/>
      <c r="G367" s="73"/>
      <c r="H367" s="74"/>
      <c r="I367" s="78"/>
      <c r="J367" s="79"/>
      <c r="K367" s="79"/>
    </row>
    <row r="368" spans="2:11" ht="15">
      <c r="B368" s="116" t="str">
        <f t="shared" si="20"/>
        <v/>
      </c>
      <c r="C368" s="82" t="str">
        <f t="shared" si="21"/>
        <v>M</v>
      </c>
      <c r="D368" s="83">
        <f t="shared" si="23"/>
        <v>45650</v>
      </c>
      <c r="E368" s="84" t="str">
        <f t="shared" si="22"/>
        <v/>
      </c>
      <c r="F368" s="85"/>
      <c r="G368" s="73"/>
      <c r="H368" s="74"/>
      <c r="I368" s="78"/>
      <c r="J368" s="79"/>
      <c r="K368" s="79"/>
    </row>
    <row r="369" spans="2:11" ht="15">
      <c r="B369" s="116" t="str">
        <f t="shared" si="20"/>
        <v/>
      </c>
      <c r="C369" s="82" t="str">
        <f t="shared" si="21"/>
        <v>M</v>
      </c>
      <c r="D369" s="83">
        <f t="shared" si="23"/>
        <v>45651</v>
      </c>
      <c r="E369" s="84" t="str">
        <f t="shared" si="22"/>
        <v/>
      </c>
      <c r="F369" s="85"/>
      <c r="G369" s="73"/>
      <c r="H369" s="74"/>
      <c r="I369" s="78"/>
      <c r="J369" s="79"/>
      <c r="K369" s="79"/>
    </row>
  </sheetData>
  <sheetProtection selectLockedCells="1" selectUnlockedCells="1"/>
  <phoneticPr fontId="6" type="noConversion"/>
  <conditionalFormatting sqref="C4:K369">
    <cfRule type="expression" dxfId="13" priority="1">
      <formula>WEEKDAY($D4,2)&gt;5</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4" zoomScaleNormal="100" workbookViewId="0">
      <selection activeCell="B3" sqref="B3"/>
    </sheetView>
  </sheetViews>
  <sheetFormatPr baseColWidth="10" defaultRowHeight="12.75"/>
  <cols>
    <col min="1" max="1" width="3.42578125" customWidth="1"/>
    <col min="2" max="2" width="13" style="110" customWidth="1"/>
    <col min="3" max="3" width="2.85546875" customWidth="1"/>
    <col min="4" max="4" width="3.42578125" customWidth="1"/>
    <col min="5" max="5" width="3.28515625" customWidth="1"/>
    <col min="6" max="6" width="5.7109375" customWidth="1"/>
    <col min="7" max="7" width="6.85546875" customWidth="1"/>
    <col min="8" max="8" width="7.85546875" customWidth="1"/>
    <col min="9" max="9" width="9.85546875" customWidth="1"/>
    <col min="10" max="10" width="10.7109375" customWidth="1"/>
    <col min="11" max="11" width="10.85546875" customWidth="1"/>
    <col min="12" max="12" width="9.28515625" style="1" customWidth="1"/>
    <col min="13" max="13" width="69.42578125" customWidth="1"/>
  </cols>
  <sheetData>
    <row r="1" spans="1:13" ht="13.5" thickBot="1"/>
    <row r="2" spans="1:13" ht="50.25" customHeight="1" thickBot="1">
      <c r="A2" s="67"/>
      <c r="B2" s="111"/>
      <c r="C2" s="63"/>
      <c r="D2" s="63"/>
      <c r="E2" s="69"/>
      <c r="F2" s="71" t="s">
        <v>6</v>
      </c>
      <c r="G2" s="64" t="s">
        <v>1</v>
      </c>
      <c r="H2" s="70" t="s">
        <v>64</v>
      </c>
      <c r="I2" s="65" t="s">
        <v>65</v>
      </c>
      <c r="J2" s="65" t="s">
        <v>66</v>
      </c>
      <c r="K2" s="65" t="s">
        <v>67</v>
      </c>
      <c r="L2" s="65" t="s">
        <v>68</v>
      </c>
      <c r="M2" s="66" t="s">
        <v>59</v>
      </c>
    </row>
    <row r="3" spans="1:13" ht="15">
      <c r="A3" s="67"/>
      <c r="B3" s="112" t="str">
        <f t="shared" ref="B3:B33" si="0">IFERROR(CHOOSE(DAY(D3),UPPER(TEXT(D3,"mmmm")),YEAR(D3)),"")</f>
        <v/>
      </c>
      <c r="C3" s="90" t="str">
        <f>IF(D3="","",UPPER(LEFT(TEXT(D3,"jjj"),1)))</f>
        <v>M</v>
      </c>
      <c r="D3" s="91">
        <f>DATE(DATA!$C$5,1,-5)</f>
        <v>45286</v>
      </c>
      <c r="E3" s="92" t="str">
        <f t="shared" ref="E3:E33" si="1">IF(D3="","",IF(WEEKDAY(D3,1)=5,INT((D3-DATE(YEAR(D3),1,1))/7+1),""))</f>
        <v/>
      </c>
      <c r="F3" s="93" t="s">
        <v>57</v>
      </c>
      <c r="G3" s="94" t="s">
        <v>58</v>
      </c>
      <c r="H3" s="95">
        <v>0.10416666666666667</v>
      </c>
      <c r="I3" s="96">
        <f>IF(F3="","",IF(VLOOKUP(F3,DATA!$H$3:$J$26,2,FALSE)&lt;VLOOKUP(G3,DATA!$H$3:$J$26,2,FALSE),VLOOKUP(G3,DATA!$H$3:$J$26,2,FALSE),VLOOKUP(F3,DATA!$H$3:$J$26,2,FALSE)))</f>
        <v>0.5</v>
      </c>
      <c r="J3" s="97">
        <f>IF(G3="","",IF(VLOOKUP(G3,DATA!$H$3:$J$26,3,FALSE)&gt;VLOOKUP(F3,DATA!$H$3:$J$26,3,FALSE),VLOOKUP(F3,DATA!$H$3:$J$26,3,FALSE),VLOOKUP(G3,DATA!$H$3:$J$26,3,FALSE))+H3)</f>
        <v>0.77083333333333326</v>
      </c>
      <c r="K3" s="97">
        <f>IFERROR((MIN(ABS(VLOOKUP(F3,DATA!$H$3:$J$26,3,FALSE)-VLOOKUP(G3,DATA!$H$3:$J$26,2,FALSE)),ABS(VLOOKUP(G3,DATA!$H$3:$J$26,3,FALSE)-VLOOKUP(F3,DATA!$H$3:$J$26,2,FALSE))))+H3,0)</f>
        <v>0.27083333333333331</v>
      </c>
      <c r="L3" s="98">
        <f>IF(COUNTIF(C3,"D"),SUM(K3:K3),0)</f>
        <v>0</v>
      </c>
      <c r="M3" s="99" t="s">
        <v>61</v>
      </c>
    </row>
    <row r="4" spans="1:13" ht="15">
      <c r="A4" s="67"/>
      <c r="B4" s="113" t="str">
        <f t="shared" si="0"/>
        <v/>
      </c>
      <c r="C4" s="75" t="str">
        <f t="shared" ref="C4:C33" si="2">IF(D4="","",UPPER(LEFT(TEXT(D4,"jjj"),1)))</f>
        <v>M</v>
      </c>
      <c r="D4" s="76">
        <f t="shared" ref="D4:D33" si="3">D3+1</f>
        <v>45287</v>
      </c>
      <c r="E4" s="77" t="str">
        <f t="shared" si="1"/>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2"/>
        <v>J</v>
      </c>
      <c r="D5" s="76">
        <f t="shared" si="3"/>
        <v>45288</v>
      </c>
      <c r="E5" s="77">
        <f t="shared" si="1"/>
        <v>52</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2"/>
        <v>V</v>
      </c>
      <c r="D6" s="76">
        <f t="shared" si="3"/>
        <v>45289</v>
      </c>
      <c r="E6" s="77" t="str">
        <f t="shared" si="1"/>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2"/>
        <v>S</v>
      </c>
      <c r="D7" s="76">
        <f t="shared" si="3"/>
        <v>45290</v>
      </c>
      <c r="E7" s="77" t="str">
        <f t="shared" si="1"/>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75" t="str">
        <f t="shared" si="2"/>
        <v>D</v>
      </c>
      <c r="D8" s="83">
        <f t="shared" si="3"/>
        <v>45291</v>
      </c>
      <c r="E8" s="84" t="str">
        <f t="shared" si="1"/>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1.1319444444444446</v>
      </c>
      <c r="M8" s="81"/>
    </row>
    <row r="9" spans="1:13" ht="15">
      <c r="A9" s="67"/>
      <c r="B9" s="113" t="str">
        <f t="shared" si="0"/>
        <v>JANVIER</v>
      </c>
      <c r="C9" s="75" t="str">
        <f t="shared" si="2"/>
        <v>L</v>
      </c>
      <c r="D9" s="83">
        <f t="shared" si="3"/>
        <v>45292</v>
      </c>
      <c r="E9" s="84" t="str">
        <f t="shared" si="1"/>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75" t="str">
        <f t="shared" si="2"/>
        <v>M</v>
      </c>
      <c r="D10" s="83">
        <f t="shared" si="3"/>
        <v>45293</v>
      </c>
      <c r="E10" s="84" t="str">
        <f t="shared" si="1"/>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75" t="str">
        <f t="shared" si="2"/>
        <v>M</v>
      </c>
      <c r="D11" s="83">
        <f t="shared" si="3"/>
        <v>45294</v>
      </c>
      <c r="E11" s="84" t="str">
        <f t="shared" si="1"/>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75" t="str">
        <f t="shared" si="2"/>
        <v>J</v>
      </c>
      <c r="D12" s="83">
        <f t="shared" si="3"/>
        <v>45295</v>
      </c>
      <c r="E12" s="84">
        <f t="shared" si="1"/>
        <v>1</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75" t="str">
        <f t="shared" si="2"/>
        <v>V</v>
      </c>
      <c r="D13" s="83">
        <f t="shared" si="3"/>
        <v>45296</v>
      </c>
      <c r="E13" s="84" t="str">
        <f t="shared" si="1"/>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75" t="str">
        <f t="shared" si="2"/>
        <v>S</v>
      </c>
      <c r="D14" s="83">
        <f t="shared" si="3"/>
        <v>45297</v>
      </c>
      <c r="E14" s="84" t="str">
        <f t="shared" si="1"/>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75" t="str">
        <f t="shared" si="2"/>
        <v>D</v>
      </c>
      <c r="D15" s="83">
        <f t="shared" si="3"/>
        <v>45298</v>
      </c>
      <c r="E15" s="84" t="str">
        <f t="shared" si="1"/>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0.18402777777777779</v>
      </c>
      <c r="M15" s="81"/>
    </row>
    <row r="16" spans="1:13" ht="15">
      <c r="A16" s="67"/>
      <c r="B16" s="113" t="str">
        <f t="shared" si="0"/>
        <v/>
      </c>
      <c r="C16" s="75" t="str">
        <f t="shared" si="2"/>
        <v>L</v>
      </c>
      <c r="D16" s="83">
        <f t="shared" si="3"/>
        <v>45299</v>
      </c>
      <c r="E16" s="84" t="str">
        <f t="shared" si="1"/>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75" t="str">
        <f t="shared" si="2"/>
        <v>M</v>
      </c>
      <c r="D17" s="83">
        <f t="shared" si="3"/>
        <v>45300</v>
      </c>
      <c r="E17" s="84" t="str">
        <f t="shared" si="1"/>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75" t="str">
        <f t="shared" si="2"/>
        <v>M</v>
      </c>
      <c r="D18" s="83">
        <f t="shared" si="3"/>
        <v>45301</v>
      </c>
      <c r="E18" s="84" t="str">
        <f t="shared" si="1"/>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75" t="str">
        <f t="shared" si="2"/>
        <v>J</v>
      </c>
      <c r="D19" s="83">
        <f t="shared" si="3"/>
        <v>45302</v>
      </c>
      <c r="E19" s="84">
        <f t="shared" si="1"/>
        <v>2</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75" t="str">
        <f t="shared" si="2"/>
        <v>V</v>
      </c>
      <c r="D20" s="83">
        <f t="shared" si="3"/>
        <v>45303</v>
      </c>
      <c r="E20" s="84" t="str">
        <f t="shared" si="1"/>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75" t="str">
        <f t="shared" si="2"/>
        <v>S</v>
      </c>
      <c r="D21" s="83">
        <f t="shared" si="3"/>
        <v>45304</v>
      </c>
      <c r="E21" s="84" t="str">
        <f t="shared" si="1"/>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75" t="str">
        <f t="shared" si="2"/>
        <v>D</v>
      </c>
      <c r="D22" s="83">
        <f t="shared" si="3"/>
        <v>45305</v>
      </c>
      <c r="E22" s="84" t="str">
        <f t="shared" si="1"/>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75" t="str">
        <f t="shared" si="2"/>
        <v>L</v>
      </c>
      <c r="D23" s="83">
        <f t="shared" si="3"/>
        <v>45306</v>
      </c>
      <c r="E23" s="84" t="str">
        <f t="shared" si="1"/>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75" t="str">
        <f t="shared" si="2"/>
        <v>M</v>
      </c>
      <c r="D24" s="83">
        <f t="shared" si="3"/>
        <v>45307</v>
      </c>
      <c r="E24" s="84" t="str">
        <f t="shared" si="1"/>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75" t="str">
        <f t="shared" si="2"/>
        <v>M</v>
      </c>
      <c r="D25" s="83">
        <f t="shared" si="3"/>
        <v>45308</v>
      </c>
      <c r="E25" s="84" t="str">
        <f t="shared" si="1"/>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75" t="str">
        <f t="shared" si="2"/>
        <v>J</v>
      </c>
      <c r="D26" s="83">
        <f t="shared" si="3"/>
        <v>45309</v>
      </c>
      <c r="E26" s="84">
        <f t="shared" si="1"/>
        <v>3</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75" t="str">
        <f t="shared" si="2"/>
        <v>V</v>
      </c>
      <c r="D27" s="83">
        <f t="shared" si="3"/>
        <v>45310</v>
      </c>
      <c r="E27" s="84" t="str">
        <f t="shared" si="1"/>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75" t="str">
        <f t="shared" si="2"/>
        <v>S</v>
      </c>
      <c r="D28" s="83">
        <f t="shared" si="3"/>
        <v>45311</v>
      </c>
      <c r="E28" s="84" t="str">
        <f t="shared" si="1"/>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75" t="str">
        <f t="shared" si="2"/>
        <v>D</v>
      </c>
      <c r="D29" s="83">
        <f t="shared" si="3"/>
        <v>45312</v>
      </c>
      <c r="E29" s="84" t="str">
        <f t="shared" si="1"/>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75" t="str">
        <f t="shared" si="2"/>
        <v>L</v>
      </c>
      <c r="D30" s="83">
        <f t="shared" si="3"/>
        <v>45313</v>
      </c>
      <c r="E30" s="84" t="str">
        <f t="shared" si="1"/>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75" t="str">
        <f t="shared" si="2"/>
        <v>M</v>
      </c>
      <c r="D31" s="83">
        <f t="shared" si="3"/>
        <v>45314</v>
      </c>
      <c r="E31" s="84" t="str">
        <f t="shared" si="1"/>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75" t="str">
        <f t="shared" si="2"/>
        <v>M</v>
      </c>
      <c r="D32" s="83">
        <f t="shared" si="3"/>
        <v>45315</v>
      </c>
      <c r="E32" s="84" t="str">
        <f t="shared" si="1"/>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100" t="str">
        <f t="shared" si="2"/>
        <v>J</v>
      </c>
      <c r="D33" s="55">
        <f t="shared" si="3"/>
        <v>45316</v>
      </c>
      <c r="E33" s="56">
        <f t="shared" si="1"/>
        <v>4</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53"/>
      <c r="C34" s="67"/>
      <c r="D34" s="67"/>
      <c r="E34" s="67"/>
      <c r="F34" s="67"/>
      <c r="G34" s="67"/>
      <c r="H34" s="67"/>
      <c r="I34" s="67"/>
      <c r="J34" s="67"/>
      <c r="K34" s="67"/>
      <c r="L34" s="67"/>
      <c r="M34" s="67"/>
    </row>
    <row r="35" spans="1:13">
      <c r="B35" s="53"/>
      <c r="C35" s="67"/>
      <c r="D35" s="67"/>
      <c r="E35" s="67"/>
      <c r="F35" s="67"/>
      <c r="G35" s="67"/>
      <c r="H35" s="67"/>
      <c r="I35" s="67"/>
      <c r="J35" s="67"/>
      <c r="K35" s="67"/>
      <c r="L35" s="67"/>
      <c r="M35" s="67"/>
    </row>
  </sheetData>
  <conditionalFormatting sqref="C3:M33">
    <cfRule type="expression" dxfId="12" priority="1">
      <formula>WEEKDAY($D3,2)&gt;5</formula>
    </cfRule>
  </conditionalFormatting>
  <pageMargins left="0.7" right="0.7" top="0.75" bottom="0.75" header="0.3" footer="0.3"/>
  <pageSetup paperSize="9" scale="57"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7"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V</v>
      </c>
      <c r="D3" s="76">
        <f>DATE(DATA!$C$5,2,-5)</f>
        <v>45317</v>
      </c>
      <c r="E3" s="77" t="str">
        <f t="shared" ref="E3:E33"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S</v>
      </c>
      <c r="D4" s="76">
        <f t="shared" ref="D4:D33" si="3">D3+1</f>
        <v>45318</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D</v>
      </c>
      <c r="D5" s="76">
        <f t="shared" si="3"/>
        <v>45319</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0.84722222222222221</v>
      </c>
      <c r="M5" s="81"/>
    </row>
    <row r="6" spans="1:13" ht="15">
      <c r="A6" s="67"/>
      <c r="B6" s="113" t="str">
        <f t="shared" si="0"/>
        <v/>
      </c>
      <c r="C6" s="75" t="str">
        <f t="shared" si="1"/>
        <v>L</v>
      </c>
      <c r="D6" s="76">
        <f t="shared" si="3"/>
        <v>45320</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M</v>
      </c>
      <c r="D7" s="76">
        <f t="shared" si="3"/>
        <v>45321</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M</v>
      </c>
      <c r="D8" s="83">
        <f t="shared" si="3"/>
        <v>45322</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FÉVRIER</v>
      </c>
      <c r="C9" s="82" t="str">
        <f t="shared" si="1"/>
        <v>J</v>
      </c>
      <c r="D9" s="83">
        <f t="shared" si="3"/>
        <v>45323</v>
      </c>
      <c r="E9" s="84">
        <f t="shared" si="2"/>
        <v>5</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82" t="str">
        <f t="shared" si="1"/>
        <v>V</v>
      </c>
      <c r="D10" s="83">
        <f t="shared" si="3"/>
        <v>45324</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S</v>
      </c>
      <c r="D11" s="83">
        <f t="shared" si="3"/>
        <v>45325</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D</v>
      </c>
      <c r="D12" s="83">
        <f t="shared" si="3"/>
        <v>45326</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0.28472222222222232</v>
      </c>
      <c r="M12" s="81"/>
    </row>
    <row r="13" spans="1:13" ht="15">
      <c r="A13" s="67"/>
      <c r="B13" s="113" t="str">
        <f t="shared" si="0"/>
        <v/>
      </c>
      <c r="C13" s="82" t="str">
        <f t="shared" si="1"/>
        <v>L</v>
      </c>
      <c r="D13" s="83">
        <f t="shared" si="3"/>
        <v>45327</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M</v>
      </c>
      <c r="D14" s="83">
        <f t="shared" si="3"/>
        <v>45328</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M</v>
      </c>
      <c r="D15" s="83">
        <f t="shared" si="3"/>
        <v>45329</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J</v>
      </c>
      <c r="D16" s="83">
        <f t="shared" si="3"/>
        <v>45330</v>
      </c>
      <c r="E16" s="84">
        <f t="shared" si="2"/>
        <v>6</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V</v>
      </c>
      <c r="D17" s="83">
        <f t="shared" si="3"/>
        <v>45331</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S</v>
      </c>
      <c r="D18" s="83">
        <f t="shared" si="3"/>
        <v>45332</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D</v>
      </c>
      <c r="D19" s="83">
        <f t="shared" si="3"/>
        <v>45333</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0.18402777777777779</v>
      </c>
      <c r="M19" s="81"/>
    </row>
    <row r="20" spans="1:13" ht="15">
      <c r="A20" s="67"/>
      <c r="B20" s="113" t="str">
        <f t="shared" si="0"/>
        <v/>
      </c>
      <c r="C20" s="82" t="str">
        <f t="shared" si="1"/>
        <v>L</v>
      </c>
      <c r="D20" s="83">
        <f t="shared" si="3"/>
        <v>45334</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M</v>
      </c>
      <c r="D21" s="83">
        <f t="shared" si="3"/>
        <v>45335</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M</v>
      </c>
      <c r="D22" s="83">
        <f t="shared" si="3"/>
        <v>45336</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J</v>
      </c>
      <c r="D23" s="83">
        <f t="shared" si="3"/>
        <v>45337</v>
      </c>
      <c r="E23" s="84">
        <f t="shared" si="2"/>
        <v>7</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V</v>
      </c>
      <c r="D24" s="83">
        <f t="shared" si="3"/>
        <v>45338</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S</v>
      </c>
      <c r="D25" s="83">
        <f t="shared" si="3"/>
        <v>45339</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D</v>
      </c>
      <c r="D26" s="83">
        <f t="shared" si="3"/>
        <v>45340</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L</v>
      </c>
      <c r="D27" s="83">
        <f t="shared" si="3"/>
        <v>45341</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M</v>
      </c>
      <c r="D28" s="83">
        <f t="shared" si="3"/>
        <v>45342</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M</v>
      </c>
      <c r="D29" s="83">
        <f t="shared" si="3"/>
        <v>45343</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J</v>
      </c>
      <c r="D30" s="83">
        <f t="shared" si="3"/>
        <v>45344</v>
      </c>
      <c r="E30" s="84">
        <f t="shared" si="2"/>
        <v>8</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V</v>
      </c>
      <c r="D31" s="83">
        <f t="shared" si="3"/>
        <v>45345</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S</v>
      </c>
      <c r="D32" s="83">
        <f t="shared" si="3"/>
        <v>45346</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D</v>
      </c>
      <c r="D33" s="55">
        <f t="shared" si="3"/>
        <v>45347</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11" priority="1">
      <formula>WEEKDAY($D3,2)&gt;5</formula>
    </cfRule>
  </conditionalFormatting>
  <pageMargins left="0.7" right="0.7" top="0.75" bottom="0.75" header="0.3" footer="0.3"/>
  <pageSetup paperSize="9" scale="57"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3"/>
  <sheetViews>
    <sheetView showZeros="0" tabSelected="1" zoomScaleNormal="100" workbookViewId="0">
      <selection activeCell="D31" sqref="D31"/>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5" ht="13.5" thickBot="1"/>
    <row r="2" spans="1:15" ht="50.25" customHeight="1" thickBot="1">
      <c r="A2" s="67"/>
      <c r="B2" s="68"/>
      <c r="C2" s="63"/>
      <c r="D2" s="63"/>
      <c r="E2" s="69"/>
      <c r="F2" s="71" t="s">
        <v>6</v>
      </c>
      <c r="G2" s="64" t="s">
        <v>1</v>
      </c>
      <c r="H2" s="70" t="s">
        <v>64</v>
      </c>
      <c r="I2" s="65" t="s">
        <v>65</v>
      </c>
      <c r="J2" s="65" t="s">
        <v>66</v>
      </c>
      <c r="K2" s="65" t="s">
        <v>67</v>
      </c>
      <c r="L2" s="65" t="s">
        <v>68</v>
      </c>
      <c r="M2" s="66" t="s">
        <v>59</v>
      </c>
    </row>
    <row r="3" spans="1:15" ht="15">
      <c r="A3" s="67"/>
      <c r="B3" s="113" t="str">
        <f t="shared" ref="B3:B31" si="0">IFERROR(CHOOSE(DAY(D3),UPPER(TEXT(D3,"mmmm")),YEAR(D3)),"")</f>
        <v/>
      </c>
      <c r="C3" s="90" t="str">
        <f t="shared" ref="C3:C31" si="1">IF(D3="","",UPPER(LEFT(TEXT(D3,"jjj"),1)))</f>
        <v>L</v>
      </c>
      <c r="D3" s="91">
        <f>DATE(DATA!$C$5,2,26)</f>
        <v>45348</v>
      </c>
      <c r="E3" s="92" t="str">
        <f t="shared" ref="E3:E31" si="2">IF(D3="","",IF(WEEKDAY(D3,1)=5,INT((D3-DATE(YEAR(D3),1,1))/7+1),""))</f>
        <v/>
      </c>
      <c r="F3" s="93" t="s">
        <v>57</v>
      </c>
      <c r="G3" s="94" t="s">
        <v>58</v>
      </c>
      <c r="H3" s="95">
        <v>0.10416666666666667</v>
      </c>
      <c r="I3" s="96">
        <f>IF(F3="","",IF(VLOOKUP(F3,DATA!$H$3:$J$26,2,FALSE)&lt;VLOOKUP(G3,DATA!$H$3:$J$26,2,FALSE),VLOOKUP(G3,DATA!$H$3:$J$26,2,FALSE),VLOOKUP(F3,DATA!$H$3:$J$26,2,FALSE)))</f>
        <v>0.5</v>
      </c>
      <c r="J3" s="97">
        <f>IF(G3="","",IF(VLOOKUP(G3,DATA!$H$3:$J$26,3,FALSE)&gt;VLOOKUP(F3,DATA!$H$3:$J$26,3,FALSE),VLOOKUP(F3,DATA!$H$3:$J$26,3,FALSE),VLOOKUP(G3,DATA!$H$3:$J$26,3,FALSE))+H3)</f>
        <v>0.77083333333333326</v>
      </c>
      <c r="K3" s="97">
        <f>IFERROR((MIN(ABS(VLOOKUP(F3,DATA!$H$3:$J$26,3,FALSE)-VLOOKUP(G3,DATA!$H$3:$J$26,2,FALSE)),ABS(VLOOKUP(G3,DATA!$H$3:$J$26,3,FALSE)-VLOOKUP(F3,DATA!$H$3:$J$26,2,FALSE))))+H3,0)</f>
        <v>0.27083333333333331</v>
      </c>
      <c r="L3" s="98">
        <f>IF(COUNTIF(C3,"D"),SUM(K3:K3),0)</f>
        <v>0</v>
      </c>
      <c r="M3" s="99" t="s">
        <v>61</v>
      </c>
      <c r="O3" s="2"/>
    </row>
    <row r="4" spans="1:15" ht="15">
      <c r="A4" s="67"/>
      <c r="B4" s="113" t="str">
        <f t="shared" si="0"/>
        <v/>
      </c>
      <c r="C4" s="75" t="str">
        <f t="shared" si="1"/>
        <v>M</v>
      </c>
      <c r="D4" s="76">
        <f t="shared" ref="D4:D31" si="3">D3+1</f>
        <v>45349</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5" ht="15">
      <c r="A5" s="67"/>
      <c r="B5" s="113" t="str">
        <f t="shared" si="0"/>
        <v/>
      </c>
      <c r="C5" s="75" t="str">
        <f t="shared" si="1"/>
        <v>M</v>
      </c>
      <c r="D5" s="76">
        <f t="shared" si="3"/>
        <v>45350</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5" ht="15">
      <c r="A6" s="67"/>
      <c r="B6" s="113" t="str">
        <f t="shared" si="0"/>
        <v/>
      </c>
      <c r="C6" s="75" t="str">
        <f t="shared" si="1"/>
        <v>J</v>
      </c>
      <c r="D6" s="76">
        <f t="shared" si="3"/>
        <v>45351</v>
      </c>
      <c r="E6" s="77">
        <f t="shared" si="2"/>
        <v>9</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5" ht="15">
      <c r="A7" s="67"/>
      <c r="B7" s="113" t="str">
        <f t="shared" si="0"/>
        <v>MARS</v>
      </c>
      <c r="C7" s="75" t="str">
        <f t="shared" si="1"/>
        <v>V</v>
      </c>
      <c r="D7" s="76">
        <f t="shared" si="3"/>
        <v>45352</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5" ht="15">
      <c r="A8" s="67"/>
      <c r="B8" s="113">
        <f t="shared" si="0"/>
        <v>2024</v>
      </c>
      <c r="C8" s="82" t="str">
        <f t="shared" si="1"/>
        <v>S</v>
      </c>
      <c r="D8" s="83">
        <f t="shared" si="3"/>
        <v>45353</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5" ht="15">
      <c r="A9" s="67"/>
      <c r="B9" s="113" t="str">
        <f t="shared" si="0"/>
        <v/>
      </c>
      <c r="C9" s="82" t="str">
        <f t="shared" si="1"/>
        <v>D</v>
      </c>
      <c r="D9" s="83">
        <f t="shared" si="3"/>
        <v>45354</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1.1319444444444446</v>
      </c>
      <c r="M9" s="81"/>
    </row>
    <row r="10" spans="1:15" ht="15">
      <c r="A10" s="67"/>
      <c r="B10" s="113" t="str">
        <f t="shared" si="0"/>
        <v/>
      </c>
      <c r="C10" s="82" t="str">
        <f t="shared" si="1"/>
        <v>L</v>
      </c>
      <c r="D10" s="83">
        <f t="shared" si="3"/>
        <v>45355</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5" ht="15">
      <c r="A11" s="67"/>
      <c r="B11" s="113" t="str">
        <f t="shared" si="0"/>
        <v/>
      </c>
      <c r="C11" s="82" t="str">
        <f t="shared" si="1"/>
        <v>M</v>
      </c>
      <c r="D11" s="83">
        <f t="shared" si="3"/>
        <v>45356</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5" ht="15">
      <c r="A12" s="67"/>
      <c r="B12" s="113" t="str">
        <f t="shared" si="0"/>
        <v/>
      </c>
      <c r="C12" s="82" t="str">
        <f t="shared" si="1"/>
        <v>M</v>
      </c>
      <c r="D12" s="83">
        <f t="shared" si="3"/>
        <v>45357</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5" ht="15">
      <c r="A13" s="67"/>
      <c r="B13" s="113" t="str">
        <f t="shared" si="0"/>
        <v/>
      </c>
      <c r="C13" s="82" t="str">
        <f t="shared" si="1"/>
        <v>J</v>
      </c>
      <c r="D13" s="83">
        <f t="shared" si="3"/>
        <v>45358</v>
      </c>
      <c r="E13" s="84">
        <f t="shared" si="2"/>
        <v>10</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5" ht="15">
      <c r="A14" s="67"/>
      <c r="B14" s="113" t="str">
        <f t="shared" si="0"/>
        <v/>
      </c>
      <c r="C14" s="82" t="str">
        <f t="shared" si="1"/>
        <v>V</v>
      </c>
      <c r="D14" s="83">
        <f t="shared" si="3"/>
        <v>45359</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5" ht="15">
      <c r="A15" s="67"/>
      <c r="B15" s="113" t="str">
        <f t="shared" si="0"/>
        <v/>
      </c>
      <c r="C15" s="82" t="str">
        <f t="shared" si="1"/>
        <v>S</v>
      </c>
      <c r="D15" s="83">
        <f t="shared" si="3"/>
        <v>45360</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5" ht="15">
      <c r="A16" s="67"/>
      <c r="B16" s="113" t="str">
        <f t="shared" si="0"/>
        <v/>
      </c>
      <c r="C16" s="82" t="str">
        <f t="shared" si="1"/>
        <v>D</v>
      </c>
      <c r="D16" s="83">
        <f t="shared" si="3"/>
        <v>45361</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0.18402777777777779</v>
      </c>
      <c r="M16" s="81"/>
    </row>
    <row r="17" spans="1:13" ht="15">
      <c r="A17" s="67"/>
      <c r="B17" s="113" t="str">
        <f t="shared" si="0"/>
        <v/>
      </c>
      <c r="C17" s="82" t="str">
        <f t="shared" si="1"/>
        <v>L</v>
      </c>
      <c r="D17" s="83">
        <f t="shared" si="3"/>
        <v>45362</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M</v>
      </c>
      <c r="D18" s="83">
        <f t="shared" si="3"/>
        <v>45363</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M</v>
      </c>
      <c r="D19" s="83">
        <f t="shared" si="3"/>
        <v>45364</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J</v>
      </c>
      <c r="D20" s="83">
        <f t="shared" si="3"/>
        <v>45365</v>
      </c>
      <c r="E20" s="84">
        <f t="shared" si="2"/>
        <v>11</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V</v>
      </c>
      <c r="D21" s="83">
        <f t="shared" si="3"/>
        <v>45366</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S</v>
      </c>
      <c r="D22" s="83">
        <f t="shared" si="3"/>
        <v>45367</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D</v>
      </c>
      <c r="D23" s="83">
        <f t="shared" si="3"/>
        <v>45368</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L</v>
      </c>
      <c r="D24" s="83">
        <f t="shared" si="3"/>
        <v>45369</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M</v>
      </c>
      <c r="D25" s="83">
        <f t="shared" si="3"/>
        <v>45370</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M</v>
      </c>
      <c r="D26" s="83">
        <f t="shared" si="3"/>
        <v>45371</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J</v>
      </c>
      <c r="D27" s="83">
        <f t="shared" si="3"/>
        <v>45372</v>
      </c>
      <c r="E27" s="84">
        <f t="shared" si="2"/>
        <v>12</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V</v>
      </c>
      <c r="D28" s="83">
        <f t="shared" si="3"/>
        <v>45373</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S</v>
      </c>
      <c r="D29" s="83">
        <f t="shared" si="3"/>
        <v>45374</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D</v>
      </c>
      <c r="D30" s="83">
        <f t="shared" si="3"/>
        <v>45375</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75" thickBot="1">
      <c r="A31" s="67"/>
      <c r="B31" s="114" t="str">
        <f t="shared" si="0"/>
        <v/>
      </c>
      <c r="C31" s="100" t="str">
        <f t="shared" si="1"/>
        <v>L</v>
      </c>
      <c r="D31" s="101">
        <f>IF(DAY(D30+1)=26,"",D30+1)</f>
        <v>45376</v>
      </c>
      <c r="E31" s="102" t="str">
        <f t="shared" si="2"/>
        <v/>
      </c>
      <c r="F31" s="103"/>
      <c r="G31" s="104"/>
      <c r="H31" s="105"/>
      <c r="I31" s="106" t="str">
        <f>IF(F31="","",IF(VLOOKUP(F31,DATA!$H$3:$J$26,2,FALSE)&lt;VLOOKUP(G31,DATA!$H$3:$J$26,2,FALSE),VLOOKUP(G31,DATA!$H$3:$J$26,2,FALSE),VLOOKUP(F31,DATA!$H$3:$J$26,2,FALSE)))</f>
        <v/>
      </c>
      <c r="J31" s="107" t="str">
        <f>IF(G31="","",IF(VLOOKUP(G31,DATA!$H$3:$J$26,3,FALSE)&gt;VLOOKUP(F31,DATA!$H$3:$J$26,3,FALSE),VLOOKUP(F31,DATA!$H$3:$J$26,3,FALSE),VLOOKUP(G31,DATA!$H$3:$J$26,3,FALSE))+H31)</f>
        <v/>
      </c>
      <c r="K31" s="107">
        <f>IFERROR((MIN(ABS(VLOOKUP(F31,DATA!$H$3:$J$26,3,FALSE)-VLOOKUP(G31,DATA!$H$3:$J$26,2,FALSE)),ABS(VLOOKUP(G31,DATA!$H$3:$J$26,3,FALSE)-VLOOKUP(F31,DATA!$H$3:$J$26,2,FALSE))))+H31,0)</f>
        <v>0</v>
      </c>
      <c r="L31" s="108">
        <f t="shared" si="4"/>
        <v>0</v>
      </c>
      <c r="M31" s="109" t="s">
        <v>69</v>
      </c>
    </row>
    <row r="32" spans="1:13">
      <c r="A32" s="67"/>
      <c r="B32" s="67"/>
      <c r="C32" s="67"/>
      <c r="D32" s="67"/>
      <c r="E32" s="67"/>
      <c r="F32" s="67"/>
      <c r="G32" s="67"/>
      <c r="H32" s="67"/>
      <c r="I32" s="67"/>
      <c r="J32" s="67"/>
      <c r="K32" s="67"/>
      <c r="L32" s="67"/>
      <c r="M32" s="67"/>
    </row>
    <row r="33" spans="2:13">
      <c r="B33" s="67"/>
      <c r="C33" s="67"/>
      <c r="D33" s="67"/>
      <c r="E33" s="67"/>
      <c r="F33" s="67"/>
      <c r="G33" s="67"/>
      <c r="H33" s="67"/>
      <c r="I33" s="67"/>
      <c r="J33" s="67"/>
      <c r="K33" s="67"/>
      <c r="L33" s="67"/>
      <c r="M33" s="67"/>
    </row>
  </sheetData>
  <conditionalFormatting sqref="C3:M31">
    <cfRule type="expression" dxfId="10" priority="1">
      <formula>WEEKDAY($D3,2)&gt;5</formula>
    </cfRule>
  </conditionalFormatting>
  <pageMargins left="0.7" right="0.7" top="0.75" bottom="0.75" header="0.3" footer="0.3"/>
  <pageSetup paperSize="9" scale="57"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2" t="str">
        <f t="shared" ref="B3:B33" si="0">IFERROR(CHOOSE(DAY(D3),UPPER(TEXT(D3,"mmmm")),YEAR(D3)),"")</f>
        <v/>
      </c>
      <c r="C3" s="90" t="str">
        <f t="shared" ref="C3:C33" si="1">IF(D3="","",UPPER(LEFT(TEXT(D3,"jjj"),1)))</f>
        <v>M</v>
      </c>
      <c r="D3" s="91">
        <f>DATE(DATA!$C$5,4,-5)</f>
        <v>45377</v>
      </c>
      <c r="E3" s="92" t="str">
        <f t="shared" ref="E3:E33" si="2">IF(D3="","",IF(WEEKDAY(D3,1)=5,INT((D3-DATE(YEAR(D3),1,1))/7+1),""))</f>
        <v/>
      </c>
      <c r="F3" s="93" t="s">
        <v>57</v>
      </c>
      <c r="G3" s="94" t="s">
        <v>58</v>
      </c>
      <c r="H3" s="95">
        <v>0.10416666666666667</v>
      </c>
      <c r="I3" s="96">
        <f>IF(F3="","",IF(VLOOKUP(F3,DATA!$H$3:$J$26,2,FALSE)&lt;VLOOKUP(G3,DATA!$H$3:$J$26,2,FALSE),VLOOKUP(G3,DATA!$H$3:$J$26,2,FALSE),VLOOKUP(F3,DATA!$H$3:$J$26,2,FALSE)))</f>
        <v>0.5</v>
      </c>
      <c r="J3" s="97">
        <f>IF(G3="","",IF(VLOOKUP(G3,DATA!$H$3:$J$26,3,FALSE)&gt;VLOOKUP(F3,DATA!$H$3:$J$26,3,FALSE),VLOOKUP(F3,DATA!$H$3:$J$26,3,FALSE),VLOOKUP(G3,DATA!$H$3:$J$26,3,FALSE))+H3)</f>
        <v>0.77083333333333326</v>
      </c>
      <c r="K3" s="97">
        <f>IFERROR((MIN(ABS(VLOOKUP(F3,DATA!$H$3:$J$26,3,FALSE)-VLOOKUP(G3,DATA!$H$3:$J$26,2,FALSE)),ABS(VLOOKUP(G3,DATA!$H$3:$J$26,3,FALSE)-VLOOKUP(F3,DATA!$H$3:$J$26,2,FALSE))))+H3,0)</f>
        <v>0.27083333333333331</v>
      </c>
      <c r="L3" s="98">
        <f>IF(COUNTIF(C3,"D"),SUM(K3:K3),0)</f>
        <v>0</v>
      </c>
      <c r="M3" s="99" t="s">
        <v>61</v>
      </c>
    </row>
    <row r="4" spans="1:13" ht="15">
      <c r="A4" s="67"/>
      <c r="B4" s="113" t="str">
        <f t="shared" si="0"/>
        <v/>
      </c>
      <c r="C4" s="75" t="str">
        <f t="shared" si="1"/>
        <v>M</v>
      </c>
      <c r="D4" s="76">
        <f t="shared" ref="D4:D33" si="3">D3+1</f>
        <v>45378</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J</v>
      </c>
      <c r="D5" s="76">
        <f t="shared" si="3"/>
        <v>45379</v>
      </c>
      <c r="E5" s="77">
        <f t="shared" si="2"/>
        <v>13</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V</v>
      </c>
      <c r="D6" s="76">
        <f t="shared" si="3"/>
        <v>45380</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S</v>
      </c>
      <c r="D7" s="76">
        <f t="shared" si="3"/>
        <v>45381</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D</v>
      </c>
      <c r="D8" s="83">
        <f t="shared" si="3"/>
        <v>45382</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1.1319444444444446</v>
      </c>
      <c r="M8" s="81"/>
    </row>
    <row r="9" spans="1:13" ht="15">
      <c r="A9" s="67"/>
      <c r="B9" s="113" t="str">
        <f t="shared" si="0"/>
        <v>AVRIL</v>
      </c>
      <c r="C9" s="82" t="str">
        <f t="shared" si="1"/>
        <v>L</v>
      </c>
      <c r="D9" s="83">
        <f t="shared" si="3"/>
        <v>45383</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82" t="str">
        <f t="shared" si="1"/>
        <v>M</v>
      </c>
      <c r="D10" s="83">
        <f t="shared" si="3"/>
        <v>45384</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M</v>
      </c>
      <c r="D11" s="83">
        <f t="shared" si="3"/>
        <v>45385</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J</v>
      </c>
      <c r="D12" s="83">
        <f t="shared" si="3"/>
        <v>45386</v>
      </c>
      <c r="E12" s="84">
        <f t="shared" si="2"/>
        <v>14</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V</v>
      </c>
      <c r="D13" s="83">
        <f t="shared" si="3"/>
        <v>45387</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S</v>
      </c>
      <c r="D14" s="83">
        <f t="shared" si="3"/>
        <v>45388</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D</v>
      </c>
      <c r="D15" s="83">
        <f t="shared" si="3"/>
        <v>45389</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0.18402777777777779</v>
      </c>
      <c r="M15" s="81"/>
    </row>
    <row r="16" spans="1:13" ht="15">
      <c r="A16" s="67"/>
      <c r="B16" s="113" t="str">
        <f t="shared" si="0"/>
        <v/>
      </c>
      <c r="C16" s="82" t="str">
        <f t="shared" si="1"/>
        <v>L</v>
      </c>
      <c r="D16" s="83">
        <f t="shared" si="3"/>
        <v>45390</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M</v>
      </c>
      <c r="D17" s="83">
        <f t="shared" si="3"/>
        <v>45391</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M</v>
      </c>
      <c r="D18" s="83">
        <f t="shared" si="3"/>
        <v>45392</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J</v>
      </c>
      <c r="D19" s="83">
        <f t="shared" si="3"/>
        <v>45393</v>
      </c>
      <c r="E19" s="84">
        <f t="shared" si="2"/>
        <v>15</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V</v>
      </c>
      <c r="D20" s="83">
        <f t="shared" si="3"/>
        <v>45394</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S</v>
      </c>
      <c r="D21" s="83">
        <f t="shared" si="3"/>
        <v>45395</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D</v>
      </c>
      <c r="D22" s="83">
        <f t="shared" si="3"/>
        <v>45396</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L</v>
      </c>
      <c r="D23" s="83">
        <f t="shared" si="3"/>
        <v>45397</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M</v>
      </c>
      <c r="D24" s="83">
        <f t="shared" si="3"/>
        <v>45398</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M</v>
      </c>
      <c r="D25" s="83">
        <f t="shared" si="3"/>
        <v>45399</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J</v>
      </c>
      <c r="D26" s="83">
        <f t="shared" si="3"/>
        <v>45400</v>
      </c>
      <c r="E26" s="84">
        <f t="shared" si="2"/>
        <v>16</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V</v>
      </c>
      <c r="D27" s="83">
        <f t="shared" si="3"/>
        <v>45401</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S</v>
      </c>
      <c r="D28" s="83">
        <f t="shared" si="3"/>
        <v>45402</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D</v>
      </c>
      <c r="D29" s="83">
        <f t="shared" si="3"/>
        <v>45403</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L</v>
      </c>
      <c r="D30" s="83">
        <f t="shared" si="3"/>
        <v>45404</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M</v>
      </c>
      <c r="D31" s="83">
        <f t="shared" si="3"/>
        <v>45405</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M</v>
      </c>
      <c r="D32" s="83">
        <f t="shared" si="3"/>
        <v>45406</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J</v>
      </c>
      <c r="D33" s="55">
        <f t="shared" si="3"/>
        <v>45407</v>
      </c>
      <c r="E33" s="56">
        <f t="shared" si="2"/>
        <v>17</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ht="15">
      <c r="A34" s="67"/>
      <c r="B34" s="67"/>
      <c r="C34" s="86"/>
      <c r="D34" s="76"/>
      <c r="E34" s="87"/>
      <c r="F34" s="73"/>
      <c r="G34" s="73"/>
      <c r="H34" s="88"/>
      <c r="I34" s="79"/>
      <c r="J34" s="79"/>
      <c r="K34" s="79"/>
      <c r="L34" s="79"/>
      <c r="M34" s="89"/>
    </row>
    <row r="35" spans="1:13">
      <c r="B35" s="67"/>
      <c r="C35" s="67"/>
      <c r="D35" s="67"/>
      <c r="E35" s="67"/>
      <c r="F35" s="67"/>
      <c r="G35" s="67"/>
      <c r="H35" s="67"/>
      <c r="I35" s="67"/>
      <c r="J35" s="67"/>
      <c r="K35" s="67"/>
      <c r="L35" s="67"/>
      <c r="M35" s="67"/>
    </row>
    <row r="36" spans="1:13">
      <c r="B36" s="67"/>
      <c r="C36" s="67"/>
      <c r="D36" s="67"/>
      <c r="E36" s="67"/>
      <c r="F36" s="67"/>
      <c r="G36" s="67"/>
      <c r="H36" s="67"/>
      <c r="I36" s="67"/>
      <c r="J36" s="67"/>
      <c r="K36" s="67"/>
      <c r="L36" s="67"/>
      <c r="M36" s="67"/>
    </row>
    <row r="37" spans="1:13">
      <c r="B37" s="67"/>
      <c r="C37" s="67"/>
      <c r="D37" s="67"/>
      <c r="E37" s="67"/>
      <c r="F37" s="67"/>
      <c r="G37" s="67"/>
      <c r="H37" s="67"/>
      <c r="I37" s="67"/>
      <c r="J37" s="67"/>
      <c r="K37" s="67"/>
      <c r="L37" s="67"/>
      <c r="M37" s="67"/>
    </row>
    <row r="38" spans="1:13">
      <c r="B38" s="67"/>
      <c r="C38" s="67"/>
      <c r="D38" s="67"/>
      <c r="E38" s="67"/>
      <c r="F38" s="67"/>
      <c r="G38" s="67"/>
      <c r="H38" s="67"/>
      <c r="I38" s="67"/>
      <c r="J38" s="67"/>
      <c r="K38" s="67"/>
      <c r="L38" s="67"/>
      <c r="M38" s="67"/>
    </row>
    <row r="39" spans="1:13">
      <c r="B39" s="67"/>
      <c r="C39" s="67"/>
      <c r="D39" s="67"/>
      <c r="E39" s="67"/>
      <c r="F39" s="67"/>
      <c r="G39" s="67"/>
      <c r="H39" s="67"/>
      <c r="I39" s="67"/>
      <c r="J39" s="67"/>
      <c r="K39" s="67"/>
      <c r="L39" s="67"/>
      <c r="M39" s="67"/>
    </row>
    <row r="40" spans="1:13">
      <c r="B40" s="67"/>
      <c r="C40" s="67"/>
      <c r="D40" s="67"/>
      <c r="E40" s="67"/>
      <c r="F40" s="67"/>
      <c r="G40" s="67"/>
      <c r="H40" s="67"/>
      <c r="I40" s="67"/>
      <c r="J40" s="67"/>
      <c r="K40" s="67"/>
      <c r="L40" s="67"/>
      <c r="M40" s="67"/>
    </row>
    <row r="41" spans="1:13">
      <c r="B41" s="67"/>
      <c r="C41" s="67"/>
      <c r="D41" s="67"/>
      <c r="E41" s="67"/>
      <c r="F41" s="67"/>
      <c r="G41" s="67"/>
      <c r="H41" s="67"/>
      <c r="I41" s="67"/>
      <c r="J41" s="67"/>
      <c r="K41" s="67"/>
      <c r="L41" s="67"/>
      <c r="M41" s="67"/>
    </row>
  </sheetData>
  <conditionalFormatting sqref="C3:M33">
    <cfRule type="expression" dxfId="9" priority="1">
      <formula>WEEKDAY($D3,2)&gt;5</formula>
    </cfRule>
  </conditionalFormatting>
  <pageMargins left="0.7" right="0.7" top="0.75" bottom="0.75" header="0.3" footer="0.3"/>
  <pageSetup paperSize="9" scale="57"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4"/>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2" si="0">IFERROR(CHOOSE(DAY(D3),UPPER(TEXT(D3,"mmmm")),YEAR(D3)),"")</f>
        <v/>
      </c>
      <c r="C3" s="75" t="str">
        <f t="shared" ref="C3:C32" si="1">IF(D3="","",UPPER(LEFT(TEXT(D3,"jjj"),1)))</f>
        <v>V</v>
      </c>
      <c r="D3" s="76">
        <f>DATE(DATA!$C$5,5,-4)</f>
        <v>45408</v>
      </c>
      <c r="E3" s="77" t="str">
        <f t="shared" ref="E3:E32"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S</v>
      </c>
      <c r="D4" s="76">
        <f t="shared" ref="D4:D32" si="3">D3+1</f>
        <v>45409</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D</v>
      </c>
      <c r="D5" s="76">
        <f t="shared" si="3"/>
        <v>45410</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0.84722222222222221</v>
      </c>
      <c r="M5" s="81"/>
    </row>
    <row r="6" spans="1:13" ht="15">
      <c r="A6" s="67"/>
      <c r="B6" s="113" t="str">
        <f t="shared" si="0"/>
        <v/>
      </c>
      <c r="C6" s="75" t="str">
        <f t="shared" si="1"/>
        <v>L</v>
      </c>
      <c r="D6" s="76">
        <f t="shared" si="3"/>
        <v>45411</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M</v>
      </c>
      <c r="D7" s="76">
        <f t="shared" si="3"/>
        <v>45412</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MAI</v>
      </c>
      <c r="C8" s="82" t="str">
        <f t="shared" si="1"/>
        <v>M</v>
      </c>
      <c r="D8" s="83">
        <f t="shared" si="3"/>
        <v>45413</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f t="shared" si="0"/>
        <v>2024</v>
      </c>
      <c r="C9" s="82" t="str">
        <f t="shared" si="1"/>
        <v>J</v>
      </c>
      <c r="D9" s="83">
        <f t="shared" si="3"/>
        <v>45414</v>
      </c>
      <c r="E9" s="84">
        <f t="shared" si="2"/>
        <v>18</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t="str">
        <f t="shared" si="0"/>
        <v/>
      </c>
      <c r="C10" s="82" t="str">
        <f t="shared" si="1"/>
        <v>V</v>
      </c>
      <c r="D10" s="83">
        <f t="shared" si="3"/>
        <v>45415</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S</v>
      </c>
      <c r="D11" s="83">
        <f t="shared" si="3"/>
        <v>45416</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D</v>
      </c>
      <c r="D12" s="83">
        <f t="shared" si="3"/>
        <v>45417</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0.28472222222222232</v>
      </c>
      <c r="M12" s="81"/>
    </row>
    <row r="13" spans="1:13" ht="15">
      <c r="A13" s="67"/>
      <c r="B13" s="113" t="str">
        <f t="shared" si="0"/>
        <v/>
      </c>
      <c r="C13" s="82" t="str">
        <f t="shared" si="1"/>
        <v>L</v>
      </c>
      <c r="D13" s="83">
        <f t="shared" si="3"/>
        <v>45418</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M</v>
      </c>
      <c r="D14" s="83">
        <f t="shared" si="3"/>
        <v>45419</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M</v>
      </c>
      <c r="D15" s="83">
        <f t="shared" si="3"/>
        <v>45420</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J</v>
      </c>
      <c r="D16" s="83">
        <f t="shared" si="3"/>
        <v>45421</v>
      </c>
      <c r="E16" s="84">
        <f t="shared" si="2"/>
        <v>19</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V</v>
      </c>
      <c r="D17" s="83">
        <f t="shared" si="3"/>
        <v>45422</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S</v>
      </c>
      <c r="D18" s="83">
        <f t="shared" si="3"/>
        <v>45423</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D</v>
      </c>
      <c r="D19" s="83">
        <f t="shared" si="3"/>
        <v>45424</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0.18402777777777779</v>
      </c>
      <c r="M19" s="81"/>
    </row>
    <row r="20" spans="1:13" ht="15">
      <c r="A20" s="67"/>
      <c r="B20" s="113" t="str">
        <f t="shared" si="0"/>
        <v/>
      </c>
      <c r="C20" s="82" t="str">
        <f t="shared" si="1"/>
        <v>L</v>
      </c>
      <c r="D20" s="83">
        <f t="shared" si="3"/>
        <v>45425</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M</v>
      </c>
      <c r="D21" s="83">
        <f t="shared" si="3"/>
        <v>45426</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M</v>
      </c>
      <c r="D22" s="83">
        <f t="shared" si="3"/>
        <v>45427</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J</v>
      </c>
      <c r="D23" s="83">
        <f t="shared" si="3"/>
        <v>45428</v>
      </c>
      <c r="E23" s="84">
        <f t="shared" si="2"/>
        <v>20</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V</v>
      </c>
      <c r="D24" s="83">
        <f t="shared" si="3"/>
        <v>45429</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S</v>
      </c>
      <c r="D25" s="83">
        <f t="shared" si="3"/>
        <v>45430</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D</v>
      </c>
      <c r="D26" s="83">
        <f t="shared" si="3"/>
        <v>45431</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L</v>
      </c>
      <c r="D27" s="83">
        <f t="shared" si="3"/>
        <v>45432</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M</v>
      </c>
      <c r="D28" s="83">
        <f t="shared" si="3"/>
        <v>45433</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M</v>
      </c>
      <c r="D29" s="83">
        <f t="shared" si="3"/>
        <v>45434</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J</v>
      </c>
      <c r="D30" s="83">
        <f t="shared" si="3"/>
        <v>45435</v>
      </c>
      <c r="E30" s="84">
        <f t="shared" si="2"/>
        <v>21</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V</v>
      </c>
      <c r="D31" s="83">
        <f t="shared" si="3"/>
        <v>45436</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75" thickBot="1">
      <c r="A32" s="67"/>
      <c r="B32" s="114" t="str">
        <f t="shared" si="0"/>
        <v/>
      </c>
      <c r="C32" s="100" t="str">
        <f t="shared" si="1"/>
        <v>S</v>
      </c>
      <c r="D32" s="101">
        <f t="shared" si="3"/>
        <v>45437</v>
      </c>
      <c r="E32" s="102" t="str">
        <f t="shared" si="2"/>
        <v/>
      </c>
      <c r="F32" s="103"/>
      <c r="G32" s="104"/>
      <c r="H32" s="105"/>
      <c r="I32" s="106" t="str">
        <f>IF(F32="","",IF(VLOOKUP(F32,DATA!$H$3:$J$26,2,FALSE)&lt;VLOOKUP(G32,DATA!$H$3:$J$26,2,FALSE),VLOOKUP(G32,DATA!$H$3:$J$26,2,FALSE),VLOOKUP(F32,DATA!$H$3:$J$26,2,FALSE)))</f>
        <v/>
      </c>
      <c r="J32" s="107" t="str">
        <f>IF(G32="","",IF(VLOOKUP(G32,DATA!$H$3:$J$26,3,FALSE)&gt;VLOOKUP(F32,DATA!$H$3:$J$26,3,FALSE),VLOOKUP(F32,DATA!$H$3:$J$26,3,FALSE),VLOOKUP(G32,DATA!$H$3:$J$26,3,FALSE))+H32)</f>
        <v/>
      </c>
      <c r="K32" s="107">
        <f>IFERROR((MIN(ABS(VLOOKUP(F32,DATA!$H$3:$J$26,3,FALSE)-VLOOKUP(G32,DATA!$H$3:$J$26,2,FALSE)),ABS(VLOOKUP(G32,DATA!$H$3:$J$26,3,FALSE)-VLOOKUP(F32,DATA!$H$3:$J$26,2,FALSE))))+H32,0)</f>
        <v>0</v>
      </c>
      <c r="L32" s="108">
        <f>IF(COUNTIF(C32,"D"),SUM(K26:K32),0)</f>
        <v>0</v>
      </c>
      <c r="M32" s="109"/>
    </row>
    <row r="33" spans="1:13">
      <c r="A33" s="67"/>
      <c r="B33" s="67"/>
      <c r="C33" s="67"/>
      <c r="D33" s="67"/>
      <c r="E33" s="67"/>
      <c r="F33" s="67"/>
      <c r="G33" s="67"/>
      <c r="H33" s="67"/>
      <c r="I33" s="67"/>
      <c r="J33" s="67"/>
      <c r="K33" s="67"/>
      <c r="L33" s="67"/>
      <c r="M33" s="67"/>
    </row>
    <row r="34" spans="1:13">
      <c r="B34" s="67"/>
      <c r="C34" s="67"/>
      <c r="D34" s="67"/>
      <c r="E34" s="67"/>
      <c r="F34" s="67"/>
      <c r="G34" s="67"/>
      <c r="H34" s="67"/>
      <c r="I34" s="67"/>
      <c r="J34" s="67"/>
      <c r="K34" s="67"/>
      <c r="L34" s="67"/>
      <c r="M34" s="67"/>
    </row>
  </sheetData>
  <conditionalFormatting sqref="C3:M32">
    <cfRule type="expression" dxfId="8" priority="1">
      <formula>WEEKDAY($D3,2)&gt;5</formula>
    </cfRule>
  </conditionalFormatting>
  <pageMargins left="0.7" right="0.7" top="0.75" bottom="0.75" header="0.3" footer="0.3"/>
  <pageSetup paperSize="9" scale="57"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D</v>
      </c>
      <c r="D3" s="76">
        <f>DATE(DATA!$C$5,6,-5)</f>
        <v>45438</v>
      </c>
      <c r="E3" s="77" t="str">
        <f t="shared" ref="E3:E33"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0.27083333333333331</v>
      </c>
      <c r="M3" s="81" t="s">
        <v>61</v>
      </c>
    </row>
    <row r="4" spans="1:13" ht="15">
      <c r="A4" s="67"/>
      <c r="B4" s="113" t="str">
        <f t="shared" si="0"/>
        <v/>
      </c>
      <c r="C4" s="75" t="str">
        <f t="shared" si="1"/>
        <v>L</v>
      </c>
      <c r="D4" s="76">
        <f t="shared" ref="D4:D33" si="3">D3+1</f>
        <v>45439</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M</v>
      </c>
      <c r="D5" s="76">
        <f t="shared" si="3"/>
        <v>45440</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M</v>
      </c>
      <c r="D6" s="76">
        <f t="shared" si="3"/>
        <v>45441</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J</v>
      </c>
      <c r="D7" s="76">
        <f t="shared" si="3"/>
        <v>45442</v>
      </c>
      <c r="E7" s="77">
        <f t="shared" si="2"/>
        <v>22</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V</v>
      </c>
      <c r="D8" s="83">
        <f t="shared" si="3"/>
        <v>45443</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JUIN</v>
      </c>
      <c r="C9" s="82" t="str">
        <f t="shared" si="1"/>
        <v>S</v>
      </c>
      <c r="D9" s="83">
        <f t="shared" si="3"/>
        <v>45444</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82" t="str">
        <f t="shared" si="1"/>
        <v>D</v>
      </c>
      <c r="D10" s="83">
        <f t="shared" si="3"/>
        <v>45445</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0.86111111111111116</v>
      </c>
      <c r="M10" s="81"/>
    </row>
    <row r="11" spans="1:13" ht="15">
      <c r="A11" s="67"/>
      <c r="B11" s="113" t="str">
        <f t="shared" si="0"/>
        <v/>
      </c>
      <c r="C11" s="82" t="str">
        <f t="shared" si="1"/>
        <v>L</v>
      </c>
      <c r="D11" s="83">
        <f t="shared" si="3"/>
        <v>45446</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M</v>
      </c>
      <c r="D12" s="83">
        <f t="shared" si="3"/>
        <v>45447</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M</v>
      </c>
      <c r="D13" s="83">
        <f t="shared" si="3"/>
        <v>45448</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J</v>
      </c>
      <c r="D14" s="83">
        <f t="shared" si="3"/>
        <v>45449</v>
      </c>
      <c r="E14" s="84">
        <f t="shared" si="2"/>
        <v>23</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V</v>
      </c>
      <c r="D15" s="83">
        <f t="shared" si="3"/>
        <v>45450</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S</v>
      </c>
      <c r="D16" s="83">
        <f t="shared" si="3"/>
        <v>45451</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D</v>
      </c>
      <c r="D17" s="83">
        <f t="shared" si="3"/>
        <v>45452</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0.18402777777777779</v>
      </c>
      <c r="M17" s="81"/>
    </row>
    <row r="18" spans="1:13" ht="15">
      <c r="A18" s="67"/>
      <c r="B18" s="113" t="str">
        <f t="shared" si="0"/>
        <v/>
      </c>
      <c r="C18" s="82" t="str">
        <f t="shared" si="1"/>
        <v>L</v>
      </c>
      <c r="D18" s="83">
        <f t="shared" si="3"/>
        <v>45453</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M</v>
      </c>
      <c r="D19" s="83">
        <f t="shared" si="3"/>
        <v>45454</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M</v>
      </c>
      <c r="D20" s="83">
        <f t="shared" si="3"/>
        <v>45455</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J</v>
      </c>
      <c r="D21" s="83">
        <f t="shared" si="3"/>
        <v>45456</v>
      </c>
      <c r="E21" s="84">
        <f t="shared" si="2"/>
        <v>24</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V</v>
      </c>
      <c r="D22" s="83">
        <f t="shared" si="3"/>
        <v>45457</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S</v>
      </c>
      <c r="D23" s="83">
        <f t="shared" si="3"/>
        <v>45458</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D</v>
      </c>
      <c r="D24" s="83">
        <f t="shared" si="3"/>
        <v>45459</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L</v>
      </c>
      <c r="D25" s="83">
        <f t="shared" si="3"/>
        <v>45460</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M</v>
      </c>
      <c r="D26" s="83">
        <f t="shared" si="3"/>
        <v>45461</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M</v>
      </c>
      <c r="D27" s="83">
        <f t="shared" si="3"/>
        <v>45462</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J</v>
      </c>
      <c r="D28" s="83">
        <f t="shared" si="3"/>
        <v>45463</v>
      </c>
      <c r="E28" s="84">
        <f t="shared" si="2"/>
        <v>25</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V</v>
      </c>
      <c r="D29" s="83">
        <f t="shared" si="3"/>
        <v>45464</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S</v>
      </c>
      <c r="D30" s="83">
        <f t="shared" si="3"/>
        <v>45465</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D</v>
      </c>
      <c r="D31" s="83">
        <f t="shared" si="3"/>
        <v>45466</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L</v>
      </c>
      <c r="D32" s="83">
        <f t="shared" si="3"/>
        <v>45467</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M</v>
      </c>
      <c r="D33" s="55">
        <f t="shared" si="3"/>
        <v>45468</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7" priority="1">
      <formula>WEEKDAY($D3,2)&gt;5</formula>
    </cfRule>
  </conditionalFormatting>
  <pageMargins left="0.7" right="0.7" top="0.75" bottom="0.75" header="0.3" footer="0.3"/>
  <pageSetup paperSize="9" scale="57"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4"/>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2" si="0">IFERROR(CHOOSE(DAY(D3),UPPER(TEXT(D3,"mmmm")),YEAR(D3)),"")</f>
        <v/>
      </c>
      <c r="C3" s="75" t="str">
        <f t="shared" ref="C3:C32" si="1">IF(D3="","",UPPER(LEFT(TEXT(D3,"jjj"),1)))</f>
        <v>M</v>
      </c>
      <c r="D3" s="76">
        <f>DATE(DATA!$C$5,7,-4)</f>
        <v>45469</v>
      </c>
      <c r="E3" s="77" t="str">
        <f t="shared" ref="E3:E32"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J</v>
      </c>
      <c r="D4" s="76">
        <f t="shared" ref="D4:D32" si="3">D3+1</f>
        <v>45470</v>
      </c>
      <c r="E4" s="77">
        <f t="shared" si="2"/>
        <v>26</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V</v>
      </c>
      <c r="D5" s="76">
        <f t="shared" si="3"/>
        <v>45471</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S</v>
      </c>
      <c r="D6" s="76">
        <f t="shared" si="3"/>
        <v>45472</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D</v>
      </c>
      <c r="D7" s="76">
        <f t="shared" si="3"/>
        <v>45473</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1.1319444444444446</v>
      </c>
      <c r="M7" s="81"/>
    </row>
    <row r="8" spans="1:13" ht="15">
      <c r="A8" s="67"/>
      <c r="B8" s="113" t="str">
        <f t="shared" si="0"/>
        <v>JUILLET</v>
      </c>
      <c r="C8" s="82" t="str">
        <f t="shared" si="1"/>
        <v>L</v>
      </c>
      <c r="D8" s="83">
        <f t="shared" si="3"/>
        <v>45474</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f t="shared" si="0"/>
        <v>2024</v>
      </c>
      <c r="C9" s="82" t="str">
        <f t="shared" si="1"/>
        <v>M</v>
      </c>
      <c r="D9" s="83">
        <f t="shared" si="3"/>
        <v>45475</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t="str">
        <f t="shared" si="0"/>
        <v/>
      </c>
      <c r="C10" s="82" t="str">
        <f t="shared" si="1"/>
        <v>M</v>
      </c>
      <c r="D10" s="83">
        <f t="shared" si="3"/>
        <v>45476</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J</v>
      </c>
      <c r="D11" s="83">
        <f t="shared" si="3"/>
        <v>45477</v>
      </c>
      <c r="E11" s="84">
        <f t="shared" si="2"/>
        <v>27</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V</v>
      </c>
      <c r="D12" s="83">
        <f t="shared" si="3"/>
        <v>45478</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S</v>
      </c>
      <c r="D13" s="83">
        <f t="shared" si="3"/>
        <v>45479</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D</v>
      </c>
      <c r="D14" s="83">
        <f t="shared" si="3"/>
        <v>45480</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0.18402777777777779</v>
      </c>
      <c r="M14" s="81"/>
    </row>
    <row r="15" spans="1:13" ht="15">
      <c r="A15" s="67"/>
      <c r="B15" s="113" t="str">
        <f t="shared" si="0"/>
        <v/>
      </c>
      <c r="C15" s="82" t="str">
        <f t="shared" si="1"/>
        <v>L</v>
      </c>
      <c r="D15" s="83">
        <f t="shared" si="3"/>
        <v>45481</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M</v>
      </c>
      <c r="D16" s="83">
        <f t="shared" si="3"/>
        <v>45482</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M</v>
      </c>
      <c r="D17" s="83">
        <f t="shared" si="3"/>
        <v>45483</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J</v>
      </c>
      <c r="D18" s="83">
        <f t="shared" si="3"/>
        <v>45484</v>
      </c>
      <c r="E18" s="84">
        <f t="shared" si="2"/>
        <v>28</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V</v>
      </c>
      <c r="D19" s="83">
        <f t="shared" si="3"/>
        <v>45485</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S</v>
      </c>
      <c r="D20" s="83">
        <f t="shared" si="3"/>
        <v>45486</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D</v>
      </c>
      <c r="D21" s="83">
        <f t="shared" si="3"/>
        <v>45487</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L</v>
      </c>
      <c r="D22" s="83">
        <f t="shared" si="3"/>
        <v>45488</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M</v>
      </c>
      <c r="D23" s="83">
        <f t="shared" si="3"/>
        <v>45489</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M</v>
      </c>
      <c r="D24" s="83">
        <f t="shared" si="3"/>
        <v>45490</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J</v>
      </c>
      <c r="D25" s="83">
        <f t="shared" si="3"/>
        <v>45491</v>
      </c>
      <c r="E25" s="84">
        <f t="shared" si="2"/>
        <v>29</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V</v>
      </c>
      <c r="D26" s="83">
        <f t="shared" si="3"/>
        <v>45492</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S</v>
      </c>
      <c r="D27" s="83">
        <f t="shared" si="3"/>
        <v>45493</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D</v>
      </c>
      <c r="D28" s="83">
        <f t="shared" si="3"/>
        <v>45494</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L</v>
      </c>
      <c r="D29" s="83">
        <f t="shared" si="3"/>
        <v>45495</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M</v>
      </c>
      <c r="D30" s="83">
        <f t="shared" si="3"/>
        <v>45496</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M</v>
      </c>
      <c r="D31" s="83">
        <f t="shared" si="3"/>
        <v>45497</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75" thickBot="1">
      <c r="A32" s="67"/>
      <c r="B32" s="114" t="str">
        <f t="shared" si="0"/>
        <v/>
      </c>
      <c r="C32" s="100" t="str">
        <f t="shared" si="1"/>
        <v>J</v>
      </c>
      <c r="D32" s="101">
        <f t="shared" si="3"/>
        <v>45498</v>
      </c>
      <c r="E32" s="102">
        <f t="shared" si="2"/>
        <v>30</v>
      </c>
      <c r="F32" s="103"/>
      <c r="G32" s="104"/>
      <c r="H32" s="105"/>
      <c r="I32" s="106" t="str">
        <f>IF(F32="","",IF(VLOOKUP(F32,DATA!$H$3:$J$26,2,FALSE)&lt;VLOOKUP(G32,DATA!$H$3:$J$26,2,FALSE),VLOOKUP(G32,DATA!$H$3:$J$26,2,FALSE),VLOOKUP(F32,DATA!$H$3:$J$26,2,FALSE)))</f>
        <v/>
      </c>
      <c r="J32" s="107" t="str">
        <f>IF(G32="","",IF(VLOOKUP(G32,DATA!$H$3:$J$26,3,FALSE)&gt;VLOOKUP(F32,DATA!$H$3:$J$26,3,FALSE),VLOOKUP(F32,DATA!$H$3:$J$26,3,FALSE),VLOOKUP(G32,DATA!$H$3:$J$26,3,FALSE))+H32)</f>
        <v/>
      </c>
      <c r="K32" s="107">
        <f>IFERROR((MIN(ABS(VLOOKUP(F32,DATA!$H$3:$J$26,3,FALSE)-VLOOKUP(G32,DATA!$H$3:$J$26,2,FALSE)),ABS(VLOOKUP(G32,DATA!$H$3:$J$26,3,FALSE)-VLOOKUP(F32,DATA!$H$3:$J$26,2,FALSE))))+H32,0)</f>
        <v>0</v>
      </c>
      <c r="L32" s="108">
        <f>IF(COUNTIF(C32,"D"),SUM(K26:K32),0)</f>
        <v>0</v>
      </c>
      <c r="M32" s="109"/>
    </row>
    <row r="33" spans="1:13">
      <c r="A33" s="67"/>
      <c r="B33" s="67"/>
      <c r="C33" s="67"/>
      <c r="D33" s="67"/>
      <c r="E33" s="67"/>
      <c r="F33" s="67"/>
      <c r="G33" s="67"/>
      <c r="H33" s="67"/>
      <c r="I33" s="67"/>
      <c r="J33" s="67"/>
      <c r="K33" s="67"/>
      <c r="L33" s="67"/>
      <c r="M33" s="67"/>
    </row>
    <row r="34" spans="1:13">
      <c r="B34" s="67"/>
      <c r="C34" s="67"/>
      <c r="D34" s="67"/>
      <c r="E34" s="67"/>
      <c r="F34" s="67"/>
      <c r="G34" s="67"/>
      <c r="H34" s="67"/>
      <c r="I34" s="67"/>
      <c r="J34" s="67"/>
      <c r="K34" s="67"/>
      <c r="L34" s="67"/>
      <c r="M34" s="67"/>
    </row>
  </sheetData>
  <conditionalFormatting sqref="C3:M32">
    <cfRule type="expression" dxfId="6" priority="1">
      <formula>WEEKDAY($D3,2)&gt;5</formula>
    </cfRule>
  </conditionalFormatting>
  <pageMargins left="0.7" right="0.7" top="0.75" bottom="0.75" header="0.3" footer="0.3"/>
  <pageSetup paperSize="9" scale="57"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V</v>
      </c>
      <c r="D3" s="76">
        <f>DATE(DATA!$C$5,8,-5)</f>
        <v>45499</v>
      </c>
      <c r="E3" s="77" t="str">
        <f t="shared" ref="E3:E33"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S</v>
      </c>
      <c r="D4" s="76">
        <f t="shared" ref="D4:D33" si="3">D3+1</f>
        <v>45500</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D</v>
      </c>
      <c r="D5" s="76">
        <f t="shared" si="3"/>
        <v>45501</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0.84722222222222221</v>
      </c>
      <c r="M5" s="81"/>
    </row>
    <row r="6" spans="1:13" ht="15">
      <c r="A6" s="67"/>
      <c r="B6" s="113" t="str">
        <f t="shared" si="0"/>
        <v/>
      </c>
      <c r="C6" s="75" t="str">
        <f t="shared" si="1"/>
        <v>L</v>
      </c>
      <c r="D6" s="76">
        <f t="shared" si="3"/>
        <v>45502</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M</v>
      </c>
      <c r="D7" s="76">
        <f t="shared" si="3"/>
        <v>45503</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M</v>
      </c>
      <c r="D8" s="83">
        <f t="shared" si="3"/>
        <v>45504</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AOÛT</v>
      </c>
      <c r="C9" s="82" t="str">
        <f t="shared" si="1"/>
        <v>J</v>
      </c>
      <c r="D9" s="83">
        <f t="shared" si="3"/>
        <v>45505</v>
      </c>
      <c r="E9" s="84">
        <f t="shared" si="2"/>
        <v>31</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82" t="str">
        <f t="shared" si="1"/>
        <v>V</v>
      </c>
      <c r="D10" s="83">
        <f t="shared" si="3"/>
        <v>45506</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S</v>
      </c>
      <c r="D11" s="83">
        <f t="shared" si="3"/>
        <v>45507</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D</v>
      </c>
      <c r="D12" s="83">
        <f t="shared" si="3"/>
        <v>45508</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0.28472222222222232</v>
      </c>
      <c r="M12" s="81"/>
    </row>
    <row r="13" spans="1:13" ht="15">
      <c r="A13" s="67"/>
      <c r="B13" s="113" t="str">
        <f t="shared" si="0"/>
        <v/>
      </c>
      <c r="C13" s="82" t="str">
        <f t="shared" si="1"/>
        <v>L</v>
      </c>
      <c r="D13" s="83">
        <f t="shared" si="3"/>
        <v>45509</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M</v>
      </c>
      <c r="D14" s="83">
        <f t="shared" si="3"/>
        <v>45510</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M</v>
      </c>
      <c r="D15" s="83">
        <f t="shared" si="3"/>
        <v>45511</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J</v>
      </c>
      <c r="D16" s="83">
        <f t="shared" si="3"/>
        <v>45512</v>
      </c>
      <c r="E16" s="84">
        <f t="shared" si="2"/>
        <v>32</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V</v>
      </c>
      <c r="D17" s="83">
        <f t="shared" si="3"/>
        <v>45513</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S</v>
      </c>
      <c r="D18" s="83">
        <f t="shared" si="3"/>
        <v>45514</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D</v>
      </c>
      <c r="D19" s="83">
        <f t="shared" si="3"/>
        <v>45515</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0.18402777777777779</v>
      </c>
      <c r="M19" s="81"/>
    </row>
    <row r="20" spans="1:13" ht="15">
      <c r="A20" s="67"/>
      <c r="B20" s="113" t="str">
        <f t="shared" si="0"/>
        <v/>
      </c>
      <c r="C20" s="82" t="str">
        <f t="shared" si="1"/>
        <v>L</v>
      </c>
      <c r="D20" s="83">
        <f t="shared" si="3"/>
        <v>45516</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M</v>
      </c>
      <c r="D21" s="83">
        <f t="shared" si="3"/>
        <v>45517</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M</v>
      </c>
      <c r="D22" s="83">
        <f t="shared" si="3"/>
        <v>45518</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J</v>
      </c>
      <c r="D23" s="83">
        <f t="shared" si="3"/>
        <v>45519</v>
      </c>
      <c r="E23" s="84">
        <f t="shared" si="2"/>
        <v>33</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V</v>
      </c>
      <c r="D24" s="83">
        <f t="shared" si="3"/>
        <v>45520</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S</v>
      </c>
      <c r="D25" s="83">
        <f t="shared" si="3"/>
        <v>45521</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D</v>
      </c>
      <c r="D26" s="83">
        <f t="shared" si="3"/>
        <v>45522</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L</v>
      </c>
      <c r="D27" s="83">
        <f t="shared" si="3"/>
        <v>45523</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M</v>
      </c>
      <c r="D28" s="83">
        <f t="shared" si="3"/>
        <v>45524</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M</v>
      </c>
      <c r="D29" s="83">
        <f t="shared" si="3"/>
        <v>45525</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J</v>
      </c>
      <c r="D30" s="83">
        <f t="shared" si="3"/>
        <v>45526</v>
      </c>
      <c r="E30" s="84">
        <f t="shared" si="2"/>
        <v>34</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V</v>
      </c>
      <c r="D31" s="83">
        <f t="shared" si="3"/>
        <v>45527</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S</v>
      </c>
      <c r="D32" s="83">
        <f t="shared" si="3"/>
        <v>45528</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D</v>
      </c>
      <c r="D33" s="55">
        <f t="shared" si="3"/>
        <v>45529</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5" priority="1">
      <formula>WEEKDAY($D3,2)&gt;5</formula>
    </cfRule>
  </conditionalFormatting>
  <pageMargins left="0.7" right="0.7" top="0.75" bottom="0.75" header="0.3" footer="0.3"/>
  <pageSetup paperSize="9" scale="57"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L</v>
      </c>
      <c r="D3" s="76">
        <f>DATE(DATA!$C$5,9,-5)</f>
        <v>45530</v>
      </c>
      <c r="E3" s="77" t="str">
        <f t="shared" ref="E3:E33"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M</v>
      </c>
      <c r="D4" s="76">
        <f t="shared" ref="D4:D33" si="3">D3+1</f>
        <v>45531</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M</v>
      </c>
      <c r="D5" s="76">
        <f t="shared" si="3"/>
        <v>45532</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J</v>
      </c>
      <c r="D6" s="76">
        <f t="shared" si="3"/>
        <v>45533</v>
      </c>
      <c r="E6" s="77">
        <f t="shared" si="2"/>
        <v>35</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V</v>
      </c>
      <c r="D7" s="76">
        <f t="shared" si="3"/>
        <v>45534</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S</v>
      </c>
      <c r="D8" s="83">
        <f t="shared" si="3"/>
        <v>45535</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SEPTEMBRE</v>
      </c>
      <c r="C9" s="82" t="str">
        <f t="shared" si="1"/>
        <v>D</v>
      </c>
      <c r="D9" s="83">
        <f t="shared" si="3"/>
        <v>45536</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1.1319444444444446</v>
      </c>
      <c r="M9" s="81"/>
    </row>
    <row r="10" spans="1:13" ht="15">
      <c r="A10" s="67"/>
      <c r="B10" s="113">
        <f t="shared" si="0"/>
        <v>2024</v>
      </c>
      <c r="C10" s="82" t="str">
        <f t="shared" si="1"/>
        <v>L</v>
      </c>
      <c r="D10" s="83">
        <f t="shared" si="3"/>
        <v>45537</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M</v>
      </c>
      <c r="D11" s="83">
        <f t="shared" si="3"/>
        <v>45538</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M</v>
      </c>
      <c r="D12" s="83">
        <f t="shared" si="3"/>
        <v>45539</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J</v>
      </c>
      <c r="D13" s="83">
        <f t="shared" si="3"/>
        <v>45540</v>
      </c>
      <c r="E13" s="84">
        <f t="shared" si="2"/>
        <v>36</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V</v>
      </c>
      <c r="D14" s="83">
        <f t="shared" si="3"/>
        <v>45541</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S</v>
      </c>
      <c r="D15" s="83">
        <f t="shared" si="3"/>
        <v>45542</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D</v>
      </c>
      <c r="D16" s="83">
        <f t="shared" si="3"/>
        <v>45543</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0.18402777777777779</v>
      </c>
      <c r="M16" s="81"/>
    </row>
    <row r="17" spans="1:13" ht="15">
      <c r="A17" s="67"/>
      <c r="B17" s="113" t="str">
        <f t="shared" si="0"/>
        <v/>
      </c>
      <c r="C17" s="82" t="str">
        <f t="shared" si="1"/>
        <v>L</v>
      </c>
      <c r="D17" s="83">
        <f t="shared" si="3"/>
        <v>45544</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M</v>
      </c>
      <c r="D18" s="83">
        <f t="shared" si="3"/>
        <v>45545</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M</v>
      </c>
      <c r="D19" s="83">
        <f t="shared" si="3"/>
        <v>45546</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J</v>
      </c>
      <c r="D20" s="83">
        <f t="shared" si="3"/>
        <v>45547</v>
      </c>
      <c r="E20" s="84">
        <f t="shared" si="2"/>
        <v>37</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V</v>
      </c>
      <c r="D21" s="83">
        <f t="shared" si="3"/>
        <v>45548</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S</v>
      </c>
      <c r="D22" s="83">
        <f t="shared" si="3"/>
        <v>45549</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D</v>
      </c>
      <c r="D23" s="83">
        <f t="shared" si="3"/>
        <v>45550</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L</v>
      </c>
      <c r="D24" s="83">
        <f t="shared" si="3"/>
        <v>45551</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M</v>
      </c>
      <c r="D25" s="83">
        <f t="shared" si="3"/>
        <v>45552</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M</v>
      </c>
      <c r="D26" s="83">
        <f t="shared" si="3"/>
        <v>45553</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J</v>
      </c>
      <c r="D27" s="83">
        <f t="shared" si="3"/>
        <v>45554</v>
      </c>
      <c r="E27" s="84">
        <f t="shared" si="2"/>
        <v>38</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V</v>
      </c>
      <c r="D28" s="83">
        <f t="shared" si="3"/>
        <v>45555</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S</v>
      </c>
      <c r="D29" s="83">
        <f t="shared" si="3"/>
        <v>45556</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D</v>
      </c>
      <c r="D30" s="83">
        <f t="shared" si="3"/>
        <v>45557</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L</v>
      </c>
      <c r="D31" s="83">
        <f t="shared" si="3"/>
        <v>45558</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M</v>
      </c>
      <c r="D32" s="83">
        <f t="shared" si="3"/>
        <v>45559</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M</v>
      </c>
      <c r="D33" s="55">
        <f t="shared" si="3"/>
        <v>45560</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4" priority="1">
      <formula>WEEKDAY($D3,2)&gt;5</formula>
    </cfRule>
  </conditionalFormatting>
  <pageMargins left="0.7" right="0.7" top="0.75" bottom="0.75" header="0.3" footer="0.3"/>
  <pageSetup paperSize="9" scale="57"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4"/>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2" si="0">IFERROR(CHOOSE(DAY(D3),UPPER(TEXT(D3,"mmmm")),YEAR(D3)),"")</f>
        <v/>
      </c>
      <c r="C3" s="75" t="str">
        <f t="shared" ref="C3:C32" si="1">IF(D3="","",UPPER(LEFT(TEXT(D3,"jjj"),1)))</f>
        <v>J</v>
      </c>
      <c r="D3" s="76">
        <f>DATE(DATA!$C$5,10,-4)</f>
        <v>45561</v>
      </c>
      <c r="E3" s="77">
        <f t="shared" ref="E3:E32" si="2">IF(D3="","",IF(WEEKDAY(D3,1)=5,INT((D3-DATE(YEAR(D3),1,1))/7+1),""))</f>
        <v>39</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V</v>
      </c>
      <c r="D4" s="76">
        <f t="shared" ref="D4:D32" si="3">D3+1</f>
        <v>45562</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S</v>
      </c>
      <c r="D5" s="76">
        <f t="shared" si="3"/>
        <v>45563</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D</v>
      </c>
      <c r="D6" s="76">
        <f t="shared" si="3"/>
        <v>45564</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0.98958333333333337</v>
      </c>
      <c r="M6" s="81"/>
    </row>
    <row r="7" spans="1:13" ht="15">
      <c r="A7" s="67"/>
      <c r="B7" s="113" t="str">
        <f t="shared" si="0"/>
        <v/>
      </c>
      <c r="C7" s="75" t="str">
        <f t="shared" si="1"/>
        <v>L</v>
      </c>
      <c r="D7" s="76">
        <f t="shared" si="3"/>
        <v>45565</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OCTOBRE</v>
      </c>
      <c r="C8" s="82" t="str">
        <f t="shared" si="1"/>
        <v>M</v>
      </c>
      <c r="D8" s="83">
        <f t="shared" si="3"/>
        <v>45566</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f t="shared" si="0"/>
        <v>2024</v>
      </c>
      <c r="C9" s="82" t="str">
        <f t="shared" si="1"/>
        <v>M</v>
      </c>
      <c r="D9" s="83">
        <f t="shared" si="3"/>
        <v>45567</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t="str">
        <f t="shared" si="0"/>
        <v/>
      </c>
      <c r="C10" s="82" t="str">
        <f t="shared" si="1"/>
        <v>J</v>
      </c>
      <c r="D10" s="83">
        <f t="shared" si="3"/>
        <v>45568</v>
      </c>
      <c r="E10" s="84">
        <f t="shared" si="2"/>
        <v>40</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V</v>
      </c>
      <c r="D11" s="83">
        <f t="shared" si="3"/>
        <v>45569</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S</v>
      </c>
      <c r="D12" s="83">
        <f t="shared" si="3"/>
        <v>45570</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D</v>
      </c>
      <c r="D13" s="83">
        <f t="shared" si="3"/>
        <v>45571</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0.32638888888888895</v>
      </c>
      <c r="M13" s="81"/>
    </row>
    <row r="14" spans="1:13" ht="15">
      <c r="A14" s="67"/>
      <c r="B14" s="113" t="str">
        <f t="shared" si="0"/>
        <v/>
      </c>
      <c r="C14" s="82" t="str">
        <f t="shared" si="1"/>
        <v>L</v>
      </c>
      <c r="D14" s="83">
        <f t="shared" si="3"/>
        <v>45572</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M</v>
      </c>
      <c r="D15" s="83">
        <f t="shared" si="3"/>
        <v>45573</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M</v>
      </c>
      <c r="D16" s="83">
        <f t="shared" si="3"/>
        <v>45574</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J</v>
      </c>
      <c r="D17" s="83">
        <f t="shared" si="3"/>
        <v>45575</v>
      </c>
      <c r="E17" s="84">
        <f t="shared" si="2"/>
        <v>41</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V</v>
      </c>
      <c r="D18" s="83">
        <f t="shared" si="3"/>
        <v>45576</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S</v>
      </c>
      <c r="D19" s="83">
        <f t="shared" si="3"/>
        <v>45577</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D</v>
      </c>
      <c r="D20" s="83">
        <f t="shared" si="3"/>
        <v>45578</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L</v>
      </c>
      <c r="D21" s="83">
        <f t="shared" si="3"/>
        <v>45579</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M</v>
      </c>
      <c r="D22" s="83">
        <f t="shared" si="3"/>
        <v>45580</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M</v>
      </c>
      <c r="D23" s="83">
        <f t="shared" si="3"/>
        <v>45581</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J</v>
      </c>
      <c r="D24" s="83">
        <f t="shared" si="3"/>
        <v>45582</v>
      </c>
      <c r="E24" s="84">
        <f t="shared" si="2"/>
        <v>42</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V</v>
      </c>
      <c r="D25" s="83">
        <f t="shared" si="3"/>
        <v>45583</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S</v>
      </c>
      <c r="D26" s="83">
        <f t="shared" si="3"/>
        <v>45584</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D</v>
      </c>
      <c r="D27" s="83">
        <f t="shared" si="3"/>
        <v>45585</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L</v>
      </c>
      <c r="D28" s="83">
        <f t="shared" si="3"/>
        <v>45586</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M</v>
      </c>
      <c r="D29" s="83">
        <f t="shared" si="3"/>
        <v>45587</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M</v>
      </c>
      <c r="D30" s="83">
        <f t="shared" si="3"/>
        <v>45588</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J</v>
      </c>
      <c r="D31" s="83">
        <f t="shared" si="3"/>
        <v>45589</v>
      </c>
      <c r="E31" s="84">
        <f t="shared" si="2"/>
        <v>43</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75" thickBot="1">
      <c r="A32" s="67"/>
      <c r="B32" s="114" t="str">
        <f t="shared" si="0"/>
        <v/>
      </c>
      <c r="C32" s="100" t="str">
        <f t="shared" si="1"/>
        <v>V</v>
      </c>
      <c r="D32" s="101">
        <f t="shared" si="3"/>
        <v>45590</v>
      </c>
      <c r="E32" s="102" t="str">
        <f t="shared" si="2"/>
        <v/>
      </c>
      <c r="F32" s="103"/>
      <c r="G32" s="104"/>
      <c r="H32" s="105"/>
      <c r="I32" s="106" t="str">
        <f>IF(F32="","",IF(VLOOKUP(F32,DATA!$H$3:$J$26,2,FALSE)&lt;VLOOKUP(G32,DATA!$H$3:$J$26,2,FALSE),VLOOKUP(G32,DATA!$H$3:$J$26,2,FALSE),VLOOKUP(F32,DATA!$H$3:$J$26,2,FALSE)))</f>
        <v/>
      </c>
      <c r="J32" s="107" t="str">
        <f>IF(G32="","",IF(VLOOKUP(G32,DATA!$H$3:$J$26,3,FALSE)&gt;VLOOKUP(F32,DATA!$H$3:$J$26,3,FALSE),VLOOKUP(F32,DATA!$H$3:$J$26,3,FALSE),VLOOKUP(G32,DATA!$H$3:$J$26,3,FALSE))+H32)</f>
        <v/>
      </c>
      <c r="K32" s="107">
        <f>IFERROR((MIN(ABS(VLOOKUP(F32,DATA!$H$3:$J$26,3,FALSE)-VLOOKUP(G32,DATA!$H$3:$J$26,2,FALSE)),ABS(VLOOKUP(G32,DATA!$H$3:$J$26,3,FALSE)-VLOOKUP(F32,DATA!$H$3:$J$26,2,FALSE))))+H32,0)</f>
        <v>0</v>
      </c>
      <c r="L32" s="108">
        <f>IF(COUNTIF(C32,"D"),SUM(K26:K32),0)</f>
        <v>0</v>
      </c>
      <c r="M32" s="109"/>
    </row>
    <row r="33" spans="1:13">
      <c r="A33" s="67"/>
      <c r="B33" s="67"/>
      <c r="C33" s="67"/>
      <c r="D33" s="67"/>
      <c r="E33" s="67"/>
      <c r="F33" s="67"/>
      <c r="G33" s="67"/>
      <c r="H33" s="67"/>
      <c r="I33" s="67"/>
      <c r="J33" s="67"/>
      <c r="K33" s="67"/>
      <c r="L33" s="67"/>
      <c r="M33" s="67"/>
    </row>
    <row r="34" spans="1:13">
      <c r="B34" s="67"/>
      <c r="C34" s="67"/>
      <c r="D34" s="67"/>
      <c r="E34" s="67"/>
      <c r="F34" s="67"/>
      <c r="G34" s="67"/>
      <c r="H34" s="67"/>
      <c r="I34" s="67"/>
      <c r="J34" s="67"/>
      <c r="K34" s="67"/>
      <c r="L34" s="67"/>
      <c r="M34" s="67"/>
    </row>
  </sheetData>
  <conditionalFormatting sqref="C3:M32">
    <cfRule type="expression" dxfId="3" priority="1">
      <formula>WEEKDAY($D3,2)&gt;5</formula>
    </cfRule>
  </conditionalFormatting>
  <pageMargins left="0.7" right="0.7" top="0.75" bottom="0.75" header="0.3" footer="0.3"/>
  <pageSetup paperSize="9" scale="57"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S</v>
      </c>
      <c r="D3" s="76">
        <f>DATE(DATA!$C$5,11,-5)</f>
        <v>45591</v>
      </c>
      <c r="E3" s="77" t="str">
        <f t="shared" ref="E3:E33"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D</v>
      </c>
      <c r="D4" s="76">
        <f t="shared" ref="D4:D33" si="3">D3+1</f>
        <v>45592</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0.66319444444444442</v>
      </c>
      <c r="M4" s="81"/>
    </row>
    <row r="5" spans="1:13" ht="15">
      <c r="A5" s="67"/>
      <c r="B5" s="113" t="str">
        <f t="shared" si="0"/>
        <v/>
      </c>
      <c r="C5" s="75" t="str">
        <f t="shared" si="1"/>
        <v>L</v>
      </c>
      <c r="D5" s="76">
        <f t="shared" si="3"/>
        <v>45593</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M</v>
      </c>
      <c r="D6" s="76">
        <f t="shared" si="3"/>
        <v>45594</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M</v>
      </c>
      <c r="D7" s="76">
        <f t="shared" si="3"/>
        <v>45595</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J</v>
      </c>
      <c r="D8" s="83">
        <f t="shared" si="3"/>
        <v>45596</v>
      </c>
      <c r="E8" s="84">
        <f t="shared" si="2"/>
        <v>44</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NOVEMBRE</v>
      </c>
      <c r="C9" s="82" t="str">
        <f t="shared" si="1"/>
        <v>V</v>
      </c>
      <c r="D9" s="83">
        <f t="shared" si="3"/>
        <v>45597</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2024</v>
      </c>
      <c r="C10" s="82" t="str">
        <f t="shared" si="1"/>
        <v>S</v>
      </c>
      <c r="D10" s="83">
        <f t="shared" si="3"/>
        <v>45598</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D</v>
      </c>
      <c r="D11" s="83">
        <f t="shared" si="3"/>
        <v>45599</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0.46875000000000011</v>
      </c>
      <c r="M11" s="81"/>
    </row>
    <row r="12" spans="1:13" ht="15">
      <c r="A12" s="67"/>
      <c r="B12" s="113" t="str">
        <f t="shared" si="0"/>
        <v/>
      </c>
      <c r="C12" s="82" t="str">
        <f t="shared" si="1"/>
        <v>L</v>
      </c>
      <c r="D12" s="83">
        <f t="shared" si="3"/>
        <v>45600</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M</v>
      </c>
      <c r="D13" s="83">
        <f t="shared" si="3"/>
        <v>45601</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M</v>
      </c>
      <c r="D14" s="83">
        <f t="shared" si="3"/>
        <v>45602</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J</v>
      </c>
      <c r="D15" s="83">
        <f t="shared" si="3"/>
        <v>45603</v>
      </c>
      <c r="E15" s="84">
        <f t="shared" si="2"/>
        <v>45</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V</v>
      </c>
      <c r="D16" s="83">
        <f t="shared" si="3"/>
        <v>45604</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S</v>
      </c>
      <c r="D17" s="83">
        <f t="shared" si="3"/>
        <v>45605</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D</v>
      </c>
      <c r="D18" s="83">
        <f t="shared" si="3"/>
        <v>45606</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0.18402777777777779</v>
      </c>
      <c r="M18" s="81"/>
    </row>
    <row r="19" spans="1:13" ht="15">
      <c r="A19" s="67"/>
      <c r="B19" s="113" t="str">
        <f t="shared" si="0"/>
        <v/>
      </c>
      <c r="C19" s="82" t="str">
        <f t="shared" si="1"/>
        <v>L</v>
      </c>
      <c r="D19" s="83">
        <f t="shared" si="3"/>
        <v>45607</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M</v>
      </c>
      <c r="D20" s="83">
        <f t="shared" si="3"/>
        <v>45608</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M</v>
      </c>
      <c r="D21" s="83">
        <f t="shared" si="3"/>
        <v>45609</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J</v>
      </c>
      <c r="D22" s="83">
        <f t="shared" si="3"/>
        <v>45610</v>
      </c>
      <c r="E22" s="84">
        <f t="shared" si="2"/>
        <v>46</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V</v>
      </c>
      <c r="D23" s="83">
        <f t="shared" si="3"/>
        <v>45611</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S</v>
      </c>
      <c r="D24" s="83">
        <f t="shared" si="3"/>
        <v>45612</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D</v>
      </c>
      <c r="D25" s="83">
        <f t="shared" si="3"/>
        <v>45613</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L</v>
      </c>
      <c r="D26" s="83">
        <f t="shared" si="3"/>
        <v>45614</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M</v>
      </c>
      <c r="D27" s="83">
        <f t="shared" si="3"/>
        <v>45615</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M</v>
      </c>
      <c r="D28" s="83">
        <f t="shared" si="3"/>
        <v>45616</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J</v>
      </c>
      <c r="D29" s="83">
        <f t="shared" si="3"/>
        <v>45617</v>
      </c>
      <c r="E29" s="84">
        <f t="shared" si="2"/>
        <v>47</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V</v>
      </c>
      <c r="D30" s="83">
        <f t="shared" si="3"/>
        <v>45618</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S</v>
      </c>
      <c r="D31" s="83">
        <f t="shared" si="3"/>
        <v>45619</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D</v>
      </c>
      <c r="D32" s="83">
        <f t="shared" si="3"/>
        <v>45620</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L</v>
      </c>
      <c r="D33" s="55">
        <f t="shared" si="3"/>
        <v>45621</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2" priority="1">
      <formula>WEEKDAY($D3,2)&gt;5</formula>
    </cfRule>
  </conditionalFormatting>
  <pageMargins left="0.7" right="0.7" top="0.75" bottom="0.75" header="0.3" footer="0.3"/>
  <pageSetup paperSize="9" scale="57"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4"/>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2" si="0">IFERROR(CHOOSE(DAY(D3),UPPER(TEXT(D3,"mmmm")),YEAR(D3)),"")</f>
        <v/>
      </c>
      <c r="C3" s="75" t="str">
        <f t="shared" ref="C3:C32" si="1">IF(D3="","",UPPER(LEFT(TEXT(D3,"jjj"),1)))</f>
        <v>M</v>
      </c>
      <c r="D3" s="76">
        <f>DATE(DATA!$C$5,12,-4)</f>
        <v>45622</v>
      </c>
      <c r="E3" s="77" t="str">
        <f t="shared" ref="E3:E32" si="2">IF(D3="","",IF(WEEKDAY(D3,1)=5,INT((D3-DATE(YEAR(D3),1,1))/7+1),""))</f>
        <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M</v>
      </c>
      <c r="D4" s="76">
        <f t="shared" ref="D4:D32" si="3">D3+1</f>
        <v>45623</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J</v>
      </c>
      <c r="D5" s="76">
        <f t="shared" si="3"/>
        <v>45624</v>
      </c>
      <c r="E5" s="77">
        <f t="shared" si="2"/>
        <v>48</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V</v>
      </c>
      <c r="D6" s="76">
        <f t="shared" si="3"/>
        <v>45625</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v>
      </c>
      <c r="M6" s="81"/>
    </row>
    <row r="7" spans="1:13" ht="15">
      <c r="A7" s="67"/>
      <c r="B7" s="113" t="str">
        <f t="shared" si="0"/>
        <v/>
      </c>
      <c r="C7" s="75" t="str">
        <f t="shared" si="1"/>
        <v>S</v>
      </c>
      <c r="D7" s="76">
        <f t="shared" si="3"/>
        <v>45626</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DÉCEMBRE</v>
      </c>
      <c r="C8" s="82" t="str">
        <f t="shared" si="1"/>
        <v>D</v>
      </c>
      <c r="D8" s="83">
        <f t="shared" si="3"/>
        <v>45627</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1.1319444444444446</v>
      </c>
      <c r="M8" s="81"/>
    </row>
    <row r="9" spans="1:13" ht="15">
      <c r="A9" s="67"/>
      <c r="B9" s="113">
        <f t="shared" si="0"/>
        <v>2024</v>
      </c>
      <c r="C9" s="82" t="str">
        <f t="shared" si="1"/>
        <v>L</v>
      </c>
      <c r="D9" s="83">
        <f t="shared" si="3"/>
        <v>45628</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t="str">
        <f t="shared" si="0"/>
        <v/>
      </c>
      <c r="C10" s="82" t="str">
        <f t="shared" si="1"/>
        <v>M</v>
      </c>
      <c r="D10" s="83">
        <f t="shared" si="3"/>
        <v>45629</v>
      </c>
      <c r="E10" s="84" t="str">
        <f t="shared" si="2"/>
        <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M</v>
      </c>
      <c r="D11" s="83">
        <f t="shared" si="3"/>
        <v>45630</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J</v>
      </c>
      <c r="D12" s="83">
        <f t="shared" si="3"/>
        <v>45631</v>
      </c>
      <c r="E12" s="84">
        <f t="shared" si="2"/>
        <v>49</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V</v>
      </c>
      <c r="D13" s="83">
        <f t="shared" si="3"/>
        <v>45632</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v>
      </c>
      <c r="M13" s="81"/>
    </row>
    <row r="14" spans="1:13" ht="15">
      <c r="A14" s="67"/>
      <c r="B14" s="113" t="str">
        <f t="shared" si="0"/>
        <v/>
      </c>
      <c r="C14" s="82" t="str">
        <f t="shared" si="1"/>
        <v>S</v>
      </c>
      <c r="D14" s="83">
        <f t="shared" si="3"/>
        <v>45633</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D</v>
      </c>
      <c r="D15" s="83">
        <f t="shared" si="3"/>
        <v>45634</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0.18402777777777779</v>
      </c>
      <c r="M15" s="81"/>
    </row>
    <row r="16" spans="1:13" ht="15">
      <c r="A16" s="67"/>
      <c r="B16" s="113" t="str">
        <f t="shared" si="0"/>
        <v/>
      </c>
      <c r="C16" s="82" t="str">
        <f t="shared" si="1"/>
        <v>L</v>
      </c>
      <c r="D16" s="83">
        <f t="shared" si="3"/>
        <v>45635</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M</v>
      </c>
      <c r="D17" s="83">
        <f t="shared" si="3"/>
        <v>45636</v>
      </c>
      <c r="E17" s="84" t="str">
        <f t="shared" si="2"/>
        <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M</v>
      </c>
      <c r="D18" s="83">
        <f t="shared" si="3"/>
        <v>45637</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J</v>
      </c>
      <c r="D19" s="83">
        <f t="shared" si="3"/>
        <v>45638</v>
      </c>
      <c r="E19" s="84">
        <f t="shared" si="2"/>
        <v>50</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V</v>
      </c>
      <c r="D20" s="83">
        <f t="shared" si="3"/>
        <v>45639</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S</v>
      </c>
      <c r="D21" s="83">
        <f t="shared" si="3"/>
        <v>45640</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D</v>
      </c>
      <c r="D22" s="83">
        <f t="shared" si="3"/>
        <v>45641</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L</v>
      </c>
      <c r="D23" s="83">
        <f t="shared" si="3"/>
        <v>45642</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M</v>
      </c>
      <c r="D24" s="83">
        <f t="shared" si="3"/>
        <v>45643</v>
      </c>
      <c r="E24" s="84" t="str">
        <f t="shared" si="2"/>
        <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M</v>
      </c>
      <c r="D25" s="83">
        <f t="shared" si="3"/>
        <v>45644</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J</v>
      </c>
      <c r="D26" s="83">
        <f t="shared" si="3"/>
        <v>45645</v>
      </c>
      <c r="E26" s="84">
        <f t="shared" si="2"/>
        <v>51</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V</v>
      </c>
      <c r="D27" s="83">
        <f t="shared" si="3"/>
        <v>45646</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S</v>
      </c>
      <c r="D28" s="83">
        <f t="shared" si="3"/>
        <v>45647</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D</v>
      </c>
      <c r="D29" s="83">
        <f t="shared" si="3"/>
        <v>45648</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L</v>
      </c>
      <c r="D30" s="83">
        <f t="shared" si="3"/>
        <v>45649</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M</v>
      </c>
      <c r="D31" s="83">
        <f t="shared" si="3"/>
        <v>45650</v>
      </c>
      <c r="E31" s="84" t="str">
        <f t="shared" si="2"/>
        <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75" thickBot="1">
      <c r="A32" s="67"/>
      <c r="B32" s="114" t="str">
        <f t="shared" si="0"/>
        <v/>
      </c>
      <c r="C32" s="100" t="str">
        <f t="shared" si="1"/>
        <v>M</v>
      </c>
      <c r="D32" s="101">
        <f t="shared" si="3"/>
        <v>45651</v>
      </c>
      <c r="E32" s="102" t="str">
        <f t="shared" si="2"/>
        <v/>
      </c>
      <c r="F32" s="103"/>
      <c r="G32" s="104"/>
      <c r="H32" s="105"/>
      <c r="I32" s="106" t="str">
        <f>IF(F32="","",IF(VLOOKUP(F32,DATA!$H$3:$J$26,2,FALSE)&lt;VLOOKUP(G32,DATA!$H$3:$J$26,2,FALSE),VLOOKUP(G32,DATA!$H$3:$J$26,2,FALSE),VLOOKUP(F32,DATA!$H$3:$J$26,2,FALSE)))</f>
        <v/>
      </c>
      <c r="J32" s="107" t="str">
        <f>IF(G32="","",IF(VLOOKUP(G32,DATA!$H$3:$J$26,3,FALSE)&gt;VLOOKUP(F32,DATA!$H$3:$J$26,3,FALSE),VLOOKUP(F32,DATA!$H$3:$J$26,3,FALSE),VLOOKUP(G32,DATA!$H$3:$J$26,3,FALSE))+H32)</f>
        <v/>
      </c>
      <c r="K32" s="107">
        <f>IFERROR((MIN(ABS(VLOOKUP(F32,DATA!$H$3:$J$26,3,FALSE)-VLOOKUP(G32,DATA!$H$3:$J$26,2,FALSE)),ABS(VLOOKUP(G32,DATA!$H$3:$J$26,3,FALSE)-VLOOKUP(F32,DATA!$H$3:$J$26,2,FALSE))))+H32,0)</f>
        <v>0</v>
      </c>
      <c r="L32" s="108">
        <f>IF(COUNTIF(C32,"D"),SUM(K26:K32),0)</f>
        <v>0</v>
      </c>
      <c r="M32" s="109"/>
    </row>
    <row r="33" spans="1:13">
      <c r="A33" s="67"/>
      <c r="B33" s="67"/>
      <c r="C33" s="67"/>
      <c r="D33" s="67"/>
      <c r="E33" s="67"/>
      <c r="F33" s="67"/>
      <c r="G33" s="67"/>
      <c r="H33" s="67"/>
      <c r="I33" s="67"/>
      <c r="J33" s="67"/>
      <c r="K33" s="67"/>
      <c r="L33" s="67"/>
      <c r="M33" s="67"/>
    </row>
    <row r="34" spans="1:13">
      <c r="B34" s="67"/>
      <c r="C34" s="67"/>
      <c r="D34" s="67"/>
      <c r="E34" s="67"/>
      <c r="F34" s="67"/>
      <c r="G34" s="67"/>
      <c r="H34" s="67"/>
      <c r="I34" s="67"/>
      <c r="J34" s="67"/>
      <c r="K34" s="67"/>
      <c r="L34" s="67"/>
      <c r="M34" s="67"/>
    </row>
  </sheetData>
  <conditionalFormatting sqref="C3:M32">
    <cfRule type="expression" dxfId="1" priority="1">
      <formula>WEEKDAY($D3,2)&gt;5</formula>
    </cfRule>
  </conditionalFormatting>
  <pageMargins left="0.7" right="0.7" top="0.75" bottom="0.75" header="0.3" footer="0.3"/>
  <pageSetup paperSize="9" scale="57"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B3" sqref="B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7"/>
      <c r="B2" s="68"/>
      <c r="C2" s="63"/>
      <c r="D2" s="63"/>
      <c r="E2" s="69"/>
      <c r="F2" s="71" t="s">
        <v>6</v>
      </c>
      <c r="G2" s="64" t="s">
        <v>1</v>
      </c>
      <c r="H2" s="70" t="s">
        <v>64</v>
      </c>
      <c r="I2" s="65" t="s">
        <v>65</v>
      </c>
      <c r="J2" s="65" t="s">
        <v>66</v>
      </c>
      <c r="K2" s="65" t="s">
        <v>67</v>
      </c>
      <c r="L2" s="65" t="s">
        <v>68</v>
      </c>
      <c r="M2" s="66" t="s">
        <v>59</v>
      </c>
    </row>
    <row r="3" spans="1:13" ht="15">
      <c r="A3" s="67"/>
      <c r="B3" s="113" t="str">
        <f t="shared" ref="B3:B33" si="0">IFERROR(CHOOSE(DAY(D3),UPPER(TEXT(D3,"mmmm")),YEAR(D3)),"")</f>
        <v/>
      </c>
      <c r="C3" s="75" t="str">
        <f t="shared" ref="C3:C33" si="1">IF(D3="","",UPPER(LEFT(TEXT(D3,"jjj"),1)))</f>
        <v>J</v>
      </c>
      <c r="D3" s="76">
        <f>DATE(DATA!$C$5+1,1,-5)</f>
        <v>45652</v>
      </c>
      <c r="E3" s="77">
        <f t="shared" ref="E3:E33" si="2">IF(D3="","",IF(WEEKDAY(D3,1)=5,INT((D3-DATE(YEAR(D3),1,1))/7+1),""))</f>
        <v>52</v>
      </c>
      <c r="F3" s="72" t="s">
        <v>57</v>
      </c>
      <c r="G3" s="73" t="s">
        <v>58</v>
      </c>
      <c r="H3" s="74">
        <v>0.10416666666666667</v>
      </c>
      <c r="I3" s="78">
        <f>IF(F3="","",IF(VLOOKUP(F3,DATA!$H$3:$J$26,2,FALSE)&lt;VLOOKUP(G3,DATA!$H$3:$J$26,2,FALSE),VLOOKUP(G3,DATA!$H$3:$J$26,2,FALSE),VLOOKUP(F3,DATA!$H$3:$J$26,2,FALSE)))</f>
        <v>0.5</v>
      </c>
      <c r="J3" s="79">
        <f>IF(G3="","",IF(VLOOKUP(G3,DATA!$H$3:$J$26,3,FALSE)&gt;VLOOKUP(F3,DATA!$H$3:$J$26,3,FALSE),VLOOKUP(F3,DATA!$H$3:$J$26,3,FALSE),VLOOKUP(G3,DATA!$H$3:$J$26,3,FALSE))+H3)</f>
        <v>0.77083333333333326</v>
      </c>
      <c r="K3" s="79">
        <f>IFERROR((MIN(ABS(VLOOKUP(F3,DATA!$H$3:$J$26,3,FALSE)-VLOOKUP(G3,DATA!$H$3:$J$26,2,FALSE)),ABS(VLOOKUP(G3,DATA!$H$3:$J$26,3,FALSE)-VLOOKUP(F3,DATA!$H$3:$J$26,2,FALSE))))+H3,0)</f>
        <v>0.27083333333333331</v>
      </c>
      <c r="L3" s="80">
        <f>IF(COUNTIF(C3,"D"),SUM(K3:K3),0)</f>
        <v>0</v>
      </c>
      <c r="M3" s="81" t="s">
        <v>61</v>
      </c>
    </row>
    <row r="4" spans="1:13" ht="15">
      <c r="A4" s="67"/>
      <c r="B4" s="113" t="str">
        <f t="shared" si="0"/>
        <v/>
      </c>
      <c r="C4" s="75" t="str">
        <f t="shared" si="1"/>
        <v>V</v>
      </c>
      <c r="D4" s="76">
        <f t="shared" ref="D4:D33" si="3">D3+1</f>
        <v>45653</v>
      </c>
      <c r="E4" s="77" t="str">
        <f t="shared" si="2"/>
        <v/>
      </c>
      <c r="F4" s="72" t="s">
        <v>60</v>
      </c>
      <c r="G4" s="73" t="s">
        <v>60</v>
      </c>
      <c r="H4" s="74"/>
      <c r="I4" s="78">
        <f>IF(F4="","",IF(VLOOKUP(F4,DATA!$H$3:$J$26,2,FALSE)&lt;VLOOKUP(G4,DATA!$H$3:$J$26,2,FALSE),VLOOKUP(G4,DATA!$H$3:$J$26,2,FALSE),VLOOKUP(F4,DATA!$H$3:$J$26,2,FALSE)))</f>
        <v>0.2951388888888889</v>
      </c>
      <c r="J4" s="79">
        <f>IF(G4="","",IF(VLOOKUP(G4,DATA!$H$3:$J$26,3,FALSE)&gt;VLOOKUP(F4,DATA!$H$3:$J$26,3,FALSE),VLOOKUP(F4,DATA!$H$3:$J$26,3,FALSE),VLOOKUP(G4,DATA!$H$3:$J$26,3,FALSE))+H4)</f>
        <v>0.6875</v>
      </c>
      <c r="K4" s="79">
        <f>IFERROR((MIN(ABS(VLOOKUP(F4,DATA!$H$3:$J$26,3,FALSE)-VLOOKUP(G4,DATA!$H$3:$J$26,2,FALSE)),ABS(VLOOKUP(G4,DATA!$H$3:$J$26,3,FALSE)-VLOOKUP(F4,DATA!$H$3:$J$26,2,FALSE))))+H4,0)</f>
        <v>0.3923611111111111</v>
      </c>
      <c r="L4" s="80">
        <f>IF(COUNTIF(C4,"D"),SUM(K3:K4),0)</f>
        <v>0</v>
      </c>
      <c r="M4" s="81"/>
    </row>
    <row r="5" spans="1:13" ht="15">
      <c r="A5" s="67"/>
      <c r="B5" s="113" t="str">
        <f t="shared" si="0"/>
        <v/>
      </c>
      <c r="C5" s="75" t="str">
        <f t="shared" si="1"/>
        <v>S</v>
      </c>
      <c r="D5" s="76">
        <f t="shared" si="3"/>
        <v>45654</v>
      </c>
      <c r="E5" s="77" t="str">
        <f t="shared" si="2"/>
        <v/>
      </c>
      <c r="F5" s="72" t="s">
        <v>62</v>
      </c>
      <c r="G5" s="73" t="s">
        <v>60</v>
      </c>
      <c r="H5" s="74"/>
      <c r="I5" s="78">
        <f>IF(F5="","",IF(VLOOKUP(F5,DATA!$H$3:$J$26,2,FALSE)&lt;VLOOKUP(G5,DATA!$H$3:$J$26,2,FALSE),VLOOKUP(G5,DATA!$H$3:$J$26,2,FALSE),VLOOKUP(F5,DATA!$H$3:$J$26,2,FALSE)))</f>
        <v>0.50347222222222221</v>
      </c>
      <c r="J5" s="79">
        <f>IF(G5="","",IF(VLOOKUP(G5,DATA!$H$3:$J$26,3,FALSE)&gt;VLOOKUP(F5,DATA!$H$3:$J$26,3,FALSE),VLOOKUP(F5,DATA!$H$3:$J$26,3,FALSE),VLOOKUP(G5,DATA!$H$3:$J$26,3,FALSE))+H5)</f>
        <v>0.6875</v>
      </c>
      <c r="K5" s="79">
        <f>IFERROR((MIN(ABS(VLOOKUP(F5,DATA!$H$3:$J$26,3,FALSE)-VLOOKUP(G5,DATA!$H$3:$J$26,2,FALSE)),ABS(VLOOKUP(G5,DATA!$H$3:$J$26,3,FALSE)-VLOOKUP(F5,DATA!$H$3:$J$26,2,FALSE))))+H5,0)</f>
        <v>0.18402777777777779</v>
      </c>
      <c r="L5" s="80">
        <f>IF(COUNTIF(C5,"D"),SUM(K3:K5),0)</f>
        <v>0</v>
      </c>
      <c r="M5" s="81"/>
    </row>
    <row r="6" spans="1:13" ht="15">
      <c r="A6" s="67"/>
      <c r="B6" s="113" t="str">
        <f t="shared" si="0"/>
        <v/>
      </c>
      <c r="C6" s="75" t="str">
        <f t="shared" si="1"/>
        <v>D</v>
      </c>
      <c r="D6" s="76">
        <f t="shared" si="3"/>
        <v>45655</v>
      </c>
      <c r="E6" s="77" t="str">
        <f t="shared" si="2"/>
        <v/>
      </c>
      <c r="F6" s="72" t="s">
        <v>62</v>
      </c>
      <c r="G6" s="73" t="s">
        <v>63</v>
      </c>
      <c r="H6" s="74"/>
      <c r="I6" s="78">
        <f>IF(F6="","",IF(VLOOKUP(F6,DATA!$H$3:$J$26,2,FALSE)&lt;VLOOKUP(G6,DATA!$H$3:$J$26,2,FALSE),VLOOKUP(G6,DATA!$H$3:$J$26,2,FALSE),VLOOKUP(F6,DATA!$H$3:$J$26,2,FALSE)))</f>
        <v>0.50347222222222221</v>
      </c>
      <c r="J6" s="79">
        <f>IF(G6="","",IF(VLOOKUP(G6,DATA!$H$3:$J$26,3,FALSE)&gt;VLOOKUP(F6,DATA!$H$3:$J$26,3,FALSE),VLOOKUP(F6,DATA!$H$3:$J$26,3,FALSE),VLOOKUP(G6,DATA!$H$3:$J$26,3,FALSE))+H6)</f>
        <v>0.64583333333333337</v>
      </c>
      <c r="K6" s="79">
        <f>IFERROR((MIN(ABS(VLOOKUP(F6,DATA!$H$3:$J$26,3,FALSE)-VLOOKUP(G6,DATA!$H$3:$J$26,2,FALSE)),ABS(VLOOKUP(G6,DATA!$H$3:$J$26,3,FALSE)-VLOOKUP(F6,DATA!$H$3:$J$26,2,FALSE))))+H6,0)</f>
        <v>0.14236111111111116</v>
      </c>
      <c r="L6" s="80">
        <f>IF(COUNTIF(C6,"D"),SUM(K3:K6),0)</f>
        <v>0.98958333333333337</v>
      </c>
      <c r="M6" s="81"/>
    </row>
    <row r="7" spans="1:13" ht="15">
      <c r="A7" s="67"/>
      <c r="B7" s="113" t="str">
        <f t="shared" si="0"/>
        <v/>
      </c>
      <c r="C7" s="75" t="str">
        <f t="shared" si="1"/>
        <v>L</v>
      </c>
      <c r="D7" s="76">
        <f t="shared" si="3"/>
        <v>45656</v>
      </c>
      <c r="E7" s="77" t="str">
        <f t="shared" si="2"/>
        <v/>
      </c>
      <c r="F7" s="72" t="s">
        <v>63</v>
      </c>
      <c r="G7" s="73" t="s">
        <v>62</v>
      </c>
      <c r="H7" s="74"/>
      <c r="I7" s="78">
        <f>IF(F7="","",IF(VLOOKUP(F7,DATA!$H$3:$J$26,2,FALSE)&lt;VLOOKUP(G7,DATA!$H$3:$J$26,2,FALSE),VLOOKUP(G7,DATA!$H$3:$J$26,2,FALSE),VLOOKUP(F7,DATA!$H$3:$J$26,2,FALSE)))</f>
        <v>0.50347222222222221</v>
      </c>
      <c r="J7" s="79">
        <f>IF(G7="","",IF(VLOOKUP(G7,DATA!$H$3:$J$26,3,FALSE)&gt;VLOOKUP(F7,DATA!$H$3:$J$26,3,FALSE),VLOOKUP(F7,DATA!$H$3:$J$26,3,FALSE),VLOOKUP(G7,DATA!$H$3:$J$26,3,FALSE))+H7)</f>
        <v>0.64583333333333337</v>
      </c>
      <c r="K7" s="79">
        <f>IFERROR((MIN(ABS(VLOOKUP(F7,DATA!$H$3:$J$26,3,FALSE)-VLOOKUP(G7,DATA!$H$3:$J$26,2,FALSE)),ABS(VLOOKUP(G7,DATA!$H$3:$J$26,3,FALSE)-VLOOKUP(F7,DATA!$H$3:$J$26,2,FALSE))))+H7,0)</f>
        <v>0.14236111111111116</v>
      </c>
      <c r="L7" s="80">
        <f>IF(COUNTIF(C7,"D"),SUM(K3:K7),0)</f>
        <v>0</v>
      </c>
      <c r="M7" s="81"/>
    </row>
    <row r="8" spans="1:13" ht="15">
      <c r="A8" s="67"/>
      <c r="B8" s="113" t="str">
        <f t="shared" si="0"/>
        <v/>
      </c>
      <c r="C8" s="82" t="str">
        <f t="shared" si="1"/>
        <v>M</v>
      </c>
      <c r="D8" s="83">
        <f t="shared" si="3"/>
        <v>45657</v>
      </c>
      <c r="E8" s="84" t="str">
        <f t="shared" si="2"/>
        <v/>
      </c>
      <c r="F8" s="85"/>
      <c r="G8" s="73"/>
      <c r="H8" s="74"/>
      <c r="I8" s="78" t="str">
        <f>IF(F8="","",IF(VLOOKUP(F8,DATA!$H$3:$J$26,2,FALSE)&lt;VLOOKUP(G8,DATA!$H$3:$J$26,2,FALSE),VLOOKUP(G8,DATA!$H$3:$J$26,2,FALSE),VLOOKUP(F8,DATA!$H$3:$J$26,2,FALSE)))</f>
        <v/>
      </c>
      <c r="J8" s="79" t="str">
        <f>IF(G8="","",IF(VLOOKUP(G8,DATA!$H$3:$J$26,3,FALSE)&gt;VLOOKUP(F8,DATA!$H$3:$J$26,3,FALSE),VLOOKUP(F8,DATA!$H$3:$J$26,3,FALSE),VLOOKUP(G8,DATA!$H$3:$J$26,3,FALSE))+H8)</f>
        <v/>
      </c>
      <c r="K8" s="79">
        <f>IFERROR((MIN(ABS(VLOOKUP(F8,DATA!$H$3:$J$26,3,FALSE)-VLOOKUP(G8,DATA!$H$3:$J$26,2,FALSE)),ABS(VLOOKUP(G8,DATA!$H$3:$J$26,3,FALSE)-VLOOKUP(F8,DATA!$H$3:$J$26,2,FALSE))))+H8,0)</f>
        <v>0</v>
      </c>
      <c r="L8" s="80">
        <f>IF(COUNTIF(C8,"D"),SUM(K3:K8),0)</f>
        <v>0</v>
      </c>
      <c r="M8" s="81"/>
    </row>
    <row r="9" spans="1:13" ht="15">
      <c r="A9" s="67"/>
      <c r="B9" s="113" t="str">
        <f t="shared" si="0"/>
        <v>JANVIER</v>
      </c>
      <c r="C9" s="82" t="str">
        <f t="shared" si="1"/>
        <v>M</v>
      </c>
      <c r="D9" s="83">
        <f t="shared" si="3"/>
        <v>45658</v>
      </c>
      <c r="E9" s="84" t="str">
        <f t="shared" si="2"/>
        <v/>
      </c>
      <c r="F9" s="85"/>
      <c r="G9" s="73"/>
      <c r="H9" s="74"/>
      <c r="I9" s="78" t="str">
        <f>IF(F9="","",IF(VLOOKUP(F9,DATA!$H$3:$J$26,2,FALSE)&lt;VLOOKUP(G9,DATA!$H$3:$J$26,2,FALSE),VLOOKUP(G9,DATA!$H$3:$J$26,2,FALSE),VLOOKUP(F9,DATA!$H$3:$J$26,2,FALSE)))</f>
        <v/>
      </c>
      <c r="J9" s="79" t="str">
        <f>IF(G9="","",IF(VLOOKUP(G9,DATA!$H$3:$J$26,3,FALSE)&gt;VLOOKUP(F9,DATA!$H$3:$J$26,3,FALSE),VLOOKUP(F9,DATA!$H$3:$J$26,3,FALSE),VLOOKUP(G9,DATA!$H$3:$J$26,3,FALSE))+H9)</f>
        <v/>
      </c>
      <c r="K9" s="79">
        <f>IFERROR((MIN(ABS(VLOOKUP(F9,DATA!$H$3:$J$26,3,FALSE)-VLOOKUP(G9,DATA!$H$3:$J$26,2,FALSE)),ABS(VLOOKUP(G9,DATA!$H$3:$J$26,3,FALSE)-VLOOKUP(F9,DATA!$H$3:$J$26,2,FALSE))))+H9,0)</f>
        <v>0</v>
      </c>
      <c r="L9" s="80">
        <f>IF(COUNTIF(C9,"D"),SUM(K3:K9),0)</f>
        <v>0</v>
      </c>
      <c r="M9" s="81"/>
    </row>
    <row r="10" spans="1:13" ht="15">
      <c r="A10" s="67"/>
      <c r="B10" s="113">
        <f t="shared" si="0"/>
        <v>2025</v>
      </c>
      <c r="C10" s="82" t="str">
        <f t="shared" si="1"/>
        <v>J</v>
      </c>
      <c r="D10" s="83">
        <f t="shared" si="3"/>
        <v>45659</v>
      </c>
      <c r="E10" s="84">
        <f t="shared" si="2"/>
        <v>1</v>
      </c>
      <c r="F10" s="85"/>
      <c r="G10" s="73"/>
      <c r="H10" s="74"/>
      <c r="I10" s="78" t="str">
        <f>IF(F10="","",IF(VLOOKUP(F10,DATA!$H$3:$J$26,2,FALSE)&lt;VLOOKUP(G10,DATA!$H$3:$J$26,2,FALSE),VLOOKUP(G10,DATA!$H$3:$J$26,2,FALSE),VLOOKUP(F10,DATA!$H$3:$J$26,2,FALSE)))</f>
        <v/>
      </c>
      <c r="J10" s="79" t="str">
        <f>IF(G10="","",IF(VLOOKUP(G10,DATA!$H$3:$J$26,3,FALSE)&gt;VLOOKUP(F10,DATA!$H$3:$J$26,3,FALSE),VLOOKUP(F10,DATA!$H$3:$J$26,3,FALSE),VLOOKUP(G10,DATA!$H$3:$J$26,3,FALSE))+H10)</f>
        <v/>
      </c>
      <c r="K10" s="79">
        <f>IFERROR((MIN(ABS(VLOOKUP(F10,DATA!$H$3:$J$26,3,FALSE)-VLOOKUP(G10,DATA!$H$3:$J$26,2,FALSE)),ABS(VLOOKUP(G10,DATA!$H$3:$J$26,3,FALSE)-VLOOKUP(F10,DATA!$H$3:$J$26,2,FALSE))))+H10,0)</f>
        <v>0</v>
      </c>
      <c r="L10" s="80">
        <f>IF(COUNTIF(C10,"D"),SUM(K4:K10),0)</f>
        <v>0</v>
      </c>
      <c r="M10" s="81"/>
    </row>
    <row r="11" spans="1:13" ht="15">
      <c r="A11" s="67"/>
      <c r="B11" s="113" t="str">
        <f t="shared" si="0"/>
        <v/>
      </c>
      <c r="C11" s="82" t="str">
        <f t="shared" si="1"/>
        <v>V</v>
      </c>
      <c r="D11" s="83">
        <f t="shared" si="3"/>
        <v>45660</v>
      </c>
      <c r="E11" s="84" t="str">
        <f t="shared" si="2"/>
        <v/>
      </c>
      <c r="F11" s="85"/>
      <c r="G11" s="73"/>
      <c r="H11" s="74"/>
      <c r="I11" s="78" t="str">
        <f>IF(F11="","",IF(VLOOKUP(F11,DATA!$H$3:$J$26,2,FALSE)&lt;VLOOKUP(G11,DATA!$H$3:$J$26,2,FALSE),VLOOKUP(G11,DATA!$H$3:$J$26,2,FALSE),VLOOKUP(F11,DATA!$H$3:$J$26,2,FALSE)))</f>
        <v/>
      </c>
      <c r="J11" s="79" t="str">
        <f>IF(G11="","",IF(VLOOKUP(G11,DATA!$H$3:$J$26,3,FALSE)&gt;VLOOKUP(F11,DATA!$H$3:$J$26,3,FALSE),VLOOKUP(F11,DATA!$H$3:$J$26,3,FALSE),VLOOKUP(G11,DATA!$H$3:$J$26,3,FALSE))+H11)</f>
        <v/>
      </c>
      <c r="K11" s="79">
        <f>IFERROR((MIN(ABS(VLOOKUP(F11,DATA!$H$3:$J$26,3,FALSE)-VLOOKUP(G11,DATA!$H$3:$J$26,2,FALSE)),ABS(VLOOKUP(G11,DATA!$H$3:$J$26,3,FALSE)-VLOOKUP(F11,DATA!$H$3:$J$26,2,FALSE))))+H11,0)</f>
        <v>0</v>
      </c>
      <c r="L11" s="80">
        <f>IF(COUNTIF(C11,"D"),SUM(K5:K11),0)</f>
        <v>0</v>
      </c>
      <c r="M11" s="81"/>
    </row>
    <row r="12" spans="1:13" ht="15">
      <c r="A12" s="67"/>
      <c r="B12" s="113" t="str">
        <f t="shared" si="0"/>
        <v/>
      </c>
      <c r="C12" s="82" t="str">
        <f t="shared" si="1"/>
        <v>S</v>
      </c>
      <c r="D12" s="83">
        <f t="shared" si="3"/>
        <v>45661</v>
      </c>
      <c r="E12" s="84" t="str">
        <f t="shared" si="2"/>
        <v/>
      </c>
      <c r="F12" s="85"/>
      <c r="G12" s="73"/>
      <c r="H12" s="74"/>
      <c r="I12" s="78" t="str">
        <f>IF(F12="","",IF(VLOOKUP(F12,DATA!$H$3:$J$26,2,FALSE)&lt;VLOOKUP(G12,DATA!$H$3:$J$26,2,FALSE),VLOOKUP(G12,DATA!$H$3:$J$26,2,FALSE),VLOOKUP(F12,DATA!$H$3:$J$26,2,FALSE)))</f>
        <v/>
      </c>
      <c r="J12" s="79" t="str">
        <f>IF(G12="","",IF(VLOOKUP(G12,DATA!$H$3:$J$26,3,FALSE)&gt;VLOOKUP(F12,DATA!$H$3:$J$26,3,FALSE),VLOOKUP(F12,DATA!$H$3:$J$26,3,FALSE),VLOOKUP(G12,DATA!$H$3:$J$26,3,FALSE))+H12)</f>
        <v/>
      </c>
      <c r="K12" s="79">
        <f>IFERROR((MIN(ABS(VLOOKUP(F12,DATA!$H$3:$J$26,3,FALSE)-VLOOKUP(G12,DATA!$H$3:$J$26,2,FALSE)),ABS(VLOOKUP(G12,DATA!$H$3:$J$26,3,FALSE)-VLOOKUP(F12,DATA!$H$3:$J$26,2,FALSE))))+H12,0)</f>
        <v>0</v>
      </c>
      <c r="L12" s="80">
        <f t="shared" ref="L12:L31" si="4">IF(COUNTIF(C12,"D"),SUM(K6:K12),0)</f>
        <v>0</v>
      </c>
      <c r="M12" s="81"/>
    </row>
    <row r="13" spans="1:13" ht="15">
      <c r="A13" s="67"/>
      <c r="B13" s="113" t="str">
        <f t="shared" si="0"/>
        <v/>
      </c>
      <c r="C13" s="82" t="str">
        <f t="shared" si="1"/>
        <v>D</v>
      </c>
      <c r="D13" s="83">
        <f t="shared" si="3"/>
        <v>45662</v>
      </c>
      <c r="E13" s="84" t="str">
        <f t="shared" si="2"/>
        <v/>
      </c>
      <c r="F13" s="85" t="s">
        <v>60</v>
      </c>
      <c r="G13" s="73" t="s">
        <v>62</v>
      </c>
      <c r="H13" s="74"/>
      <c r="I13" s="78">
        <f>IF(F13="","",IF(VLOOKUP(F13,DATA!$H$3:$J$26,2,FALSE)&lt;VLOOKUP(G13,DATA!$H$3:$J$26,2,FALSE),VLOOKUP(G13,DATA!$H$3:$J$26,2,FALSE),VLOOKUP(F13,DATA!$H$3:$J$26,2,FALSE)))</f>
        <v>0.50347222222222221</v>
      </c>
      <c r="J13" s="79">
        <f>IF(G13="","",IF(VLOOKUP(G13,DATA!$H$3:$J$26,3,FALSE)&gt;VLOOKUP(F13,DATA!$H$3:$J$26,3,FALSE),VLOOKUP(F13,DATA!$H$3:$J$26,3,FALSE),VLOOKUP(G13,DATA!$H$3:$J$26,3,FALSE))+H13)</f>
        <v>0.6875</v>
      </c>
      <c r="K13" s="79">
        <f>IFERROR((MIN(ABS(VLOOKUP(F13,DATA!$H$3:$J$26,3,FALSE)-VLOOKUP(G13,DATA!$H$3:$J$26,2,FALSE)),ABS(VLOOKUP(G13,DATA!$H$3:$J$26,3,FALSE)-VLOOKUP(F13,DATA!$H$3:$J$26,2,FALSE))))+H13,0)</f>
        <v>0.18402777777777779</v>
      </c>
      <c r="L13" s="80">
        <f t="shared" si="4"/>
        <v>0.32638888888888895</v>
      </c>
      <c r="M13" s="81"/>
    </row>
    <row r="14" spans="1:13" ht="15">
      <c r="A14" s="67"/>
      <c r="B14" s="113" t="str">
        <f t="shared" si="0"/>
        <v/>
      </c>
      <c r="C14" s="82" t="str">
        <f t="shared" si="1"/>
        <v>L</v>
      </c>
      <c r="D14" s="83">
        <f t="shared" si="3"/>
        <v>45663</v>
      </c>
      <c r="E14" s="84" t="str">
        <f t="shared" si="2"/>
        <v/>
      </c>
      <c r="F14" s="85"/>
      <c r="G14" s="73"/>
      <c r="H14" s="74"/>
      <c r="I14" s="78" t="str">
        <f>IF(F14="","",IF(VLOOKUP(F14,DATA!$H$3:$J$26,2,FALSE)&lt;VLOOKUP(G14,DATA!$H$3:$J$26,2,FALSE),VLOOKUP(G14,DATA!$H$3:$J$26,2,FALSE),VLOOKUP(F14,DATA!$H$3:$J$26,2,FALSE)))</f>
        <v/>
      </c>
      <c r="J14" s="79" t="str">
        <f>IF(G14="","",IF(VLOOKUP(G14,DATA!$H$3:$J$26,3,FALSE)&gt;VLOOKUP(F14,DATA!$H$3:$J$26,3,FALSE),VLOOKUP(F14,DATA!$H$3:$J$26,3,FALSE),VLOOKUP(G14,DATA!$H$3:$J$26,3,FALSE))+H14)</f>
        <v/>
      </c>
      <c r="K14" s="79">
        <f>IFERROR((MIN(ABS(VLOOKUP(F14,DATA!$H$3:$J$26,3,FALSE)-VLOOKUP(G14,DATA!$H$3:$J$26,2,FALSE)),ABS(VLOOKUP(G14,DATA!$H$3:$J$26,3,FALSE)-VLOOKUP(F14,DATA!$H$3:$J$26,2,FALSE))))+H14,0)</f>
        <v>0</v>
      </c>
      <c r="L14" s="80">
        <f t="shared" si="4"/>
        <v>0</v>
      </c>
      <c r="M14" s="81"/>
    </row>
    <row r="15" spans="1:13" ht="15">
      <c r="A15" s="67"/>
      <c r="B15" s="113" t="str">
        <f t="shared" si="0"/>
        <v/>
      </c>
      <c r="C15" s="82" t="str">
        <f t="shared" si="1"/>
        <v>M</v>
      </c>
      <c r="D15" s="83">
        <f t="shared" si="3"/>
        <v>45664</v>
      </c>
      <c r="E15" s="84" t="str">
        <f t="shared" si="2"/>
        <v/>
      </c>
      <c r="F15" s="85"/>
      <c r="G15" s="73"/>
      <c r="H15" s="74"/>
      <c r="I15" s="78" t="str">
        <f>IF(F15="","",IF(VLOOKUP(F15,DATA!$H$3:$J$26,2,FALSE)&lt;VLOOKUP(G15,DATA!$H$3:$J$26,2,FALSE),VLOOKUP(G15,DATA!$H$3:$J$26,2,FALSE),VLOOKUP(F15,DATA!$H$3:$J$26,2,FALSE)))</f>
        <v/>
      </c>
      <c r="J15" s="79" t="str">
        <f>IF(G15="","",IF(VLOOKUP(G15,DATA!$H$3:$J$26,3,FALSE)&gt;VLOOKUP(F15,DATA!$H$3:$J$26,3,FALSE),VLOOKUP(F15,DATA!$H$3:$J$26,3,FALSE),VLOOKUP(G15,DATA!$H$3:$J$26,3,FALSE))+H15)</f>
        <v/>
      </c>
      <c r="K15" s="79">
        <f>IFERROR((MIN(ABS(VLOOKUP(F15,DATA!$H$3:$J$26,3,FALSE)-VLOOKUP(G15,DATA!$H$3:$J$26,2,FALSE)),ABS(VLOOKUP(G15,DATA!$H$3:$J$26,3,FALSE)-VLOOKUP(F15,DATA!$H$3:$J$26,2,FALSE))))+H15,0)</f>
        <v>0</v>
      </c>
      <c r="L15" s="80">
        <f t="shared" si="4"/>
        <v>0</v>
      </c>
      <c r="M15" s="81"/>
    </row>
    <row r="16" spans="1:13" ht="15">
      <c r="A16" s="67"/>
      <c r="B16" s="113" t="str">
        <f t="shared" si="0"/>
        <v/>
      </c>
      <c r="C16" s="82" t="str">
        <f t="shared" si="1"/>
        <v>M</v>
      </c>
      <c r="D16" s="83">
        <f t="shared" si="3"/>
        <v>45665</v>
      </c>
      <c r="E16" s="84" t="str">
        <f t="shared" si="2"/>
        <v/>
      </c>
      <c r="F16" s="85"/>
      <c r="G16" s="73"/>
      <c r="H16" s="74"/>
      <c r="I16" s="78" t="str">
        <f>IF(F16="","",IF(VLOOKUP(F16,DATA!$H$3:$J$26,2,FALSE)&lt;VLOOKUP(G16,DATA!$H$3:$J$26,2,FALSE),VLOOKUP(G16,DATA!$H$3:$J$26,2,FALSE),VLOOKUP(F16,DATA!$H$3:$J$26,2,FALSE)))</f>
        <v/>
      </c>
      <c r="J16" s="79" t="str">
        <f>IF(G16="","",IF(VLOOKUP(G16,DATA!$H$3:$J$26,3,FALSE)&gt;VLOOKUP(F16,DATA!$H$3:$J$26,3,FALSE),VLOOKUP(F16,DATA!$H$3:$J$26,3,FALSE),VLOOKUP(G16,DATA!$H$3:$J$26,3,FALSE))+H16)</f>
        <v/>
      </c>
      <c r="K16" s="79">
        <f>IFERROR((MIN(ABS(VLOOKUP(F16,DATA!$H$3:$J$26,3,FALSE)-VLOOKUP(G16,DATA!$H$3:$J$26,2,FALSE)),ABS(VLOOKUP(G16,DATA!$H$3:$J$26,3,FALSE)-VLOOKUP(F16,DATA!$H$3:$J$26,2,FALSE))))+H16,0)</f>
        <v>0</v>
      </c>
      <c r="L16" s="80">
        <f t="shared" si="4"/>
        <v>0</v>
      </c>
      <c r="M16" s="81"/>
    </row>
    <row r="17" spans="1:13" ht="15">
      <c r="A17" s="67"/>
      <c r="B17" s="113" t="str">
        <f t="shared" si="0"/>
        <v/>
      </c>
      <c r="C17" s="82" t="str">
        <f t="shared" si="1"/>
        <v>J</v>
      </c>
      <c r="D17" s="83">
        <f t="shared" si="3"/>
        <v>45666</v>
      </c>
      <c r="E17" s="84">
        <f t="shared" si="2"/>
        <v>2</v>
      </c>
      <c r="F17" s="85"/>
      <c r="G17" s="73"/>
      <c r="H17" s="74"/>
      <c r="I17" s="78" t="str">
        <f>IF(F17="","",IF(VLOOKUP(F17,DATA!$H$3:$J$26,2,FALSE)&lt;VLOOKUP(G17,DATA!$H$3:$J$26,2,FALSE),VLOOKUP(G17,DATA!$H$3:$J$26,2,FALSE),VLOOKUP(F17,DATA!$H$3:$J$26,2,FALSE)))</f>
        <v/>
      </c>
      <c r="J17" s="79" t="str">
        <f>IF(G17="","",IF(VLOOKUP(G17,DATA!$H$3:$J$26,3,FALSE)&gt;VLOOKUP(F17,DATA!$H$3:$J$26,3,FALSE),VLOOKUP(F17,DATA!$H$3:$J$26,3,FALSE),VLOOKUP(G17,DATA!$H$3:$J$26,3,FALSE))+H17)</f>
        <v/>
      </c>
      <c r="K17" s="79">
        <f>IFERROR((MIN(ABS(VLOOKUP(F17,DATA!$H$3:$J$26,3,FALSE)-VLOOKUP(G17,DATA!$H$3:$J$26,2,FALSE)),ABS(VLOOKUP(G17,DATA!$H$3:$J$26,3,FALSE)-VLOOKUP(F17,DATA!$H$3:$J$26,2,FALSE))))+H17,0)</f>
        <v>0</v>
      </c>
      <c r="L17" s="80">
        <f t="shared" si="4"/>
        <v>0</v>
      </c>
      <c r="M17" s="81"/>
    </row>
    <row r="18" spans="1:13" ht="15">
      <c r="A18" s="67"/>
      <c r="B18" s="113" t="str">
        <f t="shared" si="0"/>
        <v/>
      </c>
      <c r="C18" s="82" t="str">
        <f t="shared" si="1"/>
        <v>V</v>
      </c>
      <c r="D18" s="83">
        <f t="shared" si="3"/>
        <v>45667</v>
      </c>
      <c r="E18" s="84" t="str">
        <f t="shared" si="2"/>
        <v/>
      </c>
      <c r="F18" s="85"/>
      <c r="G18" s="73"/>
      <c r="H18" s="74"/>
      <c r="I18" s="78" t="str">
        <f>IF(F18="","",IF(VLOOKUP(F18,DATA!$H$3:$J$26,2,FALSE)&lt;VLOOKUP(G18,DATA!$H$3:$J$26,2,FALSE),VLOOKUP(G18,DATA!$H$3:$J$26,2,FALSE),VLOOKUP(F18,DATA!$H$3:$J$26,2,FALSE)))</f>
        <v/>
      </c>
      <c r="J18" s="79" t="str">
        <f>IF(G18="","",IF(VLOOKUP(G18,DATA!$H$3:$J$26,3,FALSE)&gt;VLOOKUP(F18,DATA!$H$3:$J$26,3,FALSE),VLOOKUP(F18,DATA!$H$3:$J$26,3,FALSE),VLOOKUP(G18,DATA!$H$3:$J$26,3,FALSE))+H18)</f>
        <v/>
      </c>
      <c r="K18" s="79">
        <f>IFERROR((MIN(ABS(VLOOKUP(F18,DATA!$H$3:$J$26,3,FALSE)-VLOOKUP(G18,DATA!$H$3:$J$26,2,FALSE)),ABS(VLOOKUP(G18,DATA!$H$3:$J$26,3,FALSE)-VLOOKUP(F18,DATA!$H$3:$J$26,2,FALSE))))+H18,0)</f>
        <v>0</v>
      </c>
      <c r="L18" s="80">
        <f t="shared" si="4"/>
        <v>0</v>
      </c>
      <c r="M18" s="81"/>
    </row>
    <row r="19" spans="1:13" ht="15">
      <c r="A19" s="67"/>
      <c r="B19" s="113" t="str">
        <f t="shared" si="0"/>
        <v/>
      </c>
      <c r="C19" s="82" t="str">
        <f t="shared" si="1"/>
        <v>S</v>
      </c>
      <c r="D19" s="83">
        <f t="shared" si="3"/>
        <v>45668</v>
      </c>
      <c r="E19" s="84" t="str">
        <f t="shared" si="2"/>
        <v/>
      </c>
      <c r="F19" s="85"/>
      <c r="G19" s="73"/>
      <c r="H19" s="74"/>
      <c r="I19" s="78" t="str">
        <f>IF(F19="","",IF(VLOOKUP(F19,DATA!$H$3:$J$26,2,FALSE)&lt;VLOOKUP(G19,DATA!$H$3:$J$26,2,FALSE),VLOOKUP(G19,DATA!$H$3:$J$26,2,FALSE),VLOOKUP(F19,DATA!$H$3:$J$26,2,FALSE)))</f>
        <v/>
      </c>
      <c r="J19" s="79" t="str">
        <f>IF(G19="","",IF(VLOOKUP(G19,DATA!$H$3:$J$26,3,FALSE)&gt;VLOOKUP(F19,DATA!$H$3:$J$26,3,FALSE),VLOOKUP(F19,DATA!$H$3:$J$26,3,FALSE),VLOOKUP(G19,DATA!$H$3:$J$26,3,FALSE))+H19)</f>
        <v/>
      </c>
      <c r="K19" s="79">
        <f>IFERROR((MIN(ABS(VLOOKUP(F19,DATA!$H$3:$J$26,3,FALSE)-VLOOKUP(G19,DATA!$H$3:$J$26,2,FALSE)),ABS(VLOOKUP(G19,DATA!$H$3:$J$26,3,FALSE)-VLOOKUP(F19,DATA!$H$3:$J$26,2,FALSE))))+H19,0)</f>
        <v>0</v>
      </c>
      <c r="L19" s="80">
        <f t="shared" si="4"/>
        <v>0</v>
      </c>
      <c r="M19" s="81"/>
    </row>
    <row r="20" spans="1:13" ht="15">
      <c r="A20" s="67"/>
      <c r="B20" s="113" t="str">
        <f t="shared" si="0"/>
        <v/>
      </c>
      <c r="C20" s="82" t="str">
        <f t="shared" si="1"/>
        <v>D</v>
      </c>
      <c r="D20" s="83">
        <f t="shared" si="3"/>
        <v>45669</v>
      </c>
      <c r="E20" s="84" t="str">
        <f t="shared" si="2"/>
        <v/>
      </c>
      <c r="F20" s="85"/>
      <c r="G20" s="73"/>
      <c r="H20" s="74"/>
      <c r="I20" s="78" t="str">
        <f>IF(F20="","",IF(VLOOKUP(F20,DATA!$H$3:$J$26,2,FALSE)&lt;VLOOKUP(G20,DATA!$H$3:$J$26,2,FALSE),VLOOKUP(G20,DATA!$H$3:$J$26,2,FALSE),VLOOKUP(F20,DATA!$H$3:$J$26,2,FALSE)))</f>
        <v/>
      </c>
      <c r="J20" s="79" t="str">
        <f>IF(G20="","",IF(VLOOKUP(G20,DATA!$H$3:$J$26,3,FALSE)&gt;VLOOKUP(F20,DATA!$H$3:$J$26,3,FALSE),VLOOKUP(F20,DATA!$H$3:$J$26,3,FALSE),VLOOKUP(G20,DATA!$H$3:$J$26,3,FALSE))+H20)</f>
        <v/>
      </c>
      <c r="K20" s="79">
        <f>IFERROR((MIN(ABS(VLOOKUP(F20,DATA!$H$3:$J$26,3,FALSE)-VLOOKUP(G20,DATA!$H$3:$J$26,2,FALSE)),ABS(VLOOKUP(G20,DATA!$H$3:$J$26,3,FALSE)-VLOOKUP(F20,DATA!$H$3:$J$26,2,FALSE))))+H20,0)</f>
        <v>0</v>
      </c>
      <c r="L20" s="80">
        <f t="shared" si="4"/>
        <v>0</v>
      </c>
      <c r="M20" s="81"/>
    </row>
    <row r="21" spans="1:13" ht="15">
      <c r="A21" s="67"/>
      <c r="B21" s="113" t="str">
        <f t="shared" si="0"/>
        <v/>
      </c>
      <c r="C21" s="82" t="str">
        <f t="shared" si="1"/>
        <v>L</v>
      </c>
      <c r="D21" s="83">
        <f t="shared" si="3"/>
        <v>45670</v>
      </c>
      <c r="E21" s="84" t="str">
        <f t="shared" si="2"/>
        <v/>
      </c>
      <c r="F21" s="85"/>
      <c r="G21" s="73"/>
      <c r="H21" s="74"/>
      <c r="I21" s="78" t="str">
        <f>IF(F21="","",IF(VLOOKUP(F21,DATA!$H$3:$J$26,2,FALSE)&lt;VLOOKUP(G21,DATA!$H$3:$J$26,2,FALSE),VLOOKUP(G21,DATA!$H$3:$J$26,2,FALSE),VLOOKUP(F21,DATA!$H$3:$J$26,2,FALSE)))</f>
        <v/>
      </c>
      <c r="J21" s="79" t="str">
        <f>IF(G21="","",IF(VLOOKUP(G21,DATA!$H$3:$J$26,3,FALSE)&gt;VLOOKUP(F21,DATA!$H$3:$J$26,3,FALSE),VLOOKUP(F21,DATA!$H$3:$J$26,3,FALSE),VLOOKUP(G21,DATA!$H$3:$J$26,3,FALSE))+H21)</f>
        <v/>
      </c>
      <c r="K21" s="79">
        <f>IFERROR((MIN(ABS(VLOOKUP(F21,DATA!$H$3:$J$26,3,FALSE)-VLOOKUP(G21,DATA!$H$3:$J$26,2,FALSE)),ABS(VLOOKUP(G21,DATA!$H$3:$J$26,3,FALSE)-VLOOKUP(F21,DATA!$H$3:$J$26,2,FALSE))))+H21,0)</f>
        <v>0</v>
      </c>
      <c r="L21" s="80">
        <f t="shared" si="4"/>
        <v>0</v>
      </c>
      <c r="M21" s="81"/>
    </row>
    <row r="22" spans="1:13" ht="15">
      <c r="A22" s="67"/>
      <c r="B22" s="113" t="str">
        <f t="shared" si="0"/>
        <v/>
      </c>
      <c r="C22" s="82" t="str">
        <f t="shared" si="1"/>
        <v>M</v>
      </c>
      <c r="D22" s="83">
        <f t="shared" si="3"/>
        <v>45671</v>
      </c>
      <c r="E22" s="84" t="str">
        <f t="shared" si="2"/>
        <v/>
      </c>
      <c r="F22" s="85"/>
      <c r="G22" s="73"/>
      <c r="H22" s="74"/>
      <c r="I22" s="78" t="str">
        <f>IF(F22="","",IF(VLOOKUP(F22,DATA!$H$3:$J$26,2,FALSE)&lt;VLOOKUP(G22,DATA!$H$3:$J$26,2,FALSE),VLOOKUP(G22,DATA!$H$3:$J$26,2,FALSE),VLOOKUP(F22,DATA!$H$3:$J$26,2,FALSE)))</f>
        <v/>
      </c>
      <c r="J22" s="79" t="str">
        <f>IF(G22="","",IF(VLOOKUP(G22,DATA!$H$3:$J$26,3,FALSE)&gt;VLOOKUP(F22,DATA!$H$3:$J$26,3,FALSE),VLOOKUP(F22,DATA!$H$3:$J$26,3,FALSE),VLOOKUP(G22,DATA!$H$3:$J$26,3,FALSE))+H22)</f>
        <v/>
      </c>
      <c r="K22" s="79">
        <f>IFERROR((MIN(ABS(VLOOKUP(F22,DATA!$H$3:$J$26,3,FALSE)-VLOOKUP(G22,DATA!$H$3:$J$26,2,FALSE)),ABS(VLOOKUP(G22,DATA!$H$3:$J$26,3,FALSE)-VLOOKUP(F22,DATA!$H$3:$J$26,2,FALSE))))+H22,0)</f>
        <v>0</v>
      </c>
      <c r="L22" s="80">
        <f t="shared" si="4"/>
        <v>0</v>
      </c>
      <c r="M22" s="81"/>
    </row>
    <row r="23" spans="1:13" ht="15">
      <c r="A23" s="67"/>
      <c r="B23" s="113" t="str">
        <f t="shared" si="0"/>
        <v/>
      </c>
      <c r="C23" s="82" t="str">
        <f t="shared" si="1"/>
        <v>M</v>
      </c>
      <c r="D23" s="83">
        <f t="shared" si="3"/>
        <v>45672</v>
      </c>
      <c r="E23" s="84" t="str">
        <f t="shared" si="2"/>
        <v/>
      </c>
      <c r="F23" s="85"/>
      <c r="G23" s="73"/>
      <c r="H23" s="74"/>
      <c r="I23" s="78" t="str">
        <f>IF(F23="","",IF(VLOOKUP(F23,DATA!$H$3:$J$26,2,FALSE)&lt;VLOOKUP(G23,DATA!$H$3:$J$26,2,FALSE),VLOOKUP(G23,DATA!$H$3:$J$26,2,FALSE),VLOOKUP(F23,DATA!$H$3:$J$26,2,FALSE)))</f>
        <v/>
      </c>
      <c r="J23" s="79" t="str">
        <f>IF(G23="","",IF(VLOOKUP(G23,DATA!$H$3:$J$26,3,FALSE)&gt;VLOOKUP(F23,DATA!$H$3:$J$26,3,FALSE),VLOOKUP(F23,DATA!$H$3:$J$26,3,FALSE),VLOOKUP(G23,DATA!$H$3:$J$26,3,FALSE))+H23)</f>
        <v/>
      </c>
      <c r="K23" s="79">
        <f>IFERROR((MIN(ABS(VLOOKUP(F23,DATA!$H$3:$J$26,3,FALSE)-VLOOKUP(G23,DATA!$H$3:$J$26,2,FALSE)),ABS(VLOOKUP(G23,DATA!$H$3:$J$26,3,FALSE)-VLOOKUP(F23,DATA!$H$3:$J$26,2,FALSE))))+H23,0)</f>
        <v>0</v>
      </c>
      <c r="L23" s="80">
        <f>IF(COUNTIF(C23,"D"),SUM(K17:K23),0)</f>
        <v>0</v>
      </c>
      <c r="M23" s="81"/>
    </row>
    <row r="24" spans="1:13" ht="15">
      <c r="A24" s="67"/>
      <c r="B24" s="113" t="str">
        <f t="shared" si="0"/>
        <v/>
      </c>
      <c r="C24" s="82" t="str">
        <f t="shared" si="1"/>
        <v>J</v>
      </c>
      <c r="D24" s="83">
        <f t="shared" si="3"/>
        <v>45673</v>
      </c>
      <c r="E24" s="84">
        <f t="shared" si="2"/>
        <v>3</v>
      </c>
      <c r="F24" s="85"/>
      <c r="G24" s="73"/>
      <c r="H24" s="74"/>
      <c r="I24" s="78" t="str">
        <f>IF(F24="","",IF(VLOOKUP(F24,DATA!$H$3:$J$26,2,FALSE)&lt;VLOOKUP(G24,DATA!$H$3:$J$26,2,FALSE),VLOOKUP(G24,DATA!$H$3:$J$26,2,FALSE),VLOOKUP(F24,DATA!$H$3:$J$26,2,FALSE)))</f>
        <v/>
      </c>
      <c r="J24" s="79" t="str">
        <f>IF(G24="","",IF(VLOOKUP(G24,DATA!$H$3:$J$26,3,FALSE)&gt;VLOOKUP(F24,DATA!$H$3:$J$26,3,FALSE),VLOOKUP(F24,DATA!$H$3:$J$26,3,FALSE),VLOOKUP(G24,DATA!$H$3:$J$26,3,FALSE))+H24)</f>
        <v/>
      </c>
      <c r="K24" s="79">
        <f>IFERROR((MIN(ABS(VLOOKUP(F24,DATA!$H$3:$J$26,3,FALSE)-VLOOKUP(G24,DATA!$H$3:$J$26,2,FALSE)),ABS(VLOOKUP(G24,DATA!$H$3:$J$26,3,FALSE)-VLOOKUP(F24,DATA!$H$3:$J$26,2,FALSE))))+H24,0)</f>
        <v>0</v>
      </c>
      <c r="L24" s="80">
        <f t="shared" si="4"/>
        <v>0</v>
      </c>
      <c r="M24" s="81"/>
    </row>
    <row r="25" spans="1:13" ht="15">
      <c r="A25" s="67"/>
      <c r="B25" s="113" t="str">
        <f t="shared" si="0"/>
        <v/>
      </c>
      <c r="C25" s="82" t="str">
        <f t="shared" si="1"/>
        <v>V</v>
      </c>
      <c r="D25" s="83">
        <f t="shared" si="3"/>
        <v>45674</v>
      </c>
      <c r="E25" s="84" t="str">
        <f t="shared" si="2"/>
        <v/>
      </c>
      <c r="F25" s="85"/>
      <c r="G25" s="73"/>
      <c r="H25" s="74"/>
      <c r="I25" s="78" t="str">
        <f>IF(F25="","",IF(VLOOKUP(F25,DATA!$H$3:$J$26,2,FALSE)&lt;VLOOKUP(G25,DATA!$H$3:$J$26,2,FALSE),VLOOKUP(G25,DATA!$H$3:$J$26,2,FALSE),VLOOKUP(F25,DATA!$H$3:$J$26,2,FALSE)))</f>
        <v/>
      </c>
      <c r="J25" s="79" t="str">
        <f>IF(G25="","",IF(VLOOKUP(G25,DATA!$H$3:$J$26,3,FALSE)&gt;VLOOKUP(F25,DATA!$H$3:$J$26,3,FALSE),VLOOKUP(F25,DATA!$H$3:$J$26,3,FALSE),VLOOKUP(G25,DATA!$H$3:$J$26,3,FALSE))+H25)</f>
        <v/>
      </c>
      <c r="K25" s="79">
        <f>IFERROR((MIN(ABS(VLOOKUP(F25,DATA!$H$3:$J$26,3,FALSE)-VLOOKUP(G25,DATA!$H$3:$J$26,2,FALSE)),ABS(VLOOKUP(G25,DATA!$H$3:$J$26,3,FALSE)-VLOOKUP(F25,DATA!$H$3:$J$26,2,FALSE))))+H25,0)</f>
        <v>0</v>
      </c>
      <c r="L25" s="80">
        <f t="shared" si="4"/>
        <v>0</v>
      </c>
      <c r="M25" s="81"/>
    </row>
    <row r="26" spans="1:13" ht="15">
      <c r="A26" s="67"/>
      <c r="B26" s="113" t="str">
        <f t="shared" si="0"/>
        <v/>
      </c>
      <c r="C26" s="82" t="str">
        <f t="shared" si="1"/>
        <v>S</v>
      </c>
      <c r="D26" s="83">
        <f t="shared" si="3"/>
        <v>45675</v>
      </c>
      <c r="E26" s="84" t="str">
        <f t="shared" si="2"/>
        <v/>
      </c>
      <c r="F26" s="85"/>
      <c r="G26" s="73"/>
      <c r="H26" s="74"/>
      <c r="I26" s="78" t="str">
        <f>IF(F26="","",IF(VLOOKUP(F26,DATA!$H$3:$J$26,2,FALSE)&lt;VLOOKUP(G26,DATA!$H$3:$J$26,2,FALSE),VLOOKUP(G26,DATA!$H$3:$J$26,2,FALSE),VLOOKUP(F26,DATA!$H$3:$J$26,2,FALSE)))</f>
        <v/>
      </c>
      <c r="J26" s="79" t="str">
        <f>IF(G26="","",IF(VLOOKUP(G26,DATA!$H$3:$J$26,3,FALSE)&gt;VLOOKUP(F26,DATA!$H$3:$J$26,3,FALSE),VLOOKUP(F26,DATA!$H$3:$J$26,3,FALSE),VLOOKUP(G26,DATA!$H$3:$J$26,3,FALSE))+H26)</f>
        <v/>
      </c>
      <c r="K26" s="79">
        <f>IFERROR((MIN(ABS(VLOOKUP(F26,DATA!$H$3:$J$26,3,FALSE)-VLOOKUP(G26,DATA!$H$3:$J$26,2,FALSE)),ABS(VLOOKUP(G26,DATA!$H$3:$J$26,3,FALSE)-VLOOKUP(F26,DATA!$H$3:$J$26,2,FALSE))))+H26,0)</f>
        <v>0</v>
      </c>
      <c r="L26" s="80">
        <f t="shared" si="4"/>
        <v>0</v>
      </c>
      <c r="M26" s="81"/>
    </row>
    <row r="27" spans="1:13" ht="15">
      <c r="A27" s="67"/>
      <c r="B27" s="113" t="str">
        <f t="shared" si="0"/>
        <v/>
      </c>
      <c r="C27" s="82" t="str">
        <f t="shared" si="1"/>
        <v>D</v>
      </c>
      <c r="D27" s="83">
        <f t="shared" si="3"/>
        <v>45676</v>
      </c>
      <c r="E27" s="84" t="str">
        <f t="shared" si="2"/>
        <v/>
      </c>
      <c r="F27" s="85"/>
      <c r="G27" s="73"/>
      <c r="H27" s="74"/>
      <c r="I27" s="78" t="str">
        <f>IF(F27="","",IF(VLOOKUP(F27,DATA!$H$3:$J$26,2,FALSE)&lt;VLOOKUP(G27,DATA!$H$3:$J$26,2,FALSE),VLOOKUP(G27,DATA!$H$3:$J$26,2,FALSE),VLOOKUP(F27,DATA!$H$3:$J$26,2,FALSE)))</f>
        <v/>
      </c>
      <c r="J27" s="79" t="str">
        <f>IF(G27="","",IF(VLOOKUP(G27,DATA!$H$3:$J$26,3,FALSE)&gt;VLOOKUP(F27,DATA!$H$3:$J$26,3,FALSE),VLOOKUP(F27,DATA!$H$3:$J$26,3,FALSE),VLOOKUP(G27,DATA!$H$3:$J$26,3,FALSE))+H27)</f>
        <v/>
      </c>
      <c r="K27" s="79">
        <f>IFERROR((MIN(ABS(VLOOKUP(F27,DATA!$H$3:$J$26,3,FALSE)-VLOOKUP(G27,DATA!$H$3:$J$26,2,FALSE)),ABS(VLOOKUP(G27,DATA!$H$3:$J$26,3,FALSE)-VLOOKUP(F27,DATA!$H$3:$J$26,2,FALSE))))+H27,0)</f>
        <v>0</v>
      </c>
      <c r="L27" s="80">
        <f t="shared" si="4"/>
        <v>0</v>
      </c>
      <c r="M27" s="81"/>
    </row>
    <row r="28" spans="1:13" ht="15">
      <c r="A28" s="67"/>
      <c r="B28" s="113" t="str">
        <f t="shared" si="0"/>
        <v/>
      </c>
      <c r="C28" s="82" t="str">
        <f t="shared" si="1"/>
        <v>L</v>
      </c>
      <c r="D28" s="83">
        <f t="shared" si="3"/>
        <v>45677</v>
      </c>
      <c r="E28" s="84" t="str">
        <f t="shared" si="2"/>
        <v/>
      </c>
      <c r="F28" s="85"/>
      <c r="G28" s="73"/>
      <c r="H28" s="74"/>
      <c r="I28" s="78" t="str">
        <f>IF(F28="","",IF(VLOOKUP(F28,DATA!$H$3:$J$26,2,FALSE)&lt;VLOOKUP(G28,DATA!$H$3:$J$26,2,FALSE),VLOOKUP(G28,DATA!$H$3:$J$26,2,FALSE),VLOOKUP(F28,DATA!$H$3:$J$26,2,FALSE)))</f>
        <v/>
      </c>
      <c r="J28" s="79" t="str">
        <f>IF(G28="","",IF(VLOOKUP(G28,DATA!$H$3:$J$26,3,FALSE)&gt;VLOOKUP(F28,DATA!$H$3:$J$26,3,FALSE),VLOOKUP(F28,DATA!$H$3:$J$26,3,FALSE),VLOOKUP(G28,DATA!$H$3:$J$26,3,FALSE))+H28)</f>
        <v/>
      </c>
      <c r="K28" s="79">
        <f>IFERROR((MIN(ABS(VLOOKUP(F28,DATA!$H$3:$J$26,3,FALSE)-VLOOKUP(G28,DATA!$H$3:$J$26,2,FALSE)),ABS(VLOOKUP(G28,DATA!$H$3:$J$26,3,FALSE)-VLOOKUP(F28,DATA!$H$3:$J$26,2,FALSE))))+H28,0)</f>
        <v>0</v>
      </c>
      <c r="L28" s="80">
        <f t="shared" si="4"/>
        <v>0</v>
      </c>
      <c r="M28" s="81"/>
    </row>
    <row r="29" spans="1:13" ht="15">
      <c r="A29" s="67"/>
      <c r="B29" s="113" t="str">
        <f t="shared" si="0"/>
        <v/>
      </c>
      <c r="C29" s="82" t="str">
        <f t="shared" si="1"/>
        <v>M</v>
      </c>
      <c r="D29" s="83">
        <f t="shared" si="3"/>
        <v>45678</v>
      </c>
      <c r="E29" s="84" t="str">
        <f t="shared" si="2"/>
        <v/>
      </c>
      <c r="F29" s="85"/>
      <c r="G29" s="73"/>
      <c r="H29" s="74"/>
      <c r="I29" s="78" t="str">
        <f>IF(F29="","",IF(VLOOKUP(F29,DATA!$H$3:$J$26,2,FALSE)&lt;VLOOKUP(G29,DATA!$H$3:$J$26,2,FALSE),VLOOKUP(G29,DATA!$H$3:$J$26,2,FALSE),VLOOKUP(F29,DATA!$H$3:$J$26,2,FALSE)))</f>
        <v/>
      </c>
      <c r="J29" s="79" t="str">
        <f>IF(G29="","",IF(VLOOKUP(G29,DATA!$H$3:$J$26,3,FALSE)&gt;VLOOKUP(F29,DATA!$H$3:$J$26,3,FALSE),VLOOKUP(F29,DATA!$H$3:$J$26,3,FALSE),VLOOKUP(G29,DATA!$H$3:$J$26,3,FALSE))+H29)</f>
        <v/>
      </c>
      <c r="K29" s="79">
        <f>IFERROR((MIN(ABS(VLOOKUP(F29,DATA!$H$3:$J$26,3,FALSE)-VLOOKUP(G29,DATA!$H$3:$J$26,2,FALSE)),ABS(VLOOKUP(G29,DATA!$H$3:$J$26,3,FALSE)-VLOOKUP(F29,DATA!$H$3:$J$26,2,FALSE))))+H29,0)</f>
        <v>0</v>
      </c>
      <c r="L29" s="80">
        <f t="shared" si="4"/>
        <v>0</v>
      </c>
      <c r="M29" s="81"/>
    </row>
    <row r="30" spans="1:13" ht="15">
      <c r="A30" s="67"/>
      <c r="B30" s="113" t="str">
        <f t="shared" si="0"/>
        <v/>
      </c>
      <c r="C30" s="82" t="str">
        <f t="shared" si="1"/>
        <v>M</v>
      </c>
      <c r="D30" s="83">
        <f t="shared" si="3"/>
        <v>45679</v>
      </c>
      <c r="E30" s="84" t="str">
        <f t="shared" si="2"/>
        <v/>
      </c>
      <c r="F30" s="85"/>
      <c r="G30" s="73"/>
      <c r="H30" s="74"/>
      <c r="I30" s="78" t="str">
        <f>IF(F30="","",IF(VLOOKUP(F30,DATA!$H$3:$J$26,2,FALSE)&lt;VLOOKUP(G30,DATA!$H$3:$J$26,2,FALSE),VLOOKUP(G30,DATA!$H$3:$J$26,2,FALSE),VLOOKUP(F30,DATA!$H$3:$J$26,2,FALSE)))</f>
        <v/>
      </c>
      <c r="J30" s="79" t="str">
        <f>IF(G30="","",IF(VLOOKUP(G30,DATA!$H$3:$J$26,3,FALSE)&gt;VLOOKUP(F30,DATA!$H$3:$J$26,3,FALSE),VLOOKUP(F30,DATA!$H$3:$J$26,3,FALSE),VLOOKUP(G30,DATA!$H$3:$J$26,3,FALSE))+H30)</f>
        <v/>
      </c>
      <c r="K30" s="79">
        <f>IFERROR((MIN(ABS(VLOOKUP(F30,DATA!$H$3:$J$26,3,FALSE)-VLOOKUP(G30,DATA!$H$3:$J$26,2,FALSE)),ABS(VLOOKUP(G30,DATA!$H$3:$J$26,3,FALSE)-VLOOKUP(F30,DATA!$H$3:$J$26,2,FALSE))))+H30,0)</f>
        <v>0</v>
      </c>
      <c r="L30" s="80">
        <f t="shared" si="4"/>
        <v>0</v>
      </c>
      <c r="M30" s="81"/>
    </row>
    <row r="31" spans="1:13" ht="15">
      <c r="A31" s="67"/>
      <c r="B31" s="113" t="str">
        <f t="shared" si="0"/>
        <v/>
      </c>
      <c r="C31" s="82" t="str">
        <f t="shared" si="1"/>
        <v>J</v>
      </c>
      <c r="D31" s="83">
        <f t="shared" si="3"/>
        <v>45680</v>
      </c>
      <c r="E31" s="84">
        <f t="shared" si="2"/>
        <v>4</v>
      </c>
      <c r="F31" s="85"/>
      <c r="G31" s="73"/>
      <c r="H31" s="74"/>
      <c r="I31" s="78" t="str">
        <f>IF(F31="","",IF(VLOOKUP(F31,DATA!$H$3:$J$26,2,FALSE)&lt;VLOOKUP(G31,DATA!$H$3:$J$26,2,FALSE),VLOOKUP(G31,DATA!$H$3:$J$26,2,FALSE),VLOOKUP(F31,DATA!$H$3:$J$26,2,FALSE)))</f>
        <v/>
      </c>
      <c r="J31" s="79" t="str">
        <f>IF(G31="","",IF(VLOOKUP(G31,DATA!$H$3:$J$26,3,FALSE)&gt;VLOOKUP(F31,DATA!$H$3:$J$26,3,FALSE),VLOOKUP(F31,DATA!$H$3:$J$26,3,FALSE),VLOOKUP(G31,DATA!$H$3:$J$26,3,FALSE))+H31)</f>
        <v/>
      </c>
      <c r="K31" s="79">
        <f>IFERROR((MIN(ABS(VLOOKUP(F31,DATA!$H$3:$J$26,3,FALSE)-VLOOKUP(G31,DATA!$H$3:$J$26,2,FALSE)),ABS(VLOOKUP(G31,DATA!$H$3:$J$26,3,FALSE)-VLOOKUP(F31,DATA!$H$3:$J$26,2,FALSE))))+H31,0)</f>
        <v>0</v>
      </c>
      <c r="L31" s="80">
        <f t="shared" si="4"/>
        <v>0</v>
      </c>
      <c r="M31" s="81"/>
    </row>
    <row r="32" spans="1:13" ht="15">
      <c r="A32" s="67"/>
      <c r="B32" s="113" t="str">
        <f t="shared" si="0"/>
        <v/>
      </c>
      <c r="C32" s="82" t="str">
        <f t="shared" si="1"/>
        <v>V</v>
      </c>
      <c r="D32" s="83">
        <f t="shared" si="3"/>
        <v>45681</v>
      </c>
      <c r="E32" s="84" t="str">
        <f t="shared" si="2"/>
        <v/>
      </c>
      <c r="F32" s="85"/>
      <c r="G32" s="73"/>
      <c r="H32" s="74"/>
      <c r="I32" s="78" t="str">
        <f>IF(F32="","",IF(VLOOKUP(F32,DATA!$H$3:$J$26,2,FALSE)&lt;VLOOKUP(G32,DATA!$H$3:$J$26,2,FALSE),VLOOKUP(G32,DATA!$H$3:$J$26,2,FALSE),VLOOKUP(F32,DATA!$H$3:$J$26,2,FALSE)))</f>
        <v/>
      </c>
      <c r="J32" s="79" t="str">
        <f>IF(G32="","",IF(VLOOKUP(G32,DATA!$H$3:$J$26,3,FALSE)&gt;VLOOKUP(F32,DATA!$H$3:$J$26,3,FALSE),VLOOKUP(F32,DATA!$H$3:$J$26,3,FALSE),VLOOKUP(G32,DATA!$H$3:$J$26,3,FALSE))+H32)</f>
        <v/>
      </c>
      <c r="K32" s="79">
        <f>IFERROR((MIN(ABS(VLOOKUP(F32,DATA!$H$3:$J$26,3,FALSE)-VLOOKUP(G32,DATA!$H$3:$J$26,2,FALSE)),ABS(VLOOKUP(G32,DATA!$H$3:$J$26,3,FALSE)-VLOOKUP(F32,DATA!$H$3:$J$26,2,FALSE))))+H32,0)</f>
        <v>0</v>
      </c>
      <c r="L32" s="80">
        <f>IF(COUNTIF(C32,"D"),SUM(K26:K32),0)</f>
        <v>0</v>
      </c>
      <c r="M32" s="81"/>
    </row>
    <row r="33" spans="1:13" ht="15.75" thickBot="1">
      <c r="A33" s="67"/>
      <c r="B33" s="114" t="str">
        <f t="shared" si="0"/>
        <v/>
      </c>
      <c r="C33" s="54" t="str">
        <f t="shared" si="1"/>
        <v>S</v>
      </c>
      <c r="D33" s="55">
        <f t="shared" si="3"/>
        <v>45682</v>
      </c>
      <c r="E33" s="56" t="str">
        <f t="shared" si="2"/>
        <v/>
      </c>
      <c r="F33" s="58"/>
      <c r="G33" s="57"/>
      <c r="H33" s="61"/>
      <c r="I33" s="59" t="str">
        <f>IF(F33="","",IF(VLOOKUP(F33,DATA!$H$3:$J$26,2,FALSE)&lt;VLOOKUP(G33,DATA!$H$3:$J$26,2,FALSE),VLOOKUP(G33,DATA!$H$3:$J$26,2,FALSE),VLOOKUP(F33,DATA!$H$3:$J$26,2,FALSE)))</f>
        <v/>
      </c>
      <c r="J33" s="59" t="str">
        <f>IF(G33="","",IF(VLOOKUP(G33,DATA!$H$3:$J$26,3,FALSE)&gt;VLOOKUP(F33,DATA!$H$3:$J$26,3,FALSE),VLOOKUP(F33,DATA!$H$3:$J$26,3,FALSE),VLOOKUP(G33,DATA!$H$3:$J$26,3,FALSE))+H33)</f>
        <v/>
      </c>
      <c r="K33" s="59">
        <f>IFERROR((MIN(ABS(VLOOKUP(F33,DATA!$H$3:$J$26,3,FALSE)-VLOOKUP(G33,DATA!$H$3:$J$26,2,FALSE)),ABS(VLOOKUP(G33,DATA!$H$3:$J$26,3,FALSE)-VLOOKUP(F33,DATA!$H$3:$J$26,2,FALSE))))+H33,0)</f>
        <v>0</v>
      </c>
      <c r="L33" s="60">
        <f>IF(COUNTIF(C33,"D"),SUM(K27:K33),0)</f>
        <v>0</v>
      </c>
      <c r="M33" s="62"/>
    </row>
    <row r="34" spans="1:13">
      <c r="A34" s="67"/>
      <c r="B34" s="67"/>
      <c r="C34" s="67"/>
      <c r="D34" s="67"/>
      <c r="E34" s="67"/>
      <c r="F34" s="67"/>
      <c r="G34" s="67"/>
      <c r="H34" s="67"/>
      <c r="I34" s="67"/>
      <c r="J34" s="67"/>
      <c r="K34" s="67"/>
      <c r="L34" s="67"/>
      <c r="M34" s="67"/>
    </row>
    <row r="35" spans="1:13">
      <c r="B35" s="67"/>
      <c r="C35" s="67"/>
      <c r="D35" s="67"/>
      <c r="E35" s="67"/>
      <c r="F35" s="67"/>
      <c r="G35" s="67"/>
      <c r="H35" s="67"/>
      <c r="I35" s="67"/>
      <c r="J35" s="67"/>
      <c r="K35" s="67"/>
      <c r="L35" s="67"/>
      <c r="M35" s="67"/>
    </row>
  </sheetData>
  <conditionalFormatting sqref="C3:M33">
    <cfRule type="expression" dxfId="0" priority="1">
      <formula>WEEKDAY($D3,2)&gt;5</formula>
    </cfRule>
  </conditionalFormatting>
  <pageMargins left="0.7" right="0.7" top="0.75" bottom="0.75" header="0.3" footer="0.3"/>
  <pageSetup paperSize="9" scale="57" orientation="portrait" r:id="rId1"/>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13</vt:i4>
      </vt:variant>
    </vt:vector>
  </HeadingPairs>
  <TitlesOfParts>
    <vt:vector size="28" baseType="lpstr">
      <vt:lpstr>DATA</vt:lpstr>
      <vt:lpstr>total</vt:lpstr>
      <vt:lpstr>janv</vt:lpstr>
      <vt:lpstr>fev</vt:lpstr>
      <vt:lpstr>mars</vt:lpstr>
      <vt:lpstr>avril</vt:lpstr>
      <vt:lpstr>mai</vt:lpstr>
      <vt:lpstr>juin</vt:lpstr>
      <vt:lpstr>juillet</vt:lpstr>
      <vt:lpstr>aout</vt:lpstr>
      <vt:lpstr>sept</vt:lpstr>
      <vt:lpstr>oct</vt:lpstr>
      <vt:lpstr>nov</vt:lpstr>
      <vt:lpstr>dec</vt:lpstr>
      <vt:lpstr>janv+1</vt:lpstr>
      <vt:lpstr>aout!Zone_d_impression</vt:lpstr>
      <vt:lpstr>avril!Zone_d_impression</vt:lpstr>
      <vt:lpstr>dec!Zone_d_impression</vt:lpstr>
      <vt:lpstr>fev!Zone_d_impression</vt:lpstr>
      <vt:lpstr>janv!Zone_d_impression</vt:lpstr>
      <vt:lpstr>'janv+1'!Zone_d_impression</vt:lpstr>
      <vt:lpstr>juillet!Zone_d_impression</vt:lpstr>
      <vt:lpstr>juin!Zone_d_impression</vt:lpstr>
      <vt:lpstr>mai!Zone_d_impression</vt:lpstr>
      <vt:lpstr>mars!Zone_d_impression</vt:lpstr>
      <vt:lpstr>nov!Zone_d_impression</vt:lpstr>
      <vt:lpstr>oct!Zone_d_impression</vt:lpstr>
      <vt:lpstr>sept!Zone_d_impression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Michel</cp:lastModifiedBy>
  <cp:revision>4</cp:revision>
  <cp:lastPrinted>2017-11-05T16:51:30Z</cp:lastPrinted>
  <dcterms:created xsi:type="dcterms:W3CDTF">2012-04-08T09:54:53Z</dcterms:created>
  <dcterms:modified xsi:type="dcterms:W3CDTF">2021-09-05T03:17:39Z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