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-120" yWindow="-120" windowWidth="29040" windowHeight="1584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1" l="1"/>
  <c r="I5" i="1"/>
  <c r="J4" i="1"/>
  <c r="J5" i="1"/>
  <c r="D5" i="1" l="1"/>
  <c r="E5" i="1" s="1"/>
  <c r="G5" i="1"/>
  <c r="H5" i="1"/>
  <c r="D4" i="1" l="1"/>
  <c r="H4" i="1"/>
  <c r="E4" i="1"/>
  <c r="G4" i="1" l="1"/>
</calcChain>
</file>

<file path=xl/sharedStrings.xml><?xml version="1.0" encoding="utf-8"?>
<sst xmlns="http://schemas.openxmlformats.org/spreadsheetml/2006/main" count="11" uniqueCount="11">
  <si>
    <t>Date</t>
  </si>
  <si>
    <t>Début journée</t>
  </si>
  <si>
    <t>Fin journée</t>
  </si>
  <si>
    <t>Heures Negatif</t>
  </si>
  <si>
    <t>Heures Transport</t>
  </si>
  <si>
    <t xml:space="preserve">Prestations </t>
  </si>
  <si>
    <t>samedi</t>
  </si>
  <si>
    <t>Calcul heures de nuits de 22h à 6h</t>
  </si>
  <si>
    <t>nuit samedi</t>
  </si>
  <si>
    <t>total Nuit</t>
  </si>
  <si>
    <t>Total journée moins pause 30 min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</si>
</sst>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dd\ dd"/>
    <numFmt numFmtId="165" formatCode="0.00;\-0.00;;@"/>
  </numFmts>
  <fonts count="3">
    <font>
      <sz val="11"/>
      <color theme="1"/>
      <name val="Calibri"/>
      <family val="2"/>
      <scheme val="minor"/>
    </font>
    <font>
      <b/>
      <sz val="12"/>
      <color theme="1" tint="0.24994659260841701"/>
      <name val="Verdana Pro Light"/>
      <family val="2"/>
    </font>
    <font>
      <u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rgb="FF1689D0"/>
      </left>
      <right style="hair">
        <color rgb="FF1689D0"/>
      </right>
      <top style="thin">
        <color rgb="FF1689D0"/>
      </top>
      <bottom style="thin">
        <color rgb="FF1689D0"/>
      </bottom>
      <diagonal/>
    </border>
    <border>
      <left style="thin">
        <color rgb="FF1689D0"/>
      </left>
      <right style="thin">
        <color rgb="FF1689D0"/>
      </right>
      <top style="thin">
        <color rgb="FF1689D0"/>
      </top>
      <bottom style="thin">
        <color rgb="FF1689D0"/>
      </bottom>
      <diagonal/>
    </border>
    <border>
      <left style="thin">
        <color rgb="FF1689D0"/>
      </left>
      <right style="dashed">
        <color rgb="FF1689D0"/>
      </right>
      <top style="thin">
        <color rgb="FF1689D0"/>
      </top>
      <bottom style="thin">
        <color rgb="FF1689D0"/>
      </bottom>
      <diagonal/>
    </border>
    <border>
      <left style="dashed">
        <color rgb="FF1689D0"/>
      </left>
      <right style="dashed">
        <color rgb="FF1689D0"/>
      </right>
      <top style="thin">
        <color rgb="FF1689D0"/>
      </top>
      <bottom style="thin">
        <color rgb="FF1689D0"/>
      </bottom>
      <diagonal/>
    </border>
    <border>
      <left style="dashed">
        <color rgb="FF1689D0"/>
      </left>
      <right style="thin">
        <color rgb="FF1689D0"/>
      </right>
      <top style="thin">
        <color rgb="FF1689D0"/>
      </top>
      <bottom style="thin">
        <color rgb="FF1689D0"/>
      </bottom>
      <diagonal/>
    </border>
  </borders>
  <cellStyleXfs count="1">
    <xf numFmtId="0" fontId="0" fillId="0" borderId="0"/>
  </cellStyleXfs>
  <cellXfs count="8">
    <xf numFmtId="0" fontId="0" fillId="0" borderId="0" xfId="0"/>
    <xf numFmtId="164" fontId="1" fillId="0" borderId="1" xfId="0" applyNumberFormat="1" applyFont="1" applyBorder="1" applyAlignment="1">
      <alignment horizontal="right" vertical="center"/>
    </xf>
    <xf numFmtId="0" fontId="1" fillId="0" borderId="2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165" fontId="1" fillId="0" borderId="3" xfId="0" applyNumberFormat="1" applyFont="1" applyBorder="1" applyAlignment="1">
      <alignment horizontal="center" vertical="center"/>
    </xf>
    <xf numFmtId="165" fontId="1" fillId="0" borderId="4" xfId="0" applyNumberFormat="1" applyFont="1" applyBorder="1" applyAlignment="1">
      <alignment horizontal="center" vertical="center"/>
    </xf>
    <xf numFmtId="165" fontId="1" fillId="0" borderId="5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1"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152400</xdr:colOff>
      <xdr:row>4</xdr:row>
      <xdr:rowOff>409576</xdr:rowOff>
    </xdr:from>
    <xdr:to>
      <xdr:col>8</xdr:col>
      <xdr:colOff>447675</xdr:colOff>
      <xdr:row>6</xdr:row>
      <xdr:rowOff>104775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xmlns="" id="{5FE1B097-1E5E-4955-B55F-0FC9056AC344}"/>
            </a:ext>
          </a:extLst>
        </xdr:cNvPr>
        <xdr:cNvCxnSpPr/>
      </xdr:nvCxnSpPr>
      <xdr:spPr>
        <a:xfrm flipV="1">
          <a:off x="7277100" y="2028826"/>
          <a:ext cx="295275" cy="457199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19050</xdr:colOff>
      <xdr:row>4</xdr:row>
      <xdr:rowOff>476250</xdr:rowOff>
    </xdr:from>
    <xdr:to>
      <xdr:col>9</xdr:col>
      <xdr:colOff>180975</xdr:colOff>
      <xdr:row>6</xdr:row>
      <xdr:rowOff>66675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xmlns="" id="{6E7FF42A-75D3-4D77-8264-D841201933DD}"/>
            </a:ext>
          </a:extLst>
        </xdr:cNvPr>
        <xdr:cNvCxnSpPr/>
      </xdr:nvCxnSpPr>
      <xdr:spPr>
        <a:xfrm flipV="1">
          <a:off x="7905750" y="2095500"/>
          <a:ext cx="161925" cy="3524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"/>
  <sheetViews>
    <sheetView tabSelected="1" workbookViewId="0">
      <selection activeCell="I4" sqref="I4"/>
    </sheetView>
  </sheetViews>
  <sheetFormatPr baseColWidth="10" defaultRowHeight="15"/>
  <cols>
    <col min="1" max="1" width="15.42578125" bestFit="1" customWidth="1"/>
    <col min="4" max="4" width="17.5703125" bestFit="1" customWidth="1"/>
    <col min="6" max="6" width="13.7109375" customWidth="1"/>
    <col min="7" max="7" width="14.42578125" customWidth="1"/>
  </cols>
  <sheetData>
    <row r="1" spans="1:10" ht="21">
      <c r="A1" s="7" t="s">
        <v>7</v>
      </c>
      <c r="B1" s="7"/>
      <c r="C1" s="7"/>
      <c r="D1" s="7"/>
      <c r="E1" s="7"/>
      <c r="F1" s="7"/>
      <c r="G1" s="7"/>
      <c r="H1" s="7"/>
      <c r="I1" s="7"/>
    </row>
    <row r="3" spans="1:10" s="3" customFormat="1" ht="47.25" customHeight="1">
      <c r="A3" s="2" t="s">
        <v>0</v>
      </c>
      <c r="B3" s="2" t="s">
        <v>1</v>
      </c>
      <c r="C3" s="2" t="s">
        <v>2</v>
      </c>
      <c r="D3" s="2" t="s">
        <v>10</v>
      </c>
      <c r="E3" s="2" t="s">
        <v>3</v>
      </c>
      <c r="F3" s="2" t="s">
        <v>4</v>
      </c>
      <c r="G3" s="2" t="s">
        <v>5</v>
      </c>
      <c r="H3" s="2" t="s">
        <v>9</v>
      </c>
      <c r="I3" s="2" t="s">
        <v>8</v>
      </c>
      <c r="J3" s="2" t="s">
        <v>6</v>
      </c>
    </row>
    <row r="4" spans="1:10" ht="44.25" customHeight="1">
      <c r="A4" s="1">
        <v>44169</v>
      </c>
      <c r="B4" s="4">
        <v>21</v>
      </c>
      <c r="C4" s="5">
        <v>7</v>
      </c>
      <c r="D4" s="5">
        <f t="shared" ref="D4" si="0">MOD(C4-B4+24,24)-(MOD(C4-B4+24,24)&gt;=6)/2</f>
        <v>9.5</v>
      </c>
      <c r="E4" s="5" t="str">
        <f>IF(AND(B4&gt;0,D4&lt;7.4),7.4-D4,"")</f>
        <v/>
      </c>
      <c r="F4" s="5">
        <v>1.75</v>
      </c>
      <c r="G4" s="5">
        <f>SUM(D4-F4)</f>
        <v>7.75</v>
      </c>
      <c r="H4" s="5">
        <f t="shared" ref="H4" si="1">MOD(C4-B4,24)-(C4&lt;B4)*("22"-"6")-MEDIAN(C4,"6","22")+MEDIAN(B4,"6","22")</f>
        <v>8</v>
      </c>
      <c r="I4" s="5">
        <f>IF(AND(WEEKDAY(A4,2)=5,C4&lt;B4),IF(C4&gt;6,6,C4),"")</f>
        <v>6</v>
      </c>
      <c r="J4" s="6">
        <f>IF(AND(WEEKDAY(A4,2)=5,C4&lt;B4),IF(C4&gt;6,C4-6,""),"")</f>
        <v>1</v>
      </c>
    </row>
    <row r="5" spans="1:10" ht="45" customHeight="1">
      <c r="A5" s="1">
        <v>44169</v>
      </c>
      <c r="B5" s="4">
        <v>8</v>
      </c>
      <c r="C5" s="5">
        <v>16</v>
      </c>
      <c r="D5" s="5">
        <f t="shared" ref="D5" si="2">MOD(C5-B5+24,24)-(MOD(C5-B5+24,24)&gt;=6)/2</f>
        <v>7.5</v>
      </c>
      <c r="E5" s="5" t="str">
        <f>IF(AND(B5&gt;0,D5&lt;7.4),7.4-D5,"")</f>
        <v/>
      </c>
      <c r="F5" s="5">
        <v>1.75</v>
      </c>
      <c r="G5" s="5">
        <f>SUM(D5-F5)</f>
        <v>5.75</v>
      </c>
      <c r="H5" s="5">
        <f t="shared" ref="H5" si="3">MOD(C5-B5,24)-(C5&lt;B5)*("22"-"6")-MEDIAN(C5,"6","22")+MEDIAN(B5,"6","22")</f>
        <v>0</v>
      </c>
      <c r="I5" s="5" t="str">
        <f>IF(AND(WEEKDAY(A5,2)=5,C5&lt;B5),IF(C5&gt;6,6,C5),"")</f>
        <v/>
      </c>
      <c r="J5" s="6" t="str">
        <f>IF(AND(WEEKDAY(A5,2)=5,C5&lt;B5),IF(C5&gt;6,C5-6,""),"")</f>
        <v/>
      </c>
    </row>
  </sheetData>
  <mergeCells count="1">
    <mergeCell ref="A1:I1"/>
  </mergeCells>
  <conditionalFormatting sqref="A4:A5">
    <cfRule type="expression" dxfId="0" priority="2">
      <formula>WEEKDAY(A4,2)&gt;5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domicile</dc:creator>
  <cp:lastModifiedBy>Michel</cp:lastModifiedBy>
  <dcterms:created xsi:type="dcterms:W3CDTF">2021-01-10T14:40:51Z</dcterms:created>
  <dcterms:modified xsi:type="dcterms:W3CDTF">2021-01-10T16:33:10Z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