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885" activeTab="1"/>
  </bookViews>
  <sheets>
    <sheet name="Récap heur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definedNames>
    <definedName name="Année">'Récap heure'!$I$1</definedName>
    <definedName name="Z_01EACC3A_2F81_40D5_A4D3_43DA0FA176B6_.wvu.Cols" localSheetId="8" hidden="1">Août!$M:$XFD</definedName>
    <definedName name="Z_01EACC3A_2F81_40D5_A4D3_43DA0FA176B6_.wvu.Cols" localSheetId="4" hidden="1">Avril!$M:$XFD</definedName>
    <definedName name="Z_01EACC3A_2F81_40D5_A4D3_43DA0FA176B6_.wvu.Cols" localSheetId="12" hidden="1">Décembre!$M:$XFD</definedName>
    <definedName name="Z_01EACC3A_2F81_40D5_A4D3_43DA0FA176B6_.wvu.Cols" localSheetId="2" hidden="1">Février!$M:$XFD</definedName>
    <definedName name="Z_01EACC3A_2F81_40D5_A4D3_43DA0FA176B6_.wvu.Cols" localSheetId="1" hidden="1">Janvier!$M:$XFD</definedName>
    <definedName name="Z_01EACC3A_2F81_40D5_A4D3_43DA0FA176B6_.wvu.Cols" localSheetId="7" hidden="1">Juillet!$M:$XFD</definedName>
    <definedName name="Z_01EACC3A_2F81_40D5_A4D3_43DA0FA176B6_.wvu.Cols" localSheetId="6" hidden="1">Juin!$M:$XFD</definedName>
    <definedName name="Z_01EACC3A_2F81_40D5_A4D3_43DA0FA176B6_.wvu.Cols" localSheetId="5" hidden="1">Mai!$M:$XFD</definedName>
    <definedName name="Z_01EACC3A_2F81_40D5_A4D3_43DA0FA176B6_.wvu.Cols" localSheetId="3" hidden="1">Mars!$M:$XFD</definedName>
    <definedName name="Z_01EACC3A_2F81_40D5_A4D3_43DA0FA176B6_.wvu.Cols" localSheetId="11" hidden="1">Novembre!$M:$XFD</definedName>
    <definedName name="Z_01EACC3A_2F81_40D5_A4D3_43DA0FA176B6_.wvu.Cols" localSheetId="10" hidden="1">Octobre!$M:$XFD</definedName>
    <definedName name="Z_01EACC3A_2F81_40D5_A4D3_43DA0FA176B6_.wvu.Cols" localSheetId="0" hidden="1">'Récap heure'!$Q:$XFD</definedName>
    <definedName name="Z_01EACC3A_2F81_40D5_A4D3_43DA0FA176B6_.wvu.Cols" localSheetId="9" hidden="1">Septembre!$M:$XFD</definedName>
    <definedName name="Z_01EACC3A_2F81_40D5_A4D3_43DA0FA176B6_.wvu.PrintArea" localSheetId="8" hidden="1">Août!$A$1:$L$42</definedName>
    <definedName name="Z_01EACC3A_2F81_40D5_A4D3_43DA0FA176B6_.wvu.PrintArea" localSheetId="4" hidden="1">Avril!$A$1:$L$42</definedName>
    <definedName name="Z_01EACC3A_2F81_40D5_A4D3_43DA0FA176B6_.wvu.PrintArea" localSheetId="12" hidden="1">Décembre!$A$1:$L$42</definedName>
    <definedName name="Z_01EACC3A_2F81_40D5_A4D3_43DA0FA176B6_.wvu.PrintArea" localSheetId="2" hidden="1">Février!$A$1:$L$42</definedName>
    <definedName name="Z_01EACC3A_2F81_40D5_A4D3_43DA0FA176B6_.wvu.PrintArea" localSheetId="1" hidden="1">Janvier!$A$1:$L$42</definedName>
    <definedName name="Z_01EACC3A_2F81_40D5_A4D3_43DA0FA176B6_.wvu.PrintArea" localSheetId="7" hidden="1">Juillet!$A$1:$L$42</definedName>
    <definedName name="Z_01EACC3A_2F81_40D5_A4D3_43DA0FA176B6_.wvu.PrintArea" localSheetId="6" hidden="1">Juin!$A$1:$L$42</definedName>
    <definedName name="Z_01EACC3A_2F81_40D5_A4D3_43DA0FA176B6_.wvu.PrintArea" localSheetId="5" hidden="1">Mai!$A$1:$L$42</definedName>
    <definedName name="Z_01EACC3A_2F81_40D5_A4D3_43DA0FA176B6_.wvu.PrintArea" localSheetId="3" hidden="1">Mars!$A$1:$L$42</definedName>
    <definedName name="Z_01EACC3A_2F81_40D5_A4D3_43DA0FA176B6_.wvu.PrintArea" localSheetId="11" hidden="1">Novembre!$A$1:$L$42</definedName>
    <definedName name="Z_01EACC3A_2F81_40D5_A4D3_43DA0FA176B6_.wvu.PrintArea" localSheetId="10" hidden="1">Octobre!$A$1:$L$42</definedName>
    <definedName name="Z_01EACC3A_2F81_40D5_A4D3_43DA0FA176B6_.wvu.PrintArea" localSheetId="0" hidden="1">'Récap heure'!$A$1:$Y$51</definedName>
    <definedName name="Z_01EACC3A_2F81_40D5_A4D3_43DA0FA176B6_.wvu.PrintArea" localSheetId="9" hidden="1">Septembre!$A$1:$L$42</definedName>
    <definedName name="Z_01EACC3A_2F81_40D5_A4D3_43DA0FA176B6_.wvu.Rows" localSheetId="8" hidden="1">Août!$42:$65536,Août!$36:$37</definedName>
    <definedName name="Z_01EACC3A_2F81_40D5_A4D3_43DA0FA176B6_.wvu.Rows" localSheetId="4" hidden="1">Avril!$42:$65536,Avril!$36:$37</definedName>
    <definedName name="Z_01EACC3A_2F81_40D5_A4D3_43DA0FA176B6_.wvu.Rows" localSheetId="12" hidden="1">Décembre!$42:$65536,Décembre!$36:$37</definedName>
    <definedName name="Z_01EACC3A_2F81_40D5_A4D3_43DA0FA176B6_.wvu.Rows" localSheetId="2" hidden="1">Février!$42:$65536,Février!$36:$37</definedName>
    <definedName name="Z_01EACC3A_2F81_40D5_A4D3_43DA0FA176B6_.wvu.Rows" localSheetId="1" hidden="1">Janvier!$42:$65536,Janvier!$36:$37</definedName>
    <definedName name="Z_01EACC3A_2F81_40D5_A4D3_43DA0FA176B6_.wvu.Rows" localSheetId="7" hidden="1">Juillet!$42:$65536,Juillet!$36:$37</definedName>
    <definedName name="Z_01EACC3A_2F81_40D5_A4D3_43DA0FA176B6_.wvu.Rows" localSheetId="6" hidden="1">Juin!$42:$65536,Juin!$36:$37</definedName>
    <definedName name="Z_01EACC3A_2F81_40D5_A4D3_43DA0FA176B6_.wvu.Rows" localSheetId="5" hidden="1">Mai!$42:$65536,Mai!$36:$37</definedName>
    <definedName name="Z_01EACC3A_2F81_40D5_A4D3_43DA0FA176B6_.wvu.Rows" localSheetId="3" hidden="1">Mars!$42:$65536,Mars!$36:$37</definedName>
    <definedName name="Z_01EACC3A_2F81_40D5_A4D3_43DA0FA176B6_.wvu.Rows" localSheetId="11" hidden="1">Novembre!$42:$65536,Novembre!$36:$37</definedName>
    <definedName name="Z_01EACC3A_2F81_40D5_A4D3_43DA0FA176B6_.wvu.Rows" localSheetId="10" hidden="1">Octobre!$42:$65536,Octobre!$36:$37</definedName>
    <definedName name="Z_01EACC3A_2F81_40D5_A4D3_43DA0FA176B6_.wvu.Rows" localSheetId="0" hidden="1">'Récap heure'!$45:$65536</definedName>
    <definedName name="Z_01EACC3A_2F81_40D5_A4D3_43DA0FA176B6_.wvu.Rows" localSheetId="9" hidden="1">Septembre!$42:$65536,Septembre!$36:$37</definedName>
    <definedName name="Z_62ECC5AF_B827_441B_8DA2_C3E50660F1C7_.wvu.Cols" localSheetId="8" hidden="1">Août!$C:$G,Août!$K:$K,Août!$M:$XFD</definedName>
    <definedName name="Z_62ECC5AF_B827_441B_8DA2_C3E50660F1C7_.wvu.Cols" localSheetId="4" hidden="1">Avril!$C:$G,Avril!$K:$K,Avril!$M:$XFD</definedName>
    <definedName name="Z_62ECC5AF_B827_441B_8DA2_C3E50660F1C7_.wvu.Cols" localSheetId="12" hidden="1">Décembre!$C:$G,Décembre!$K:$K,Décembre!$M:$XFD</definedName>
    <definedName name="Z_62ECC5AF_B827_441B_8DA2_C3E50660F1C7_.wvu.Cols" localSheetId="2" hidden="1">Février!$C:$G,Février!$K:$K,Février!$M:$XFD</definedName>
    <definedName name="Z_62ECC5AF_B827_441B_8DA2_C3E50660F1C7_.wvu.Cols" localSheetId="1" hidden="1">Janvier!$C:$G,Janvier!$K:$K,Janvier!$M:$XFD</definedName>
    <definedName name="Z_62ECC5AF_B827_441B_8DA2_C3E50660F1C7_.wvu.Cols" localSheetId="7" hidden="1">Juillet!$C:$G,Juillet!$K:$K,Juillet!$M:$XFD</definedName>
    <definedName name="Z_62ECC5AF_B827_441B_8DA2_C3E50660F1C7_.wvu.Cols" localSheetId="6" hidden="1">Juin!$C:$G,Juin!$K:$K,Juin!$M:$XFD</definedName>
    <definedName name="Z_62ECC5AF_B827_441B_8DA2_C3E50660F1C7_.wvu.Cols" localSheetId="5" hidden="1">Mai!$C:$G,Mai!$K:$K,Mai!$M:$XFD</definedName>
    <definedName name="Z_62ECC5AF_B827_441B_8DA2_C3E50660F1C7_.wvu.Cols" localSheetId="3" hidden="1">Mars!$C:$G,Mars!$K:$K,Mars!$M:$XFD</definedName>
    <definedName name="Z_62ECC5AF_B827_441B_8DA2_C3E50660F1C7_.wvu.Cols" localSheetId="11" hidden="1">Novembre!$C:$G,Novembre!$K:$K,Novembre!$M:$XFD</definedName>
    <definedName name="Z_62ECC5AF_B827_441B_8DA2_C3E50660F1C7_.wvu.Cols" localSheetId="10" hidden="1">Octobre!$C:$G,Octobre!$K:$K,Octobre!$M:$XFD</definedName>
    <definedName name="Z_62ECC5AF_B827_441B_8DA2_C3E50660F1C7_.wvu.Cols" localSheetId="0" hidden="1">'Récap heure'!$Q:$XFD</definedName>
    <definedName name="Z_62ECC5AF_B827_441B_8DA2_C3E50660F1C7_.wvu.Cols" localSheetId="9" hidden="1">Septembre!$C:$G,Septembre!$K:$K,Septembre!$M:$XFD</definedName>
    <definedName name="Z_62ECC5AF_B827_441B_8DA2_C3E50660F1C7_.wvu.PrintArea" localSheetId="8" hidden="1">Août!$A$1:$L$42</definedName>
    <definedName name="Z_62ECC5AF_B827_441B_8DA2_C3E50660F1C7_.wvu.PrintArea" localSheetId="4" hidden="1">Avril!$A$1:$L$42</definedName>
    <definedName name="Z_62ECC5AF_B827_441B_8DA2_C3E50660F1C7_.wvu.PrintArea" localSheetId="12" hidden="1">Décembre!$A$1:$L$42</definedName>
    <definedName name="Z_62ECC5AF_B827_441B_8DA2_C3E50660F1C7_.wvu.PrintArea" localSheetId="2" hidden="1">Février!$A$1:$L$42</definedName>
    <definedName name="Z_62ECC5AF_B827_441B_8DA2_C3E50660F1C7_.wvu.PrintArea" localSheetId="1" hidden="1">Janvier!$A$1:$L$42</definedName>
    <definedName name="Z_62ECC5AF_B827_441B_8DA2_C3E50660F1C7_.wvu.PrintArea" localSheetId="7" hidden="1">Juillet!$A$1:$L$42</definedName>
    <definedName name="Z_62ECC5AF_B827_441B_8DA2_C3E50660F1C7_.wvu.PrintArea" localSheetId="6" hidden="1">Juin!$A$1:$L$42</definedName>
    <definedName name="Z_62ECC5AF_B827_441B_8DA2_C3E50660F1C7_.wvu.PrintArea" localSheetId="5" hidden="1">Mai!$A$1:$L$42</definedName>
    <definedName name="Z_62ECC5AF_B827_441B_8DA2_C3E50660F1C7_.wvu.PrintArea" localSheetId="3" hidden="1">Mars!$A$1:$L$42</definedName>
    <definedName name="Z_62ECC5AF_B827_441B_8DA2_C3E50660F1C7_.wvu.PrintArea" localSheetId="11" hidden="1">Novembre!$A$1:$L$42</definedName>
    <definedName name="Z_62ECC5AF_B827_441B_8DA2_C3E50660F1C7_.wvu.PrintArea" localSheetId="10" hidden="1">Octobre!$A$1:$L$42</definedName>
    <definedName name="Z_62ECC5AF_B827_441B_8DA2_C3E50660F1C7_.wvu.PrintArea" localSheetId="0" hidden="1">'Récap heure'!$A$1:$Y$51</definedName>
    <definedName name="Z_62ECC5AF_B827_441B_8DA2_C3E50660F1C7_.wvu.PrintArea" localSheetId="9" hidden="1">Septembre!$A$1:$L$42</definedName>
    <definedName name="Z_62ECC5AF_B827_441B_8DA2_C3E50660F1C7_.wvu.Rows" localSheetId="8" hidden="1">Août!$42:$65536,Août!$35:$40</definedName>
    <definedName name="Z_62ECC5AF_B827_441B_8DA2_C3E50660F1C7_.wvu.Rows" localSheetId="4" hidden="1">Avril!$42:$65536,Avril!$35:$40</definedName>
    <definedName name="Z_62ECC5AF_B827_441B_8DA2_C3E50660F1C7_.wvu.Rows" localSheetId="12" hidden="1">Décembre!$42:$65536,Décembre!$35:$40</definedName>
    <definedName name="Z_62ECC5AF_B827_441B_8DA2_C3E50660F1C7_.wvu.Rows" localSheetId="2" hidden="1">Février!$42:$65536,Février!$35:$40</definedName>
    <definedName name="Z_62ECC5AF_B827_441B_8DA2_C3E50660F1C7_.wvu.Rows" localSheetId="1" hidden="1">Janvier!$42:$65536,Janvier!$35:$40</definedName>
    <definedName name="Z_62ECC5AF_B827_441B_8DA2_C3E50660F1C7_.wvu.Rows" localSheetId="7" hidden="1">Juillet!$42:$65536,Juillet!$35:$40</definedName>
    <definedName name="Z_62ECC5AF_B827_441B_8DA2_C3E50660F1C7_.wvu.Rows" localSheetId="6" hidden="1">Juin!$42:$65536,Juin!$35:$40</definedName>
    <definedName name="Z_62ECC5AF_B827_441B_8DA2_C3E50660F1C7_.wvu.Rows" localSheetId="5" hidden="1">Mai!$42:$65536,Mai!$35:$40</definedName>
    <definedName name="Z_62ECC5AF_B827_441B_8DA2_C3E50660F1C7_.wvu.Rows" localSheetId="3" hidden="1">Mars!$42:$65536,Mars!$35:$40</definedName>
    <definedName name="Z_62ECC5AF_B827_441B_8DA2_C3E50660F1C7_.wvu.Rows" localSheetId="11" hidden="1">Novembre!$42:$65536,Novembre!$35:$40</definedName>
    <definedName name="Z_62ECC5AF_B827_441B_8DA2_C3E50660F1C7_.wvu.Rows" localSheetId="10" hidden="1">Octobre!$42:$65536,Octobre!$35:$40</definedName>
    <definedName name="Z_62ECC5AF_B827_441B_8DA2_C3E50660F1C7_.wvu.Rows" localSheetId="0" hidden="1">'Récap heure'!$45:$65536</definedName>
    <definedName name="Z_62ECC5AF_B827_441B_8DA2_C3E50660F1C7_.wvu.Rows" localSheetId="9" hidden="1">Septembre!$42:$65536,Septembre!$35:$40</definedName>
    <definedName name="Z_E125C003_941A_4503_94C0_38F171A67544_.wvu.Cols" localSheetId="8" hidden="1">Août!$K:$XFD</definedName>
    <definedName name="Z_E125C003_941A_4503_94C0_38F171A67544_.wvu.Cols" localSheetId="4" hidden="1">Avril!$K:$XFD</definedName>
    <definedName name="Z_E125C003_941A_4503_94C0_38F171A67544_.wvu.Cols" localSheetId="12" hidden="1">Décembre!$K:$XFD</definedName>
    <definedName name="Z_E125C003_941A_4503_94C0_38F171A67544_.wvu.Cols" localSheetId="2" hidden="1">Février!$K:$XFD</definedName>
    <definedName name="Z_E125C003_941A_4503_94C0_38F171A67544_.wvu.Cols" localSheetId="1" hidden="1">Janvier!$K:$XFD</definedName>
    <definedName name="Z_E125C003_941A_4503_94C0_38F171A67544_.wvu.Cols" localSheetId="7" hidden="1">Juillet!$K:$XFD</definedName>
    <definedName name="Z_E125C003_941A_4503_94C0_38F171A67544_.wvu.Cols" localSheetId="6" hidden="1">Juin!$K:$XFD</definedName>
    <definedName name="Z_E125C003_941A_4503_94C0_38F171A67544_.wvu.Cols" localSheetId="5" hidden="1">Mai!$K:$XFD</definedName>
    <definedName name="Z_E125C003_941A_4503_94C0_38F171A67544_.wvu.Cols" localSheetId="3" hidden="1">Mars!$K:$XFD</definedName>
    <definedName name="Z_E125C003_941A_4503_94C0_38F171A67544_.wvu.Cols" localSheetId="11" hidden="1">Novembre!$K:$XFD</definedName>
    <definedName name="Z_E125C003_941A_4503_94C0_38F171A67544_.wvu.Cols" localSheetId="10" hidden="1">Octobre!$K:$XFD</definedName>
    <definedName name="Z_E125C003_941A_4503_94C0_38F171A67544_.wvu.Cols" localSheetId="0" hidden="1">'Récap heure'!$Q:$XFD</definedName>
    <definedName name="Z_E125C003_941A_4503_94C0_38F171A67544_.wvu.Cols" localSheetId="9" hidden="1">Septembre!$K:$XFD</definedName>
    <definedName name="Z_E125C003_941A_4503_94C0_38F171A67544_.wvu.PrintArea" localSheetId="8" hidden="1">Août!$A$1:$L$42</definedName>
    <definedName name="Z_E125C003_941A_4503_94C0_38F171A67544_.wvu.PrintArea" localSheetId="4" hidden="1">Avril!$A$1:$L$42</definedName>
    <definedName name="Z_E125C003_941A_4503_94C0_38F171A67544_.wvu.PrintArea" localSheetId="12" hidden="1">Décembre!$A$1:$L$42</definedName>
    <definedName name="Z_E125C003_941A_4503_94C0_38F171A67544_.wvu.PrintArea" localSheetId="2" hidden="1">Février!$A$1:$L$42</definedName>
    <definedName name="Z_E125C003_941A_4503_94C0_38F171A67544_.wvu.PrintArea" localSheetId="1" hidden="1">Janvier!$A$1:$L$42</definedName>
    <definedName name="Z_E125C003_941A_4503_94C0_38F171A67544_.wvu.PrintArea" localSheetId="7" hidden="1">Juillet!$A$1:$L$42</definedName>
    <definedName name="Z_E125C003_941A_4503_94C0_38F171A67544_.wvu.PrintArea" localSheetId="6" hidden="1">Juin!$A$1:$L$42</definedName>
    <definedName name="Z_E125C003_941A_4503_94C0_38F171A67544_.wvu.PrintArea" localSheetId="5" hidden="1">Mai!$A$1:$L$42</definedName>
    <definedName name="Z_E125C003_941A_4503_94C0_38F171A67544_.wvu.PrintArea" localSheetId="3" hidden="1">Mars!$A$1:$L$42</definedName>
    <definedName name="Z_E125C003_941A_4503_94C0_38F171A67544_.wvu.PrintArea" localSheetId="11" hidden="1">Novembre!$A$1:$L$42</definedName>
    <definedName name="Z_E125C003_941A_4503_94C0_38F171A67544_.wvu.PrintArea" localSheetId="10" hidden="1">Octobre!$A$1:$L$42</definedName>
    <definedName name="Z_E125C003_941A_4503_94C0_38F171A67544_.wvu.PrintArea" localSheetId="0" hidden="1">'Récap heure'!$A$1:$Y$51</definedName>
    <definedName name="Z_E125C003_941A_4503_94C0_38F171A67544_.wvu.PrintArea" localSheetId="9" hidden="1">Septembre!$A$1:$L$42</definedName>
    <definedName name="Z_E125C003_941A_4503_94C0_38F171A67544_.wvu.Rows" localSheetId="8" hidden="1">Août!$42:$65536,Août!$36:$37</definedName>
    <definedName name="Z_E125C003_941A_4503_94C0_38F171A67544_.wvu.Rows" localSheetId="4" hidden="1">Avril!$42:$65536,Avril!$36:$37</definedName>
    <definedName name="Z_E125C003_941A_4503_94C0_38F171A67544_.wvu.Rows" localSheetId="12" hidden="1">Décembre!$42:$65536,Décembre!$36:$37</definedName>
    <definedName name="Z_E125C003_941A_4503_94C0_38F171A67544_.wvu.Rows" localSheetId="2" hidden="1">Février!$42:$65536,Février!$36:$37</definedName>
    <definedName name="Z_E125C003_941A_4503_94C0_38F171A67544_.wvu.Rows" localSheetId="1" hidden="1">Janvier!$42:$65536,Janvier!$36:$37</definedName>
    <definedName name="Z_E125C003_941A_4503_94C0_38F171A67544_.wvu.Rows" localSheetId="7" hidden="1">Juillet!$42:$65536,Juillet!$36:$37</definedName>
    <definedName name="Z_E125C003_941A_4503_94C0_38F171A67544_.wvu.Rows" localSheetId="6" hidden="1">Juin!$42:$65536,Juin!$36:$37</definedName>
    <definedName name="Z_E125C003_941A_4503_94C0_38F171A67544_.wvu.Rows" localSheetId="5" hidden="1">Mai!$42:$65536,Mai!$36:$37</definedName>
    <definedName name="Z_E125C003_941A_4503_94C0_38F171A67544_.wvu.Rows" localSheetId="3" hidden="1">Mars!$42:$65536,Mars!$36:$37</definedName>
    <definedName name="Z_E125C003_941A_4503_94C0_38F171A67544_.wvu.Rows" localSheetId="11" hidden="1">Novembre!$42:$65536,Novembre!$36:$37</definedName>
    <definedName name="Z_E125C003_941A_4503_94C0_38F171A67544_.wvu.Rows" localSheetId="10" hidden="1">Octobre!$42:$65536,Octobre!$36:$37</definedName>
    <definedName name="Z_E125C003_941A_4503_94C0_38F171A67544_.wvu.Rows" localSheetId="0" hidden="1">'Récap heure'!$45:$65536</definedName>
    <definedName name="Z_E125C003_941A_4503_94C0_38F171A67544_.wvu.Rows" localSheetId="9" hidden="1">Septembre!$42:$65536,Septembre!$36:$37</definedName>
    <definedName name="_xlnm.Print_Area" localSheetId="8">Août!$A$1:$L$42</definedName>
    <definedName name="_xlnm.Print_Area" localSheetId="4">Avril!$A$1:$L$42</definedName>
    <definedName name="_xlnm.Print_Area" localSheetId="12">Décembre!$A$1:$L$42</definedName>
    <definedName name="_xlnm.Print_Area" localSheetId="2">Février!$A$1:$L$42</definedName>
    <definedName name="_xlnm.Print_Area" localSheetId="1">Janvier!$A$1:$L$42</definedName>
    <definedName name="_xlnm.Print_Area" localSheetId="7">Juillet!$A$1:$L$42</definedName>
    <definedName name="_xlnm.Print_Area" localSheetId="6">Juin!$A$1:$L$42</definedName>
    <definedName name="_xlnm.Print_Area" localSheetId="5">Mai!$A$1:$L$42</definedName>
    <definedName name="_xlnm.Print_Area" localSheetId="3">Mars!$A$1:$L$42</definedName>
    <definedName name="_xlnm.Print_Area" localSheetId="11">Novembre!$A$1:$L$42</definedName>
    <definedName name="_xlnm.Print_Area" localSheetId="10">Octobre!$A$1:$L$42</definedName>
    <definedName name="_xlnm.Print_Area" localSheetId="0">'Récap heure'!$A$1:$Y$51</definedName>
    <definedName name="_xlnm.Print_Area" localSheetId="9">Septembre!$A$1:$L$42</definedName>
  </definedNames>
  <calcPr calcId="152511"/>
</workbook>
</file>

<file path=xl/calcChain.xml><?xml version="1.0" encoding="utf-8"?>
<calcChain xmlns="http://schemas.openxmlformats.org/spreadsheetml/2006/main">
  <c r="D40" i="2" l="1"/>
  <c r="G34" i="13"/>
  <c r="G33" i="13"/>
  <c r="G32" i="13"/>
  <c r="G31" i="13"/>
  <c r="G30" i="13"/>
  <c r="G29" i="13"/>
  <c r="G28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B5" i="13"/>
  <c r="H4" i="13"/>
  <c r="G4" i="13"/>
  <c r="B4" i="13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8" i="12"/>
  <c r="G7" i="12"/>
  <c r="G6" i="12"/>
  <c r="H5" i="12"/>
  <c r="G5" i="12"/>
  <c r="H4" i="12"/>
  <c r="G4" i="12"/>
  <c r="B4" i="12"/>
  <c r="B5" i="12" s="1"/>
  <c r="B6" i="12" s="1"/>
  <c r="G34" i="11"/>
  <c r="G33" i="11"/>
  <c r="G32" i="11"/>
  <c r="G31" i="11"/>
  <c r="G30" i="11"/>
  <c r="G29" i="11"/>
  <c r="G28" i="11"/>
  <c r="G27" i="11"/>
  <c r="G26" i="11"/>
  <c r="G25" i="11"/>
  <c r="G24" i="11"/>
  <c r="G23" i="11"/>
  <c r="G22" i="11"/>
  <c r="G21" i="11"/>
  <c r="G20" i="11"/>
  <c r="G19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H6" i="11"/>
  <c r="G6" i="11"/>
  <c r="B6" i="11"/>
  <c r="B7" i="11" s="1"/>
  <c r="G5" i="11"/>
  <c r="H4" i="11"/>
  <c r="G4" i="11"/>
  <c r="B4" i="11"/>
  <c r="B5" i="11" s="1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D40" i="10" s="1"/>
  <c r="G11" i="10"/>
  <c r="G10" i="10"/>
  <c r="G9" i="10"/>
  <c r="G8" i="10"/>
  <c r="G7" i="10"/>
  <c r="G6" i="10"/>
  <c r="G5" i="10"/>
  <c r="G4" i="10"/>
  <c r="B4" i="10"/>
  <c r="G34" i="9"/>
  <c r="G33" i="9"/>
  <c r="G32" i="9"/>
  <c r="G31" i="9"/>
  <c r="G30" i="9"/>
  <c r="G29" i="9"/>
  <c r="G28" i="9"/>
  <c r="G27" i="9"/>
  <c r="G26" i="9"/>
  <c r="G25" i="9"/>
  <c r="G24" i="9"/>
  <c r="G23" i="9"/>
  <c r="G22" i="9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D40" i="9" s="1"/>
  <c r="G8" i="9"/>
  <c r="G7" i="9"/>
  <c r="G6" i="9"/>
  <c r="G5" i="9"/>
  <c r="G4" i="9"/>
  <c r="B4" i="9"/>
  <c r="G34" i="8"/>
  <c r="G33" i="8"/>
  <c r="G32" i="8"/>
  <c r="G31" i="8"/>
  <c r="G30" i="8"/>
  <c r="G29" i="8"/>
  <c r="G28" i="8"/>
  <c r="G27" i="8"/>
  <c r="G26" i="8"/>
  <c r="G25" i="8"/>
  <c r="G24" i="8"/>
  <c r="G23" i="8"/>
  <c r="G22" i="8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B4" i="8"/>
  <c r="G34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B6" i="7"/>
  <c r="G5" i="7"/>
  <c r="G4" i="7"/>
  <c r="B4" i="7"/>
  <c r="B5" i="7" s="1"/>
  <c r="G34" i="6"/>
  <c r="G33" i="6"/>
  <c r="G32" i="6"/>
  <c r="G31" i="6"/>
  <c r="G30" i="6"/>
  <c r="G29" i="6"/>
  <c r="G28" i="6"/>
  <c r="G27" i="6"/>
  <c r="G26" i="6"/>
  <c r="G25" i="6"/>
  <c r="G24" i="6"/>
  <c r="G23" i="6"/>
  <c r="G22" i="6"/>
  <c r="G21" i="6"/>
  <c r="G20" i="6"/>
  <c r="G19" i="6"/>
  <c r="G18" i="6"/>
  <c r="G17" i="6"/>
  <c r="G16" i="6"/>
  <c r="G15" i="6"/>
  <c r="G14" i="6"/>
  <c r="G13" i="6"/>
  <c r="G12" i="6"/>
  <c r="G11" i="6"/>
  <c r="G10" i="6"/>
  <c r="G9" i="6"/>
  <c r="G8" i="6"/>
  <c r="G7" i="6"/>
  <c r="G6" i="6"/>
  <c r="G5" i="6"/>
  <c r="B5" i="6"/>
  <c r="G4" i="6"/>
  <c r="B4" i="6"/>
  <c r="H4" i="6" s="1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G15" i="5"/>
  <c r="G14" i="5"/>
  <c r="G13" i="5"/>
  <c r="G12" i="5"/>
  <c r="G11" i="5"/>
  <c r="G10" i="5"/>
  <c r="G9" i="5"/>
  <c r="G8" i="5"/>
  <c r="G7" i="5"/>
  <c r="G6" i="5"/>
  <c r="B6" i="5"/>
  <c r="H5" i="5"/>
  <c r="G5" i="5"/>
  <c r="B5" i="5"/>
  <c r="G4" i="5"/>
  <c r="B4" i="5"/>
  <c r="H4" i="5" s="1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35" i="4" s="1"/>
  <c r="G7" i="4"/>
  <c r="G6" i="4"/>
  <c r="B6" i="4"/>
  <c r="G5" i="4"/>
  <c r="H4" i="4"/>
  <c r="G4" i="4"/>
  <c r="B4" i="4"/>
  <c r="B5" i="4" s="1"/>
  <c r="H34" i="3"/>
  <c r="G34" i="3"/>
  <c r="H33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B5" i="3"/>
  <c r="G4" i="3"/>
  <c r="H4" i="3" s="1"/>
  <c r="B4" i="3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B5" i="2"/>
  <c r="H4" i="2"/>
  <c r="G4" i="2"/>
  <c r="B4" i="2"/>
  <c r="B3" i="1"/>
  <c r="E4" i="1"/>
  <c r="G40" i="4" l="1"/>
  <c r="B40" i="4"/>
  <c r="G37" i="4"/>
  <c r="B5" i="9"/>
  <c r="H4" i="9"/>
  <c r="B5" i="8"/>
  <c r="H4" i="8"/>
  <c r="D40" i="13"/>
  <c r="G35" i="13"/>
  <c r="G35" i="2"/>
  <c r="D40" i="4"/>
  <c r="G35" i="7"/>
  <c r="D40" i="7"/>
  <c r="B6" i="2"/>
  <c r="H5" i="2"/>
  <c r="G35" i="3"/>
  <c r="D40" i="3"/>
  <c r="H4" i="7"/>
  <c r="G35" i="9"/>
  <c r="D40" i="5"/>
  <c r="G35" i="5"/>
  <c r="H5" i="6"/>
  <c r="B6" i="6"/>
  <c r="D40" i="8"/>
  <c r="B5" i="10"/>
  <c r="H4" i="10"/>
  <c r="B6" i="3"/>
  <c r="H5" i="3"/>
  <c r="H5" i="4"/>
  <c r="B7" i="12"/>
  <c r="H6" i="12"/>
  <c r="D40" i="11"/>
  <c r="B7" i="5"/>
  <c r="H6" i="5"/>
  <c r="G35" i="8"/>
  <c r="H7" i="11"/>
  <c r="B8" i="11"/>
  <c r="D40" i="6"/>
  <c r="B7" i="7"/>
  <c r="H6" i="7"/>
  <c r="B7" i="4"/>
  <c r="H6" i="4"/>
  <c r="D40" i="12"/>
  <c r="G35" i="12"/>
  <c r="B6" i="13"/>
  <c r="H5" i="13"/>
  <c r="H5" i="7"/>
  <c r="G35" i="10"/>
  <c r="H5" i="11"/>
  <c r="G35" i="6"/>
  <c r="G35" i="11"/>
  <c r="E6" i="1"/>
  <c r="N4" i="1"/>
  <c r="D4" i="1"/>
  <c r="K4" i="1"/>
  <c r="G4" i="1"/>
  <c r="E5" i="1"/>
  <c r="C8" i="1"/>
  <c r="C4" i="1"/>
  <c r="J4" i="1"/>
  <c r="I4" i="1"/>
  <c r="L4" i="1"/>
  <c r="H4" i="1"/>
  <c r="M4" i="1"/>
  <c r="F4" i="1"/>
  <c r="H8" i="11" l="1"/>
  <c r="B9" i="11"/>
  <c r="G40" i="5"/>
  <c r="B40" i="5"/>
  <c r="G37" i="5"/>
  <c r="B6" i="8"/>
  <c r="H5" i="8"/>
  <c r="G40" i="12"/>
  <c r="B40" i="12"/>
  <c r="G37" i="12"/>
  <c r="B40" i="7"/>
  <c r="G37" i="7"/>
  <c r="G40" i="7"/>
  <c r="H7" i="12"/>
  <c r="B8" i="12"/>
  <c r="B7" i="13"/>
  <c r="H6" i="13"/>
  <c r="G40" i="11"/>
  <c r="B40" i="11"/>
  <c r="G37" i="11"/>
  <c r="G40" i="8"/>
  <c r="G37" i="8"/>
  <c r="B40" i="8"/>
  <c r="B7" i="3"/>
  <c r="H6" i="3"/>
  <c r="G40" i="9"/>
  <c r="B40" i="9"/>
  <c r="G37" i="9"/>
  <c r="H5" i="9"/>
  <c r="B6" i="9"/>
  <c r="B7" i="2"/>
  <c r="H6" i="2"/>
  <c r="G40" i="2"/>
  <c r="B40" i="2"/>
  <c r="G37" i="2"/>
  <c r="H7" i="4"/>
  <c r="B8" i="4"/>
  <c r="H7" i="5"/>
  <c r="B8" i="5"/>
  <c r="H5" i="10"/>
  <c r="B6" i="10"/>
  <c r="H7" i="7"/>
  <c r="B8" i="7"/>
  <c r="B7" i="6"/>
  <c r="H6" i="6"/>
  <c r="B40" i="6"/>
  <c r="G40" i="6"/>
  <c r="G37" i="6"/>
  <c r="B40" i="10"/>
  <c r="G40" i="10"/>
  <c r="G37" i="10"/>
  <c r="G40" i="3"/>
  <c r="G37" i="3"/>
  <c r="B40" i="3"/>
  <c r="G40" i="13"/>
  <c r="B40" i="13"/>
  <c r="G37" i="13"/>
  <c r="D8" i="1"/>
  <c r="I5" i="1"/>
  <c r="G6" i="1"/>
  <c r="N6" i="1"/>
  <c r="K5" i="1"/>
  <c r="D6" i="1"/>
  <c r="M6" i="1"/>
  <c r="N5" i="1"/>
  <c r="M5" i="1"/>
  <c r="C6" i="1"/>
  <c r="L5" i="1"/>
  <c r="F5" i="1"/>
  <c r="H6" i="1"/>
  <c r="G5" i="1"/>
  <c r="L6" i="1"/>
  <c r="J6" i="1"/>
  <c r="C5" i="1"/>
  <c r="K6" i="1"/>
  <c r="F6" i="1"/>
  <c r="H5" i="1"/>
  <c r="J5" i="1"/>
  <c r="I6" i="1"/>
  <c r="D5" i="1"/>
  <c r="O5" i="1" l="1"/>
  <c r="O6" i="1"/>
  <c r="C7" i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B10" i="11"/>
  <c r="H9" i="11"/>
  <c r="B9" i="4"/>
  <c r="H8" i="4"/>
  <c r="H7" i="6"/>
  <c r="B8" i="6"/>
  <c r="B9" i="7"/>
  <c r="H8" i="7"/>
  <c r="B8" i="3"/>
  <c r="H7" i="3"/>
  <c r="B8" i="13"/>
  <c r="H7" i="13"/>
  <c r="B7" i="9"/>
  <c r="H6" i="9"/>
  <c r="B7" i="8"/>
  <c r="H6" i="8"/>
  <c r="B7" i="10"/>
  <c r="H6" i="10"/>
  <c r="B9" i="5"/>
  <c r="H8" i="5"/>
  <c r="H7" i="2"/>
  <c r="B8" i="2"/>
  <c r="B9" i="12"/>
  <c r="H8" i="12"/>
  <c r="E8" i="1"/>
  <c r="B8" i="10" l="1"/>
  <c r="H7" i="10"/>
  <c r="B11" i="11"/>
  <c r="H10" i="11"/>
  <c r="H9" i="12"/>
  <c r="B10" i="12"/>
  <c r="B10" i="7"/>
  <c r="H9" i="7"/>
  <c r="B8" i="9"/>
  <c r="H7" i="9"/>
  <c r="B9" i="3"/>
  <c r="H8" i="3"/>
  <c r="H7" i="8"/>
  <c r="B8" i="8"/>
  <c r="B9" i="2"/>
  <c r="H8" i="2"/>
  <c r="B9" i="6"/>
  <c r="H8" i="6"/>
  <c r="H9" i="5"/>
  <c r="B10" i="5"/>
  <c r="B9" i="13"/>
  <c r="H8" i="13"/>
  <c r="B10" i="4"/>
  <c r="H9" i="4"/>
  <c r="F8" i="1"/>
  <c r="B11" i="4" l="1"/>
  <c r="H10" i="4"/>
  <c r="B11" i="7"/>
  <c r="H10" i="7"/>
  <c r="H10" i="12"/>
  <c r="B11" i="12"/>
  <c r="B11" i="5"/>
  <c r="H10" i="5"/>
  <c r="H9" i="3"/>
  <c r="B10" i="3"/>
  <c r="B12" i="11"/>
  <c r="H11" i="11"/>
  <c r="B10" i="6"/>
  <c r="H9" i="6"/>
  <c r="B9" i="9"/>
  <c r="H8" i="9"/>
  <c r="B9" i="10"/>
  <c r="H8" i="10"/>
  <c r="H9" i="2"/>
  <c r="B10" i="2"/>
  <c r="B9" i="8"/>
  <c r="H8" i="8"/>
  <c r="H9" i="13"/>
  <c r="B10" i="13"/>
  <c r="G8" i="1"/>
  <c r="H9" i="9" l="1"/>
  <c r="B10" i="9"/>
  <c r="B11" i="2"/>
  <c r="H10" i="2"/>
  <c r="B13" i="11"/>
  <c r="H12" i="11"/>
  <c r="B12" i="7"/>
  <c r="H11" i="7"/>
  <c r="H11" i="5"/>
  <c r="B12" i="5"/>
  <c r="H9" i="8"/>
  <c r="B10" i="8"/>
  <c r="B11" i="3"/>
  <c r="H10" i="3"/>
  <c r="B10" i="10"/>
  <c r="H9" i="10"/>
  <c r="B12" i="4"/>
  <c r="H11" i="4"/>
  <c r="H11" i="12"/>
  <c r="B12" i="12"/>
  <c r="B11" i="6"/>
  <c r="H10" i="6"/>
  <c r="H10" i="13"/>
  <c r="B11" i="13"/>
  <c r="H8" i="1"/>
  <c r="B11" i="10" l="1"/>
  <c r="H10" i="10"/>
  <c r="H13" i="11"/>
  <c r="B14" i="11"/>
  <c r="B11" i="8"/>
  <c r="H10" i="8"/>
  <c r="B12" i="2"/>
  <c r="H11" i="2"/>
  <c r="B13" i="5"/>
  <c r="H12" i="5"/>
  <c r="B11" i="9"/>
  <c r="H10" i="9"/>
  <c r="H11" i="6"/>
  <c r="B12" i="6"/>
  <c r="B13" i="12"/>
  <c r="H12" i="12"/>
  <c r="B13" i="7"/>
  <c r="H12" i="7"/>
  <c r="H11" i="3"/>
  <c r="B12" i="3"/>
  <c r="B13" i="4"/>
  <c r="H12" i="4"/>
  <c r="H11" i="13"/>
  <c r="B12" i="13"/>
  <c r="I8" i="1"/>
  <c r="H12" i="2" l="1"/>
  <c r="B13" i="2"/>
  <c r="B13" i="3"/>
  <c r="H12" i="3"/>
  <c r="H14" i="11"/>
  <c r="B15" i="11"/>
  <c r="H11" i="9"/>
  <c r="B12" i="9"/>
  <c r="B13" i="6"/>
  <c r="H12" i="6"/>
  <c r="B14" i="4"/>
  <c r="H13" i="4"/>
  <c r="B12" i="8"/>
  <c r="H11" i="8"/>
  <c r="H13" i="7"/>
  <c r="B14" i="7"/>
  <c r="B14" i="5"/>
  <c r="H13" i="5"/>
  <c r="H11" i="10"/>
  <c r="B12" i="10"/>
  <c r="H13" i="12"/>
  <c r="B14" i="12"/>
  <c r="B13" i="13"/>
  <c r="H12" i="13"/>
  <c r="J8" i="1"/>
  <c r="B15" i="12" l="1"/>
  <c r="H14" i="12"/>
  <c r="H14" i="4"/>
  <c r="B15" i="4"/>
  <c r="B14" i="3"/>
  <c r="H13" i="3"/>
  <c r="H15" i="11"/>
  <c r="B16" i="11"/>
  <c r="B13" i="8"/>
  <c r="H12" i="8"/>
  <c r="B13" i="10"/>
  <c r="H12" i="10"/>
  <c r="H13" i="6"/>
  <c r="B14" i="6"/>
  <c r="B14" i="13"/>
  <c r="H13" i="13"/>
  <c r="B14" i="2"/>
  <c r="H13" i="2"/>
  <c r="B15" i="5"/>
  <c r="H14" i="5"/>
  <c r="H14" i="7"/>
  <c r="B15" i="7"/>
  <c r="B13" i="9"/>
  <c r="H12" i="9"/>
  <c r="K8" i="1"/>
  <c r="H15" i="4" l="1"/>
  <c r="B16" i="4"/>
  <c r="B16" i="5"/>
  <c r="H15" i="5"/>
  <c r="H13" i="10"/>
  <c r="B14" i="10"/>
  <c r="B14" i="9"/>
  <c r="H13" i="9"/>
  <c r="B15" i="13"/>
  <c r="H14" i="13"/>
  <c r="H14" i="3"/>
  <c r="B15" i="3"/>
  <c r="B15" i="2"/>
  <c r="H14" i="2"/>
  <c r="B14" i="8"/>
  <c r="H13" i="8"/>
  <c r="H15" i="12"/>
  <c r="B16" i="12"/>
  <c r="H15" i="7"/>
  <c r="B16" i="7"/>
  <c r="B15" i="6"/>
  <c r="H14" i="6"/>
  <c r="B17" i="11"/>
  <c r="H16" i="11"/>
  <c r="L8" i="1"/>
  <c r="B17" i="5" l="1"/>
  <c r="H16" i="5"/>
  <c r="H14" i="10"/>
  <c r="B15" i="10"/>
  <c r="B16" i="6"/>
  <c r="H15" i="6"/>
  <c r="B16" i="2"/>
  <c r="H15" i="2"/>
  <c r="H16" i="7"/>
  <c r="B17" i="7"/>
  <c r="H16" i="12"/>
  <c r="B17" i="12"/>
  <c r="B16" i="13"/>
  <c r="H15" i="13"/>
  <c r="H17" i="11"/>
  <c r="B18" i="11"/>
  <c r="B15" i="8"/>
  <c r="H14" i="8"/>
  <c r="B15" i="9"/>
  <c r="H14" i="9"/>
  <c r="B16" i="3"/>
  <c r="H15" i="3"/>
  <c r="B17" i="4"/>
  <c r="H16" i="4"/>
  <c r="M8" i="1"/>
  <c r="B16" i="10" l="1"/>
  <c r="H15" i="10"/>
  <c r="B16" i="9"/>
  <c r="H15" i="9"/>
  <c r="B18" i="7"/>
  <c r="H17" i="7"/>
  <c r="B17" i="2"/>
  <c r="H16" i="2"/>
  <c r="B17" i="13"/>
  <c r="H16" i="13"/>
  <c r="H17" i="5"/>
  <c r="B18" i="5"/>
  <c r="B18" i="4"/>
  <c r="H17" i="4"/>
  <c r="B17" i="3"/>
  <c r="H16" i="3"/>
  <c r="B17" i="6"/>
  <c r="H16" i="6"/>
  <c r="H17" i="12"/>
  <c r="B18" i="12"/>
  <c r="H15" i="8"/>
  <c r="B16" i="8"/>
  <c r="B19" i="11"/>
  <c r="H18" i="11"/>
  <c r="N8" i="1"/>
  <c r="B18" i="3" l="1"/>
  <c r="H17" i="3"/>
  <c r="H17" i="2"/>
  <c r="B18" i="2"/>
  <c r="B17" i="8"/>
  <c r="H16" i="8"/>
  <c r="B19" i="7"/>
  <c r="H18" i="7"/>
  <c r="B19" i="12"/>
  <c r="H18" i="12"/>
  <c r="H18" i="5"/>
  <c r="B19" i="5"/>
  <c r="B17" i="9"/>
  <c r="H16" i="9"/>
  <c r="B20" i="11"/>
  <c r="H19" i="11"/>
  <c r="B19" i="4"/>
  <c r="H18" i="4"/>
  <c r="H17" i="13"/>
  <c r="B18" i="13"/>
  <c r="B17" i="10"/>
  <c r="H16" i="10"/>
  <c r="H17" i="6"/>
  <c r="B18" i="6"/>
  <c r="H17" i="10" l="1"/>
  <c r="B18" i="10"/>
  <c r="H17" i="8"/>
  <c r="B18" i="8"/>
  <c r="B19" i="13"/>
  <c r="H18" i="13"/>
  <c r="H19" i="5"/>
  <c r="B20" i="5"/>
  <c r="B19" i="2"/>
  <c r="H18" i="2"/>
  <c r="H17" i="9"/>
  <c r="B18" i="9"/>
  <c r="B19" i="6"/>
  <c r="H18" i="6"/>
  <c r="B21" i="11"/>
  <c r="H20" i="11"/>
  <c r="H19" i="7"/>
  <c r="B20" i="7"/>
  <c r="H19" i="4"/>
  <c r="B20" i="4"/>
  <c r="H19" i="12"/>
  <c r="B20" i="12"/>
  <c r="B19" i="3"/>
  <c r="H18" i="3"/>
  <c r="H20" i="5" l="1"/>
  <c r="B21" i="5"/>
  <c r="H21" i="11"/>
  <c r="B22" i="11"/>
  <c r="B21" i="12"/>
  <c r="H20" i="12"/>
  <c r="H19" i="6"/>
  <c r="B20" i="6"/>
  <c r="H19" i="13"/>
  <c r="B20" i="13"/>
  <c r="B21" i="4"/>
  <c r="H20" i="4"/>
  <c r="H18" i="9"/>
  <c r="B19" i="9"/>
  <c r="B19" i="8"/>
  <c r="H18" i="8"/>
  <c r="B21" i="7"/>
  <c r="H20" i="7"/>
  <c r="B19" i="10"/>
  <c r="H18" i="10"/>
  <c r="H19" i="3"/>
  <c r="B20" i="3"/>
  <c r="B20" i="2"/>
  <c r="H19" i="2"/>
  <c r="H20" i="6" l="1"/>
  <c r="B21" i="6"/>
  <c r="B22" i="12"/>
  <c r="H21" i="12"/>
  <c r="H20" i="2"/>
  <c r="B21" i="2"/>
  <c r="B20" i="8"/>
  <c r="H19" i="8"/>
  <c r="B23" i="11"/>
  <c r="H22" i="11"/>
  <c r="H19" i="10"/>
  <c r="B20" i="10"/>
  <c r="B22" i="4"/>
  <c r="H21" i="4"/>
  <c r="B21" i="13"/>
  <c r="H20" i="13"/>
  <c r="B22" i="5"/>
  <c r="H21" i="5"/>
  <c r="B21" i="3"/>
  <c r="H20" i="3"/>
  <c r="H19" i="9"/>
  <c r="B20" i="9"/>
  <c r="H21" i="7"/>
  <c r="B22" i="7"/>
  <c r="B22" i="13" l="1"/>
  <c r="H21" i="13"/>
  <c r="B21" i="8"/>
  <c r="H20" i="8"/>
  <c r="B23" i="4"/>
  <c r="H22" i="4"/>
  <c r="B21" i="10"/>
  <c r="H20" i="10"/>
  <c r="B23" i="7"/>
  <c r="H22" i="7"/>
  <c r="H21" i="6"/>
  <c r="B22" i="6"/>
  <c r="B21" i="9"/>
  <c r="H20" i="9"/>
  <c r="H21" i="2"/>
  <c r="B22" i="2"/>
  <c r="B22" i="3"/>
  <c r="H21" i="3"/>
  <c r="B23" i="12"/>
  <c r="H22" i="12"/>
  <c r="B23" i="5"/>
  <c r="H22" i="5"/>
  <c r="H23" i="11"/>
  <c r="B24" i="11"/>
  <c r="B23" i="2" l="1"/>
  <c r="H22" i="2"/>
  <c r="H21" i="9"/>
  <c r="B22" i="9"/>
  <c r="H23" i="4"/>
  <c r="B24" i="4"/>
  <c r="H24" i="11"/>
  <c r="B25" i="11"/>
  <c r="H23" i="5"/>
  <c r="B24" i="5"/>
  <c r="H23" i="12"/>
  <c r="B24" i="12"/>
  <c r="H21" i="10"/>
  <c r="B22" i="10"/>
  <c r="B23" i="6"/>
  <c r="H22" i="6"/>
  <c r="B22" i="8"/>
  <c r="H21" i="8"/>
  <c r="B23" i="3"/>
  <c r="H22" i="3"/>
  <c r="H23" i="7"/>
  <c r="B24" i="7"/>
  <c r="B23" i="13"/>
  <c r="H22" i="13"/>
  <c r="B26" i="11" l="1"/>
  <c r="H25" i="11"/>
  <c r="H23" i="6"/>
  <c r="B24" i="6"/>
  <c r="B25" i="12"/>
  <c r="H24" i="12"/>
  <c r="B23" i="9"/>
  <c r="H22" i="9"/>
  <c r="H22" i="10"/>
  <c r="B23" i="10"/>
  <c r="B25" i="4"/>
  <c r="H24" i="4"/>
  <c r="B25" i="5"/>
  <c r="H24" i="5"/>
  <c r="B24" i="13"/>
  <c r="H23" i="13"/>
  <c r="B25" i="7"/>
  <c r="H24" i="7"/>
  <c r="H23" i="3"/>
  <c r="B24" i="3"/>
  <c r="B23" i="8"/>
  <c r="H22" i="8"/>
  <c r="H23" i="2"/>
  <c r="B24" i="2"/>
  <c r="B25" i="13" l="1"/>
  <c r="H24" i="13"/>
  <c r="B24" i="9"/>
  <c r="H23" i="9"/>
  <c r="H23" i="8"/>
  <c r="B24" i="8"/>
  <c r="H25" i="5"/>
  <c r="B26" i="5"/>
  <c r="H25" i="12"/>
  <c r="B26" i="12"/>
  <c r="B25" i="3"/>
  <c r="H24" i="3"/>
  <c r="B25" i="6"/>
  <c r="H24" i="6"/>
  <c r="B25" i="2"/>
  <c r="H24" i="2"/>
  <c r="B26" i="4"/>
  <c r="H25" i="4"/>
  <c r="B24" i="10"/>
  <c r="H23" i="10"/>
  <c r="B26" i="7"/>
  <c r="H25" i="7"/>
  <c r="B27" i="11"/>
  <c r="H26" i="11"/>
  <c r="B27" i="5" l="1"/>
  <c r="H26" i="5"/>
  <c r="H25" i="2"/>
  <c r="B26" i="2"/>
  <c r="B27" i="7"/>
  <c r="H26" i="7"/>
  <c r="B26" i="3"/>
  <c r="H25" i="3"/>
  <c r="B28" i="11"/>
  <c r="H27" i="11"/>
  <c r="B25" i="8"/>
  <c r="H24" i="8"/>
  <c r="B26" i="6"/>
  <c r="H25" i="6"/>
  <c r="B25" i="10"/>
  <c r="H24" i="10"/>
  <c r="B25" i="9"/>
  <c r="H24" i="9"/>
  <c r="H26" i="12"/>
  <c r="B27" i="12"/>
  <c r="B27" i="4"/>
  <c r="H26" i="4"/>
  <c r="H25" i="13"/>
  <c r="B26" i="13"/>
  <c r="B26" i="10" l="1"/>
  <c r="H25" i="10"/>
  <c r="B27" i="3"/>
  <c r="H26" i="3"/>
  <c r="H27" i="4"/>
  <c r="B28" i="4"/>
  <c r="B27" i="6"/>
  <c r="H26" i="6"/>
  <c r="H27" i="7"/>
  <c r="B28" i="7"/>
  <c r="H27" i="12"/>
  <c r="B28" i="12"/>
  <c r="H26" i="2"/>
  <c r="B27" i="2"/>
  <c r="H25" i="8"/>
  <c r="B26" i="8"/>
  <c r="H26" i="13"/>
  <c r="B27" i="13"/>
  <c r="H25" i="9"/>
  <c r="B26" i="9"/>
  <c r="B29" i="11"/>
  <c r="H28" i="11"/>
  <c r="H27" i="5"/>
  <c r="B28" i="5"/>
  <c r="H26" i="8" l="1"/>
  <c r="B27" i="8"/>
  <c r="B29" i="5"/>
  <c r="H28" i="5"/>
  <c r="B29" i="4"/>
  <c r="H28" i="4"/>
  <c r="H29" i="11"/>
  <c r="B30" i="11"/>
  <c r="H27" i="13"/>
  <c r="B28" i="13"/>
  <c r="B29" i="7"/>
  <c r="H28" i="7"/>
  <c r="H27" i="6"/>
  <c r="B28" i="6"/>
  <c r="B28" i="2"/>
  <c r="H27" i="2"/>
  <c r="B27" i="9"/>
  <c r="H26" i="9"/>
  <c r="B29" i="12"/>
  <c r="H28" i="12"/>
  <c r="H27" i="3"/>
  <c r="B28" i="3"/>
  <c r="B27" i="10"/>
  <c r="H26" i="10"/>
  <c r="H27" i="10" l="1"/>
  <c r="B28" i="10"/>
  <c r="B29" i="2"/>
  <c r="H28" i="2"/>
  <c r="H28" i="3"/>
  <c r="B29" i="3"/>
  <c r="B29" i="6"/>
  <c r="H28" i="6"/>
  <c r="B30" i="4"/>
  <c r="H29" i="4"/>
  <c r="H30" i="11"/>
  <c r="B31" i="11"/>
  <c r="B30" i="5"/>
  <c r="H29" i="5"/>
  <c r="H28" i="13"/>
  <c r="B29" i="13"/>
  <c r="B28" i="8"/>
  <c r="H27" i="8"/>
  <c r="H29" i="12"/>
  <c r="B30" i="12"/>
  <c r="H29" i="7"/>
  <c r="B30" i="7"/>
  <c r="H27" i="9"/>
  <c r="B28" i="9"/>
  <c r="B30" i="13" l="1"/>
  <c r="H29" i="13"/>
  <c r="H29" i="6"/>
  <c r="B30" i="6"/>
  <c r="B29" i="9"/>
  <c r="H28" i="9"/>
  <c r="H30" i="7"/>
  <c r="B31" i="7"/>
  <c r="B29" i="10"/>
  <c r="H28" i="10"/>
  <c r="B30" i="3"/>
  <c r="H29" i="3"/>
  <c r="B31" i="5"/>
  <c r="H30" i="5"/>
  <c r="B31" i="12"/>
  <c r="H30" i="12"/>
  <c r="H31" i="11"/>
  <c r="B32" i="11"/>
  <c r="B30" i="2"/>
  <c r="H29" i="2"/>
  <c r="B29" i="8"/>
  <c r="H28" i="8"/>
  <c r="B31" i="4"/>
  <c r="H30" i="4"/>
  <c r="H31" i="7" l="1"/>
  <c r="B32" i="7"/>
  <c r="H31" i="12"/>
  <c r="B32" i="12"/>
  <c r="H29" i="8"/>
  <c r="B30" i="8"/>
  <c r="H31" i="5"/>
  <c r="B32" i="5"/>
  <c r="B30" i="9"/>
  <c r="H29" i="9"/>
  <c r="B31" i="6"/>
  <c r="H30" i="6"/>
  <c r="H31" i="4"/>
  <c r="B32" i="4"/>
  <c r="B31" i="2"/>
  <c r="H30" i="2"/>
  <c r="B31" i="3"/>
  <c r="H30" i="3"/>
  <c r="B33" i="11"/>
  <c r="H32" i="11"/>
  <c r="H29" i="10"/>
  <c r="B30" i="10"/>
  <c r="B31" i="13"/>
  <c r="H30" i="13"/>
  <c r="H32" i="4" l="1"/>
  <c r="B33" i="4"/>
  <c r="H32" i="12"/>
  <c r="B33" i="12"/>
  <c r="H33" i="11"/>
  <c r="B34" i="11"/>
  <c r="H34" i="11" s="1"/>
  <c r="B32" i="6"/>
  <c r="H31" i="6"/>
  <c r="H31" i="13"/>
  <c r="B32" i="13"/>
  <c r="B31" i="8"/>
  <c r="H30" i="8"/>
  <c r="H32" i="7"/>
  <c r="B33" i="7"/>
  <c r="B33" i="5"/>
  <c r="H32" i="5"/>
  <c r="B32" i="2"/>
  <c r="H31" i="2"/>
  <c r="H30" i="10"/>
  <c r="B31" i="10"/>
  <c r="H31" i="3"/>
  <c r="B32" i="3"/>
  <c r="H32" i="3" s="1"/>
  <c r="B31" i="9"/>
  <c r="H30" i="9"/>
  <c r="H33" i="5" l="1"/>
  <c r="B34" i="5"/>
  <c r="H34" i="5" s="1"/>
  <c r="B33" i="6"/>
  <c r="H32" i="6"/>
  <c r="H33" i="7"/>
  <c r="B34" i="7"/>
  <c r="H34" i="7" s="1"/>
  <c r="B32" i="10"/>
  <c r="H31" i="10"/>
  <c r="H33" i="12"/>
  <c r="B34" i="12"/>
  <c r="H34" i="12" s="1"/>
  <c r="H31" i="8"/>
  <c r="B32" i="8"/>
  <c r="B33" i="13"/>
  <c r="H32" i="13"/>
  <c r="H33" i="4"/>
  <c r="B34" i="4"/>
  <c r="H34" i="4" s="1"/>
  <c r="B32" i="9"/>
  <c r="H31" i="9"/>
  <c r="B33" i="2"/>
  <c r="H32" i="2"/>
  <c r="H33" i="13" l="1"/>
  <c r="B34" i="13"/>
  <c r="H34" i="13" s="1"/>
  <c r="B33" i="8"/>
  <c r="H32" i="8"/>
  <c r="H33" i="2"/>
  <c r="B34" i="2"/>
  <c r="H34" i="2" s="1"/>
  <c r="B34" i="6"/>
  <c r="H34" i="6" s="1"/>
  <c r="H33" i="6"/>
  <c r="B33" i="10"/>
  <c r="H32" i="10"/>
  <c r="B33" i="9"/>
  <c r="H32" i="9"/>
  <c r="H33" i="9" l="1"/>
  <c r="B34" i="9"/>
  <c r="H34" i="9" s="1"/>
  <c r="H33" i="8"/>
  <c r="B34" i="8"/>
  <c r="H34" i="8" s="1"/>
  <c r="H33" i="10"/>
  <c r="B34" i="10"/>
  <c r="H34" i="10" s="1"/>
</calcChain>
</file>

<file path=xl/comments1.xml><?xml version="1.0" encoding="utf-8"?>
<comments xmlns="http://schemas.openxmlformats.org/spreadsheetml/2006/main">
  <authors>
    <author>Defours Nicolas (Consultant)</author>
    <author>Nicolas Defours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 xml:space="preserve">
Changez l'année ici, toutes les dates se mettrons à jour!</t>
        </r>
      </text>
    </comment>
    <comment ref="M1" authorId="1" shapeId="0">
      <text>
        <r>
          <rPr>
            <b/>
            <sz val="9"/>
            <color indexed="81"/>
            <rFont val="Tahoma"/>
            <family val="2"/>
          </rPr>
          <t>Entrez ici la base hebdomadaire.
Base de calcul des heures supplémentaires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<sst xmlns="http://schemas.openxmlformats.org/spreadsheetml/2006/main" count="223" uniqueCount="33">
  <si>
    <t>Jour</t>
  </si>
  <si>
    <t>Arrivée</t>
  </si>
  <si>
    <t>Départ</t>
  </si>
  <si>
    <t>Total de la paie</t>
  </si>
  <si>
    <t>Heures totales</t>
  </si>
  <si>
    <t>Taux horaire</t>
  </si>
  <si>
    <t>Mars</t>
  </si>
  <si>
    <t>Avril</t>
  </si>
  <si>
    <t>Mai</t>
  </si>
  <si>
    <t>Juin</t>
  </si>
  <si>
    <t>Juillet</t>
  </si>
  <si>
    <t>Août</t>
  </si>
  <si>
    <t>Fiche d'heure</t>
  </si>
  <si>
    <t>Moyenne par jour</t>
  </si>
  <si>
    <t>Nb Heures</t>
  </si>
  <si>
    <t>Moy H/J</t>
  </si>
  <si>
    <t>Janvier</t>
  </si>
  <si>
    <t>Février</t>
  </si>
  <si>
    <t>Septembre</t>
  </si>
  <si>
    <t>Octobre</t>
  </si>
  <si>
    <t>Novembre</t>
  </si>
  <si>
    <t>Décembre</t>
  </si>
  <si>
    <t>Nb jours travaillés</t>
  </si>
  <si>
    <t>Heures exedentaires</t>
  </si>
  <si>
    <t>HE</t>
  </si>
  <si>
    <t>HE cumulées</t>
  </si>
  <si>
    <t>Total Heures</t>
  </si>
  <si>
    <t>Commentaire</t>
  </si>
  <si>
    <t>Nb Jours cumulées</t>
  </si>
  <si>
    <t>Feuille de présence mensuelle</t>
  </si>
  <si>
    <t>Statut</t>
  </si>
  <si>
    <t>Motif absence</t>
  </si>
  <si>
    <t>Base
hebdomadaire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</si>
</sst>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h]:mm;@"/>
    <numFmt numFmtId="165" formatCode="0.00_ ;[Red]\-0.00\ "/>
    <numFmt numFmtId="166" formatCode="ddd\ dd\ mmmm"/>
    <numFmt numFmtId="167" formatCode="[h]:mm:ss;@"/>
    <numFmt numFmtId="168" formatCode="&quot;€&quot;#,##0.00_);\(&quot;€&quot;#,##0.00\)"/>
    <numFmt numFmtId="169" formatCode="0;0;&quot;0&quot;"/>
    <numFmt numFmtId="170" formatCode="\+0.00&quot;h&quot;_ ;[Red]\-0.00&quot;h&quot;\ "/>
    <numFmt numFmtId="172" formatCode="0.0"/>
  </numFmts>
  <fonts count="23" x14ac:knownFonts="1">
    <font>
      <sz val="10"/>
      <name val="Arial"/>
    </font>
    <font>
      <b/>
      <sz val="22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8"/>
      <color rgb="FFFF0000"/>
      <name val="Arial"/>
      <family val="2"/>
    </font>
    <font>
      <b/>
      <sz val="14"/>
      <color rgb="FFFF0000"/>
      <name val="Arial"/>
      <family val="2"/>
    </font>
    <font>
      <b/>
      <sz val="10"/>
      <color rgb="FF0070C0"/>
      <name val="Arial"/>
      <family val="2"/>
    </font>
    <font>
      <b/>
      <sz val="12"/>
      <color rgb="FF0070C0"/>
      <name val="Arial"/>
      <family val="2"/>
    </font>
    <font>
      <sz val="8"/>
      <name val="Arial"/>
      <family val="2"/>
    </font>
    <font>
      <b/>
      <sz val="8"/>
      <color rgb="FF0070C0"/>
      <name val="Arial"/>
      <family val="2"/>
    </font>
    <font>
      <sz val="8"/>
      <color rgb="FF0070C0"/>
      <name val="Arial"/>
      <family val="2"/>
    </font>
    <font>
      <sz val="10"/>
      <name val="Century Gothic"/>
      <family val="2"/>
    </font>
    <font>
      <b/>
      <sz val="22"/>
      <color indexed="20"/>
      <name val="Century Gothic"/>
      <family val="2"/>
    </font>
    <font>
      <sz val="10"/>
      <color rgb="FFFFFFFF"/>
      <name val="Century Gothic"/>
      <family val="2"/>
    </font>
    <font>
      <b/>
      <sz val="9"/>
      <name val="Century Gothic"/>
      <family val="2"/>
    </font>
    <font>
      <sz val="8"/>
      <name val="Century Gothic"/>
      <family val="2"/>
    </font>
    <font>
      <sz val="8"/>
      <color indexed="64"/>
      <name val="Century Gothic"/>
      <family val="2"/>
    </font>
    <font>
      <sz val="6"/>
      <name val="Century Gothic"/>
      <family val="2"/>
    </font>
    <font>
      <b/>
      <sz val="10"/>
      <name val="Century Gothic"/>
      <family val="2"/>
    </font>
    <font>
      <b/>
      <sz val="8"/>
      <name val="Century Gothic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CFAF2"/>
      </patternFill>
    </fill>
    <fill>
      <patternFill patternType="solid">
        <fgColor indexed="46"/>
        <bgColor indexed="64"/>
      </patternFill>
    </fill>
    <fill>
      <patternFill patternType="solid">
        <fgColor rgb="FFD8D8D8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>
      <alignment vertical="center"/>
    </xf>
  </cellStyleXfs>
  <cellXfs count="48">
    <xf numFmtId="0" fontId="0" fillId="0" borderId="0" xfId="0">
      <alignment vertical="center"/>
    </xf>
    <xf numFmtId="0" fontId="1" fillId="2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46" fontId="3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>
      <alignment vertical="center"/>
    </xf>
    <xf numFmtId="0" fontId="4" fillId="0" borderId="1" xfId="0" applyFont="1" applyBorder="1">
      <alignment vertical="center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/>
    </xf>
    <xf numFmtId="164" fontId="8" fillId="0" borderId="2" xfId="0" applyNumberFormat="1" applyFont="1" applyBorder="1" applyAlignment="1">
      <alignment horizontal="center"/>
    </xf>
    <xf numFmtId="0" fontId="9" fillId="0" borderId="0" xfId="0" applyFont="1" applyAlignment="1"/>
    <xf numFmtId="164" fontId="10" fillId="0" borderId="2" xfId="0" applyNumberFormat="1" applyFont="1" applyBorder="1" applyAlignment="1">
      <alignment horizontal="center" vertical="center"/>
    </xf>
    <xf numFmtId="165" fontId="11" fillId="0" borderId="2" xfId="0" applyNumberFormat="1" applyFont="1" applyBorder="1" applyAlignment="1">
      <alignment horizontal="center"/>
    </xf>
    <xf numFmtId="165" fontId="10" fillId="0" borderId="2" xfId="0" applyNumberFormat="1" applyFont="1" applyBorder="1" applyAlignment="1">
      <alignment horizontal="center"/>
    </xf>
    <xf numFmtId="2" fontId="10" fillId="0" borderId="2" xfId="0" applyNumberFormat="1" applyFont="1" applyBorder="1" applyAlignment="1">
      <alignment horizontal="center"/>
    </xf>
    <xf numFmtId="164" fontId="10" fillId="0" borderId="2" xfId="0" applyNumberFormat="1" applyFont="1" applyBorder="1" applyAlignment="1">
      <alignment horizontal="center" wrapText="1"/>
    </xf>
    <xf numFmtId="2" fontId="4" fillId="0" borderId="0" xfId="0" applyNumberFormat="1" applyFont="1" applyAlignment="1"/>
    <xf numFmtId="4" fontId="4" fillId="0" borderId="0" xfId="0" applyNumberFormat="1" applyFont="1" applyAlignment="1"/>
    <xf numFmtId="0" fontId="12" fillId="0" borderId="0" xfId="0" applyFont="1" applyAlignment="1"/>
    <xf numFmtId="0" fontId="13" fillId="0" borderId="0" xfId="0" applyFont="1" applyAlignment="1"/>
    <xf numFmtId="0" fontId="13" fillId="0" borderId="0" xfId="0" applyFont="1" applyAlignment="1">
      <alignment horizontal="right"/>
    </xf>
    <xf numFmtId="0" fontId="14" fillId="0" borderId="0" xfId="0" applyFont="1" applyAlignment="1">
      <alignment horizontal="center" vertical="center"/>
    </xf>
    <xf numFmtId="0" fontId="15" fillId="3" borderId="2" xfId="0" applyFont="1" applyFill="1" applyBorder="1" applyAlignment="1">
      <alignment horizontal="center" vertical="center"/>
    </xf>
    <xf numFmtId="0" fontId="15" fillId="3" borderId="2" xfId="0" applyFont="1" applyFill="1" applyBorder="1" applyAlignment="1">
      <alignment horizontal="center" vertical="center" wrapText="1"/>
    </xf>
    <xf numFmtId="166" fontId="15" fillId="3" borderId="2" xfId="0" applyNumberFormat="1" applyFont="1" applyFill="1" applyBorder="1" applyAlignment="1">
      <alignment horizontal="left" vertical="center"/>
    </xf>
    <xf numFmtId="167" fontId="16" fillId="4" borderId="2" xfId="0" applyNumberFormat="1" applyFont="1" applyFill="1" applyBorder="1" applyAlignment="1" applyProtection="1">
      <alignment horizontal="center" vertical="center"/>
      <protection locked="0"/>
    </xf>
    <xf numFmtId="167" fontId="16" fillId="5" borderId="2" xfId="0" applyNumberFormat="1" applyFont="1" applyFill="1" applyBorder="1" applyAlignment="1" applyProtection="1">
      <alignment horizontal="center" vertical="center"/>
      <protection locked="0"/>
    </xf>
    <xf numFmtId="167" fontId="17" fillId="6" borderId="2" xfId="0" applyNumberFormat="1" applyFont="1" applyFill="1" applyBorder="1" applyAlignment="1" applyProtection="1">
      <alignment horizontal="center" vertical="center"/>
      <protection locked="0"/>
    </xf>
    <xf numFmtId="164" fontId="16" fillId="7" borderId="2" xfId="0" applyNumberFormat="1" applyFont="1" applyFill="1" applyBorder="1" applyAlignment="1">
      <alignment horizontal="center" vertical="center"/>
    </xf>
    <xf numFmtId="0" fontId="12" fillId="0" borderId="2" xfId="0" applyNumberFormat="1" applyFont="1" applyBorder="1" applyAlignment="1"/>
    <xf numFmtId="0" fontId="18" fillId="0" borderId="3" xfId="0" applyFont="1" applyBorder="1" applyAlignment="1">
      <alignment horizontal="left" vertical="center"/>
    </xf>
    <xf numFmtId="0" fontId="12" fillId="0" borderId="0" xfId="0" applyFont="1" applyBorder="1" applyAlignment="1"/>
    <xf numFmtId="0" fontId="15" fillId="3" borderId="2" xfId="0" applyFont="1" applyFill="1" applyBorder="1" applyAlignment="1">
      <alignment horizontal="left" vertical="center"/>
    </xf>
    <xf numFmtId="0" fontId="16" fillId="0" borderId="0" xfId="0" applyFont="1" applyBorder="1" applyAlignment="1">
      <alignment horizontal="left"/>
    </xf>
    <xf numFmtId="168" fontId="16" fillId="4" borderId="2" xfId="0" applyNumberFormat="1" applyFont="1" applyFill="1" applyBorder="1" applyAlignment="1">
      <alignment horizontal="center" vertical="center"/>
    </xf>
    <xf numFmtId="0" fontId="19" fillId="8" borderId="2" xfId="0" applyFont="1" applyFill="1" applyBorder="1" applyAlignment="1">
      <alignment horizontal="center" vertical="center"/>
    </xf>
    <xf numFmtId="0" fontId="20" fillId="8" borderId="2" xfId="0" applyFont="1" applyFill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170" fontId="12" fillId="0" borderId="2" xfId="0" applyNumberFormat="1" applyFont="1" applyBorder="1" applyAlignment="1">
      <alignment horizontal="center" vertical="center"/>
    </xf>
    <xf numFmtId="46" fontId="12" fillId="0" borderId="0" xfId="0" applyNumberFormat="1" applyFont="1" applyAlignment="1"/>
    <xf numFmtId="0" fontId="20" fillId="8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 wrapText="1"/>
    </xf>
    <xf numFmtId="0" fontId="20" fillId="8" borderId="2" xfId="0" applyFont="1" applyFill="1" applyBorder="1" applyAlignment="1">
      <alignment horizontal="center" vertical="center"/>
    </xf>
    <xf numFmtId="169" fontId="12" fillId="0" borderId="2" xfId="0" applyNumberFormat="1" applyFont="1" applyBorder="1" applyAlignment="1">
      <alignment horizontal="center" vertical="center"/>
    </xf>
    <xf numFmtId="172" fontId="12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96969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www.wps.cn/officeDocument/2020/cellImage" Target="NUL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Heures travaillées</c:v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heure'!$C$4:$N$4</c:f>
              <c:numCache>
                <c:formatCode>[h]:mm;@</c:formatCode>
                <c:ptCount val="12"/>
                <c:pt idx="0">
                  <c:v>0.47916666666666674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972472"/>
        <c:axId val="377972864"/>
      </c:lineChart>
      <c:catAx>
        <c:axId val="3779724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7972864"/>
        <c:crosses val="autoZero"/>
        <c:auto val="1"/>
        <c:lblAlgn val="ctr"/>
        <c:lblOffset val="100"/>
        <c:noMultiLvlLbl val="0"/>
      </c:catAx>
      <c:valAx>
        <c:axId val="377972864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3779724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Moyenne H/J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4733115677613471E-2"/>
          <c:y val="0.26843737834206133"/>
          <c:w val="0.7577055246143013"/>
          <c:h val="0.57174346029712797"/>
        </c:manualLayout>
      </c:layout>
      <c:lineChart>
        <c:grouping val="standard"/>
        <c:varyColors val="0"/>
        <c:ser>
          <c:idx val="0"/>
          <c:order val="0"/>
          <c:tx>
            <c:v>Moyenne H/J</c:v>
          </c:tx>
          <c:dLbls>
            <c:spPr>
              <a:effectLst>
                <a:softEdge rad="0"/>
              </a:effectLst>
              <a:scene3d>
                <a:camera prst="orthographicFront"/>
                <a:lightRig rig="threePt" dir="t"/>
              </a:scene3d>
              <a:sp3d>
                <a:bevelT w="6350"/>
              </a:sp3d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heure'!$C$3:$N$3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'Récap heure'!$C$5:$N$5</c:f>
              <c:numCache>
                <c:formatCode>[h]:mm;@</c:formatCode>
                <c:ptCount val="12"/>
                <c:pt idx="0">
                  <c:v>0.23958333333333337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973648"/>
        <c:axId val="377974040"/>
      </c:lineChart>
      <c:catAx>
        <c:axId val="3779736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7974040"/>
        <c:crosses val="autoZero"/>
        <c:auto val="1"/>
        <c:lblAlgn val="ctr"/>
        <c:lblOffset val="100"/>
        <c:noMultiLvlLbl val="0"/>
      </c:catAx>
      <c:valAx>
        <c:axId val="377974040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3779736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Heures excédentaires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'Récap heure'!$A$7</c:f>
              <c:strCache>
                <c:ptCount val="1"/>
                <c:pt idx="0">
                  <c:v>HE cumulées</c:v>
                </c:pt>
              </c:strCache>
            </c:strRef>
          </c:tx>
          <c:marker>
            <c:symbol val="diamond"/>
            <c:size val="7"/>
          </c:marker>
          <c:dLbls>
            <c:dLbl>
              <c:idx val="0"/>
              <c:layout>
                <c:manualLayout>
                  <c:x val="-2.6946844799089518E-2"/>
                  <c:y val="-0.15652122087359169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2.6946844799089518E-2"/>
                  <c:y val="-0.14487638826806037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2.5322809070303483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2.6946844799089518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2.6946844799089518E-2"/>
                  <c:y val="-0.16234363717635733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-2.6946844799089518E-2"/>
                  <c:y val="-0.12740913935976345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/>
              </c:extLst>
            </c:dLbl>
            <c:numFmt formatCode="#\,##0.00_ ;[Red]\-#\,##0.00\ 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>
                    <a:solidFill>
                      <a:srgbClr val="C0000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heure'!$B$3:$N$3</c:f>
              <c:strCache>
                <c:ptCount val="13"/>
                <c:pt idx="0">
                  <c:v>Relicat 2019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'Récap heure'!$B$7:$N$7</c:f>
              <c:numCache>
                <c:formatCode>0.00_ ;[Red]\-0.00\ </c:formatCode>
                <c:ptCount val="13"/>
                <c:pt idx="1">
                  <c:v>-4.0999999999999988</c:v>
                </c:pt>
                <c:pt idx="2">
                  <c:v>-4.0999999999999988</c:v>
                </c:pt>
                <c:pt idx="3">
                  <c:v>-4.0999999999999988</c:v>
                </c:pt>
                <c:pt idx="4">
                  <c:v>-4.0999999999999988</c:v>
                </c:pt>
                <c:pt idx="5">
                  <c:v>-4.0999999999999988</c:v>
                </c:pt>
                <c:pt idx="6">
                  <c:v>-4.0999999999999988</c:v>
                </c:pt>
                <c:pt idx="7">
                  <c:v>-4.0999999999999988</c:v>
                </c:pt>
                <c:pt idx="8">
                  <c:v>-4.0999999999999988</c:v>
                </c:pt>
                <c:pt idx="9">
                  <c:v>-4.0999999999999988</c:v>
                </c:pt>
                <c:pt idx="10">
                  <c:v>-4.0999999999999988</c:v>
                </c:pt>
                <c:pt idx="11">
                  <c:v>-4.0999999999999988</c:v>
                </c:pt>
                <c:pt idx="12">
                  <c:v>-4.0999999999999988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'Récap heure'!$A$6</c:f>
              <c:strCache>
                <c:ptCount val="1"/>
                <c:pt idx="0">
                  <c:v>HE</c:v>
                </c:pt>
              </c:strCache>
            </c:strRef>
          </c:tx>
          <c:dLbls>
            <c:numFmt formatCode="#\,##0.00_ ;[Red]\-#\,##0.00\ 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0070C0"/>
                    </a:solidFill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'Récap heure'!$B$3:$N$3</c:f>
              <c:strCache>
                <c:ptCount val="13"/>
                <c:pt idx="0">
                  <c:v>Relicat 2019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Août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Décembre</c:v>
                </c:pt>
              </c:strCache>
            </c:strRef>
          </c:cat>
          <c:val>
            <c:numRef>
              <c:f>'Récap heure'!$B$6:$N$6</c:f>
              <c:numCache>
                <c:formatCode>0.00_ ;[Red]\-0.00\ </c:formatCode>
                <c:ptCount val="13"/>
                <c:pt idx="1">
                  <c:v>-4.0999999999999988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7974824"/>
        <c:axId val="377975216"/>
      </c:lineChart>
      <c:catAx>
        <c:axId val="377974824"/>
        <c:scaling>
          <c:orientation val="minMax"/>
        </c:scaling>
        <c:delete val="0"/>
        <c:axPos val="b"/>
        <c:majorGridlines>
          <c:spPr>
            <a:ln>
              <a:noFill/>
            </a:ln>
          </c:spPr>
        </c:majorGridlines>
        <c:numFmt formatCode="General" sourceLinked="0"/>
        <c:majorTickMark val="out"/>
        <c:minorTickMark val="none"/>
        <c:tickLblPos val="nextTo"/>
        <c:crossAx val="377975216"/>
        <c:crosses val="autoZero"/>
        <c:auto val="1"/>
        <c:lblAlgn val="ctr"/>
        <c:lblOffset val="100"/>
        <c:noMultiLvlLbl val="0"/>
      </c:catAx>
      <c:valAx>
        <c:axId val="377975216"/>
        <c:scaling>
          <c:orientation val="minMax"/>
        </c:scaling>
        <c:delete val="0"/>
        <c:axPos val="l"/>
        <c:majorGridlines/>
        <c:numFmt formatCode="#\,##0.00" sourceLinked="0"/>
        <c:majorTickMark val="out"/>
        <c:minorTickMark val="none"/>
        <c:tickLblPos val="nextTo"/>
        <c:crossAx val="377974824"/>
        <c:crosses val="autoZero"/>
        <c:crossBetween val="between"/>
      </c:valAx>
    </c:plotArea>
    <c:legend>
      <c:legendPos val="r"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627845</xdr:colOff>
      <xdr:row>9</xdr:row>
      <xdr:rowOff>0</xdr:rowOff>
    </xdr:from>
    <xdr:to>
      <xdr:col>12</xdr:col>
      <xdr:colOff>628554</xdr:colOff>
      <xdr:row>19</xdr:row>
      <xdr:rowOff>12442</xdr:rowOff>
    </xdr:to>
    <xdr:graphicFrame macro="">
      <xdr:nvGraphicFramePr>
        <xdr:cNvPr id="2" name="图表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618371</xdr:colOff>
      <xdr:row>19</xdr:row>
      <xdr:rowOff>24884</xdr:rowOff>
    </xdr:from>
    <xdr:to>
      <xdr:col>12</xdr:col>
      <xdr:colOff>618465</xdr:colOff>
      <xdr:row>29</xdr:row>
      <xdr:rowOff>37980</xdr:rowOff>
    </xdr:to>
    <xdr:graphicFrame macro="">
      <xdr:nvGraphicFramePr>
        <xdr:cNvPr id="3" name="图表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608897</xdr:colOff>
      <xdr:row>29</xdr:row>
      <xdr:rowOff>88403</xdr:rowOff>
    </xdr:from>
    <xdr:to>
      <xdr:col>12</xdr:col>
      <xdr:colOff>618465</xdr:colOff>
      <xdr:row>43</xdr:row>
      <xdr:rowOff>0</xdr:rowOff>
    </xdr:to>
    <xdr:graphicFrame macro="">
      <xdr:nvGraphicFramePr>
        <xdr:cNvPr id="4" name="图表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P44"/>
  <sheetViews>
    <sheetView workbookViewId="0">
      <selection activeCell="N18" sqref="N18"/>
    </sheetView>
  </sheetViews>
  <sheetFormatPr baseColWidth="10" defaultColWidth="0" defaultRowHeight="12.75" zeroHeight="1" x14ac:dyDescent="0.2"/>
  <cols>
    <col min="1" max="1" width="11.42578125" customWidth="1"/>
    <col min="2" max="2" width="6.140625" customWidth="1"/>
    <col min="3" max="10" width="11.7109375" customWidth="1"/>
    <col min="11" max="11" width="14.28515625" customWidth="1"/>
    <col min="12" max="12" width="11.7109375" customWidth="1"/>
    <col min="13" max="13" width="13.7109375" customWidth="1"/>
    <col min="14" max="14" width="13.5703125" customWidth="1"/>
    <col min="15" max="15" width="7.140625" customWidth="1"/>
    <col min="16" max="16" width="1.85546875" customWidth="1"/>
    <col min="17" max="16384" width="11.42578125" hidden="1"/>
  </cols>
  <sheetData>
    <row r="1" spans="1:15" ht="27.75" x14ac:dyDescent="0.4">
      <c r="C1" s="43" t="s">
        <v>12</v>
      </c>
      <c r="D1" s="43"/>
      <c r="E1" s="43"/>
      <c r="F1" s="43"/>
      <c r="G1" s="43"/>
      <c r="H1" s="43"/>
      <c r="I1" s="1">
        <v>2020</v>
      </c>
      <c r="J1" s="2"/>
      <c r="K1" s="44" t="s">
        <v>32</v>
      </c>
      <c r="L1" s="44"/>
      <c r="M1" s="3">
        <v>1.625</v>
      </c>
      <c r="N1" s="4"/>
    </row>
    <row r="2" spans="1:15" ht="13.15" customHeight="1" x14ac:dyDescent="0.2"/>
    <row r="3" spans="1:15" s="5" customFormat="1" ht="28.5" customHeight="1" x14ac:dyDescent="0.2">
      <c r="A3" s="6"/>
      <c r="B3" s="7" t="str">
        <f>"Relicat "&amp;Année-1</f>
        <v>Relicat 2019</v>
      </c>
      <c r="C3" s="8" t="s">
        <v>16</v>
      </c>
      <c r="D3" s="8" t="s">
        <v>17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8" t="s">
        <v>18</v>
      </c>
      <c r="L3" s="8" t="s">
        <v>19</v>
      </c>
      <c r="M3" s="8" t="s">
        <v>20</v>
      </c>
      <c r="N3" s="8" t="s">
        <v>21</v>
      </c>
    </row>
    <row r="4" spans="1:15" ht="23.25" customHeight="1" x14ac:dyDescent="0.25">
      <c r="A4" s="9" t="s">
        <v>14</v>
      </c>
      <c r="B4" s="10"/>
      <c r="C4" s="11">
        <f ca="1">INDIRECT(C$3&amp;"!G35")</f>
        <v>0.47916666666666674</v>
      </c>
      <c r="D4" s="11">
        <f t="shared" ref="D4:N4" ca="1" si="0">INDIRECT(D$3&amp;"!G35")</f>
        <v>0</v>
      </c>
      <c r="E4" s="11">
        <f t="shared" ca="1" si="0"/>
        <v>0</v>
      </c>
      <c r="F4" s="11">
        <f t="shared" ca="1" si="0"/>
        <v>0</v>
      </c>
      <c r="G4" s="11">
        <f t="shared" ca="1" si="0"/>
        <v>0</v>
      </c>
      <c r="H4" s="11">
        <f t="shared" ca="1" si="0"/>
        <v>0</v>
      </c>
      <c r="I4" s="11">
        <f t="shared" ca="1" si="0"/>
        <v>0</v>
      </c>
      <c r="J4" s="11">
        <f t="shared" ca="1" si="0"/>
        <v>0</v>
      </c>
      <c r="K4" s="11">
        <f t="shared" ca="1" si="0"/>
        <v>0</v>
      </c>
      <c r="L4" s="11">
        <f t="shared" ca="1" si="0"/>
        <v>0</v>
      </c>
      <c r="M4" s="11">
        <f t="shared" ca="1" si="0"/>
        <v>0</v>
      </c>
      <c r="N4" s="11">
        <f t="shared" ca="1" si="0"/>
        <v>0</v>
      </c>
    </row>
    <row r="5" spans="1:15" ht="23.25" customHeight="1" x14ac:dyDescent="0.25">
      <c r="A5" s="9" t="s">
        <v>15</v>
      </c>
      <c r="B5" s="10"/>
      <c r="C5" s="11">
        <f ca="1">INDIRECT(C$3&amp;"!B40")</f>
        <v>0.23958333333333337</v>
      </c>
      <c r="D5" s="11" t="str">
        <f t="shared" ref="D5:N5" ca="1" si="1">INDIRECT(D$3&amp;"!B40")</f>
        <v/>
      </c>
      <c r="E5" s="11" t="str">
        <f t="shared" ca="1" si="1"/>
        <v/>
      </c>
      <c r="F5" s="11" t="str">
        <f t="shared" ca="1" si="1"/>
        <v/>
      </c>
      <c r="G5" s="11" t="str">
        <f t="shared" ca="1" si="1"/>
        <v/>
      </c>
      <c r="H5" s="11" t="str">
        <f t="shared" ca="1" si="1"/>
        <v/>
      </c>
      <c r="I5" s="11" t="str">
        <f t="shared" ca="1" si="1"/>
        <v/>
      </c>
      <c r="J5" s="11" t="str">
        <f t="shared" ca="1" si="1"/>
        <v/>
      </c>
      <c r="K5" s="11" t="str">
        <f t="shared" ca="1" si="1"/>
        <v/>
      </c>
      <c r="L5" s="11" t="str">
        <f t="shared" ca="1" si="1"/>
        <v/>
      </c>
      <c r="M5" s="11" t="str">
        <f t="shared" ca="1" si="1"/>
        <v/>
      </c>
      <c r="N5" s="11" t="str">
        <f t="shared" ca="1" si="1"/>
        <v/>
      </c>
      <c r="O5" s="9">
        <f ca="1">SUM(C5:N5)/12</f>
        <v>1.996527777777778E-2</v>
      </c>
    </row>
    <row r="6" spans="1:15" s="12" customFormat="1" ht="11.25" x14ac:dyDescent="0.2">
      <c r="A6" s="13" t="s">
        <v>24</v>
      </c>
      <c r="B6" s="14"/>
      <c r="C6" s="15">
        <f ca="1">INDIRECT(C$3&amp;"!G40")</f>
        <v>-4.0999999999999988</v>
      </c>
      <c r="D6" s="15">
        <f t="shared" ref="D6:N6" ca="1" si="2">INDIRECT(D$3&amp;"!G40")</f>
        <v>0</v>
      </c>
      <c r="E6" s="15">
        <f t="shared" ca="1" si="2"/>
        <v>0</v>
      </c>
      <c r="F6" s="15">
        <f t="shared" ca="1" si="2"/>
        <v>0</v>
      </c>
      <c r="G6" s="15">
        <f t="shared" ca="1" si="2"/>
        <v>0</v>
      </c>
      <c r="H6" s="15">
        <f t="shared" ca="1" si="2"/>
        <v>0</v>
      </c>
      <c r="I6" s="15">
        <f t="shared" ca="1" si="2"/>
        <v>0</v>
      </c>
      <c r="J6" s="15">
        <f t="shared" ca="1" si="2"/>
        <v>0</v>
      </c>
      <c r="K6" s="15">
        <f t="shared" ca="1" si="2"/>
        <v>0</v>
      </c>
      <c r="L6" s="15">
        <f t="shared" ca="1" si="2"/>
        <v>0</v>
      </c>
      <c r="M6" s="15">
        <f t="shared" ca="1" si="2"/>
        <v>0</v>
      </c>
      <c r="N6" s="15">
        <f t="shared" ca="1" si="2"/>
        <v>0</v>
      </c>
      <c r="O6" s="16">
        <f ca="1">SUM(C6:N6)</f>
        <v>-4.0999999999999988</v>
      </c>
    </row>
    <row r="7" spans="1:15" s="12" customFormat="1" x14ac:dyDescent="0.2">
      <c r="A7" s="17" t="s">
        <v>25</v>
      </c>
      <c r="B7" s="14"/>
      <c r="C7" s="15">
        <f ca="1">C6+B7</f>
        <v>-4.0999999999999988</v>
      </c>
      <c r="D7" s="15">
        <f ca="1">D6+C7</f>
        <v>-4.0999999999999988</v>
      </c>
      <c r="E7" s="15">
        <f t="shared" ref="E7:N7" ca="1" si="3">E6+D7</f>
        <v>-4.0999999999999988</v>
      </c>
      <c r="F7" s="15">
        <f t="shared" ca="1" si="3"/>
        <v>-4.0999999999999988</v>
      </c>
      <c r="G7" s="15">
        <f t="shared" ca="1" si="3"/>
        <v>-4.0999999999999988</v>
      </c>
      <c r="H7" s="15">
        <f t="shared" ca="1" si="3"/>
        <v>-4.0999999999999988</v>
      </c>
      <c r="I7" s="15">
        <f t="shared" ca="1" si="3"/>
        <v>-4.0999999999999988</v>
      </c>
      <c r="J7" s="15">
        <f t="shared" ca="1" si="3"/>
        <v>-4.0999999999999988</v>
      </c>
      <c r="K7" s="15">
        <f t="shared" ca="1" si="3"/>
        <v>-4.0999999999999988</v>
      </c>
      <c r="L7" s="15">
        <f t="shared" ca="1" si="3"/>
        <v>-4.0999999999999988</v>
      </c>
      <c r="M7" s="15">
        <f t="shared" ca="1" si="3"/>
        <v>-4.0999999999999988</v>
      </c>
      <c r="N7" s="15">
        <f t="shared" ca="1" si="3"/>
        <v>-4.0999999999999988</v>
      </c>
      <c r="O7" s="18"/>
    </row>
    <row r="8" spans="1:15" s="12" customFormat="1" ht="22.5" x14ac:dyDescent="0.2">
      <c r="A8" s="17" t="s">
        <v>28</v>
      </c>
      <c r="B8" s="14"/>
      <c r="C8" s="15">
        <f ca="1">INDIRECT(C$3&amp;"!D40")+B8</f>
        <v>1.5</v>
      </c>
      <c r="D8" s="15">
        <f t="shared" ref="D8:N8" ca="1" si="4">INDIRECT(D$3&amp;"!D40")+C8</f>
        <v>1.5</v>
      </c>
      <c r="E8" s="15">
        <f t="shared" ca="1" si="4"/>
        <v>1.5</v>
      </c>
      <c r="F8" s="15">
        <f t="shared" ca="1" si="4"/>
        <v>1.5</v>
      </c>
      <c r="G8" s="15">
        <f t="shared" ca="1" si="4"/>
        <v>1.5</v>
      </c>
      <c r="H8" s="15">
        <f t="shared" ca="1" si="4"/>
        <v>1.5</v>
      </c>
      <c r="I8" s="15">
        <f t="shared" ca="1" si="4"/>
        <v>1.5</v>
      </c>
      <c r="J8" s="15">
        <f t="shared" ca="1" si="4"/>
        <v>1.5</v>
      </c>
      <c r="K8" s="15">
        <f t="shared" ca="1" si="4"/>
        <v>1.5</v>
      </c>
      <c r="L8" s="15">
        <f t="shared" ca="1" si="4"/>
        <v>1.5</v>
      </c>
      <c r="M8" s="15">
        <f t="shared" ca="1" si="4"/>
        <v>1.5</v>
      </c>
      <c r="N8" s="15">
        <f t="shared" ca="1" si="4"/>
        <v>1.5</v>
      </c>
      <c r="O8" s="18"/>
    </row>
    <row r="9" spans="1:15" x14ac:dyDescent="0.2"/>
    <row r="10" spans="1:15" x14ac:dyDescent="0.2"/>
    <row r="11" spans="1:15" x14ac:dyDescent="0.2"/>
    <row r="12" spans="1:15" x14ac:dyDescent="0.2"/>
    <row r="13" spans="1:15" x14ac:dyDescent="0.2"/>
    <row r="14" spans="1:15" x14ac:dyDescent="0.2"/>
    <row r="15" spans="1:15" x14ac:dyDescent="0.2"/>
    <row r="16" spans="1:15" x14ac:dyDescent="0.2"/>
    <row r="17" spans="3:14" x14ac:dyDescent="0.2"/>
    <row r="18" spans="3:14" x14ac:dyDescent="0.2"/>
    <row r="19" spans="3:14" x14ac:dyDescent="0.2"/>
    <row r="20" spans="3:14" x14ac:dyDescent="0.2"/>
    <row r="21" spans="3:14" x14ac:dyDescent="0.2"/>
    <row r="22" spans="3:14" x14ac:dyDescent="0.2"/>
    <row r="23" spans="3:14" x14ac:dyDescent="0.2"/>
    <row r="24" spans="3:14" x14ac:dyDescent="0.2"/>
    <row r="25" spans="3:14" x14ac:dyDescent="0.2"/>
    <row r="26" spans="3:14" x14ac:dyDescent="0.2"/>
    <row r="27" spans="3:14" x14ac:dyDescent="0.2"/>
    <row r="28" spans="3:14" x14ac:dyDescent="0.2"/>
    <row r="29" spans="3:14" x14ac:dyDescent="0.2"/>
    <row r="30" spans="3:14" x14ac:dyDescent="0.2"/>
    <row r="31" spans="3:14" x14ac:dyDescent="0.2"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</row>
    <row r="32" spans="3:14" x14ac:dyDescent="0.2"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x14ac:dyDescent="0.2"/>
    <row r="34" x14ac:dyDescent="0.2"/>
    <row r="35" x14ac:dyDescent="0.2"/>
    <row r="36" x14ac:dyDescent="0.2"/>
    <row r="37" x14ac:dyDescent="0.2"/>
    <row r="38" x14ac:dyDescent="0.2"/>
    <row r="39" x14ac:dyDescent="0.2"/>
    <row r="40" x14ac:dyDescent="0.2"/>
    <row r="41" x14ac:dyDescent="0.2"/>
    <row r="42" x14ac:dyDescent="0.2"/>
    <row r="43" x14ac:dyDescent="0.2"/>
    <row r="44" x14ac:dyDescent="0.2"/>
  </sheetData>
  <mergeCells count="2">
    <mergeCell ref="C1:H1"/>
    <mergeCell ref="K1:L1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89" orientation="landscape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tabSelected="1" workbookViewId="0">
      <selection activeCell="D40" sqref="D40:E40"/>
    </sheetView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16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43831</v>
      </c>
      <c r="C4" s="27">
        <v>0.33333333333333331</v>
      </c>
      <c r="D4" s="28">
        <v>0.5</v>
      </c>
      <c r="E4" s="27">
        <v>0.54166666666666663</v>
      </c>
      <c r="F4" s="29">
        <v>0.6875</v>
      </c>
      <c r="G4" s="30">
        <f t="shared" ref="G4:G34" si="0">(IF(D4&lt;C4,(1-C4+D4),((D4-C4)))+IF(F4&lt;E4,(1-E4+F4),((F4-E4))))</f>
        <v>0.31250000000000006</v>
      </c>
      <c r="H4" s="31" t="str">
        <f>IF(B4&lt;&gt;"",IF(G4&gt;(1/24*6),"Présent",IF(G4&gt;0,"1/2 journée","Absent")),"")</f>
        <v>Présent</v>
      </c>
      <c r="I4" s="31"/>
      <c r="K4" s="32"/>
    </row>
    <row r="5" spans="2:12" ht="21" customHeight="1" x14ac:dyDescent="0.25">
      <c r="B5" s="26">
        <f>B4+1</f>
        <v>43832</v>
      </c>
      <c r="C5" s="27">
        <v>0.33333333333333331</v>
      </c>
      <c r="D5" s="28">
        <v>0.5</v>
      </c>
      <c r="E5" s="27"/>
      <c r="F5" s="28"/>
      <c r="G5" s="30">
        <f t="shared" si="0"/>
        <v>0.16666666666666669</v>
      </c>
      <c r="H5" s="31" t="str">
        <f t="shared" ref="H5:H34" si="1">IF(B5&lt;&gt;"",IF(G5&gt;(1/24*6),"Présent",IF(G5&gt;0,"1/2 journée","Absent")),"")</f>
        <v>1/2 journée</v>
      </c>
      <c r="I5" s="31"/>
      <c r="K5" s="32"/>
    </row>
    <row r="6" spans="2:12" ht="21" customHeight="1" x14ac:dyDescent="0.25">
      <c r="B6" s="26">
        <f t="shared" ref="B6:B34" si="2">B5+1</f>
        <v>43833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43834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43835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43836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43837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43838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43839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43840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43841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43842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43843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43844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43845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43846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43847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43848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43849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43850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43851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43852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43853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43854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43855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43856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43857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43858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43859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43860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43861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0.47916666666666674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4.072916666666667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38" t="s">
        <v>23</v>
      </c>
    </row>
    <row r="40" spans="2:11" ht="21.75" customHeight="1" x14ac:dyDescent="0.25">
      <c r="B40" s="39">
        <f>IF(G35&lt;&gt;0,AVERAGEIF(G4:G33,"&lt;&gt;0"),"")</f>
        <v>0.23958333333333337</v>
      </c>
      <c r="D40" s="47">
        <f>COUNTIF(H4:H34,"Présent")+COUNTIF(H4:H34,"1/2 journée")/2</f>
        <v>1.5</v>
      </c>
      <c r="E40" s="47"/>
      <c r="G40" s="40">
        <f>(G35-(COUNTIFS(G4:G34,"&gt;0")*'Récap heure'!M1/5))*24</f>
        <v>-4.0999999999999988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7">
    <dataValidation type="time" allowBlank="1" showInputMessage="1" showErrorMessage="1" errorTitle="Entrée incorrecte" error="Veuillez indiquer l'heure au format 24 heures, entre 0:00 et 23:59 (1:00, 8:00, 13:00, 20:00, etc.)." sqref="C6:F34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C5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C4:D4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E4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F5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E5">
      <formula1>0</formula1>
      <formula2>0.999305555555556</formula2>
    </dataValidation>
    <dataValidation type="time" allowBlank="1" showInputMessage="1" showErrorMessage="1" errorTitle="Entrée incorrecte" error="Veuillez indiquer l'heure au format 24 heures, entre 0:00 et 23:59 (1:00, 8:00, 13:00, 20:00, etc.)." sqref="D5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topLeftCell="A19" workbookViewId="0">
      <selection activeCell="B35" sqref="B35"/>
    </sheetView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17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43862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43863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1" si="2">B5+1</f>
        <v>43864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43865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43866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43867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43868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43869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43870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43871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43872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43873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43874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43875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43876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43877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43878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43879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43880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43881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43882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43883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43884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43885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43886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43887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43888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43889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>IF(MONTH(B31+1)=MONTH(B31),B31+1,"")</f>
        <v>43890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/>
      <c r="C33" s="27"/>
      <c r="D33" s="28"/>
      <c r="E33" s="27"/>
      <c r="F33" s="28"/>
      <c r="G33" s="30">
        <f t="shared" si="0"/>
        <v>0</v>
      </c>
      <c r="H33" s="31" t="str">
        <f t="shared" si="1"/>
        <v/>
      </c>
      <c r="I33" s="31"/>
      <c r="K33" s="32"/>
    </row>
    <row r="34" spans="2:11" ht="21" customHeight="1" x14ac:dyDescent="0.25">
      <c r="B34" s="26"/>
      <c r="C34" s="27"/>
      <c r="D34" s="28"/>
      <c r="E34" s="27"/>
      <c r="F34" s="28"/>
      <c r="G34" s="30">
        <f t="shared" si="0"/>
        <v>0</v>
      </c>
      <c r="H34" s="31" t="str">
        <f t="shared" si="1"/>
        <v/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topLeftCell="A22"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6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43891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43892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43893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43894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43895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43896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43897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43898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43899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43900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43901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43902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43903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43904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43905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43906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43907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43908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43909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43910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43911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43912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43913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43914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43915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43916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43917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43918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43919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43920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43921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7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43922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43923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43924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43925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43926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43927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43928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43929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43930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43931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43932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43933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43934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43935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43936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43937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43938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43939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43940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43941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43942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43943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43944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43945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43946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43947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43948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43949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43950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43951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43952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8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43952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43953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43954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43955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43956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43957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43958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43959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43960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43961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43962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43963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43964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43965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43966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43967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43968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43969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43970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43971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43972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43973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43974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43975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43976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43977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43978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43979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43980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43981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43982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9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43983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43984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43985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43986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43987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43988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43989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43990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43991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43992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43993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43994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43995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43996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43997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43998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43999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44000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44001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44002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44003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44004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44005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44006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44007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44008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44009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44010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44011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44012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44013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10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44013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44014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44015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44016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44017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44018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44019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44020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44021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44022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44023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44024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44025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44026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44027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44028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44029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44030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44031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44032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44033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44034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44035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44036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44037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44038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44039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44040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44041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44042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44043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11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44044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44045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44046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44047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44048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44049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44050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44051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44052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44053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44054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44055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44056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44057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44058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44059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44060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44061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44062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44063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44064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44065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44066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44067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44068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44069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44070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44071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44072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44073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44074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18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44075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44076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44077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44078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44079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44080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44081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44082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44083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44084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44085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44086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44087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44088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44089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44090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44091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44092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44093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44094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44095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44096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44097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44098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44099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44100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44101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44102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44103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44104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44105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19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44105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44106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44107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44108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44109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44110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44111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44112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44113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44114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44115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44116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44117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44118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44119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44120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44121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44122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44123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44124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44125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44126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44127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44128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44129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44130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44131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44132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44133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44134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44135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20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44136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44137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44138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44139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44140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44141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44142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44143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44144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44145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44146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44147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44148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44149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44150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44151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44152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44153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44154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44155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44156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44157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44158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44159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44160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44161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44162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44163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44164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44165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44166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M41"/>
  <sheetViews>
    <sheetView workbookViewId="0"/>
  </sheetViews>
  <sheetFormatPr baseColWidth="10" defaultColWidth="0" defaultRowHeight="13.5" zeroHeight="1" x14ac:dyDescent="0.25"/>
  <cols>
    <col min="1" max="1" width="2.140625" style="20" customWidth="1"/>
    <col min="2" max="2" width="23.5703125" style="20" customWidth="1"/>
    <col min="3" max="6" width="12.7109375" style="20" customWidth="1"/>
    <col min="7" max="7" width="16.7109375" style="20" customWidth="1"/>
    <col min="8" max="8" width="16.140625" style="20" customWidth="1"/>
    <col min="9" max="9" width="24.5703125" style="20" customWidth="1"/>
    <col min="10" max="10" width="2.7109375" style="20" customWidth="1"/>
    <col min="11" max="11" width="18.7109375" style="20" customWidth="1"/>
    <col min="12" max="12" width="2.7109375" style="20" customWidth="1"/>
    <col min="13" max="13" width="2.7109375" style="20" hidden="1" customWidth="1"/>
    <col min="14" max="16384" width="13.5703125" style="20" hidden="1"/>
  </cols>
  <sheetData>
    <row r="1" spans="2:12" ht="34.5" customHeight="1" x14ac:dyDescent="0.4">
      <c r="B1" s="21" t="s">
        <v>29</v>
      </c>
      <c r="C1" s="21"/>
      <c r="D1" s="21"/>
      <c r="E1" s="21"/>
      <c r="F1" s="21"/>
      <c r="G1" s="21"/>
      <c r="H1" s="21"/>
      <c r="I1" s="21"/>
      <c r="J1" s="21"/>
      <c r="K1" s="21"/>
      <c r="L1" s="22"/>
    </row>
    <row r="2" spans="2:12" x14ac:dyDescent="0.25">
      <c r="D2" s="23" t="s">
        <v>21</v>
      </c>
    </row>
    <row r="3" spans="2:12" ht="21" customHeight="1" x14ac:dyDescent="0.25">
      <c r="B3" s="24" t="s">
        <v>0</v>
      </c>
      <c r="C3" s="24" t="s">
        <v>1</v>
      </c>
      <c r="D3" s="24" t="s">
        <v>2</v>
      </c>
      <c r="E3" s="24" t="s">
        <v>1</v>
      </c>
      <c r="F3" s="24" t="s">
        <v>2</v>
      </c>
      <c r="G3" s="25" t="s">
        <v>26</v>
      </c>
      <c r="H3" s="25" t="s">
        <v>30</v>
      </c>
      <c r="I3" s="25" t="s">
        <v>31</v>
      </c>
      <c r="K3" s="25" t="s">
        <v>27</v>
      </c>
    </row>
    <row r="4" spans="2:12" ht="21" customHeight="1" x14ac:dyDescent="0.25">
      <c r="B4" s="26">
        <f>DATE(Année,MONTH("1/"&amp;D2),1)</f>
        <v>44166</v>
      </c>
      <c r="C4" s="27"/>
      <c r="D4" s="28"/>
      <c r="E4" s="27"/>
      <c r="F4" s="28"/>
      <c r="G4" s="30">
        <f>(IF(D4&lt;C4,(1-C4+D4),((D4-C4)))+IF(F4&lt;E4,(1-E4+F4),((F4-E4))))</f>
        <v>0</v>
      </c>
      <c r="H4" s="31" t="str">
        <f>IF(B4&lt;&gt;"",IF(G4&gt;(1/24*6),"Présent",IF(G4&gt;0,"1/2 journée","Absent")),"")</f>
        <v>Absent</v>
      </c>
      <c r="I4" s="31"/>
      <c r="K4" s="32"/>
    </row>
    <row r="5" spans="2:12" ht="21" customHeight="1" x14ac:dyDescent="0.25">
      <c r="B5" s="26">
        <f>B4+1</f>
        <v>44167</v>
      </c>
      <c r="C5" s="27"/>
      <c r="D5" s="28"/>
      <c r="E5" s="27"/>
      <c r="F5" s="28"/>
      <c r="G5" s="30">
        <f t="shared" ref="G5:G34" si="0">(IF(D5&lt;C5,(1-C5+D5),((D5-C5)))+IF(F5&lt;E5,(1-E5+F5),((F5-E5))))</f>
        <v>0</v>
      </c>
      <c r="H5" s="31" t="str">
        <f t="shared" ref="H5:H34" si="1">IF(B5&lt;&gt;"",IF(G5&gt;(1/24*6),"Présent",IF(G5&gt;0,"1/2 journée","Absent")),"")</f>
        <v>Absent</v>
      </c>
      <c r="I5" s="31"/>
      <c r="K5" s="32"/>
    </row>
    <row r="6" spans="2:12" ht="21" customHeight="1" x14ac:dyDescent="0.25">
      <c r="B6" s="26">
        <f t="shared" ref="B6:B34" si="2">B5+1</f>
        <v>44168</v>
      </c>
      <c r="C6" s="27"/>
      <c r="D6" s="28"/>
      <c r="E6" s="27"/>
      <c r="F6" s="28"/>
      <c r="G6" s="30">
        <f t="shared" si="0"/>
        <v>0</v>
      </c>
      <c r="H6" s="31" t="str">
        <f t="shared" si="1"/>
        <v>Absent</v>
      </c>
      <c r="I6" s="31"/>
      <c r="K6" s="32"/>
    </row>
    <row r="7" spans="2:12" ht="21" customHeight="1" x14ac:dyDescent="0.25">
      <c r="B7" s="26">
        <f t="shared" si="2"/>
        <v>44169</v>
      </c>
      <c r="C7" s="27"/>
      <c r="D7" s="28"/>
      <c r="E7" s="27"/>
      <c r="F7" s="28"/>
      <c r="G7" s="30">
        <f t="shared" si="0"/>
        <v>0</v>
      </c>
      <c r="H7" s="31" t="str">
        <f t="shared" si="1"/>
        <v>Absent</v>
      </c>
      <c r="I7" s="31"/>
      <c r="K7" s="32"/>
    </row>
    <row r="8" spans="2:12" ht="21" customHeight="1" x14ac:dyDescent="0.25">
      <c r="B8" s="26">
        <f t="shared" si="2"/>
        <v>44170</v>
      </c>
      <c r="C8" s="27"/>
      <c r="D8" s="28"/>
      <c r="E8" s="27"/>
      <c r="F8" s="28"/>
      <c r="G8" s="30">
        <f t="shared" si="0"/>
        <v>0</v>
      </c>
      <c r="H8" s="31" t="str">
        <f t="shared" si="1"/>
        <v>Absent</v>
      </c>
      <c r="I8" s="31"/>
      <c r="K8" s="32"/>
    </row>
    <row r="9" spans="2:12" ht="21" customHeight="1" x14ac:dyDescent="0.25">
      <c r="B9" s="26">
        <f t="shared" si="2"/>
        <v>44171</v>
      </c>
      <c r="C9" s="27"/>
      <c r="D9" s="28"/>
      <c r="E9" s="27"/>
      <c r="F9" s="28"/>
      <c r="G9" s="30">
        <f t="shared" si="0"/>
        <v>0</v>
      </c>
      <c r="H9" s="31" t="str">
        <f t="shared" si="1"/>
        <v>Absent</v>
      </c>
      <c r="I9" s="31"/>
      <c r="K9" s="32"/>
    </row>
    <row r="10" spans="2:12" ht="21" customHeight="1" x14ac:dyDescent="0.25">
      <c r="B10" s="26">
        <f t="shared" si="2"/>
        <v>44172</v>
      </c>
      <c r="C10" s="27"/>
      <c r="D10" s="28"/>
      <c r="E10" s="27"/>
      <c r="F10" s="28"/>
      <c r="G10" s="30">
        <f t="shared" si="0"/>
        <v>0</v>
      </c>
      <c r="H10" s="31" t="str">
        <f t="shared" si="1"/>
        <v>Absent</v>
      </c>
      <c r="I10" s="31"/>
      <c r="K10" s="32"/>
    </row>
    <row r="11" spans="2:12" ht="21" customHeight="1" x14ac:dyDescent="0.25">
      <c r="B11" s="26">
        <f t="shared" si="2"/>
        <v>44173</v>
      </c>
      <c r="C11" s="27"/>
      <c r="D11" s="28"/>
      <c r="E11" s="27"/>
      <c r="F11" s="28"/>
      <c r="G11" s="30">
        <f t="shared" si="0"/>
        <v>0</v>
      </c>
      <c r="H11" s="31" t="str">
        <f t="shared" si="1"/>
        <v>Absent</v>
      </c>
      <c r="I11" s="31"/>
      <c r="K11" s="32"/>
    </row>
    <row r="12" spans="2:12" ht="21" customHeight="1" x14ac:dyDescent="0.25">
      <c r="B12" s="26">
        <f t="shared" si="2"/>
        <v>44174</v>
      </c>
      <c r="C12" s="27"/>
      <c r="D12" s="28"/>
      <c r="E12" s="27"/>
      <c r="F12" s="28"/>
      <c r="G12" s="30">
        <f t="shared" si="0"/>
        <v>0</v>
      </c>
      <c r="H12" s="31" t="str">
        <f t="shared" si="1"/>
        <v>Absent</v>
      </c>
      <c r="I12" s="31"/>
      <c r="K12" s="32"/>
    </row>
    <row r="13" spans="2:12" ht="21" customHeight="1" x14ac:dyDescent="0.25">
      <c r="B13" s="26">
        <f t="shared" si="2"/>
        <v>44175</v>
      </c>
      <c r="C13" s="27"/>
      <c r="D13" s="28"/>
      <c r="E13" s="27"/>
      <c r="F13" s="28"/>
      <c r="G13" s="30">
        <f t="shared" si="0"/>
        <v>0</v>
      </c>
      <c r="H13" s="31" t="str">
        <f t="shared" si="1"/>
        <v>Absent</v>
      </c>
      <c r="I13" s="31"/>
      <c r="K13" s="32"/>
    </row>
    <row r="14" spans="2:12" ht="21" customHeight="1" x14ac:dyDescent="0.25">
      <c r="B14" s="26">
        <f t="shared" si="2"/>
        <v>44176</v>
      </c>
      <c r="C14" s="27"/>
      <c r="D14" s="28"/>
      <c r="E14" s="27"/>
      <c r="F14" s="28"/>
      <c r="G14" s="30">
        <f t="shared" si="0"/>
        <v>0</v>
      </c>
      <c r="H14" s="31" t="str">
        <f t="shared" si="1"/>
        <v>Absent</v>
      </c>
      <c r="I14" s="31"/>
      <c r="K14" s="32"/>
    </row>
    <row r="15" spans="2:12" ht="21" customHeight="1" x14ac:dyDescent="0.25">
      <c r="B15" s="26">
        <f t="shared" si="2"/>
        <v>44177</v>
      </c>
      <c r="C15" s="27"/>
      <c r="D15" s="28"/>
      <c r="E15" s="27"/>
      <c r="F15" s="28"/>
      <c r="G15" s="30">
        <f t="shared" si="0"/>
        <v>0</v>
      </c>
      <c r="H15" s="31" t="str">
        <f t="shared" si="1"/>
        <v>Absent</v>
      </c>
      <c r="I15" s="31"/>
      <c r="K15" s="32"/>
    </row>
    <row r="16" spans="2:12" ht="21" customHeight="1" x14ac:dyDescent="0.25">
      <c r="B16" s="26">
        <f t="shared" si="2"/>
        <v>44178</v>
      </c>
      <c r="C16" s="27"/>
      <c r="D16" s="28"/>
      <c r="E16" s="27"/>
      <c r="F16" s="28"/>
      <c r="G16" s="30">
        <f t="shared" si="0"/>
        <v>0</v>
      </c>
      <c r="H16" s="31" t="str">
        <f t="shared" si="1"/>
        <v>Absent</v>
      </c>
      <c r="I16" s="31"/>
      <c r="K16" s="32"/>
    </row>
    <row r="17" spans="2:11" ht="21" customHeight="1" x14ac:dyDescent="0.25">
      <c r="B17" s="26">
        <f t="shared" si="2"/>
        <v>44179</v>
      </c>
      <c r="C17" s="27"/>
      <c r="D17" s="28"/>
      <c r="E17" s="27"/>
      <c r="F17" s="28"/>
      <c r="G17" s="30">
        <f t="shared" si="0"/>
        <v>0</v>
      </c>
      <c r="H17" s="31" t="str">
        <f t="shared" si="1"/>
        <v>Absent</v>
      </c>
      <c r="I17" s="31"/>
      <c r="K17" s="32"/>
    </row>
    <row r="18" spans="2:11" ht="21" customHeight="1" x14ac:dyDescent="0.25">
      <c r="B18" s="26">
        <f t="shared" si="2"/>
        <v>44180</v>
      </c>
      <c r="C18" s="27"/>
      <c r="D18" s="28"/>
      <c r="E18" s="27"/>
      <c r="F18" s="28"/>
      <c r="G18" s="30">
        <f t="shared" si="0"/>
        <v>0</v>
      </c>
      <c r="H18" s="31" t="str">
        <f t="shared" si="1"/>
        <v>Absent</v>
      </c>
      <c r="I18" s="31"/>
      <c r="K18" s="32"/>
    </row>
    <row r="19" spans="2:11" ht="21" customHeight="1" x14ac:dyDescent="0.25">
      <c r="B19" s="26">
        <f t="shared" si="2"/>
        <v>44181</v>
      </c>
      <c r="C19" s="27"/>
      <c r="D19" s="28"/>
      <c r="E19" s="27"/>
      <c r="F19" s="28"/>
      <c r="G19" s="30">
        <f t="shared" si="0"/>
        <v>0</v>
      </c>
      <c r="H19" s="31" t="str">
        <f t="shared" si="1"/>
        <v>Absent</v>
      </c>
      <c r="I19" s="31"/>
      <c r="K19" s="32"/>
    </row>
    <row r="20" spans="2:11" ht="21" customHeight="1" x14ac:dyDescent="0.25">
      <c r="B20" s="26">
        <f t="shared" si="2"/>
        <v>44182</v>
      </c>
      <c r="C20" s="27"/>
      <c r="D20" s="28"/>
      <c r="E20" s="27"/>
      <c r="F20" s="28"/>
      <c r="G20" s="30">
        <f t="shared" si="0"/>
        <v>0</v>
      </c>
      <c r="H20" s="31" t="str">
        <f t="shared" si="1"/>
        <v>Absent</v>
      </c>
      <c r="I20" s="31"/>
      <c r="K20" s="32"/>
    </row>
    <row r="21" spans="2:11" ht="21" customHeight="1" x14ac:dyDescent="0.25">
      <c r="B21" s="26">
        <f t="shared" si="2"/>
        <v>44183</v>
      </c>
      <c r="C21" s="27"/>
      <c r="D21" s="28"/>
      <c r="E21" s="27"/>
      <c r="F21" s="28"/>
      <c r="G21" s="30">
        <f t="shared" si="0"/>
        <v>0</v>
      </c>
      <c r="H21" s="31" t="str">
        <f t="shared" si="1"/>
        <v>Absent</v>
      </c>
      <c r="I21" s="31"/>
      <c r="K21" s="32"/>
    </row>
    <row r="22" spans="2:11" ht="21" customHeight="1" x14ac:dyDescent="0.25">
      <c r="B22" s="26">
        <f t="shared" si="2"/>
        <v>44184</v>
      </c>
      <c r="C22" s="27"/>
      <c r="D22" s="28"/>
      <c r="E22" s="27"/>
      <c r="F22" s="28"/>
      <c r="G22" s="30">
        <f t="shared" si="0"/>
        <v>0</v>
      </c>
      <c r="H22" s="31" t="str">
        <f t="shared" si="1"/>
        <v>Absent</v>
      </c>
      <c r="I22" s="31"/>
      <c r="K22" s="32"/>
    </row>
    <row r="23" spans="2:11" ht="21" customHeight="1" x14ac:dyDescent="0.25">
      <c r="B23" s="26">
        <f t="shared" si="2"/>
        <v>44185</v>
      </c>
      <c r="C23" s="27"/>
      <c r="D23" s="28"/>
      <c r="E23" s="27"/>
      <c r="F23" s="28"/>
      <c r="G23" s="30">
        <f t="shared" si="0"/>
        <v>0</v>
      </c>
      <c r="H23" s="31" t="str">
        <f t="shared" si="1"/>
        <v>Absent</v>
      </c>
      <c r="I23" s="31"/>
      <c r="K23" s="32"/>
    </row>
    <row r="24" spans="2:11" ht="21" customHeight="1" x14ac:dyDescent="0.25">
      <c r="B24" s="26">
        <f t="shared" si="2"/>
        <v>44186</v>
      </c>
      <c r="C24" s="27"/>
      <c r="D24" s="28"/>
      <c r="E24" s="27"/>
      <c r="F24" s="28"/>
      <c r="G24" s="30">
        <f t="shared" si="0"/>
        <v>0</v>
      </c>
      <c r="H24" s="31" t="str">
        <f t="shared" si="1"/>
        <v>Absent</v>
      </c>
      <c r="I24" s="31"/>
      <c r="K24" s="32"/>
    </row>
    <row r="25" spans="2:11" ht="21" customHeight="1" x14ac:dyDescent="0.25">
      <c r="B25" s="26">
        <f t="shared" si="2"/>
        <v>44187</v>
      </c>
      <c r="C25" s="27"/>
      <c r="D25" s="28"/>
      <c r="E25" s="27"/>
      <c r="F25" s="28"/>
      <c r="G25" s="30">
        <f t="shared" si="0"/>
        <v>0</v>
      </c>
      <c r="H25" s="31" t="str">
        <f t="shared" si="1"/>
        <v>Absent</v>
      </c>
      <c r="I25" s="31"/>
      <c r="K25" s="32"/>
    </row>
    <row r="26" spans="2:11" ht="21" customHeight="1" x14ac:dyDescent="0.25">
      <c r="B26" s="26">
        <f t="shared" si="2"/>
        <v>44188</v>
      </c>
      <c r="C26" s="27"/>
      <c r="D26" s="28"/>
      <c r="E26" s="27"/>
      <c r="F26" s="28"/>
      <c r="G26" s="30">
        <f t="shared" si="0"/>
        <v>0</v>
      </c>
      <c r="H26" s="31" t="str">
        <f t="shared" si="1"/>
        <v>Absent</v>
      </c>
      <c r="I26" s="31"/>
      <c r="K26" s="32"/>
    </row>
    <row r="27" spans="2:11" ht="21" customHeight="1" x14ac:dyDescent="0.25">
      <c r="B27" s="26">
        <f t="shared" si="2"/>
        <v>44189</v>
      </c>
      <c r="C27" s="27"/>
      <c r="D27" s="28"/>
      <c r="E27" s="27"/>
      <c r="F27" s="28"/>
      <c r="G27" s="30">
        <f t="shared" si="0"/>
        <v>0</v>
      </c>
      <c r="H27" s="31" t="str">
        <f t="shared" si="1"/>
        <v>Absent</v>
      </c>
      <c r="I27" s="31"/>
      <c r="K27" s="32"/>
    </row>
    <row r="28" spans="2:11" ht="21" customHeight="1" x14ac:dyDescent="0.25">
      <c r="B28" s="26">
        <f t="shared" si="2"/>
        <v>44190</v>
      </c>
      <c r="C28" s="27"/>
      <c r="D28" s="28"/>
      <c r="E28" s="27"/>
      <c r="F28" s="28"/>
      <c r="G28" s="30">
        <f t="shared" si="0"/>
        <v>0</v>
      </c>
      <c r="H28" s="31" t="str">
        <f t="shared" si="1"/>
        <v>Absent</v>
      </c>
      <c r="I28" s="31"/>
      <c r="K28" s="32"/>
    </row>
    <row r="29" spans="2:11" ht="21" customHeight="1" x14ac:dyDescent="0.25">
      <c r="B29" s="26">
        <f t="shared" si="2"/>
        <v>44191</v>
      </c>
      <c r="C29" s="27"/>
      <c r="D29" s="28"/>
      <c r="E29" s="27"/>
      <c r="F29" s="28"/>
      <c r="G29" s="30">
        <f t="shared" si="0"/>
        <v>0</v>
      </c>
      <c r="H29" s="31" t="str">
        <f t="shared" si="1"/>
        <v>Absent</v>
      </c>
      <c r="I29" s="31"/>
      <c r="K29" s="32"/>
    </row>
    <row r="30" spans="2:11" ht="21" customHeight="1" x14ac:dyDescent="0.25">
      <c r="B30" s="26">
        <f t="shared" si="2"/>
        <v>44192</v>
      </c>
      <c r="C30" s="27"/>
      <c r="D30" s="28"/>
      <c r="E30" s="27"/>
      <c r="F30" s="28"/>
      <c r="G30" s="30">
        <f t="shared" si="0"/>
        <v>0</v>
      </c>
      <c r="H30" s="31" t="str">
        <f t="shared" si="1"/>
        <v>Absent</v>
      </c>
      <c r="I30" s="31"/>
      <c r="K30" s="32"/>
    </row>
    <row r="31" spans="2:11" ht="21" customHeight="1" x14ac:dyDescent="0.25">
      <c r="B31" s="26">
        <f t="shared" si="2"/>
        <v>44193</v>
      </c>
      <c r="C31" s="27"/>
      <c r="D31" s="28"/>
      <c r="E31" s="27"/>
      <c r="F31" s="28"/>
      <c r="G31" s="30">
        <f t="shared" si="0"/>
        <v>0</v>
      </c>
      <c r="H31" s="31" t="str">
        <f t="shared" si="1"/>
        <v>Absent</v>
      </c>
      <c r="I31" s="31"/>
      <c r="K31" s="32"/>
    </row>
    <row r="32" spans="2:11" ht="21" customHeight="1" x14ac:dyDescent="0.25">
      <c r="B32" s="26">
        <f t="shared" si="2"/>
        <v>44194</v>
      </c>
      <c r="C32" s="27"/>
      <c r="D32" s="28"/>
      <c r="E32" s="27"/>
      <c r="F32" s="28"/>
      <c r="G32" s="30">
        <f t="shared" si="0"/>
        <v>0</v>
      </c>
      <c r="H32" s="31" t="str">
        <f t="shared" si="1"/>
        <v>Absent</v>
      </c>
      <c r="I32" s="31"/>
      <c r="K32" s="32"/>
    </row>
    <row r="33" spans="2:11" ht="21" customHeight="1" x14ac:dyDescent="0.25">
      <c r="B33" s="26">
        <f t="shared" si="2"/>
        <v>44195</v>
      </c>
      <c r="C33" s="27"/>
      <c r="D33" s="28"/>
      <c r="E33" s="27"/>
      <c r="F33" s="28"/>
      <c r="G33" s="30">
        <f t="shared" si="0"/>
        <v>0</v>
      </c>
      <c r="H33" s="31" t="str">
        <f t="shared" si="1"/>
        <v>Absent</v>
      </c>
      <c r="I33" s="31"/>
      <c r="K33" s="32"/>
    </row>
    <row r="34" spans="2:11" ht="21" customHeight="1" x14ac:dyDescent="0.25">
      <c r="B34" s="26">
        <f t="shared" si="2"/>
        <v>44196</v>
      </c>
      <c r="C34" s="27"/>
      <c r="D34" s="28"/>
      <c r="E34" s="27"/>
      <c r="F34" s="28"/>
      <c r="G34" s="30">
        <f t="shared" si="0"/>
        <v>0</v>
      </c>
      <c r="H34" s="31" t="str">
        <f t="shared" si="1"/>
        <v>Absent</v>
      </c>
      <c r="I34" s="31"/>
      <c r="K34" s="32"/>
    </row>
    <row r="35" spans="2:11" ht="21" customHeight="1" x14ac:dyDescent="0.25">
      <c r="B35" s="33"/>
      <c r="C35" s="33"/>
      <c r="D35" s="33"/>
      <c r="E35" s="33"/>
      <c r="F35" s="34" t="s">
        <v>4</v>
      </c>
      <c r="G35" s="30">
        <f>SUM(G4:G34)</f>
        <v>0</v>
      </c>
    </row>
    <row r="36" spans="2:11" ht="21" hidden="1" customHeight="1" x14ac:dyDescent="0.3">
      <c r="B36" s="35"/>
      <c r="C36" s="33"/>
      <c r="D36" s="35"/>
      <c r="E36" s="33"/>
      <c r="F36" s="34" t="s">
        <v>5</v>
      </c>
      <c r="G36" s="36">
        <v>8.5</v>
      </c>
    </row>
    <row r="37" spans="2:11" ht="21" hidden="1" customHeight="1" x14ac:dyDescent="0.25">
      <c r="B37" s="33"/>
      <c r="C37" s="33"/>
      <c r="D37" s="33"/>
      <c r="E37" s="33"/>
      <c r="F37" s="34" t="s">
        <v>3</v>
      </c>
      <c r="G37" s="36">
        <f>G35*G36</f>
        <v>0</v>
      </c>
    </row>
    <row r="38" spans="2:11" ht="6.75" customHeight="1" x14ac:dyDescent="0.25"/>
    <row r="39" spans="2:11" x14ac:dyDescent="0.25">
      <c r="B39" s="37" t="s">
        <v>13</v>
      </c>
      <c r="D39" s="45" t="s">
        <v>22</v>
      </c>
      <c r="E39" s="45"/>
      <c r="G39" s="42" t="s">
        <v>23</v>
      </c>
    </row>
    <row r="40" spans="2:11" ht="21.75" customHeight="1" x14ac:dyDescent="0.25">
      <c r="B40" s="39" t="str">
        <f>IF(G35&lt;&gt;0,AVERAGEIF(G4:G33,"&lt;&gt;0"),"")</f>
        <v/>
      </c>
      <c r="D40" s="46">
        <f>COUNTIFS(G4:G34,"&gt;0")</f>
        <v>0</v>
      </c>
      <c r="E40" s="46"/>
      <c r="G40" s="40">
        <f>(G35-(COUNTIFS(G4:G34,"&gt;0")*'Récap heure'!M1/5))*24</f>
        <v>0</v>
      </c>
      <c r="H40" s="41"/>
    </row>
    <row r="41" spans="2:11" ht="21" customHeight="1" x14ac:dyDescent="0.25"/>
  </sheetData>
  <sheetProtection formatCells="0" selectLockedCells="1"/>
  <mergeCells count="2">
    <mergeCell ref="D39:E39"/>
    <mergeCell ref="D40:E40"/>
  </mergeCells>
  <dataValidations count="1">
    <dataValidation type="time" allowBlank="1" showInputMessage="1" showErrorMessage="1" errorTitle="Entrée incorrecte" error="Veuillez indiquer l'heure au format 24 heures, entre 0:00 et 23:59 (1:00, 8:00, 13:00, 20:00, etc.)." sqref="C4:F34">
      <formula1>0</formula1>
      <formula2>0.999305555555556</formula2>
    </dataValidation>
  </dataValidations>
  <printOptions horizontalCentered="1" verticalCentered="1"/>
  <pageMargins left="0.23622047244094491" right="0.23622047244094491" top="0.87322916666666661" bottom="0.74803149606299213" header="0" footer="0.31496062992125984"/>
  <pageSetup paperSize="9" scale="64"/>
  <headerFooter alignWithMargins="0">
    <oddHeader>&amp;C&amp;"Century Gothic,Gras"&amp;22&amp;K00-033
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/>
</file>

<file path=customXml/itemProps1.xml><?xml version="1.0" encoding="utf-8"?>
<ds:datastoreItem xmlns:ds="http://schemas.openxmlformats.org/officeDocument/2006/customXml" ds:itemID="{EF7199E7-0840-4D2F-8E59-382C39848401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14</vt:i4>
      </vt:variant>
    </vt:vector>
  </HeadingPairs>
  <TitlesOfParts>
    <vt:vector size="27" baseType="lpstr">
      <vt:lpstr>Récap heure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Année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heure'!Zone_d_impression</vt:lpstr>
      <vt:lpstr>Septembre!Zone_d_impression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Defours Nicolas (Consultant)</dc:creator>
  <cp:lastModifiedBy>Michel</cp:lastModifiedBy>
  <dcterms:created xsi:type="dcterms:W3CDTF">2012-05-09T12:47:47Z</dcterms:created>
  <dcterms:modified xsi:type="dcterms:W3CDTF">2020-12-19T08:02:18Z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TC300023599990</vt:lpwstr>
  </property>
  <property fmtid="{D5CDD505-2E9C-101B-9397-08002B2CF9AE}" pid="3" name="TBCO_ScreenResolution">
    <vt:lpwstr>96 96 1920 1080</vt:lpwstr>
  </property>
</Properties>
</file>