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4140" yWindow="-16320" windowWidth="29040" windowHeight="15840"/>
  </bookViews>
  <sheets>
    <sheet name="Tableau N" sheetId="1" r:id="rId1"/>
    <sheet name="Tableau N-1" sheetId="2" r:id="rId2"/>
  </sheets>
  <definedNames>
    <definedName name="_xlnm._FilterDatabase" localSheetId="0" hidden="1">'Tableau N'!$A$7:$N$7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" i="1" l="1"/>
  <c r="J8" i="1"/>
  <c r="H9" i="1" l="1"/>
  <c r="J9" i="1"/>
  <c r="H10" i="1"/>
  <c r="J10" i="1"/>
  <c r="H11" i="1"/>
  <c r="J11" i="1"/>
  <c r="J12" i="1" l="1"/>
  <c r="J13" i="1"/>
  <c r="J14" i="1"/>
  <c r="J15" i="1"/>
  <c r="J16" i="1"/>
  <c r="J1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F147" i="1" l="1"/>
  <c r="F148" i="1"/>
  <c r="F120" i="1"/>
  <c r="G120" i="1" s="1"/>
  <c r="F121" i="1"/>
  <c r="G121" i="1" s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19" i="1"/>
  <c r="G119" i="1" s="1"/>
  <c r="H13" i="1"/>
  <c r="H14" i="1"/>
  <c r="H15" i="1"/>
  <c r="H16" i="1"/>
  <c r="H17" i="1"/>
  <c r="H12" i="1"/>
  <c r="F111" i="1"/>
  <c r="G137" i="1" l="1"/>
  <c r="G133" i="1"/>
  <c r="G130" i="1"/>
  <c r="G122" i="1"/>
  <c r="G109" i="1"/>
  <c r="G108" i="1"/>
  <c r="G106" i="1"/>
  <c r="G105" i="1"/>
  <c r="G107" i="1"/>
  <c r="I66" i="1" l="1"/>
</calcChain>
</file>

<file path=xl/comments1.xml><?xml version="1.0" encoding="utf-8"?>
<comments xmlns="http://schemas.openxmlformats.org/spreadsheetml/2006/main">
  <authors>
    <author>LEVIEL, Paul</author>
  </authors>
  <commentList>
    <comment ref="K15" authorId="0" shapeId="0">
      <text>
        <r>
          <rPr>
            <b/>
            <sz val="9"/>
            <color indexed="81"/>
            <rFont val="Tahoma"/>
            <family val="2"/>
          </rPr>
          <t>LEVIEL, Paul:</t>
        </r>
        <r>
          <rPr>
            <sz val="9"/>
            <color indexed="81"/>
            <rFont val="Tahoma"/>
            <family val="2"/>
          </rPr>
          <t xml:space="preserve">
Non scannée</t>
        </r>
      </text>
    </comment>
  </commentList>
</comments>
</file>

<file path=xl/sharedStrings.xml><?xml version="1.0" encoding="utf-8"?>
<sst xmlns="http://schemas.openxmlformats.org/spreadsheetml/2006/main" count="71" uniqueCount="42">
  <si>
    <t>Relance clients</t>
  </si>
  <si>
    <t>CI</t>
  </si>
  <si>
    <t>FACTURE</t>
  </si>
  <si>
    <t>Libellé du projet</t>
  </si>
  <si>
    <t>Libéllé du client</t>
  </si>
  <si>
    <t>Ech.nette</t>
  </si>
  <si>
    <t>Jours de retard</t>
  </si>
  <si>
    <t>Montant</t>
  </si>
  <si>
    <t>Statut de la facture</t>
  </si>
  <si>
    <t>Mise en demeure</t>
  </si>
  <si>
    <t>Mise en demeure n°2</t>
  </si>
  <si>
    <t>Total des retards</t>
  </si>
  <si>
    <t>&gt;400</t>
  </si>
  <si>
    <t xml:space="preserve">Courrier n°1 </t>
  </si>
  <si>
    <t>Courrier n°2</t>
  </si>
  <si>
    <t>Facture payée</t>
  </si>
  <si>
    <t>Date de
paiement</t>
  </si>
  <si>
    <t xml:space="preserve">Payée </t>
  </si>
  <si>
    <t>Code</t>
  </si>
  <si>
    <t>A</t>
  </si>
  <si>
    <t>B</t>
  </si>
  <si>
    <t>D</t>
  </si>
  <si>
    <t>E</t>
  </si>
  <si>
    <t>F</t>
  </si>
  <si>
    <t>G</t>
  </si>
  <si>
    <t>H</t>
  </si>
  <si>
    <t>I</t>
  </si>
  <si>
    <t>J</t>
  </si>
  <si>
    <t>C</t>
  </si>
  <si>
    <t>X</t>
  </si>
  <si>
    <t>Facture 1</t>
  </si>
  <si>
    <t>Facture 2</t>
  </si>
  <si>
    <t>Facture 3</t>
  </si>
  <si>
    <t>Facture 4</t>
  </si>
  <si>
    <t>Facture 5</t>
  </si>
  <si>
    <t>Facture 6</t>
  </si>
  <si>
    <t>Facture 7</t>
  </si>
  <si>
    <t>Facture 8</t>
  </si>
  <si>
    <t>Facture 9</t>
  </si>
  <si>
    <t>Facture 10</t>
  </si>
  <si>
    <t xml:space="preserve">Tableau de suivi </t>
  </si>
  <si>
    <t xml:space="preserve">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</si>
</sst>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\+\ 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/>
      <sz val="11"/>
      <color rgb="FF0070C0"/>
      <name val="Arial"/>
      <family val="2"/>
    </font>
    <font>
      <b/>
      <sz val="2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b/>
      <sz val="11"/>
      <color theme="1"/>
      <name val="Arial"/>
      <family val="2"/>
    </font>
    <font>
      <b/>
      <u/>
      <sz val="11"/>
      <color theme="1"/>
      <name val="Arial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6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2" fillId="2" borderId="1" applyNumberFormat="0" applyAlignment="0" applyProtection="0"/>
    <xf numFmtId="0" fontId="3" fillId="3" borderId="0" applyNumberFormat="0" applyBorder="0" applyAlignment="0" applyProtection="0"/>
    <xf numFmtId="0" fontId="4" fillId="0" borderId="0" applyNumberFormat="0" applyFill="0" applyBorder="0" applyAlignment="0" applyProtection="0"/>
  </cellStyleXfs>
  <cellXfs count="159">
    <xf numFmtId="0" fontId="0" fillId="0" borderId="0" xfId="0"/>
    <xf numFmtId="0" fontId="0" fillId="0" borderId="0" xfId="0" applyBorder="1"/>
    <xf numFmtId="0" fontId="6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7" borderId="6" xfId="0" applyFont="1" applyFill="1" applyBorder="1" applyAlignment="1">
      <alignment horizontal="center" vertical="center"/>
    </xf>
    <xf numFmtId="0" fontId="0" fillId="7" borderId="7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/>
    </xf>
    <xf numFmtId="0" fontId="7" fillId="4" borderId="5" xfId="3" applyFont="1" applyFill="1" applyBorder="1" applyAlignment="1">
      <alignment horizontal="center" vertical="center"/>
    </xf>
    <xf numFmtId="164" fontId="0" fillId="0" borderId="6" xfId="1" applyNumberFormat="1" applyFont="1" applyBorder="1"/>
    <xf numFmtId="44" fontId="0" fillId="0" borderId="6" xfId="1" applyNumberFormat="1" applyFont="1" applyFill="1" applyBorder="1"/>
    <xf numFmtId="164" fontId="0" fillId="0" borderId="7" xfId="1" applyNumberFormat="1" applyFont="1" applyBorder="1"/>
    <xf numFmtId="0" fontId="0" fillId="0" borderId="12" xfId="0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8" fillId="0" borderId="6" xfId="4" applyFont="1" applyBorder="1" applyAlignment="1">
      <alignment horizontal="center"/>
    </xf>
    <xf numFmtId="0" fontId="8" fillId="0" borderId="0" xfId="4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12" xfId="4" applyFont="1" applyBorder="1" applyAlignment="1">
      <alignment horizontal="center"/>
    </xf>
    <xf numFmtId="0" fontId="8" fillId="0" borderId="7" xfId="4" applyFont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6" xfId="0" applyFont="1" applyFill="1" applyBorder="1" applyAlignment="1">
      <alignment horizontal="center"/>
    </xf>
    <xf numFmtId="164" fontId="7" fillId="6" borderId="5" xfId="0" applyNumberFormat="1" applyFont="1" applyFill="1" applyBorder="1"/>
    <xf numFmtId="164" fontId="0" fillId="0" borderId="0" xfId="0" applyNumberFormat="1" applyAlignment="1">
      <alignment horizontal="center"/>
    </xf>
    <xf numFmtId="44" fontId="0" fillId="0" borderId="0" xfId="0" applyNumberFormat="1" applyAlignment="1">
      <alignment horizontal="center"/>
    </xf>
    <xf numFmtId="165" fontId="0" fillId="0" borderId="8" xfId="0" applyNumberFormat="1" applyBorder="1" applyAlignment="1">
      <alignment horizontal="center" vertical="center"/>
    </xf>
    <xf numFmtId="0" fontId="0" fillId="0" borderId="8" xfId="0" applyBorder="1"/>
    <xf numFmtId="165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Fill="1" applyBorder="1" applyAlignment="1">
      <alignment horizontal="left" vertical="center"/>
    </xf>
    <xf numFmtId="0" fontId="5" fillId="5" borderId="8" xfId="0" applyFont="1" applyFill="1" applyBorder="1" applyAlignment="1">
      <alignment horizontal="center" vertical="center"/>
    </xf>
    <xf numFmtId="14" fontId="0" fillId="5" borderId="13" xfId="0" applyNumberFormat="1" applyFill="1" applyBorder="1" applyAlignment="1">
      <alignment horizontal="center" vertical="center"/>
    </xf>
    <xf numFmtId="0" fontId="0" fillId="5" borderId="6" xfId="0" applyFill="1" applyBorder="1" applyAlignment="1">
      <alignment horizontal="left" vertical="center"/>
    </xf>
    <xf numFmtId="14" fontId="0" fillId="5" borderId="0" xfId="0" applyNumberForma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0" fillId="0" borderId="0" xfId="0" applyFill="1"/>
    <xf numFmtId="0" fontId="0" fillId="0" borderId="10" xfId="0" applyFont="1" applyFill="1" applyBorder="1" applyAlignment="1">
      <alignment horizontal="center"/>
    </xf>
    <xf numFmtId="0" fontId="0" fillId="0" borderId="9" xfId="0" applyFont="1" applyFill="1" applyBorder="1" applyAlignment="1">
      <alignment horizontal="center"/>
    </xf>
    <xf numFmtId="0" fontId="0" fillId="0" borderId="11" xfId="0" applyFont="1" applyFill="1" applyBorder="1" applyAlignment="1">
      <alignment horizontal="center"/>
    </xf>
    <xf numFmtId="0" fontId="14" fillId="5" borderId="8" xfId="4" applyFont="1" applyFill="1" applyBorder="1" applyAlignment="1">
      <alignment horizontal="center" vertical="center"/>
    </xf>
    <xf numFmtId="0" fontId="14" fillId="5" borderId="0" xfId="4" applyFont="1" applyFill="1" applyBorder="1" applyAlignment="1">
      <alignment horizontal="center" vertical="center"/>
    </xf>
    <xf numFmtId="0" fontId="14" fillId="5" borderId="6" xfId="4" applyFont="1" applyFill="1" applyBorder="1" applyAlignment="1">
      <alignment horizontal="center" vertical="center"/>
    </xf>
    <xf numFmtId="0" fontId="14" fillId="0" borderId="6" xfId="4" applyFont="1" applyFill="1" applyBorder="1" applyAlignment="1">
      <alignment horizontal="center" vertical="center"/>
    </xf>
    <xf numFmtId="0" fontId="14" fillId="0" borderId="0" xfId="4" applyFont="1" applyFill="1" applyBorder="1" applyAlignment="1">
      <alignment horizontal="center" vertical="center"/>
    </xf>
    <xf numFmtId="0" fontId="0" fillId="7" borderId="0" xfId="0" applyFont="1" applyFill="1" applyBorder="1" applyAlignment="1">
      <alignment horizontal="center" vertical="center"/>
    </xf>
    <xf numFmtId="0" fontId="0" fillId="7" borderId="12" xfId="0" applyFont="1" applyFill="1" applyBorder="1" applyAlignment="1">
      <alignment horizontal="center" vertical="center"/>
    </xf>
    <xf numFmtId="164" fontId="0" fillId="0" borderId="6" xfId="1" applyNumberFormat="1" applyFont="1" applyFill="1" applyBorder="1" applyAlignment="1">
      <alignment horizontal="center" vertical="center"/>
    </xf>
    <xf numFmtId="14" fontId="5" fillId="5" borderId="6" xfId="0" applyNumberFormat="1" applyFont="1" applyFill="1" applyBorder="1" applyAlignment="1">
      <alignment horizontal="center" vertical="center"/>
    </xf>
    <xf numFmtId="164" fontId="0" fillId="0" borderId="8" xfId="1" applyNumberFormat="1" applyFont="1" applyFill="1" applyBorder="1" applyAlignment="1">
      <alignment horizontal="center" vertical="center"/>
    </xf>
    <xf numFmtId="0" fontId="0" fillId="5" borderId="15" xfId="0" applyFont="1" applyFill="1" applyBorder="1" applyAlignment="1">
      <alignment horizontal="center"/>
    </xf>
    <xf numFmtId="0" fontId="0" fillId="5" borderId="14" xfId="0" applyFont="1" applyFill="1" applyBorder="1" applyAlignment="1">
      <alignment horizontal="center"/>
    </xf>
    <xf numFmtId="0" fontId="0" fillId="0" borderId="14" xfId="0" applyFont="1" applyFill="1" applyBorder="1" applyAlignment="1">
      <alignment horizontal="center"/>
    </xf>
    <xf numFmtId="0" fontId="7" fillId="8" borderId="15" xfId="2" applyFont="1" applyFill="1" applyBorder="1" applyAlignment="1">
      <alignment horizontal="center" vertical="center"/>
    </xf>
    <xf numFmtId="0" fontId="7" fillId="4" borderId="8" xfId="2" applyFont="1" applyFill="1" applyBorder="1" applyAlignment="1">
      <alignment horizontal="center" vertical="center"/>
    </xf>
    <xf numFmtId="0" fontId="7" fillId="4" borderId="8" xfId="2" applyFont="1" applyFill="1" applyBorder="1" applyAlignment="1">
      <alignment horizontal="center" vertical="center" wrapText="1"/>
    </xf>
    <xf numFmtId="0" fontId="7" fillId="4" borderId="8" xfId="3" applyFont="1" applyFill="1" applyBorder="1" applyAlignment="1">
      <alignment horizontal="center" vertical="center"/>
    </xf>
    <xf numFmtId="0" fontId="7" fillId="4" borderId="13" xfId="3" applyFont="1" applyFill="1" applyBorder="1" applyAlignment="1">
      <alignment horizontal="center" vertical="center"/>
    </xf>
    <xf numFmtId="0" fontId="7" fillId="4" borderId="17" xfId="3" applyFont="1" applyFill="1" applyBorder="1" applyAlignment="1">
      <alignment horizontal="center" vertical="center"/>
    </xf>
    <xf numFmtId="0" fontId="7" fillId="4" borderId="18" xfId="3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/>
    </xf>
    <xf numFmtId="14" fontId="0" fillId="0" borderId="0" xfId="0" applyNumberForma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9" borderId="0" xfId="0" applyFont="1" applyFill="1" applyBorder="1" applyAlignment="1">
      <alignment horizontal="left" vertical="center"/>
    </xf>
    <xf numFmtId="14" fontId="0" fillId="9" borderId="0" xfId="0" applyNumberFormat="1" applyFill="1" applyBorder="1" applyAlignment="1">
      <alignment horizontal="center" vertical="center"/>
    </xf>
    <xf numFmtId="0" fontId="14" fillId="9" borderId="0" xfId="4" applyFont="1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/>
    </xf>
    <xf numFmtId="0" fontId="14" fillId="5" borderId="13" xfId="4" applyFont="1" applyFill="1" applyBorder="1" applyAlignment="1">
      <alignment horizontal="center" vertical="center"/>
    </xf>
    <xf numFmtId="0" fontId="0" fillId="9" borderId="14" xfId="0" applyFont="1" applyFill="1" applyBorder="1" applyAlignment="1">
      <alignment horizontal="center"/>
    </xf>
    <xf numFmtId="0" fontId="0" fillId="9" borderId="16" xfId="0" applyFont="1" applyFill="1" applyBorder="1" applyAlignment="1">
      <alignment horizontal="center"/>
    </xf>
    <xf numFmtId="0" fontId="5" fillId="9" borderId="12" xfId="0" applyFont="1" applyFill="1" applyBorder="1" applyAlignment="1">
      <alignment horizontal="center" vertical="center"/>
    </xf>
    <xf numFmtId="0" fontId="0" fillId="9" borderId="12" xfId="0" applyFont="1" applyFill="1" applyBorder="1" applyAlignment="1">
      <alignment horizontal="left" vertical="center"/>
    </xf>
    <xf numFmtId="14" fontId="0" fillId="9" borderId="12" xfId="0" applyNumberFormat="1" applyFill="1" applyBorder="1" applyAlignment="1">
      <alignment horizontal="center" vertical="center"/>
    </xf>
    <xf numFmtId="0" fontId="14" fillId="9" borderId="12" xfId="4" applyFont="1" applyFill="1" applyBorder="1" applyAlignment="1">
      <alignment horizontal="center" vertical="center"/>
    </xf>
    <xf numFmtId="0" fontId="5" fillId="9" borderId="6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/>
    </xf>
    <xf numFmtId="14" fontId="5" fillId="9" borderId="6" xfId="0" applyNumberFormat="1" applyFont="1" applyFill="1" applyBorder="1" applyAlignment="1">
      <alignment horizontal="center" vertical="center"/>
    </xf>
    <xf numFmtId="0" fontId="0" fillId="9" borderId="6" xfId="0" applyFill="1" applyBorder="1" applyAlignment="1">
      <alignment horizontal="left" vertical="center"/>
    </xf>
    <xf numFmtId="0" fontId="0" fillId="9" borderId="7" xfId="0" applyFill="1" applyBorder="1" applyAlignment="1">
      <alignment horizontal="left" vertical="center"/>
    </xf>
    <xf numFmtId="165" fontId="0" fillId="9" borderId="6" xfId="0" applyNumberFormat="1" applyFill="1" applyBorder="1" applyAlignment="1">
      <alignment horizontal="center" vertical="center"/>
    </xf>
    <xf numFmtId="0" fontId="13" fillId="5" borderId="8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/>
    </xf>
    <xf numFmtId="0" fontId="13" fillId="5" borderId="6" xfId="0" applyFont="1" applyFill="1" applyBorder="1" applyAlignment="1">
      <alignment horizontal="center" vertical="center"/>
    </xf>
    <xf numFmtId="0" fontId="13" fillId="9" borderId="6" xfId="0" applyFont="1" applyFill="1" applyBorder="1" applyAlignment="1">
      <alignment horizontal="center" vertical="center"/>
    </xf>
    <xf numFmtId="0" fontId="13" fillId="9" borderId="7" xfId="0" applyFont="1" applyFill="1" applyBorder="1" applyAlignment="1">
      <alignment horizontal="center" vertical="center"/>
    </xf>
    <xf numFmtId="14" fontId="0" fillId="0" borderId="6" xfId="0" applyNumberFormat="1" applyFill="1" applyBorder="1" applyAlignment="1">
      <alignment horizontal="center" vertical="center"/>
    </xf>
    <xf numFmtId="14" fontId="0" fillId="5" borderId="6" xfId="0" applyNumberFormat="1" applyFill="1" applyBorder="1" applyAlignment="1">
      <alignment horizontal="center" vertical="center"/>
    </xf>
    <xf numFmtId="14" fontId="0" fillId="9" borderId="6" xfId="0" applyNumberFormat="1" applyFill="1" applyBorder="1" applyAlignment="1">
      <alignment horizontal="center" vertical="center"/>
    </xf>
    <xf numFmtId="14" fontId="0" fillId="9" borderId="7" xfId="0" applyNumberFormat="1" applyFill="1" applyBorder="1" applyAlignment="1">
      <alignment horizontal="center" vertical="center"/>
    </xf>
    <xf numFmtId="0" fontId="14" fillId="9" borderId="6" xfId="4" applyFont="1" applyFill="1" applyBorder="1" applyAlignment="1">
      <alignment horizontal="center" vertical="center"/>
    </xf>
    <xf numFmtId="0" fontId="14" fillId="9" borderId="7" xfId="4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/>
    <xf numFmtId="0" fontId="0" fillId="0" borderId="15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44" fontId="0" fillId="0" borderId="7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7" fillId="4" borderId="2" xfId="3" applyFont="1" applyFill="1" applyBorder="1" applyAlignment="1">
      <alignment horizontal="center" vertical="center"/>
    </xf>
    <xf numFmtId="0" fontId="7" fillId="4" borderId="3" xfId="3" applyFont="1" applyFill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14" fontId="5" fillId="9" borderId="14" xfId="0" applyNumberFormat="1" applyFont="1" applyFill="1" applyBorder="1" applyAlignment="1">
      <alignment horizontal="center" vertical="center"/>
    </xf>
    <xf numFmtId="14" fontId="5" fillId="5" borderId="14" xfId="0" applyNumberFormat="1" applyFont="1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0" fillId="5" borderId="21" xfId="0" applyFill="1" applyBorder="1" applyAlignment="1">
      <alignment horizontal="left" vertical="center"/>
    </xf>
    <xf numFmtId="0" fontId="5" fillId="9" borderId="14" xfId="0" applyFont="1" applyFill="1" applyBorder="1" applyAlignment="1">
      <alignment horizontal="center" vertical="center"/>
    </xf>
    <xf numFmtId="0" fontId="5" fillId="5" borderId="14" xfId="0" applyFont="1" applyFill="1" applyBorder="1" applyAlignment="1">
      <alignment horizontal="center" vertical="center"/>
    </xf>
    <xf numFmtId="0" fontId="5" fillId="9" borderId="16" xfId="0" applyFont="1" applyFill="1" applyBorder="1" applyAlignment="1">
      <alignment horizontal="center" vertical="center"/>
    </xf>
    <xf numFmtId="0" fontId="0" fillId="9" borderId="21" xfId="0" applyFill="1" applyBorder="1" applyAlignment="1">
      <alignment horizontal="left" vertical="center"/>
    </xf>
    <xf numFmtId="0" fontId="0" fillId="9" borderId="22" xfId="0" applyFill="1" applyBorder="1" applyAlignment="1">
      <alignment horizontal="left" vertical="center"/>
    </xf>
    <xf numFmtId="0" fontId="0" fillId="5" borderId="8" xfId="0" applyFont="1" applyFill="1" applyBorder="1" applyAlignment="1">
      <alignment horizontal="center" vertical="center"/>
    </xf>
    <xf numFmtId="0" fontId="0" fillId="5" borderId="6" xfId="0" applyFont="1" applyFill="1" applyBorder="1" applyAlignment="1">
      <alignment horizontal="center" vertical="center"/>
    </xf>
    <xf numFmtId="0" fontId="0" fillId="5" borderId="6" xfId="0" applyFont="1" applyFill="1" applyBorder="1" applyAlignment="1">
      <alignment horizontal="left" vertical="center"/>
    </xf>
    <xf numFmtId="0" fontId="0" fillId="9" borderId="6" xfId="0" applyFont="1" applyFill="1" applyBorder="1" applyAlignment="1">
      <alignment horizontal="left" vertical="center"/>
    </xf>
    <xf numFmtId="0" fontId="0" fillId="9" borderId="7" xfId="0" applyFont="1" applyFill="1" applyBorder="1" applyAlignment="1">
      <alignment horizontal="left" vertical="center"/>
    </xf>
    <xf numFmtId="0" fontId="0" fillId="9" borderId="6" xfId="0" applyFont="1" applyFill="1" applyBorder="1" applyAlignment="1">
      <alignment horizontal="center" vertical="center"/>
    </xf>
    <xf numFmtId="165" fontId="0" fillId="5" borderId="8" xfId="0" applyNumberFormat="1" applyFill="1" applyBorder="1" applyAlignment="1">
      <alignment horizontal="center" vertical="center"/>
    </xf>
    <xf numFmtId="44" fontId="0" fillId="5" borderId="8" xfId="1" applyNumberFormat="1" applyFont="1" applyFill="1" applyBorder="1"/>
    <xf numFmtId="44" fontId="0" fillId="9" borderId="6" xfId="1" applyNumberFormat="1" applyFont="1" applyFill="1" applyBorder="1"/>
    <xf numFmtId="44" fontId="0" fillId="5" borderId="6" xfId="1" applyNumberFormat="1" applyFont="1" applyFill="1" applyBorder="1"/>
    <xf numFmtId="44" fontId="0" fillId="9" borderId="7" xfId="1" applyNumberFormat="1" applyFont="1" applyFill="1" applyBorder="1"/>
    <xf numFmtId="164" fontId="0" fillId="0" borderId="13" xfId="1" applyNumberFormat="1" applyFont="1" applyFill="1" applyBorder="1" applyAlignment="1">
      <alignment horizontal="center" vertical="center"/>
    </xf>
    <xf numFmtId="164" fontId="0" fillId="9" borderId="0" xfId="1" applyNumberFormat="1" applyFont="1" applyFill="1" applyBorder="1" applyAlignment="1">
      <alignment horizontal="center" vertical="center"/>
    </xf>
    <xf numFmtId="164" fontId="0" fillId="0" borderId="0" xfId="1" applyNumberFormat="1" applyFont="1" applyFill="1" applyBorder="1" applyAlignment="1">
      <alignment horizontal="center" vertical="center"/>
    </xf>
    <xf numFmtId="14" fontId="14" fillId="5" borderId="8" xfId="4" applyNumberFormat="1" applyFont="1" applyFill="1" applyBorder="1" applyAlignment="1">
      <alignment horizontal="center" vertical="center"/>
    </xf>
    <xf numFmtId="14" fontId="14" fillId="9" borderId="6" xfId="4" applyNumberFormat="1" applyFont="1" applyFill="1" applyBorder="1" applyAlignment="1">
      <alignment horizontal="center" vertical="center"/>
    </xf>
    <xf numFmtId="14" fontId="14" fillId="5" borderId="6" xfId="4" applyNumberFormat="1" applyFont="1" applyFill="1" applyBorder="1" applyAlignment="1">
      <alignment horizontal="center" vertical="center"/>
    </xf>
    <xf numFmtId="14" fontId="14" fillId="9" borderId="7" xfId="4" applyNumberFormat="1" applyFont="1" applyFill="1" applyBorder="1" applyAlignment="1">
      <alignment horizontal="center" vertical="center"/>
    </xf>
    <xf numFmtId="14" fontId="14" fillId="0" borderId="6" xfId="4" applyNumberFormat="1" applyFont="1" applyFill="1" applyBorder="1" applyAlignment="1">
      <alignment horizontal="center" vertical="center"/>
    </xf>
    <xf numFmtId="0" fontId="7" fillId="8" borderId="2" xfId="2" applyFont="1" applyFill="1" applyBorder="1" applyAlignment="1">
      <alignment horizontal="center" vertical="center"/>
    </xf>
    <xf numFmtId="0" fontId="7" fillId="4" borderId="5" xfId="2" applyFont="1" applyFill="1" applyBorder="1" applyAlignment="1">
      <alignment horizontal="center" vertical="center"/>
    </xf>
    <xf numFmtId="0" fontId="7" fillId="4" borderId="5" xfId="2" applyFont="1" applyFill="1" applyBorder="1" applyAlignment="1">
      <alignment horizontal="center" vertical="center" wrapText="1"/>
    </xf>
    <xf numFmtId="0" fontId="7" fillId="4" borderId="23" xfId="3" applyFont="1" applyFill="1" applyBorder="1" applyAlignment="1">
      <alignment horizontal="center" vertical="center"/>
    </xf>
    <xf numFmtId="0" fontId="7" fillId="4" borderId="24" xfId="3" applyFont="1" applyFill="1" applyBorder="1" applyAlignment="1">
      <alignment horizontal="center" vertical="center"/>
    </xf>
    <xf numFmtId="0" fontId="7" fillId="4" borderId="2" xfId="3" applyFont="1" applyFill="1" applyBorder="1" applyAlignment="1">
      <alignment horizontal="center" vertical="center"/>
    </xf>
    <xf numFmtId="0" fontId="7" fillId="4" borderId="3" xfId="3" applyFont="1" applyFill="1" applyBorder="1" applyAlignment="1">
      <alignment horizontal="center" vertical="center"/>
    </xf>
    <xf numFmtId="0" fontId="7" fillId="4" borderId="4" xfId="3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/>
    </xf>
    <xf numFmtId="0" fontId="9" fillId="6" borderId="3" xfId="0" applyFont="1" applyFill="1" applyBorder="1" applyAlignment="1">
      <alignment horizontal="center" vertical="center"/>
    </xf>
    <xf numFmtId="0" fontId="9" fillId="6" borderId="4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/>
    </xf>
    <xf numFmtId="0" fontId="7" fillId="4" borderId="3" xfId="0" applyFont="1" applyFill="1" applyBorder="1" applyAlignment="1">
      <alignment horizontal="center"/>
    </xf>
    <xf numFmtId="0" fontId="7" fillId="4" borderId="4" xfId="0" applyFont="1" applyFill="1" applyBorder="1" applyAlignment="1">
      <alignment horizontal="center"/>
    </xf>
    <xf numFmtId="165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</cellXfs>
  <cellStyles count="5">
    <cellStyle name="Accent3" xfId="3" builtinId="37"/>
    <cellStyle name="Lien hypertexte" xfId="4" builtinId="8"/>
    <cellStyle name="Milliers" xfId="1" builtinId="3"/>
    <cellStyle name="Normal" xfId="0" builtinId="0"/>
    <cellStyle name="Vérification" xfId="2" builtinId="23"/>
  </cellStyles>
  <dxfs count="26"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FFC7CE"/>
        </patternFill>
      </fill>
    </dxf>
    <dxf>
      <fill>
        <patternFill>
          <bgColor rgb="FF92D050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FF9999"/>
      <color rgb="FFFF7C8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11" Type="http://schemas.openxmlformats.org/officeDocument/2006/relationships/customXml" Target="../customXml/item5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Retard de règlement</a:t>
            </a:r>
          </a:p>
        </c:rich>
      </c:tx>
      <c:layout>
        <c:manualLayout>
          <c:xMode val="edge"/>
          <c:yMode val="edge"/>
          <c:x val="0.2987834434094811"/>
          <c:y val="2.36328094106963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097223099453519"/>
          <c:y val="0.2594275870921256"/>
          <c:w val="0.81388888888888888"/>
          <c:h val="0.56490995917177023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572A-4ACB-B142-A1767B4AFEFB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572A-4ACB-B142-A1767B4AFEFB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572A-4ACB-B142-A1767B4AFEFB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572A-4ACB-B142-A1767B4AFEFB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572A-4ACB-B142-A1767B4AFEFB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572A-4ACB-B142-A1767B4AFEFB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572A-4ACB-B142-A1767B4AFEFB}"/>
                </c:ex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0.1024396038035912"/>
                  <c:y val="-0.1306740531963891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5-572A-4ACB-B142-A1767B4AFEFB}"/>
                </c:ex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3.0074037620297565E-2"/>
                  <c:y val="-9.3481700204141149E-2"/>
                </c:manualLayout>
              </c:layout>
              <c:tx>
                <c:rich>
                  <a:bodyPr/>
                  <a:lstStyle/>
                  <a:p>
                    <a:fld id="{287E2F9B-235A-4ED4-8C85-F6107FB60913}" type="VALUE">
                      <a:rPr lang="en-US" b="1">
                        <a:solidFill>
                          <a:schemeClr val="bg1"/>
                        </a:solidFill>
                      </a:rPr>
                      <a:pPr/>
                      <a:t>[VALEUR]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7-572A-4ACB-B142-A1767B4AFEFB}"/>
                </c:ext>
                <c:ext xmlns:c15="http://schemas.microsoft.com/office/drawing/2012/chart" uri="{CE6537A1-D6FC-4f65-9D91-7224C49458BB}">
                  <c15:dlblFieldTable/>
                  <c15:showDataLabelsRange val="0"/>
                </c:ext>
              </c:extLst>
            </c:dLbl>
            <c:dLbl>
              <c:idx val="4"/>
              <c:layout>
                <c:manualLayout>
                  <c:x val="-2.3216315410444843E-2"/>
                  <c:y val="-9.4416733882389116E-5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9-572A-4ACB-B142-A1767B4AFEFB}"/>
                </c:ex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numRef>
              <c:f>'Tableau N'!$F$105:$F$109</c:f>
              <c:numCache>
                <c:formatCode>General</c:formatCode>
                <c:ptCount val="5"/>
                <c:pt idx="0">
                  <c:v>2014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  <c:pt idx="4">
                  <c:v>2020</c:v>
                </c:pt>
              </c:numCache>
            </c:numRef>
          </c:cat>
          <c:val>
            <c:numRef>
              <c:f>'Tableau N'!$G$105:$G$109</c:f>
              <c:numCache>
                <c:formatCode>_-* #,##0.00\ [$€-40C]_-;\-* #,##0.00\ [$€-40C]_-;_-* "-"??\ [$€-40C]_-;_-@_-</c:formatCode>
                <c:ptCount val="5"/>
                <c:pt idx="0">
                  <c:v>500</c:v>
                </c:pt>
                <c:pt idx="1">
                  <c:v>0</c:v>
                </c:pt>
                <c:pt idx="2">
                  <c:v>3400</c:v>
                </c:pt>
                <c:pt idx="3">
                  <c:v>20000</c:v>
                </c:pt>
                <c:pt idx="4" formatCode="_(&quot;€&quot;* #,##0.00_);_(&quot;€&quot;* \(#,##0.00\);_(&quot;€&quot;* &quot;-&quot;??_);_(@_)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572A-4ACB-B142-A1767B4AFE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egendEntry>
        <c:idx val="0"/>
        <c:delete val="1"/>
      </c:legendEntry>
      <c:legendEntry>
        <c:idx val="1"/>
        <c:delete val="1"/>
      </c:legendEntry>
      <c:layout>
        <c:manualLayout>
          <c:xMode val="edge"/>
          <c:yMode val="edge"/>
          <c:x val="0.25298500075887048"/>
          <c:y val="0.9236443916629723"/>
          <c:w val="0.49402980994299517"/>
          <c:h val="6.608155816083176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 w="28575">
      <a:solidFill>
        <a:srgbClr val="92D050"/>
      </a:solidFill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/>
              <a:t>Retard</a:t>
            </a:r>
            <a:r>
              <a:rPr lang="fr-FR" sz="1800" b="1" baseline="0"/>
              <a:t> en jours </a:t>
            </a:r>
            <a:endParaRPr lang="fr-FR" sz="1800" b="1"/>
          </a:p>
        </c:rich>
      </c:tx>
      <c:layout>
        <c:manualLayout>
          <c:xMode val="edge"/>
          <c:yMode val="edge"/>
          <c:x val="0.42728262548166368"/>
          <c:y val="6.492610631493132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72709914463927"/>
          <c:y val="0.20581383802748496"/>
          <c:w val="0.82910398852080391"/>
          <c:h val="0.67310575998054367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trendline>
            <c:spPr>
              <a:ln w="19050" cap="rnd" cmpd="sng">
                <a:solidFill>
                  <a:srgbClr val="FF0000">
                    <a:alpha val="69000"/>
                  </a:srgbClr>
                </a:solidFill>
                <a:prstDash val="sysDot"/>
              </a:ln>
              <a:effectLst>
                <a:outerShdw blurRad="50800" dist="50800" dir="5400000" algn="ctr" rotWithShape="0">
                  <a:schemeClr val="bg1"/>
                </a:outerShdw>
              </a:effectLst>
            </c:spPr>
            <c:trendlineType val="movingAvg"/>
            <c:period val="2"/>
            <c:dispRSqr val="0"/>
            <c:dispEq val="0"/>
          </c:trendline>
          <c:val>
            <c:numRef>
              <c:f>'Tableau N'!$F$119:$F$148</c:f>
              <c:numCache>
                <c:formatCode>\+\ 0</c:formatCode>
                <c:ptCount val="30"/>
                <c:pt idx="0">
                  <c:v>-34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78</c:v>
                </c:pt>
                <c:pt idx="7">
                  <c:v>78</c:v>
                </c:pt>
                <c:pt idx="8">
                  <c:v>78</c:v>
                </c:pt>
                <c:pt idx="9">
                  <c:v>78</c:v>
                </c:pt>
                <c:pt idx="10">
                  <c:v>78</c:v>
                </c:pt>
                <c:pt idx="11">
                  <c:v>78</c:v>
                </c:pt>
                <c:pt idx="12">
                  <c:v>78</c:v>
                </c:pt>
                <c:pt idx="13">
                  <c:v>78</c:v>
                </c:pt>
                <c:pt idx="14">
                  <c:v>78</c:v>
                </c:pt>
                <c:pt idx="15">
                  <c:v>44131</c:v>
                </c:pt>
                <c:pt idx="16">
                  <c:v>44131</c:v>
                </c:pt>
                <c:pt idx="17">
                  <c:v>44131</c:v>
                </c:pt>
                <c:pt idx="18">
                  <c:v>44131</c:v>
                </c:pt>
                <c:pt idx="19">
                  <c:v>44131</c:v>
                </c:pt>
                <c:pt idx="20">
                  <c:v>44131</c:v>
                </c:pt>
                <c:pt idx="21">
                  <c:v>44131</c:v>
                </c:pt>
                <c:pt idx="22">
                  <c:v>44131</c:v>
                </c:pt>
                <c:pt idx="23">
                  <c:v>44131</c:v>
                </c:pt>
                <c:pt idx="24">
                  <c:v>44131</c:v>
                </c:pt>
                <c:pt idx="25">
                  <c:v>44131</c:v>
                </c:pt>
                <c:pt idx="26">
                  <c:v>44131</c:v>
                </c:pt>
                <c:pt idx="27">
                  <c:v>44131</c:v>
                </c:pt>
                <c:pt idx="28">
                  <c:v>44131</c:v>
                </c:pt>
                <c:pt idx="29">
                  <c:v>44131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629B-49A2-88C1-0FAC0C81ABD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54227072"/>
        <c:axId val="354227464"/>
      </c:barChart>
      <c:catAx>
        <c:axId val="354227072"/>
        <c:scaling>
          <c:orientation val="minMax"/>
        </c:scaling>
        <c:delete val="1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 algn="ctr"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1&gt;2000</a:t>
                </a:r>
                <a:r>
                  <a:rPr lang="fr-FR" baseline="0"/>
                  <a:t>        1&gt;1000        1&gt;600         8&gt;500        3&gt;400        4&gt;300        9&gt;200        2&gt;100       1&gt;50   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0.14788328526957709"/>
              <c:y val="0.92272325706509006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 algn="ctr"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out"/>
        <c:minorTickMark val="none"/>
        <c:tickLblPos val="nextTo"/>
        <c:crossAx val="354227464"/>
        <c:crosses val="autoZero"/>
        <c:auto val="1"/>
        <c:lblAlgn val="ctr"/>
        <c:lblOffset val="100"/>
        <c:noMultiLvlLbl val="0"/>
      </c:catAx>
      <c:valAx>
        <c:axId val="354227464"/>
        <c:scaling>
          <c:orientation val="minMax"/>
          <c:max val="21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\+\ 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4227072"/>
        <c:crosses val="autoZero"/>
        <c:crossBetween val="between"/>
        <c:majorUnit val="150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>
      <a:glow rad="63500">
        <a:schemeClr val="accent6">
          <a:satMod val="175000"/>
          <a:alpha val="40000"/>
        </a:schemeClr>
      </a:glow>
    </a:effectLst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2667000</xdr:colOff>
      <xdr:row>19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8351500" y="350308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2667000</xdr:colOff>
      <xdr:row>15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18534256" y="31362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2667000</xdr:colOff>
      <xdr:row>15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18534256" y="332213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2667000</xdr:colOff>
      <xdr:row>19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  <a:ext uri="{147F2762-F138-4A5C-976F-8EAC2B608ADB}">
              <a16:predDERef xmlns:a16="http://schemas.microsoft.com/office/drawing/2014/main" xmlns="" pred="{00000000-0008-0000-0000-000004000000}"/>
            </a:ext>
          </a:extLst>
        </xdr:cNvPr>
        <xdr:cNvSpPr txBox="1"/>
      </xdr:nvSpPr>
      <xdr:spPr>
        <a:xfrm>
          <a:off x="15630293" y="332213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8</xdr:col>
      <xdr:colOff>92381</xdr:colOff>
      <xdr:row>69</xdr:row>
      <xdr:rowOff>150962</xdr:rowOff>
    </xdr:from>
    <xdr:to>
      <xdr:col>10</xdr:col>
      <xdr:colOff>1844051</xdr:colOff>
      <xdr:row>89</xdr:row>
      <xdr:rowOff>71745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67604</xdr:colOff>
      <xdr:row>69</xdr:row>
      <xdr:rowOff>135440</xdr:rowOff>
    </xdr:from>
    <xdr:to>
      <xdr:col>7</xdr:col>
      <xdr:colOff>947738</xdr:colOff>
      <xdr:row>89</xdr:row>
      <xdr:rowOff>61100</xdr:rowOff>
    </xdr:to>
    <xdr:graphicFrame macro="">
      <xdr:nvGraphicFramePr>
        <xdr:cNvPr id="16" name="Graphique 15">
          <a:extLst>
            <a:ext uri="{FF2B5EF4-FFF2-40B4-BE49-F238E27FC236}">
              <a16:creationId xmlns:a16="http://schemas.microsoft.com/office/drawing/2014/main" xmlns="" id="{00000000-0008-0000-0000-000010000000}"/>
            </a:ext>
            <a:ext uri="{147F2762-F138-4A5C-976F-8EAC2B608ADB}">
              <a16:predDERef xmlns:a16="http://schemas.microsoft.com/office/drawing/2014/main" xmlns="" pre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4</xdr:row>
          <xdr:rowOff>9525</xdr:rowOff>
        </xdr:from>
        <xdr:to>
          <xdr:col>2</xdr:col>
          <xdr:colOff>1495425</xdr:colOff>
          <xdr:row>4</xdr:row>
          <xdr:rowOff>371475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Renouveler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2667000</xdr:colOff>
      <xdr:row>16</xdr:row>
      <xdr:rowOff>0</xdr:rowOff>
    </xdr:from>
    <xdr:ext cx="184731" cy="264560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xmlns="" id="{00000000-0008-0000-0100-000034000000}"/>
            </a:ext>
          </a:extLst>
        </xdr:cNvPr>
        <xdr:cNvSpPr txBox="1"/>
      </xdr:nvSpPr>
      <xdr:spPr>
        <a:xfrm>
          <a:off x="20050125" y="450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2667000</xdr:colOff>
      <xdr:row>12</xdr:row>
      <xdr:rowOff>0</xdr:rowOff>
    </xdr:from>
    <xdr:ext cx="184731" cy="264560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xmlns="" id="{00000000-0008-0000-0100-000035000000}"/>
            </a:ext>
          </a:extLst>
        </xdr:cNvPr>
        <xdr:cNvSpPr txBox="1"/>
      </xdr:nvSpPr>
      <xdr:spPr>
        <a:xfrm>
          <a:off x="20050125" y="374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11</xdr:col>
      <xdr:colOff>2667000</xdr:colOff>
      <xdr:row>12</xdr:row>
      <xdr:rowOff>0</xdr:rowOff>
    </xdr:from>
    <xdr:ext cx="184731" cy="264560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xmlns="" id="{00000000-0008-0000-0100-000036000000}"/>
            </a:ext>
          </a:extLst>
        </xdr:cNvPr>
        <xdr:cNvSpPr txBox="1"/>
      </xdr:nvSpPr>
      <xdr:spPr>
        <a:xfrm>
          <a:off x="20050125" y="374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2667000</xdr:colOff>
      <xdr:row>16</xdr:row>
      <xdr:rowOff>0</xdr:rowOff>
    </xdr:from>
    <xdr:ext cx="184731" cy="264560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xmlns="" id="{00000000-0008-0000-0100-000037000000}"/>
            </a:ext>
            <a:ext uri="{147F2762-F138-4A5C-976F-8EAC2B608ADB}">
              <a16:predDERef xmlns:a16="http://schemas.microsoft.com/office/drawing/2014/main" xmlns="" pred="{00000000-0008-0000-0000-000004000000}"/>
            </a:ext>
          </a:extLst>
        </xdr:cNvPr>
        <xdr:cNvSpPr txBox="1"/>
      </xdr:nvSpPr>
      <xdr:spPr>
        <a:xfrm>
          <a:off x="18678525" y="450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K148"/>
  <sheetViews>
    <sheetView tabSelected="1" topLeftCell="A3" zoomScale="80" zoomScaleNormal="80" workbookViewId="0">
      <selection activeCell="B5" sqref="B5"/>
    </sheetView>
  </sheetViews>
  <sheetFormatPr baseColWidth="10" defaultColWidth="11.42578125" defaultRowHeight="15" x14ac:dyDescent="0.25"/>
  <cols>
    <col min="1" max="1" width="14.42578125" style="39" customWidth="1"/>
    <col min="2" max="3" width="22.85546875" customWidth="1"/>
    <col min="4" max="4" width="19.28515625" customWidth="1"/>
    <col min="5" max="5" width="48.140625" customWidth="1"/>
    <col min="6" max="6" width="40" customWidth="1"/>
    <col min="7" max="7" width="18.42578125" style="3" customWidth="1"/>
    <col min="8" max="8" width="20.140625" style="3" customWidth="1"/>
    <col min="9" max="9" width="22.140625" customWidth="1"/>
    <col min="10" max="10" width="31.140625" style="3" customWidth="1"/>
    <col min="11" max="11" width="24.28515625" customWidth="1"/>
    <col min="12" max="12" width="20.5703125" customWidth="1"/>
    <col min="13" max="13" width="24.140625" customWidth="1"/>
    <col min="14" max="14" width="25.85546875" customWidth="1"/>
    <col min="15" max="15" width="21.7109375" customWidth="1"/>
    <col min="17" max="17" width="12.5703125" bestFit="1" customWidth="1"/>
    <col min="19" max="19" width="25.140625" customWidth="1"/>
  </cols>
  <sheetData>
    <row r="1" spans="1:14" ht="7.5" hidden="1" customHeight="1" x14ac:dyDescent="0.25"/>
    <row r="2" spans="1:14" ht="39" hidden="1" customHeight="1" x14ac:dyDescent="0.25"/>
    <row r="3" spans="1:14" ht="15.75" thickBot="1" x14ac:dyDescent="0.3"/>
    <row r="4" spans="1:14" ht="30.75" customHeight="1" thickBot="1" x14ac:dyDescent="0.3">
      <c r="E4" s="150" t="s">
        <v>40</v>
      </c>
      <c r="F4" s="151"/>
      <c r="G4" s="151"/>
      <c r="H4" s="151"/>
      <c r="I4" s="151"/>
      <c r="J4" s="151"/>
      <c r="K4" s="151"/>
      <c r="L4" s="151"/>
      <c r="M4" s="151"/>
      <c r="N4" s="152"/>
    </row>
    <row r="5" spans="1:14" ht="30.75" customHeight="1" thickBot="1" x14ac:dyDescent="0.3">
      <c r="C5" s="98"/>
      <c r="E5" s="2"/>
      <c r="F5" s="2"/>
      <c r="G5" s="2"/>
      <c r="H5" s="2"/>
      <c r="I5" s="2"/>
      <c r="J5" s="2"/>
    </row>
    <row r="6" spans="1:14" ht="24.75" customHeight="1" thickBot="1" x14ac:dyDescent="0.3">
      <c r="K6" s="147" t="s">
        <v>0</v>
      </c>
      <c r="L6" s="148"/>
      <c r="M6" s="148"/>
      <c r="N6" s="149"/>
    </row>
    <row r="7" spans="1:14" ht="51" customHeight="1" thickBot="1" x14ac:dyDescent="0.3">
      <c r="A7" s="56" t="s">
        <v>18</v>
      </c>
      <c r="B7" s="57" t="s">
        <v>2</v>
      </c>
      <c r="C7" s="57" t="s">
        <v>17</v>
      </c>
      <c r="D7" s="58" t="s">
        <v>16</v>
      </c>
      <c r="E7" s="59" t="s">
        <v>41</v>
      </c>
      <c r="F7" s="60" t="s">
        <v>4</v>
      </c>
      <c r="G7" s="59" t="s">
        <v>5</v>
      </c>
      <c r="H7" s="59" t="s">
        <v>6</v>
      </c>
      <c r="I7" s="59" t="s">
        <v>7</v>
      </c>
      <c r="J7" s="60" t="s">
        <v>8</v>
      </c>
      <c r="K7" s="59" t="s">
        <v>13</v>
      </c>
      <c r="L7" s="61" t="s">
        <v>14</v>
      </c>
      <c r="M7" s="62" t="s">
        <v>9</v>
      </c>
      <c r="N7" s="59" t="s">
        <v>10</v>
      </c>
    </row>
    <row r="8" spans="1:14" ht="15" customHeight="1" x14ac:dyDescent="0.25">
      <c r="A8" s="53" t="s">
        <v>19</v>
      </c>
      <c r="B8" s="33">
        <v>1</v>
      </c>
      <c r="C8" s="72"/>
      <c r="D8" s="111"/>
      <c r="E8" s="123" t="s">
        <v>30</v>
      </c>
      <c r="F8" s="114" t="s">
        <v>29</v>
      </c>
      <c r="G8" s="34">
        <v>44165</v>
      </c>
      <c r="H8" s="129">
        <f t="shared" ref="H8:H17" ca="1" si="0">TODAY()-G8</f>
        <v>-34</v>
      </c>
      <c r="I8" s="130">
        <v>500</v>
      </c>
      <c r="J8" s="134" t="str">
        <f>IF(ISTEXT(C8),"Facture payée",IF(ISNUMBER(K8),"En attente de paiement",IF(ISTEXT(K8),"En attente de paiement","À relancer")))</f>
        <v>À relancer</v>
      </c>
      <c r="K8" s="137"/>
      <c r="L8" s="86"/>
      <c r="M8" s="73"/>
      <c r="N8" s="43"/>
    </row>
    <row r="9" spans="1:14" ht="15" customHeight="1" x14ac:dyDescent="0.25">
      <c r="A9" s="74" t="s">
        <v>20</v>
      </c>
      <c r="B9" s="80">
        <v>2</v>
      </c>
      <c r="C9" s="68" t="s">
        <v>15</v>
      </c>
      <c r="D9" s="112">
        <v>44130</v>
      </c>
      <c r="E9" s="124" t="s">
        <v>31</v>
      </c>
      <c r="F9" s="115" t="s">
        <v>29</v>
      </c>
      <c r="G9" s="70">
        <v>44053</v>
      </c>
      <c r="H9" s="85">
        <f t="shared" ca="1" si="0"/>
        <v>78</v>
      </c>
      <c r="I9" s="131">
        <v>800</v>
      </c>
      <c r="J9" s="135" t="str">
        <f t="shared" ref="J9:J65" si="1">IF(ISTEXT(C9),"Facture payée",IF(ISNUMBER(K9),"En attente de paiement",IF(ISTEXT(K9),"En attente de paiement","À relancer")))</f>
        <v>Facture payée</v>
      </c>
      <c r="K9" s="138"/>
      <c r="L9" s="89"/>
      <c r="M9" s="71"/>
      <c r="N9" s="95"/>
    </row>
    <row r="10" spans="1:14" ht="15" customHeight="1" x14ac:dyDescent="0.25">
      <c r="A10" s="54" t="s">
        <v>28</v>
      </c>
      <c r="B10" s="37">
        <v>3</v>
      </c>
      <c r="C10" s="63"/>
      <c r="D10" s="113"/>
      <c r="E10" s="124" t="s">
        <v>32</v>
      </c>
      <c r="F10" s="116" t="s">
        <v>29</v>
      </c>
      <c r="G10" s="36">
        <v>44053</v>
      </c>
      <c r="H10" s="110">
        <f t="shared" ca="1" si="0"/>
        <v>78</v>
      </c>
      <c r="I10" s="132">
        <v>900</v>
      </c>
      <c r="J10" s="136" t="str">
        <f t="shared" si="1"/>
        <v>À relancer</v>
      </c>
      <c r="K10" s="139"/>
      <c r="L10" s="88"/>
      <c r="M10" s="44"/>
      <c r="N10" s="45"/>
    </row>
    <row r="11" spans="1:14" ht="15" customHeight="1" x14ac:dyDescent="0.25">
      <c r="A11" s="74" t="s">
        <v>21</v>
      </c>
      <c r="B11" s="80">
        <v>4</v>
      </c>
      <c r="C11" s="68" t="s">
        <v>15</v>
      </c>
      <c r="D11" s="112">
        <v>44126</v>
      </c>
      <c r="E11" s="124" t="s">
        <v>33</v>
      </c>
      <c r="F11" s="115" t="s">
        <v>29</v>
      </c>
      <c r="G11" s="70">
        <v>44053</v>
      </c>
      <c r="H11" s="85">
        <f t="shared" ca="1" si="0"/>
        <v>78</v>
      </c>
      <c r="I11" s="131">
        <v>700</v>
      </c>
      <c r="J11" s="135" t="str">
        <f t="shared" si="1"/>
        <v>Facture payée</v>
      </c>
      <c r="K11" s="138"/>
      <c r="L11" s="89"/>
      <c r="M11" s="71"/>
      <c r="N11" s="95"/>
    </row>
    <row r="12" spans="1:14" ht="15" customHeight="1" x14ac:dyDescent="0.25">
      <c r="A12" s="54" t="s">
        <v>22</v>
      </c>
      <c r="B12" s="37">
        <v>5</v>
      </c>
      <c r="C12" s="63"/>
      <c r="D12" s="113"/>
      <c r="E12" s="124" t="s">
        <v>34</v>
      </c>
      <c r="F12" s="116" t="s">
        <v>29</v>
      </c>
      <c r="G12" s="36">
        <v>44053</v>
      </c>
      <c r="H12" s="110">
        <f t="shared" ca="1" si="0"/>
        <v>78</v>
      </c>
      <c r="I12" s="132">
        <v>1000</v>
      </c>
      <c r="J12" s="136" t="str">
        <f t="shared" si="1"/>
        <v>À relancer</v>
      </c>
      <c r="K12" s="139"/>
      <c r="L12" s="88"/>
      <c r="M12" s="44"/>
      <c r="N12" s="45"/>
    </row>
    <row r="13" spans="1:14" ht="15" customHeight="1" x14ac:dyDescent="0.25">
      <c r="A13" s="74" t="s">
        <v>23</v>
      </c>
      <c r="B13" s="80">
        <v>6</v>
      </c>
      <c r="C13" s="68" t="s">
        <v>15</v>
      </c>
      <c r="D13" s="112">
        <v>44130</v>
      </c>
      <c r="E13" s="124" t="s">
        <v>35</v>
      </c>
      <c r="F13" s="115" t="s">
        <v>29</v>
      </c>
      <c r="G13" s="70">
        <v>44053</v>
      </c>
      <c r="H13" s="85">
        <f t="shared" ca="1" si="0"/>
        <v>78</v>
      </c>
      <c r="I13" s="131">
        <v>1500</v>
      </c>
      <c r="J13" s="135" t="str">
        <f t="shared" si="1"/>
        <v>Facture payée</v>
      </c>
      <c r="K13" s="138"/>
      <c r="L13" s="89"/>
      <c r="M13" s="71"/>
      <c r="N13" s="95"/>
    </row>
    <row r="14" spans="1:14" ht="15" customHeight="1" x14ac:dyDescent="0.25">
      <c r="A14" s="54" t="s">
        <v>24</v>
      </c>
      <c r="B14" s="37">
        <v>7</v>
      </c>
      <c r="C14" s="63"/>
      <c r="D14" s="113"/>
      <c r="E14" s="124" t="s">
        <v>36</v>
      </c>
      <c r="F14" s="116" t="s">
        <v>29</v>
      </c>
      <c r="G14" s="36">
        <v>44053</v>
      </c>
      <c r="H14" s="110">
        <f t="shared" ca="1" si="0"/>
        <v>78</v>
      </c>
      <c r="I14" s="132">
        <v>2000</v>
      </c>
      <c r="J14" s="136" t="str">
        <f t="shared" si="1"/>
        <v>À relancer</v>
      </c>
      <c r="K14" s="139"/>
      <c r="L14" s="88"/>
      <c r="M14" s="44"/>
      <c r="N14" s="45"/>
    </row>
    <row r="15" spans="1:14" ht="15" customHeight="1" x14ac:dyDescent="0.25">
      <c r="A15" s="74" t="s">
        <v>25</v>
      </c>
      <c r="B15" s="80">
        <v>8</v>
      </c>
      <c r="C15" s="68"/>
      <c r="D15" s="112"/>
      <c r="E15" s="128" t="s">
        <v>37</v>
      </c>
      <c r="F15" s="115" t="s">
        <v>29</v>
      </c>
      <c r="G15" s="70">
        <v>44053</v>
      </c>
      <c r="H15" s="85">
        <f t="shared" ca="1" si="0"/>
        <v>78</v>
      </c>
      <c r="I15" s="131">
        <v>5000</v>
      </c>
      <c r="J15" s="135" t="str">
        <f t="shared" si="1"/>
        <v>À relancer</v>
      </c>
      <c r="K15" s="138"/>
      <c r="L15" s="89"/>
      <c r="M15" s="71"/>
      <c r="N15" s="95"/>
    </row>
    <row r="16" spans="1:14" ht="15" customHeight="1" x14ac:dyDescent="0.25">
      <c r="A16" s="54" t="s">
        <v>26</v>
      </c>
      <c r="B16" s="37">
        <v>9</v>
      </c>
      <c r="C16" s="63" t="s">
        <v>15</v>
      </c>
      <c r="D16" s="113">
        <v>44122</v>
      </c>
      <c r="E16" s="124" t="s">
        <v>38</v>
      </c>
      <c r="F16" s="116" t="s">
        <v>29</v>
      </c>
      <c r="G16" s="70">
        <v>44053</v>
      </c>
      <c r="H16" s="110">
        <f t="shared" ca="1" si="0"/>
        <v>78</v>
      </c>
      <c r="I16" s="132">
        <v>1000</v>
      </c>
      <c r="J16" s="136" t="str">
        <f t="shared" si="1"/>
        <v>Facture payée</v>
      </c>
      <c r="K16" s="139"/>
      <c r="L16" s="88"/>
      <c r="M16" s="44"/>
      <c r="N16" s="45"/>
    </row>
    <row r="17" spans="1:167" ht="15" customHeight="1" x14ac:dyDescent="0.25">
      <c r="A17" s="74" t="s">
        <v>27</v>
      </c>
      <c r="B17" s="80">
        <v>10</v>
      </c>
      <c r="C17" s="68" t="s">
        <v>15</v>
      </c>
      <c r="D17" s="112">
        <v>44126</v>
      </c>
      <c r="E17" s="124" t="s">
        <v>39</v>
      </c>
      <c r="F17" s="115" t="s">
        <v>29</v>
      </c>
      <c r="G17" s="70">
        <v>44053</v>
      </c>
      <c r="H17" s="85">
        <f t="shared" ca="1" si="0"/>
        <v>78</v>
      </c>
      <c r="I17" s="131">
        <v>10500</v>
      </c>
      <c r="J17" s="135" t="str">
        <f t="shared" si="1"/>
        <v>Facture payée</v>
      </c>
      <c r="K17" s="138"/>
      <c r="L17" s="89"/>
      <c r="M17" s="71"/>
      <c r="N17" s="95"/>
    </row>
    <row r="18" spans="1:167" ht="15" customHeight="1" x14ac:dyDescent="0.25">
      <c r="A18" s="54"/>
      <c r="B18" s="37"/>
      <c r="C18" s="63"/>
      <c r="D18" s="113"/>
      <c r="E18" s="125"/>
      <c r="F18" s="117"/>
      <c r="G18" s="36"/>
      <c r="H18" s="92"/>
      <c r="I18" s="132"/>
      <c r="J18" s="36"/>
      <c r="K18" s="139"/>
      <c r="L18" s="88"/>
      <c r="M18" s="44"/>
      <c r="N18" s="45"/>
      <c r="FK18" t="s">
        <v>15</v>
      </c>
    </row>
    <row r="19" spans="1:167" ht="15" customHeight="1" x14ac:dyDescent="0.25">
      <c r="A19" s="74"/>
      <c r="B19" s="80"/>
      <c r="C19" s="68"/>
      <c r="D19" s="112"/>
      <c r="E19" s="126"/>
      <c r="F19" s="121"/>
      <c r="G19" s="70"/>
      <c r="H19" s="93"/>
      <c r="I19" s="131"/>
      <c r="J19" s="70"/>
      <c r="K19" s="138"/>
      <c r="L19" s="89"/>
      <c r="M19" s="71"/>
      <c r="N19" s="95"/>
    </row>
    <row r="20" spans="1:167" ht="15" customHeight="1" x14ac:dyDescent="0.25">
      <c r="A20" s="54"/>
      <c r="B20" s="37"/>
      <c r="C20" s="63"/>
      <c r="D20" s="113"/>
      <c r="E20" s="125"/>
      <c r="F20" s="117"/>
      <c r="G20" s="36"/>
      <c r="H20" s="92"/>
      <c r="I20" s="132"/>
      <c r="J20" s="36"/>
      <c r="K20" s="139"/>
      <c r="L20" s="88"/>
      <c r="M20" s="44"/>
      <c r="N20" s="45"/>
    </row>
    <row r="21" spans="1:167" ht="15" customHeight="1" x14ac:dyDescent="0.25">
      <c r="A21" s="74"/>
      <c r="B21" s="80"/>
      <c r="C21" s="68"/>
      <c r="D21" s="112"/>
      <c r="E21" s="126"/>
      <c r="F21" s="121"/>
      <c r="G21" s="70"/>
      <c r="H21" s="93"/>
      <c r="I21" s="131"/>
      <c r="J21" s="70"/>
      <c r="K21" s="138"/>
      <c r="L21" s="89"/>
      <c r="M21" s="71"/>
      <c r="N21" s="95"/>
    </row>
    <row r="22" spans="1:167" ht="15" customHeight="1" x14ac:dyDescent="0.25">
      <c r="A22" s="54"/>
      <c r="B22" s="37"/>
      <c r="C22" s="63"/>
      <c r="D22" s="113"/>
      <c r="E22" s="125"/>
      <c r="F22" s="117"/>
      <c r="G22" s="36"/>
      <c r="H22" s="92"/>
      <c r="I22" s="132"/>
      <c r="J22" s="36"/>
      <c r="K22" s="139"/>
      <c r="L22" s="88"/>
      <c r="M22" s="44"/>
      <c r="N22" s="45"/>
    </row>
    <row r="23" spans="1:167" ht="15" customHeight="1" x14ac:dyDescent="0.25">
      <c r="A23" s="74"/>
      <c r="B23" s="80"/>
      <c r="C23" s="68"/>
      <c r="D23" s="112"/>
      <c r="E23" s="126"/>
      <c r="F23" s="121"/>
      <c r="G23" s="70"/>
      <c r="H23" s="93"/>
      <c r="I23" s="131"/>
      <c r="J23" s="70"/>
      <c r="K23" s="138"/>
      <c r="L23" s="89"/>
      <c r="M23" s="71"/>
      <c r="N23" s="95"/>
    </row>
    <row r="24" spans="1:167" ht="15" customHeight="1" x14ac:dyDescent="0.25">
      <c r="A24" s="54"/>
      <c r="B24" s="37"/>
      <c r="C24" s="63"/>
      <c r="D24" s="113"/>
      <c r="E24" s="125"/>
      <c r="F24" s="117"/>
      <c r="G24" s="36"/>
      <c r="H24" s="92"/>
      <c r="I24" s="132"/>
      <c r="J24" s="36"/>
      <c r="K24" s="139"/>
      <c r="L24" s="88"/>
      <c r="M24" s="44"/>
      <c r="N24" s="45"/>
    </row>
    <row r="25" spans="1:167" ht="15" customHeight="1" x14ac:dyDescent="0.25">
      <c r="A25" s="74"/>
      <c r="B25" s="80"/>
      <c r="C25" s="68"/>
      <c r="D25" s="112"/>
      <c r="E25" s="126"/>
      <c r="F25" s="121"/>
      <c r="G25" s="70"/>
      <c r="H25" s="93"/>
      <c r="I25" s="131"/>
      <c r="J25" s="70"/>
      <c r="K25" s="138"/>
      <c r="L25" s="89"/>
      <c r="M25" s="71"/>
      <c r="N25" s="95"/>
    </row>
    <row r="26" spans="1:167" ht="15" customHeight="1" x14ac:dyDescent="0.25">
      <c r="A26" s="54"/>
      <c r="B26" s="37"/>
      <c r="C26" s="63"/>
      <c r="D26" s="113"/>
      <c r="E26" s="125"/>
      <c r="F26" s="117"/>
      <c r="G26" s="36"/>
      <c r="H26" s="92"/>
      <c r="I26" s="132"/>
      <c r="J26" s="36"/>
      <c r="K26" s="139"/>
      <c r="L26" s="88"/>
      <c r="M26" s="44"/>
      <c r="N26" s="45"/>
    </row>
    <row r="27" spans="1:167" ht="15" customHeight="1" x14ac:dyDescent="0.25">
      <c r="A27" s="74"/>
      <c r="B27" s="80"/>
      <c r="C27" s="68"/>
      <c r="D27" s="112"/>
      <c r="E27" s="126"/>
      <c r="F27" s="121"/>
      <c r="G27" s="70"/>
      <c r="H27" s="93"/>
      <c r="I27" s="131"/>
      <c r="J27" s="70"/>
      <c r="K27" s="138"/>
      <c r="L27" s="89"/>
      <c r="M27" s="71"/>
      <c r="N27" s="95"/>
    </row>
    <row r="28" spans="1:167" ht="15" customHeight="1" x14ac:dyDescent="0.25">
      <c r="A28" s="54"/>
      <c r="B28" s="37"/>
      <c r="C28" s="63"/>
      <c r="D28" s="113"/>
      <c r="E28" s="125"/>
      <c r="F28" s="117"/>
      <c r="G28" s="36"/>
      <c r="H28" s="92"/>
      <c r="I28" s="132"/>
      <c r="J28" s="36"/>
      <c r="K28" s="139"/>
      <c r="L28" s="88"/>
      <c r="M28" s="44"/>
      <c r="N28" s="45"/>
    </row>
    <row r="29" spans="1:167" ht="15" customHeight="1" x14ac:dyDescent="0.25">
      <c r="A29" s="74"/>
      <c r="B29" s="80"/>
      <c r="C29" s="68"/>
      <c r="D29" s="112"/>
      <c r="E29" s="126"/>
      <c r="F29" s="121"/>
      <c r="G29" s="70"/>
      <c r="H29" s="93"/>
      <c r="I29" s="131"/>
      <c r="J29" s="70"/>
      <c r="K29" s="138"/>
      <c r="L29" s="89"/>
      <c r="M29" s="71"/>
      <c r="N29" s="95"/>
    </row>
    <row r="30" spans="1:167" ht="15" customHeight="1" x14ac:dyDescent="0.25">
      <c r="A30" s="54"/>
      <c r="B30" s="37"/>
      <c r="C30" s="63"/>
      <c r="D30" s="113"/>
      <c r="E30" s="125"/>
      <c r="F30" s="117"/>
      <c r="G30" s="36"/>
      <c r="H30" s="92"/>
      <c r="I30" s="132"/>
      <c r="J30" s="36"/>
      <c r="K30" s="139"/>
      <c r="L30" s="88"/>
      <c r="M30" s="44"/>
      <c r="N30" s="45"/>
    </row>
    <row r="31" spans="1:167" ht="15" customHeight="1" x14ac:dyDescent="0.25">
      <c r="A31" s="74"/>
      <c r="B31" s="80"/>
      <c r="C31" s="68"/>
      <c r="D31" s="112"/>
      <c r="E31" s="126"/>
      <c r="F31" s="121"/>
      <c r="G31" s="70"/>
      <c r="H31" s="93"/>
      <c r="I31" s="131"/>
      <c r="J31" s="70"/>
      <c r="K31" s="138"/>
      <c r="L31" s="89"/>
      <c r="M31" s="71"/>
      <c r="N31" s="95"/>
    </row>
    <row r="32" spans="1:167" ht="15" customHeight="1" x14ac:dyDescent="0.25">
      <c r="A32" s="54"/>
      <c r="B32" s="37"/>
      <c r="C32" s="63"/>
      <c r="D32" s="113"/>
      <c r="E32" s="125"/>
      <c r="F32" s="117"/>
      <c r="G32" s="36"/>
      <c r="H32" s="92"/>
      <c r="I32" s="132"/>
      <c r="J32" s="36"/>
      <c r="K32" s="139"/>
      <c r="L32" s="88"/>
      <c r="M32" s="44"/>
      <c r="N32" s="45"/>
    </row>
    <row r="33" spans="1:14" ht="15" customHeight="1" x14ac:dyDescent="0.25">
      <c r="A33" s="74"/>
      <c r="B33" s="80"/>
      <c r="C33" s="68"/>
      <c r="D33" s="112"/>
      <c r="E33" s="126"/>
      <c r="F33" s="121"/>
      <c r="G33" s="70"/>
      <c r="H33" s="93"/>
      <c r="I33" s="131"/>
      <c r="J33" s="70"/>
      <c r="K33" s="138"/>
      <c r="L33" s="89"/>
      <c r="M33" s="71"/>
      <c r="N33" s="95"/>
    </row>
    <row r="34" spans="1:14" ht="15" customHeight="1" x14ac:dyDescent="0.25">
      <c r="A34" s="54"/>
      <c r="B34" s="37"/>
      <c r="C34" s="63"/>
      <c r="D34" s="113"/>
      <c r="E34" s="125"/>
      <c r="F34" s="117"/>
      <c r="G34" s="36"/>
      <c r="H34" s="92"/>
      <c r="I34" s="132"/>
      <c r="J34" s="36"/>
      <c r="K34" s="139"/>
      <c r="L34" s="88"/>
      <c r="M34" s="44"/>
      <c r="N34" s="45"/>
    </row>
    <row r="35" spans="1:14" ht="15" customHeight="1" x14ac:dyDescent="0.25">
      <c r="A35" s="74"/>
      <c r="B35" s="80"/>
      <c r="C35" s="68"/>
      <c r="D35" s="112"/>
      <c r="E35" s="126"/>
      <c r="F35" s="121"/>
      <c r="G35" s="70"/>
      <c r="H35" s="93"/>
      <c r="I35" s="131"/>
      <c r="J35" s="70"/>
      <c r="K35" s="138"/>
      <c r="L35" s="89"/>
      <c r="M35" s="71"/>
      <c r="N35" s="95"/>
    </row>
    <row r="36" spans="1:14" ht="15" customHeight="1" x14ac:dyDescent="0.25">
      <c r="A36" s="54"/>
      <c r="B36" s="37"/>
      <c r="C36" s="63"/>
      <c r="D36" s="113"/>
      <c r="E36" s="125"/>
      <c r="F36" s="117"/>
      <c r="G36" s="36"/>
      <c r="H36" s="92"/>
      <c r="I36" s="132"/>
      <c r="J36" s="36"/>
      <c r="K36" s="139"/>
      <c r="L36" s="88"/>
      <c r="M36" s="44"/>
      <c r="N36" s="45"/>
    </row>
    <row r="37" spans="1:14" ht="15" customHeight="1" x14ac:dyDescent="0.25">
      <c r="A37" s="74"/>
      <c r="B37" s="80"/>
      <c r="C37" s="68"/>
      <c r="D37" s="112"/>
      <c r="E37" s="126"/>
      <c r="F37" s="121"/>
      <c r="G37" s="70"/>
      <c r="H37" s="93"/>
      <c r="I37" s="131"/>
      <c r="J37" s="70"/>
      <c r="K37" s="138"/>
      <c r="L37" s="89"/>
      <c r="M37" s="71"/>
      <c r="N37" s="95"/>
    </row>
    <row r="38" spans="1:14" ht="15" customHeight="1" x14ac:dyDescent="0.25">
      <c r="A38" s="54"/>
      <c r="B38" s="37"/>
      <c r="C38" s="63"/>
      <c r="D38" s="113"/>
      <c r="E38" s="125"/>
      <c r="F38" s="117"/>
      <c r="G38" s="36"/>
      <c r="H38" s="92"/>
      <c r="I38" s="132"/>
      <c r="J38" s="36"/>
      <c r="K38" s="139"/>
      <c r="L38" s="88"/>
      <c r="M38" s="44"/>
      <c r="N38" s="45"/>
    </row>
    <row r="39" spans="1:14" ht="15" customHeight="1" x14ac:dyDescent="0.25">
      <c r="A39" s="74"/>
      <c r="B39" s="80"/>
      <c r="C39" s="68"/>
      <c r="D39" s="112"/>
      <c r="E39" s="126"/>
      <c r="F39" s="121"/>
      <c r="G39" s="70"/>
      <c r="H39" s="93"/>
      <c r="I39" s="131"/>
      <c r="J39" s="70"/>
      <c r="K39" s="138"/>
      <c r="L39" s="89"/>
      <c r="M39" s="71"/>
      <c r="N39" s="95"/>
    </row>
    <row r="40" spans="1:14" ht="15" customHeight="1" x14ac:dyDescent="0.25">
      <c r="A40" s="54"/>
      <c r="B40" s="37"/>
      <c r="C40" s="63"/>
      <c r="D40" s="113"/>
      <c r="E40" s="125"/>
      <c r="F40" s="117"/>
      <c r="G40" s="36"/>
      <c r="H40" s="92"/>
      <c r="I40" s="132"/>
      <c r="J40" s="36"/>
      <c r="K40" s="139"/>
      <c r="L40" s="88"/>
      <c r="M40" s="44"/>
      <c r="N40" s="45"/>
    </row>
    <row r="41" spans="1:14" ht="15" customHeight="1" x14ac:dyDescent="0.25">
      <c r="A41" s="74"/>
      <c r="B41" s="80"/>
      <c r="C41" s="68"/>
      <c r="D41" s="112"/>
      <c r="E41" s="126"/>
      <c r="F41" s="121"/>
      <c r="G41" s="70"/>
      <c r="H41" s="93"/>
      <c r="I41" s="131"/>
      <c r="J41" s="70"/>
      <c r="K41" s="138"/>
      <c r="L41" s="89"/>
      <c r="M41" s="71"/>
      <c r="N41" s="95"/>
    </row>
    <row r="42" spans="1:14" ht="15" customHeight="1" x14ac:dyDescent="0.25">
      <c r="A42" s="54"/>
      <c r="B42" s="37"/>
      <c r="C42" s="63"/>
      <c r="D42" s="113"/>
      <c r="E42" s="125"/>
      <c r="F42" s="117"/>
      <c r="G42" s="36"/>
      <c r="H42" s="92"/>
      <c r="I42" s="132"/>
      <c r="J42" s="36"/>
      <c r="K42" s="139"/>
      <c r="L42" s="88"/>
      <c r="M42" s="44"/>
      <c r="N42" s="45"/>
    </row>
    <row r="43" spans="1:14" ht="15" customHeight="1" x14ac:dyDescent="0.25">
      <c r="A43" s="74"/>
      <c r="B43" s="80"/>
      <c r="C43" s="68"/>
      <c r="D43" s="118"/>
      <c r="E43" s="126"/>
      <c r="F43" s="121"/>
      <c r="G43" s="70"/>
      <c r="H43" s="93"/>
      <c r="I43" s="131"/>
      <c r="J43" s="70"/>
      <c r="K43" s="138"/>
      <c r="L43" s="89"/>
      <c r="M43" s="71"/>
      <c r="N43" s="95"/>
    </row>
    <row r="44" spans="1:14" ht="15" customHeight="1" x14ac:dyDescent="0.25">
      <c r="A44" s="54"/>
      <c r="B44" s="37"/>
      <c r="C44" s="63"/>
      <c r="D44" s="119"/>
      <c r="E44" s="125"/>
      <c r="F44" s="117"/>
      <c r="G44" s="36"/>
      <c r="H44" s="92"/>
      <c r="I44" s="132"/>
      <c r="J44" s="36"/>
      <c r="K44" s="139"/>
      <c r="L44" s="88"/>
      <c r="M44" s="44"/>
      <c r="N44" s="45"/>
    </row>
    <row r="45" spans="1:14" ht="15" customHeight="1" x14ac:dyDescent="0.25">
      <c r="A45" s="74"/>
      <c r="B45" s="80"/>
      <c r="C45" s="68"/>
      <c r="D45" s="118"/>
      <c r="E45" s="126"/>
      <c r="F45" s="121"/>
      <c r="G45" s="70"/>
      <c r="H45" s="93"/>
      <c r="I45" s="131"/>
      <c r="J45" s="70"/>
      <c r="K45" s="138"/>
      <c r="L45" s="89"/>
      <c r="M45" s="71"/>
      <c r="N45" s="95"/>
    </row>
    <row r="46" spans="1:14" ht="15" customHeight="1" x14ac:dyDescent="0.25">
      <c r="A46" s="54"/>
      <c r="B46" s="37"/>
      <c r="C46" s="63"/>
      <c r="D46" s="119"/>
      <c r="E46" s="125"/>
      <c r="F46" s="117"/>
      <c r="G46" s="36"/>
      <c r="H46" s="92"/>
      <c r="I46" s="132"/>
      <c r="J46" s="36"/>
      <c r="K46" s="139"/>
      <c r="L46" s="88"/>
      <c r="M46" s="44"/>
      <c r="N46" s="45"/>
    </row>
    <row r="47" spans="1:14" ht="15" customHeight="1" thickBot="1" x14ac:dyDescent="0.3">
      <c r="A47" s="75"/>
      <c r="B47" s="81"/>
      <c r="C47" s="76"/>
      <c r="D47" s="120"/>
      <c r="E47" s="127"/>
      <c r="F47" s="122"/>
      <c r="G47" s="78"/>
      <c r="H47" s="94"/>
      <c r="I47" s="133"/>
      <c r="J47" s="78"/>
      <c r="K47" s="140"/>
      <c r="L47" s="90"/>
      <c r="M47" s="79"/>
      <c r="N47" s="96"/>
    </row>
    <row r="48" spans="1:14" ht="15.75" hidden="1" thickBot="1" x14ac:dyDescent="0.3">
      <c r="A48" s="41"/>
      <c r="B48" s="6"/>
      <c r="C48" s="48"/>
      <c r="D48" s="48"/>
      <c r="E48" s="4"/>
      <c r="F48" s="31"/>
      <c r="G48" s="10"/>
      <c r="H48" s="10"/>
      <c r="I48" s="13"/>
      <c r="J48" s="50" t="str">
        <f t="shared" si="1"/>
        <v>À relancer</v>
      </c>
      <c r="K48" s="24"/>
      <c r="L48" s="23"/>
      <c r="M48" s="17"/>
      <c r="N48" s="18"/>
    </row>
    <row r="49" spans="1:14" ht="15.75" hidden="1" thickBot="1" x14ac:dyDescent="0.3">
      <c r="A49" s="40"/>
      <c r="B49" s="6"/>
      <c r="C49" s="48"/>
      <c r="D49" s="48"/>
      <c r="E49" s="4"/>
      <c r="F49" s="31"/>
      <c r="G49" s="10"/>
      <c r="H49" s="10"/>
      <c r="I49" s="13"/>
      <c r="J49" s="52" t="str">
        <f t="shared" si="1"/>
        <v>À relancer</v>
      </c>
      <c r="K49" s="24"/>
      <c r="L49" s="23"/>
      <c r="M49" s="17"/>
      <c r="N49" s="18"/>
    </row>
    <row r="50" spans="1:14" ht="15.75" hidden="1" thickBot="1" x14ac:dyDescent="0.3">
      <c r="A50" s="40"/>
      <c r="B50" s="6"/>
      <c r="C50" s="48"/>
      <c r="D50" s="48"/>
      <c r="E50" s="4"/>
      <c r="F50" s="31"/>
      <c r="G50" s="10"/>
      <c r="H50" s="10"/>
      <c r="I50" s="13"/>
      <c r="J50" s="52" t="str">
        <f t="shared" si="1"/>
        <v>À relancer</v>
      </c>
      <c r="K50" s="24"/>
      <c r="L50" s="23"/>
      <c r="M50" s="17"/>
      <c r="N50" s="18"/>
    </row>
    <row r="51" spans="1:14" ht="15.75" hidden="1" thickBot="1" x14ac:dyDescent="0.3">
      <c r="A51" s="40"/>
      <c r="B51" s="6"/>
      <c r="C51" s="48"/>
      <c r="D51" s="48"/>
      <c r="E51" s="4"/>
      <c r="F51" s="31"/>
      <c r="G51" s="10"/>
      <c r="H51" s="10"/>
      <c r="I51" s="13"/>
      <c r="J51" s="52" t="str">
        <f t="shared" si="1"/>
        <v>À relancer</v>
      </c>
      <c r="K51" s="24"/>
      <c r="L51" s="23"/>
      <c r="M51" s="17"/>
      <c r="N51" s="18"/>
    </row>
    <row r="52" spans="1:14" ht="15.75" hidden="1" thickBot="1" x14ac:dyDescent="0.3">
      <c r="A52" s="40"/>
      <c r="B52" s="6"/>
      <c r="C52" s="48"/>
      <c r="D52" s="48"/>
      <c r="E52" s="4"/>
      <c r="F52" s="31"/>
      <c r="G52" s="10"/>
      <c r="H52" s="10"/>
      <c r="I52" s="13"/>
      <c r="J52" s="52" t="str">
        <f t="shared" si="1"/>
        <v>À relancer</v>
      </c>
      <c r="K52" s="24"/>
      <c r="L52" s="23"/>
      <c r="M52" s="17"/>
      <c r="N52" s="18"/>
    </row>
    <row r="53" spans="1:14" ht="15.75" hidden="1" thickBot="1" x14ac:dyDescent="0.3">
      <c r="A53" s="40"/>
      <c r="B53" s="6"/>
      <c r="C53" s="48"/>
      <c r="D53" s="48"/>
      <c r="E53" s="4"/>
      <c r="F53" s="31"/>
      <c r="G53" s="10"/>
      <c r="H53" s="10"/>
      <c r="I53" s="13"/>
      <c r="J53" s="52" t="str">
        <f t="shared" si="1"/>
        <v>À relancer</v>
      </c>
      <c r="K53" s="24"/>
      <c r="L53" s="23"/>
      <c r="M53" s="17"/>
      <c r="N53" s="18"/>
    </row>
    <row r="54" spans="1:14" ht="15.75" hidden="1" thickBot="1" x14ac:dyDescent="0.3">
      <c r="A54" s="40"/>
      <c r="B54" s="6"/>
      <c r="C54" s="48"/>
      <c r="D54" s="48"/>
      <c r="E54" s="4"/>
      <c r="F54" s="31"/>
      <c r="G54" s="10"/>
      <c r="H54" s="10"/>
      <c r="I54" s="13"/>
      <c r="J54" s="52" t="str">
        <f t="shared" si="1"/>
        <v>À relancer</v>
      </c>
      <c r="K54" s="24"/>
      <c r="L54" s="23"/>
      <c r="M54" s="17"/>
      <c r="N54" s="18"/>
    </row>
    <row r="55" spans="1:14" ht="15.75" hidden="1" thickBot="1" x14ac:dyDescent="0.3">
      <c r="A55" s="40"/>
      <c r="B55" s="6"/>
      <c r="C55" s="48"/>
      <c r="D55" s="48"/>
      <c r="E55" s="4"/>
      <c r="F55" s="31"/>
      <c r="G55" s="10"/>
      <c r="H55" s="10"/>
      <c r="I55" s="13"/>
      <c r="J55" s="52" t="str">
        <f t="shared" si="1"/>
        <v>À relancer</v>
      </c>
      <c r="K55" s="24"/>
      <c r="L55" s="23"/>
      <c r="M55" s="17"/>
      <c r="N55" s="18"/>
    </row>
    <row r="56" spans="1:14" ht="15.75" hidden="1" thickBot="1" x14ac:dyDescent="0.3">
      <c r="A56" s="40"/>
      <c r="B56" s="6"/>
      <c r="C56" s="48"/>
      <c r="D56" s="48"/>
      <c r="E56" s="4"/>
      <c r="F56" s="31"/>
      <c r="G56" s="10"/>
      <c r="H56" s="10"/>
      <c r="I56" s="13"/>
      <c r="J56" s="52" t="str">
        <f t="shared" si="1"/>
        <v>À relancer</v>
      </c>
      <c r="K56" s="24"/>
      <c r="L56" s="23"/>
      <c r="M56" s="17"/>
      <c r="N56" s="18"/>
    </row>
    <row r="57" spans="1:14" ht="15.75" hidden="1" thickBot="1" x14ac:dyDescent="0.3">
      <c r="A57" s="40"/>
      <c r="B57" s="6"/>
      <c r="C57" s="48"/>
      <c r="D57" s="48"/>
      <c r="E57" s="4"/>
      <c r="F57" s="31"/>
      <c r="G57" s="10"/>
      <c r="H57" s="10"/>
      <c r="I57" s="13"/>
      <c r="J57" s="52" t="str">
        <f t="shared" si="1"/>
        <v>À relancer</v>
      </c>
      <c r="K57" s="24"/>
      <c r="L57" s="23"/>
      <c r="M57" s="17"/>
      <c r="N57" s="18"/>
    </row>
    <row r="58" spans="1:14" ht="15.75" hidden="1" thickBot="1" x14ac:dyDescent="0.3">
      <c r="A58" s="40"/>
      <c r="B58" s="6"/>
      <c r="C58" s="48"/>
      <c r="D58" s="48"/>
      <c r="E58" s="4"/>
      <c r="F58" s="31"/>
      <c r="G58" s="10"/>
      <c r="H58" s="10"/>
      <c r="I58" s="13"/>
      <c r="J58" s="52" t="str">
        <f t="shared" si="1"/>
        <v>À relancer</v>
      </c>
      <c r="K58" s="24"/>
      <c r="L58" s="23"/>
      <c r="M58" s="17"/>
      <c r="N58" s="18"/>
    </row>
    <row r="59" spans="1:14" ht="15.75" hidden="1" thickBot="1" x14ac:dyDescent="0.3">
      <c r="A59" s="40"/>
      <c r="B59" s="6"/>
      <c r="C59" s="48"/>
      <c r="D59" s="48"/>
      <c r="E59" s="4"/>
      <c r="F59" s="31"/>
      <c r="G59" s="10"/>
      <c r="H59" s="10"/>
      <c r="I59" s="13"/>
      <c r="J59" s="52" t="str">
        <f t="shared" si="1"/>
        <v>À relancer</v>
      </c>
      <c r="K59" s="24"/>
      <c r="L59" s="23"/>
      <c r="M59" s="17"/>
      <c r="N59" s="18"/>
    </row>
    <row r="60" spans="1:14" ht="15.75" hidden="1" thickBot="1" x14ac:dyDescent="0.3">
      <c r="A60" s="40"/>
      <c r="B60" s="6"/>
      <c r="C60" s="48"/>
      <c r="D60" s="48"/>
      <c r="E60" s="4"/>
      <c r="F60" s="31"/>
      <c r="G60" s="10"/>
      <c r="H60" s="10"/>
      <c r="I60" s="13"/>
      <c r="J60" s="52" t="str">
        <f t="shared" si="1"/>
        <v>À relancer</v>
      </c>
      <c r="K60" s="24"/>
      <c r="L60" s="23"/>
      <c r="M60" s="17"/>
      <c r="N60" s="18"/>
    </row>
    <row r="61" spans="1:14" ht="15.75" hidden="1" thickBot="1" x14ac:dyDescent="0.3">
      <c r="A61" s="40"/>
      <c r="B61" s="6"/>
      <c r="C61" s="48"/>
      <c r="D61" s="48"/>
      <c r="E61" s="4"/>
      <c r="F61" s="31"/>
      <c r="G61" s="10"/>
      <c r="H61" s="10"/>
      <c r="I61" s="13"/>
      <c r="J61" s="52" t="str">
        <f t="shared" si="1"/>
        <v>À relancer</v>
      </c>
      <c r="K61" s="24"/>
      <c r="L61" s="23"/>
      <c r="M61" s="17"/>
      <c r="N61" s="18"/>
    </row>
    <row r="62" spans="1:14" ht="15.75" hidden="1" thickBot="1" x14ac:dyDescent="0.3">
      <c r="A62" s="40"/>
      <c r="B62" s="6"/>
      <c r="C62" s="48"/>
      <c r="D62" s="48"/>
      <c r="E62" s="4"/>
      <c r="F62" s="31"/>
      <c r="G62" s="10"/>
      <c r="H62" s="10"/>
      <c r="I62" s="13"/>
      <c r="J62" s="52" t="str">
        <f t="shared" si="1"/>
        <v>À relancer</v>
      </c>
      <c r="K62" s="24"/>
      <c r="L62" s="23"/>
      <c r="M62" s="17"/>
      <c r="N62" s="18"/>
    </row>
    <row r="63" spans="1:14" ht="15.75" hidden="1" thickBot="1" x14ac:dyDescent="0.3">
      <c r="A63" s="40"/>
      <c r="B63" s="6"/>
      <c r="C63" s="48"/>
      <c r="D63" s="48"/>
      <c r="E63" s="4"/>
      <c r="F63" s="31"/>
      <c r="G63" s="10"/>
      <c r="H63" s="10"/>
      <c r="I63" s="13"/>
      <c r="J63" s="52" t="str">
        <f t="shared" si="1"/>
        <v>À relancer</v>
      </c>
      <c r="K63" s="24"/>
      <c r="L63" s="23"/>
      <c r="M63" s="17"/>
      <c r="N63" s="18"/>
    </row>
    <row r="64" spans="1:14" ht="15.75" hidden="1" thickBot="1" x14ac:dyDescent="0.3">
      <c r="A64" s="40"/>
      <c r="B64" s="6"/>
      <c r="C64" s="48"/>
      <c r="D64" s="48"/>
      <c r="E64" s="5"/>
      <c r="F64" s="31"/>
      <c r="G64" s="9"/>
      <c r="H64" s="9"/>
      <c r="I64" s="12"/>
      <c r="J64" s="52" t="str">
        <f t="shared" si="1"/>
        <v>À relancer</v>
      </c>
      <c r="K64" s="19"/>
      <c r="L64" s="18"/>
      <c r="M64" s="17"/>
      <c r="N64" s="18"/>
    </row>
    <row r="65" spans="1:22" ht="15.75" hidden="1" customHeight="1" thickBot="1" x14ac:dyDescent="0.3">
      <c r="A65" s="42"/>
      <c r="B65" s="7"/>
      <c r="C65" s="49"/>
      <c r="D65" s="49"/>
      <c r="E65" s="15"/>
      <c r="F65" s="8"/>
      <c r="G65" s="16"/>
      <c r="H65" s="16"/>
      <c r="I65" s="14"/>
      <c r="J65" s="52" t="str">
        <f t="shared" si="1"/>
        <v>À relancer</v>
      </c>
      <c r="K65" s="20"/>
      <c r="L65" s="21"/>
      <c r="M65" s="22"/>
      <c r="N65" s="21"/>
    </row>
    <row r="66" spans="1:22" ht="23.25" customHeight="1" thickBot="1" x14ac:dyDescent="0.35">
      <c r="F66" s="153" t="s">
        <v>11</v>
      </c>
      <c r="G66" s="154"/>
      <c r="H66" s="155"/>
      <c r="I66" s="25">
        <f>SUM(I8:I47)</f>
        <v>23900</v>
      </c>
    </row>
    <row r="72" spans="1:22" ht="13.5" customHeight="1" x14ac:dyDescent="0.25">
      <c r="T72" s="1"/>
      <c r="U72" s="1"/>
      <c r="V72" s="1"/>
    </row>
    <row r="104" spans="6:8" ht="15.75" thickBot="1" x14ac:dyDescent="0.3"/>
    <row r="105" spans="6:8" x14ac:dyDescent="0.25">
      <c r="F105" s="99">
        <v>2014</v>
      </c>
      <c r="G105" s="100">
        <f>I8</f>
        <v>500</v>
      </c>
      <c r="H105" s="26"/>
    </row>
    <row r="106" spans="6:8" x14ac:dyDescent="0.25">
      <c r="F106" s="97">
        <v>2017</v>
      </c>
      <c r="G106" s="101" t="e">
        <f>#REF!</f>
        <v>#REF!</v>
      </c>
      <c r="H106" s="26"/>
    </row>
    <row r="107" spans="6:8" x14ac:dyDescent="0.25">
      <c r="F107" s="97">
        <v>2018</v>
      </c>
      <c r="G107" s="101">
        <f>SUM(I9:I12)</f>
        <v>3400</v>
      </c>
      <c r="H107" s="26"/>
    </row>
    <row r="108" spans="6:8" x14ac:dyDescent="0.25">
      <c r="F108" s="97">
        <v>2019</v>
      </c>
      <c r="G108" s="101">
        <f>SUM(I13:I29)</f>
        <v>20000</v>
      </c>
      <c r="H108" s="26"/>
    </row>
    <row r="109" spans="6:8" ht="15.75" thickBot="1" x14ac:dyDescent="0.3">
      <c r="F109" s="102">
        <v>2020</v>
      </c>
      <c r="G109" s="103">
        <f>SUM(I30:I47)</f>
        <v>0</v>
      </c>
      <c r="H109" s="27"/>
    </row>
    <row r="110" spans="6:8" ht="15.75" thickBot="1" x14ac:dyDescent="0.3">
      <c r="F110" s="105"/>
      <c r="G110" s="105"/>
    </row>
    <row r="111" spans="6:8" ht="15.75" thickBot="1" x14ac:dyDescent="0.3">
      <c r="F111" s="104">
        <f ca="1">TODAY()</f>
        <v>44131</v>
      </c>
      <c r="G111" s="106"/>
    </row>
    <row r="115" spans="6:10" ht="15.75" thickBot="1" x14ac:dyDescent="0.3"/>
    <row r="116" spans="6:10" ht="15.75" thickBot="1" x14ac:dyDescent="0.3">
      <c r="F116" s="107" t="s">
        <v>15</v>
      </c>
      <c r="G116"/>
      <c r="J116"/>
    </row>
    <row r="117" spans="6:10" ht="15.75" thickBot="1" x14ac:dyDescent="0.3">
      <c r="F117" s="3"/>
      <c r="G117"/>
      <c r="J117"/>
    </row>
    <row r="118" spans="6:10" ht="19.5" thickBot="1" x14ac:dyDescent="0.3">
      <c r="F118" s="11" t="s">
        <v>6</v>
      </c>
      <c r="G118" s="29"/>
      <c r="J118"/>
    </row>
    <row r="119" spans="6:10" ht="15.75" thickBot="1" x14ac:dyDescent="0.3">
      <c r="F119" s="28">
        <f ca="1">TODAY()-G8</f>
        <v>-34</v>
      </c>
      <c r="G119" s="30">
        <f ca="1">COUNT(F119)</f>
        <v>1</v>
      </c>
      <c r="J119"/>
    </row>
    <row r="120" spans="6:10" ht="15.75" thickBot="1" x14ac:dyDescent="0.3">
      <c r="F120" s="28" t="e">
        <f ca="1">TODAY()-#REF!</f>
        <v>#REF!</v>
      </c>
      <c r="G120" s="31">
        <f ca="1">COUNT(F120)</f>
        <v>0</v>
      </c>
      <c r="J120"/>
    </row>
    <row r="121" spans="6:10" ht="15.75" thickBot="1" x14ac:dyDescent="0.3">
      <c r="F121" s="28" t="e">
        <f ca="1">TODAY()-#REF!</f>
        <v>#REF!</v>
      </c>
      <c r="G121" s="31">
        <f ca="1">COUNT(F121)</f>
        <v>0</v>
      </c>
      <c r="J121"/>
    </row>
    <row r="122" spans="6:10" ht="15.75" thickBot="1" x14ac:dyDescent="0.3">
      <c r="F122" s="28" t="e">
        <f ca="1">TODAY()-#REF!</f>
        <v>#REF!</v>
      </c>
      <c r="G122" s="156">
        <f ca="1">COUNT(F122:F129)</f>
        <v>5</v>
      </c>
      <c r="J122"/>
    </row>
    <row r="123" spans="6:10" ht="15.75" thickBot="1" x14ac:dyDescent="0.3">
      <c r="F123" s="28" t="e">
        <f ca="1">TODAY()-#REF!</f>
        <v>#REF!</v>
      </c>
      <c r="G123" s="156"/>
      <c r="J123"/>
    </row>
    <row r="124" spans="6:10" ht="15.75" thickBot="1" x14ac:dyDescent="0.3">
      <c r="F124" s="28" t="e">
        <f ca="1">TODAY()-#REF!</f>
        <v>#REF!</v>
      </c>
      <c r="G124" s="156"/>
      <c r="J124"/>
    </row>
    <row r="125" spans="6:10" ht="15.75" thickBot="1" x14ac:dyDescent="0.3">
      <c r="F125" s="28">
        <f t="shared" ref="F125:F147" ca="1" si="2">TODAY()-G9</f>
        <v>78</v>
      </c>
      <c r="G125" s="156"/>
      <c r="J125"/>
    </row>
    <row r="126" spans="6:10" ht="15.75" thickBot="1" x14ac:dyDescent="0.3">
      <c r="F126" s="28">
        <f t="shared" ca="1" si="2"/>
        <v>78</v>
      </c>
      <c r="G126" s="156"/>
      <c r="J126"/>
    </row>
    <row r="127" spans="6:10" ht="15.75" thickBot="1" x14ac:dyDescent="0.3">
      <c r="F127" s="28">
        <f t="shared" ca="1" si="2"/>
        <v>78</v>
      </c>
      <c r="G127" s="156"/>
      <c r="J127"/>
    </row>
    <row r="128" spans="6:10" ht="15.75" thickBot="1" x14ac:dyDescent="0.3">
      <c r="F128" s="28">
        <f t="shared" ca="1" si="2"/>
        <v>78</v>
      </c>
      <c r="G128" s="156"/>
      <c r="J128"/>
    </row>
    <row r="129" spans="6:10" ht="15.75" thickBot="1" x14ac:dyDescent="0.3">
      <c r="F129" s="28">
        <f t="shared" ca="1" si="2"/>
        <v>78</v>
      </c>
      <c r="G129" s="156"/>
      <c r="J129"/>
    </row>
    <row r="130" spans="6:10" ht="15.75" thickBot="1" x14ac:dyDescent="0.3">
      <c r="F130" s="28">
        <f t="shared" ca="1" si="2"/>
        <v>78</v>
      </c>
      <c r="G130" s="157">
        <f ca="1">+COUNT(F130:F132)</f>
        <v>3</v>
      </c>
      <c r="H130" s="158" t="s">
        <v>12</v>
      </c>
      <c r="J130"/>
    </row>
    <row r="131" spans="6:10" ht="15.75" thickBot="1" x14ac:dyDescent="0.3">
      <c r="F131" s="28">
        <f t="shared" ca="1" si="2"/>
        <v>78</v>
      </c>
      <c r="G131" s="157"/>
      <c r="H131" s="158"/>
      <c r="J131"/>
    </row>
    <row r="132" spans="6:10" ht="15.75" thickBot="1" x14ac:dyDescent="0.3">
      <c r="F132" s="28">
        <f t="shared" ca="1" si="2"/>
        <v>78</v>
      </c>
      <c r="G132" s="157"/>
      <c r="H132" s="158"/>
      <c r="J132"/>
    </row>
    <row r="133" spans="6:10" ht="15.75" thickBot="1" x14ac:dyDescent="0.3">
      <c r="F133" s="28">
        <f t="shared" ca="1" si="2"/>
        <v>78</v>
      </c>
      <c r="G133" s="157">
        <f ca="1">COUNT(F133:F136)</f>
        <v>4</v>
      </c>
      <c r="J133"/>
    </row>
    <row r="134" spans="6:10" ht="15.75" thickBot="1" x14ac:dyDescent="0.3">
      <c r="F134" s="28">
        <f t="shared" ca="1" si="2"/>
        <v>44131</v>
      </c>
      <c r="G134" s="157"/>
      <c r="J134"/>
    </row>
    <row r="135" spans="6:10" ht="15.75" thickBot="1" x14ac:dyDescent="0.3">
      <c r="F135" s="28">
        <f t="shared" ca="1" si="2"/>
        <v>44131</v>
      </c>
      <c r="G135" s="157"/>
      <c r="J135"/>
    </row>
    <row r="136" spans="6:10" ht="15.75" thickBot="1" x14ac:dyDescent="0.3">
      <c r="F136" s="28">
        <f t="shared" ca="1" si="2"/>
        <v>44131</v>
      </c>
      <c r="G136" s="157"/>
      <c r="J136"/>
    </row>
    <row r="137" spans="6:10" ht="15.75" thickBot="1" x14ac:dyDescent="0.3">
      <c r="F137" s="28">
        <f t="shared" ca="1" si="2"/>
        <v>44131</v>
      </c>
      <c r="G137" s="157">
        <f ca="1">COUNT(F137:F145)</f>
        <v>9</v>
      </c>
      <c r="J137"/>
    </row>
    <row r="138" spans="6:10" ht="15.75" thickBot="1" x14ac:dyDescent="0.3">
      <c r="F138" s="28">
        <f t="shared" ca="1" si="2"/>
        <v>44131</v>
      </c>
      <c r="G138" s="157"/>
      <c r="J138"/>
    </row>
    <row r="139" spans="6:10" ht="15.75" thickBot="1" x14ac:dyDescent="0.3">
      <c r="F139" s="28">
        <f t="shared" ca="1" si="2"/>
        <v>44131</v>
      </c>
      <c r="G139" s="157"/>
      <c r="J139"/>
    </row>
    <row r="140" spans="6:10" ht="15.75" thickBot="1" x14ac:dyDescent="0.3">
      <c r="F140" s="28">
        <f t="shared" ca="1" si="2"/>
        <v>44131</v>
      </c>
      <c r="G140" s="157"/>
      <c r="J140"/>
    </row>
    <row r="141" spans="6:10" ht="15.75" thickBot="1" x14ac:dyDescent="0.3">
      <c r="F141" s="28">
        <f t="shared" ca="1" si="2"/>
        <v>44131</v>
      </c>
      <c r="G141" s="157"/>
      <c r="J141"/>
    </row>
    <row r="142" spans="6:10" ht="15.75" thickBot="1" x14ac:dyDescent="0.3">
      <c r="F142" s="28">
        <f t="shared" ca="1" si="2"/>
        <v>44131</v>
      </c>
      <c r="G142" s="157"/>
      <c r="J142"/>
    </row>
    <row r="143" spans="6:10" ht="15.75" thickBot="1" x14ac:dyDescent="0.3">
      <c r="F143" s="28">
        <f t="shared" ca="1" si="2"/>
        <v>44131</v>
      </c>
      <c r="G143" s="157"/>
      <c r="J143"/>
    </row>
    <row r="144" spans="6:10" ht="15.75" thickBot="1" x14ac:dyDescent="0.3">
      <c r="F144" s="28">
        <f t="shared" ca="1" si="2"/>
        <v>44131</v>
      </c>
      <c r="G144" s="157"/>
      <c r="J144"/>
    </row>
    <row r="145" spans="6:10" ht="15.75" thickBot="1" x14ac:dyDescent="0.3">
      <c r="F145" s="28">
        <f t="shared" ca="1" si="2"/>
        <v>44131</v>
      </c>
      <c r="G145" s="157"/>
      <c r="J145"/>
    </row>
    <row r="146" spans="6:10" ht="15.75" thickBot="1" x14ac:dyDescent="0.3">
      <c r="F146" s="28">
        <f t="shared" ca="1" si="2"/>
        <v>44131</v>
      </c>
      <c r="G146" s="157">
        <v>2</v>
      </c>
      <c r="J146"/>
    </row>
    <row r="147" spans="6:10" ht="15.75" thickBot="1" x14ac:dyDescent="0.3">
      <c r="F147" s="28">
        <f t="shared" ca="1" si="2"/>
        <v>44131</v>
      </c>
      <c r="G147" s="157"/>
      <c r="J147"/>
    </row>
    <row r="148" spans="6:10" ht="15.75" thickBot="1" x14ac:dyDescent="0.3">
      <c r="F148" s="28">
        <f t="shared" ref="F148" ca="1" si="3">TODAY()-G47</f>
        <v>44131</v>
      </c>
      <c r="G148" s="8">
        <v>1</v>
      </c>
    </row>
  </sheetData>
  <autoFilter ref="A7:N7"/>
  <sortState ref="J9">
    <sortCondition ref="J9"/>
  </sortState>
  <mergeCells count="9">
    <mergeCell ref="K6:N6"/>
    <mergeCell ref="E4:N4"/>
    <mergeCell ref="F66:H66"/>
    <mergeCell ref="G122:G129"/>
    <mergeCell ref="G146:G147"/>
    <mergeCell ref="G137:G145"/>
    <mergeCell ref="G133:G136"/>
    <mergeCell ref="G130:G132"/>
    <mergeCell ref="H130:H132"/>
  </mergeCells>
  <phoneticPr fontId="12" type="noConversion"/>
  <conditionalFormatting sqref="J148:J246 H133:H147 H116:H130 J66:J115">
    <cfRule type="containsText" dxfId="25" priority="87" operator="containsText" text="Facture payée">
      <formula>NOT(ISERROR(SEARCH("Facture payée",H66)))</formula>
    </cfRule>
    <cfRule type="containsText" dxfId="24" priority="88" operator="containsText" text="En attente de paiement">
      <formula>NOT(ISERROR(SEARCH("En attente de paiement",H66)))</formula>
    </cfRule>
  </conditionalFormatting>
  <conditionalFormatting sqref="H8:H47">
    <cfRule type="cellIs" dxfId="23" priority="73" operator="greaterThan">
      <formula>90</formula>
    </cfRule>
    <cfRule type="cellIs" dxfId="22" priority="75" operator="between">
      <formula>1</formula>
      <formula>60</formula>
    </cfRule>
    <cfRule type="cellIs" dxfId="21" priority="76" operator="between">
      <formula>60</formula>
      <formula>90</formula>
    </cfRule>
  </conditionalFormatting>
  <conditionalFormatting sqref="J8:J65">
    <cfRule type="beginsWith" dxfId="20" priority="70" operator="beginsWith" text="En attente de paiement">
      <formula>LEFT(J8,LEN("En attente de paiement"))="En attente de paiement"</formula>
    </cfRule>
    <cfRule type="beginsWith" dxfId="19" priority="71" operator="beginsWith" text="À relancer">
      <formula>LEFT(J8,LEN("À relancer"))="À relancer"</formula>
    </cfRule>
    <cfRule type="beginsWith" dxfId="18" priority="72" operator="beginsWith" text="Facture payée">
      <formula>LEFT(J8,LEN("Facture payée"))="Facture payée"</formula>
    </cfRule>
  </conditionalFormatting>
  <conditionalFormatting sqref="D8:D47">
    <cfRule type="notContainsBlanks" dxfId="17" priority="29">
      <formula>LEN(TRIM(D8))&gt;0</formula>
    </cfRule>
  </conditionalFormatting>
  <conditionalFormatting sqref="A8:N8 K9:N47 A9:I47 J9:J65">
    <cfRule type="expression" dxfId="16" priority="25">
      <formula>$C8="Facture payée"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1">
                <anchor moveWithCells="1" sizeWithCells="1">
                  <from>
                    <xdr:col>2</xdr:col>
                    <xdr:colOff>28575</xdr:colOff>
                    <xdr:row>4</xdr:row>
                    <xdr:rowOff>9525</xdr:rowOff>
                  </from>
                  <to>
                    <xdr:col>2</xdr:col>
                    <xdr:colOff>1495425</xdr:colOff>
                    <xdr:row>4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45"/>
  <sheetViews>
    <sheetView zoomScale="80" zoomScaleNormal="80" workbookViewId="0">
      <selection activeCell="A8" sqref="A8"/>
    </sheetView>
  </sheetViews>
  <sheetFormatPr baseColWidth="10" defaultRowHeight="15" x14ac:dyDescent="0.25"/>
  <cols>
    <col min="1" max="1" width="16.42578125" customWidth="1"/>
    <col min="2" max="2" width="27.85546875" customWidth="1"/>
    <col min="3" max="3" width="21.5703125" customWidth="1"/>
    <col min="4" max="4" width="15.5703125" customWidth="1"/>
    <col min="5" max="5" width="36.28515625" customWidth="1"/>
    <col min="6" max="6" width="28.7109375" customWidth="1"/>
    <col min="7" max="7" width="13.28515625" customWidth="1"/>
    <col min="8" max="8" width="19" customWidth="1"/>
    <col min="9" max="10" width="24.28515625" customWidth="1"/>
    <col min="11" max="11" width="43.7109375" customWidth="1"/>
    <col min="12" max="12" width="39.140625" customWidth="1"/>
    <col min="13" max="13" width="39" customWidth="1"/>
    <col min="14" max="14" width="41.28515625" customWidth="1"/>
  </cols>
  <sheetData>
    <row r="1" spans="1:14" ht="35.25" customHeight="1" thickBot="1" x14ac:dyDescent="0.3">
      <c r="A1" s="39"/>
      <c r="G1" s="3"/>
      <c r="H1" s="3"/>
      <c r="J1" s="3"/>
      <c r="K1" s="147" t="s">
        <v>0</v>
      </c>
      <c r="L1" s="148"/>
      <c r="M1" s="148"/>
      <c r="N1" s="149"/>
    </row>
    <row r="2" spans="1:14" ht="47.25" customHeight="1" thickBot="1" x14ac:dyDescent="0.3">
      <c r="A2" s="142" t="s">
        <v>1</v>
      </c>
      <c r="B2" s="143" t="s">
        <v>2</v>
      </c>
      <c r="C2" s="143" t="s">
        <v>17</v>
      </c>
      <c r="D2" s="144" t="s">
        <v>16</v>
      </c>
      <c r="E2" s="11" t="s">
        <v>3</v>
      </c>
      <c r="F2" s="109" t="s">
        <v>4</v>
      </c>
      <c r="G2" s="108" t="s">
        <v>5</v>
      </c>
      <c r="H2" s="11" t="s">
        <v>6</v>
      </c>
      <c r="I2" s="11" t="s">
        <v>7</v>
      </c>
      <c r="J2" s="109" t="s">
        <v>8</v>
      </c>
      <c r="K2" s="11" t="s">
        <v>13</v>
      </c>
      <c r="L2" s="145" t="s">
        <v>14</v>
      </c>
      <c r="M2" s="146" t="s">
        <v>9</v>
      </c>
      <c r="N2" s="11" t="s">
        <v>10</v>
      </c>
    </row>
    <row r="3" spans="1:14" ht="18" customHeight="1" x14ac:dyDescent="0.25">
      <c r="A3" s="54"/>
      <c r="B3" s="37"/>
      <c r="C3" s="63"/>
      <c r="D3" s="37"/>
      <c r="E3" s="64"/>
      <c r="F3" s="35"/>
      <c r="G3" s="36"/>
      <c r="H3" s="92"/>
      <c r="I3" s="132"/>
      <c r="J3" s="36"/>
      <c r="K3" s="139"/>
      <c r="L3" s="88"/>
      <c r="M3" s="44"/>
      <c r="N3" s="45"/>
    </row>
    <row r="4" spans="1:14" x14ac:dyDescent="0.25">
      <c r="A4" s="55"/>
      <c r="B4" s="38"/>
      <c r="C4" s="65"/>
      <c r="D4" s="38"/>
      <c r="E4" s="66"/>
      <c r="F4" s="32"/>
      <c r="G4" s="67"/>
      <c r="H4" s="91"/>
      <c r="I4" s="13"/>
      <c r="J4" s="67"/>
      <c r="K4" s="141"/>
      <c r="L4" s="87"/>
      <c r="M4" s="47"/>
      <c r="N4" s="46"/>
    </row>
    <row r="5" spans="1:14" x14ac:dyDescent="0.25">
      <c r="A5" s="54"/>
      <c r="B5" s="37"/>
      <c r="C5" s="63"/>
      <c r="D5" s="37"/>
      <c r="E5" s="64"/>
      <c r="F5" s="35"/>
      <c r="G5" s="36"/>
      <c r="H5" s="92"/>
      <c r="I5" s="132"/>
      <c r="J5" s="36"/>
      <c r="K5" s="139"/>
      <c r="L5" s="88"/>
      <c r="M5" s="44"/>
      <c r="N5" s="45"/>
    </row>
    <row r="6" spans="1:14" x14ac:dyDescent="0.25">
      <c r="A6" s="74"/>
      <c r="B6" s="80"/>
      <c r="C6" s="68"/>
      <c r="D6" s="82"/>
      <c r="E6" s="69"/>
      <c r="F6" s="83"/>
      <c r="G6" s="70"/>
      <c r="H6" s="93"/>
      <c r="I6" s="131"/>
      <c r="J6" s="70"/>
      <c r="K6" s="138"/>
      <c r="L6" s="89"/>
      <c r="M6" s="71"/>
      <c r="N6" s="95"/>
    </row>
    <row r="7" spans="1:14" x14ac:dyDescent="0.25">
      <c r="A7" s="54"/>
      <c r="B7" s="37"/>
      <c r="C7" s="63"/>
      <c r="D7" s="51"/>
      <c r="E7" s="64"/>
      <c r="F7" s="35"/>
      <c r="G7" s="36"/>
      <c r="H7" s="92"/>
      <c r="I7" s="132"/>
      <c r="J7" s="36"/>
      <c r="K7" s="139"/>
      <c r="L7" s="88"/>
      <c r="M7" s="44"/>
      <c r="N7" s="45"/>
    </row>
    <row r="8" spans="1:14" x14ac:dyDescent="0.25">
      <c r="A8" s="74"/>
      <c r="B8" s="80"/>
      <c r="C8" s="68"/>
      <c r="D8" s="82"/>
      <c r="E8" s="69"/>
      <c r="F8" s="83"/>
      <c r="G8" s="70"/>
      <c r="H8" s="93"/>
      <c r="I8" s="131"/>
      <c r="J8" s="70"/>
      <c r="K8" s="138"/>
      <c r="L8" s="89"/>
      <c r="M8" s="71"/>
      <c r="N8" s="95"/>
    </row>
    <row r="9" spans="1:14" x14ac:dyDescent="0.25">
      <c r="A9" s="54"/>
      <c r="B9" s="37"/>
      <c r="C9" s="63"/>
      <c r="D9" s="51"/>
      <c r="E9" s="64"/>
      <c r="F9" s="35"/>
      <c r="G9" s="36"/>
      <c r="H9" s="92"/>
      <c r="I9" s="132"/>
      <c r="J9" s="36"/>
      <c r="K9" s="139"/>
      <c r="L9" s="88"/>
      <c r="M9" s="44"/>
      <c r="N9" s="45"/>
    </row>
    <row r="10" spans="1:14" x14ac:dyDescent="0.25">
      <c r="A10" s="74"/>
      <c r="B10" s="80"/>
      <c r="C10" s="68"/>
      <c r="D10" s="82"/>
      <c r="E10" s="69"/>
      <c r="F10" s="83"/>
      <c r="G10" s="70"/>
      <c r="H10" s="93"/>
      <c r="I10" s="131"/>
      <c r="J10" s="70"/>
      <c r="K10" s="138"/>
      <c r="L10" s="89"/>
      <c r="M10" s="71"/>
      <c r="N10" s="95"/>
    </row>
    <row r="11" spans="1:14" x14ac:dyDescent="0.25">
      <c r="A11" s="54"/>
      <c r="B11" s="37"/>
      <c r="C11" s="63"/>
      <c r="D11" s="51"/>
      <c r="E11" s="64"/>
      <c r="F11" s="35"/>
      <c r="G11" s="36"/>
      <c r="H11" s="92"/>
      <c r="I11" s="132"/>
      <c r="J11" s="36"/>
      <c r="K11" s="139"/>
      <c r="L11" s="88"/>
      <c r="M11" s="44"/>
      <c r="N11" s="45"/>
    </row>
    <row r="12" spans="1:14" x14ac:dyDescent="0.25">
      <c r="A12" s="74"/>
      <c r="B12" s="80"/>
      <c r="C12" s="68"/>
      <c r="D12" s="82"/>
      <c r="E12" s="69"/>
      <c r="F12" s="83"/>
      <c r="G12" s="70"/>
      <c r="H12" s="93"/>
      <c r="I12" s="131"/>
      <c r="J12" s="70"/>
      <c r="K12" s="138"/>
      <c r="L12" s="89"/>
      <c r="M12" s="71"/>
      <c r="N12" s="95"/>
    </row>
    <row r="13" spans="1:14" x14ac:dyDescent="0.25">
      <c r="A13" s="54"/>
      <c r="B13" s="37"/>
      <c r="C13" s="63"/>
      <c r="D13" s="51"/>
      <c r="E13" s="64"/>
      <c r="F13" s="35"/>
      <c r="G13" s="36"/>
      <c r="H13" s="92"/>
      <c r="I13" s="132"/>
      <c r="J13" s="36"/>
      <c r="K13" s="139"/>
      <c r="L13" s="88"/>
      <c r="M13" s="44"/>
      <c r="N13" s="45"/>
    </row>
    <row r="14" spans="1:14" x14ac:dyDescent="0.25">
      <c r="A14" s="74"/>
      <c r="B14" s="80"/>
      <c r="C14" s="68"/>
      <c r="D14" s="82"/>
      <c r="E14" s="69"/>
      <c r="F14" s="83"/>
      <c r="G14" s="70"/>
      <c r="H14" s="93"/>
      <c r="I14" s="131"/>
      <c r="J14" s="70"/>
      <c r="K14" s="138"/>
      <c r="L14" s="89"/>
      <c r="M14" s="71"/>
      <c r="N14" s="95"/>
    </row>
    <row r="15" spans="1:14" x14ac:dyDescent="0.25">
      <c r="A15" s="54"/>
      <c r="B15" s="37"/>
      <c r="C15" s="63"/>
      <c r="D15" s="51"/>
      <c r="E15" s="64"/>
      <c r="F15" s="35"/>
      <c r="G15" s="36"/>
      <c r="H15" s="92"/>
      <c r="I15" s="132"/>
      <c r="J15" s="36"/>
      <c r="K15" s="139"/>
      <c r="L15" s="88"/>
      <c r="M15" s="44"/>
      <c r="N15" s="45"/>
    </row>
    <row r="16" spans="1:14" x14ac:dyDescent="0.25">
      <c r="A16" s="74"/>
      <c r="B16" s="80"/>
      <c r="C16" s="68"/>
      <c r="D16" s="82"/>
      <c r="E16" s="69"/>
      <c r="F16" s="83"/>
      <c r="G16" s="70"/>
      <c r="H16" s="93"/>
      <c r="I16" s="131"/>
      <c r="J16" s="70"/>
      <c r="K16" s="138"/>
      <c r="L16" s="89"/>
      <c r="M16" s="71"/>
      <c r="N16" s="95"/>
    </row>
    <row r="17" spans="1:14" x14ac:dyDescent="0.25">
      <c r="A17" s="54"/>
      <c r="B17" s="37"/>
      <c r="C17" s="63"/>
      <c r="D17" s="51"/>
      <c r="E17" s="64"/>
      <c r="F17" s="35"/>
      <c r="G17" s="36"/>
      <c r="H17" s="92"/>
      <c r="I17" s="132"/>
      <c r="J17" s="36"/>
      <c r="K17" s="139"/>
      <c r="L17" s="88"/>
      <c r="M17" s="44"/>
      <c r="N17" s="45"/>
    </row>
    <row r="18" spans="1:14" x14ac:dyDescent="0.25">
      <c r="A18" s="74"/>
      <c r="B18" s="80"/>
      <c r="C18" s="68"/>
      <c r="D18" s="82"/>
      <c r="E18" s="69"/>
      <c r="F18" s="83"/>
      <c r="G18" s="70"/>
      <c r="H18" s="93"/>
      <c r="I18" s="131"/>
      <c r="J18" s="70"/>
      <c r="K18" s="138"/>
      <c r="L18" s="89"/>
      <c r="M18" s="71"/>
      <c r="N18" s="95"/>
    </row>
    <row r="19" spans="1:14" x14ac:dyDescent="0.25">
      <c r="A19" s="54"/>
      <c r="B19" s="37"/>
      <c r="C19" s="63"/>
      <c r="D19" s="51"/>
      <c r="E19" s="64"/>
      <c r="F19" s="35"/>
      <c r="G19" s="36"/>
      <c r="H19" s="92"/>
      <c r="I19" s="132"/>
      <c r="J19" s="36"/>
      <c r="K19" s="139"/>
      <c r="L19" s="88"/>
      <c r="M19" s="44"/>
      <c r="N19" s="45"/>
    </row>
    <row r="20" spans="1:14" x14ac:dyDescent="0.25">
      <c r="A20" s="74"/>
      <c r="B20" s="80"/>
      <c r="C20" s="68"/>
      <c r="D20" s="82"/>
      <c r="E20" s="69"/>
      <c r="F20" s="83"/>
      <c r="G20" s="70"/>
      <c r="H20" s="93"/>
      <c r="I20" s="131"/>
      <c r="J20" s="70"/>
      <c r="K20" s="138"/>
      <c r="L20" s="89"/>
      <c r="M20" s="71"/>
      <c r="N20" s="95"/>
    </row>
    <row r="21" spans="1:14" x14ac:dyDescent="0.25">
      <c r="A21" s="54"/>
      <c r="B21" s="37"/>
      <c r="C21" s="63"/>
      <c r="D21" s="51"/>
      <c r="E21" s="64"/>
      <c r="F21" s="35"/>
      <c r="G21" s="36"/>
      <c r="H21" s="92"/>
      <c r="I21" s="132"/>
      <c r="J21" s="36"/>
      <c r="K21" s="139"/>
      <c r="L21" s="88"/>
      <c r="M21" s="44"/>
      <c r="N21" s="45"/>
    </row>
    <row r="22" spans="1:14" x14ac:dyDescent="0.25">
      <c r="A22" s="74"/>
      <c r="B22" s="80"/>
      <c r="C22" s="68"/>
      <c r="D22" s="82"/>
      <c r="E22" s="69"/>
      <c r="F22" s="83"/>
      <c r="G22" s="70"/>
      <c r="H22" s="93"/>
      <c r="I22" s="131"/>
      <c r="J22" s="70"/>
      <c r="K22" s="138"/>
      <c r="L22" s="89"/>
      <c r="M22" s="71"/>
      <c r="N22" s="95"/>
    </row>
    <row r="23" spans="1:14" x14ac:dyDescent="0.25">
      <c r="A23" s="54"/>
      <c r="B23" s="37"/>
      <c r="C23" s="63"/>
      <c r="D23" s="51"/>
      <c r="E23" s="64"/>
      <c r="F23" s="35"/>
      <c r="G23" s="36"/>
      <c r="H23" s="92"/>
      <c r="I23" s="132"/>
      <c r="J23" s="36"/>
      <c r="K23" s="139"/>
      <c r="L23" s="88"/>
      <c r="M23" s="44"/>
      <c r="N23" s="45"/>
    </row>
    <row r="24" spans="1:14" x14ac:dyDescent="0.25">
      <c r="A24" s="74"/>
      <c r="B24" s="80"/>
      <c r="C24" s="68"/>
      <c r="D24" s="82"/>
      <c r="E24" s="69"/>
      <c r="F24" s="83"/>
      <c r="G24" s="70"/>
      <c r="H24" s="93"/>
      <c r="I24" s="131"/>
      <c r="J24" s="70"/>
      <c r="K24" s="138"/>
      <c r="L24" s="89"/>
      <c r="M24" s="71"/>
      <c r="N24" s="95"/>
    </row>
    <row r="25" spans="1:14" x14ac:dyDescent="0.25">
      <c r="A25" s="54"/>
      <c r="B25" s="37"/>
      <c r="C25" s="63"/>
      <c r="D25" s="51"/>
      <c r="E25" s="64"/>
      <c r="F25" s="35"/>
      <c r="G25" s="36"/>
      <c r="H25" s="92"/>
      <c r="I25" s="132"/>
      <c r="J25" s="36"/>
      <c r="K25" s="139"/>
      <c r="L25" s="88"/>
      <c r="M25" s="44"/>
      <c r="N25" s="45"/>
    </row>
    <row r="26" spans="1:14" x14ac:dyDescent="0.25">
      <c r="A26" s="74"/>
      <c r="B26" s="80"/>
      <c r="C26" s="68"/>
      <c r="D26" s="82"/>
      <c r="E26" s="69"/>
      <c r="F26" s="83"/>
      <c r="G26" s="70"/>
      <c r="H26" s="93"/>
      <c r="I26" s="131"/>
      <c r="J26" s="70"/>
      <c r="K26" s="138"/>
      <c r="L26" s="89"/>
      <c r="M26" s="71"/>
      <c r="N26" s="95"/>
    </row>
    <row r="27" spans="1:14" x14ac:dyDescent="0.25">
      <c r="A27" s="54"/>
      <c r="B27" s="37"/>
      <c r="C27" s="63"/>
      <c r="D27" s="51"/>
      <c r="E27" s="64"/>
      <c r="F27" s="35"/>
      <c r="G27" s="36"/>
      <c r="H27" s="92"/>
      <c r="I27" s="132"/>
      <c r="J27" s="36"/>
      <c r="K27" s="139"/>
      <c r="L27" s="88"/>
      <c r="M27" s="44"/>
      <c r="N27" s="45"/>
    </row>
    <row r="28" spans="1:14" x14ac:dyDescent="0.25">
      <c r="A28" s="74"/>
      <c r="B28" s="80"/>
      <c r="C28" s="68"/>
      <c r="D28" s="82"/>
      <c r="E28" s="69"/>
      <c r="F28" s="83"/>
      <c r="G28" s="70"/>
      <c r="H28" s="93"/>
      <c r="I28" s="131"/>
      <c r="J28" s="70"/>
      <c r="K28" s="138"/>
      <c r="L28" s="89"/>
      <c r="M28" s="71"/>
      <c r="N28" s="95"/>
    </row>
    <row r="29" spans="1:14" x14ac:dyDescent="0.25">
      <c r="A29" s="54"/>
      <c r="B29" s="37"/>
      <c r="C29" s="63"/>
      <c r="D29" s="51"/>
      <c r="E29" s="64"/>
      <c r="F29" s="35"/>
      <c r="G29" s="36"/>
      <c r="H29" s="92"/>
      <c r="I29" s="132"/>
      <c r="J29" s="36"/>
      <c r="K29" s="139"/>
      <c r="L29" s="88"/>
      <c r="M29" s="44"/>
      <c r="N29" s="45"/>
    </row>
    <row r="30" spans="1:14" x14ac:dyDescent="0.25">
      <c r="A30" s="74"/>
      <c r="B30" s="80"/>
      <c r="C30" s="68"/>
      <c r="D30" s="82"/>
      <c r="E30" s="69"/>
      <c r="F30" s="83"/>
      <c r="G30" s="70"/>
      <c r="H30" s="93"/>
      <c r="I30" s="131"/>
      <c r="J30" s="70"/>
      <c r="K30" s="138"/>
      <c r="L30" s="89"/>
      <c r="M30" s="71"/>
      <c r="N30" s="95"/>
    </row>
    <row r="31" spans="1:14" x14ac:dyDescent="0.25">
      <c r="A31" s="54"/>
      <c r="B31" s="37"/>
      <c r="C31" s="63"/>
      <c r="D31" s="51"/>
      <c r="E31" s="64"/>
      <c r="F31" s="35"/>
      <c r="G31" s="36"/>
      <c r="H31" s="92"/>
      <c r="I31" s="132"/>
      <c r="J31" s="36"/>
      <c r="K31" s="139"/>
      <c r="L31" s="88"/>
      <c r="M31" s="44"/>
      <c r="N31" s="45"/>
    </row>
    <row r="32" spans="1:14" x14ac:dyDescent="0.25">
      <c r="A32" s="74"/>
      <c r="B32" s="80"/>
      <c r="C32" s="68"/>
      <c r="D32" s="82"/>
      <c r="E32" s="69"/>
      <c r="F32" s="83"/>
      <c r="G32" s="70"/>
      <c r="H32" s="93"/>
      <c r="I32" s="131"/>
      <c r="J32" s="70"/>
      <c r="K32" s="138"/>
      <c r="L32" s="89"/>
      <c r="M32" s="71"/>
      <c r="N32" s="95"/>
    </row>
    <row r="33" spans="1:14" x14ac:dyDescent="0.25">
      <c r="A33" s="54"/>
      <c r="B33" s="37"/>
      <c r="C33" s="63"/>
      <c r="D33" s="51"/>
      <c r="E33" s="64"/>
      <c r="F33" s="35"/>
      <c r="G33" s="36"/>
      <c r="H33" s="92"/>
      <c r="I33" s="132"/>
      <c r="J33" s="36"/>
      <c r="K33" s="139"/>
      <c r="L33" s="88"/>
      <c r="M33" s="44"/>
      <c r="N33" s="45"/>
    </row>
    <row r="34" spans="1:14" x14ac:dyDescent="0.25">
      <c r="A34" s="74"/>
      <c r="B34" s="80"/>
      <c r="C34" s="68"/>
      <c r="D34" s="82"/>
      <c r="E34" s="69"/>
      <c r="F34" s="83"/>
      <c r="G34" s="70"/>
      <c r="H34" s="93"/>
      <c r="I34" s="131"/>
      <c r="J34" s="70"/>
      <c r="K34" s="138"/>
      <c r="L34" s="89"/>
      <c r="M34" s="71"/>
      <c r="N34" s="95"/>
    </row>
    <row r="35" spans="1:14" x14ac:dyDescent="0.25">
      <c r="A35" s="54"/>
      <c r="B35" s="37"/>
      <c r="C35" s="63"/>
      <c r="D35" s="51"/>
      <c r="E35" s="64"/>
      <c r="F35" s="35"/>
      <c r="G35" s="36"/>
      <c r="H35" s="92"/>
      <c r="I35" s="132"/>
      <c r="J35" s="36"/>
      <c r="K35" s="139"/>
      <c r="L35" s="88"/>
      <c r="M35" s="44"/>
      <c r="N35" s="45"/>
    </row>
    <row r="36" spans="1:14" x14ac:dyDescent="0.25">
      <c r="A36" s="74"/>
      <c r="B36" s="80"/>
      <c r="C36" s="68"/>
      <c r="D36" s="82"/>
      <c r="E36" s="69"/>
      <c r="F36" s="83"/>
      <c r="G36" s="70"/>
      <c r="H36" s="93"/>
      <c r="I36" s="131"/>
      <c r="J36" s="70"/>
      <c r="K36" s="138"/>
      <c r="L36" s="89"/>
      <c r="M36" s="71"/>
      <c r="N36" s="95"/>
    </row>
    <row r="37" spans="1:14" x14ac:dyDescent="0.25">
      <c r="A37" s="54"/>
      <c r="B37" s="37"/>
      <c r="C37" s="63"/>
      <c r="D37" s="51"/>
      <c r="E37" s="64"/>
      <c r="F37" s="35"/>
      <c r="G37" s="36"/>
      <c r="H37" s="92"/>
      <c r="I37" s="132"/>
      <c r="J37" s="36"/>
      <c r="K37" s="139"/>
      <c r="L37" s="88"/>
      <c r="M37" s="44"/>
      <c r="N37" s="45"/>
    </row>
    <row r="38" spans="1:14" x14ac:dyDescent="0.25">
      <c r="A38" s="74"/>
      <c r="B38" s="80"/>
      <c r="C38" s="68"/>
      <c r="D38" s="82"/>
      <c r="E38" s="69"/>
      <c r="F38" s="83"/>
      <c r="G38" s="70"/>
      <c r="H38" s="93"/>
      <c r="I38" s="131"/>
      <c r="J38" s="70"/>
      <c r="K38" s="138"/>
      <c r="L38" s="89"/>
      <c r="M38" s="71"/>
      <c r="N38" s="95"/>
    </row>
    <row r="39" spans="1:14" x14ac:dyDescent="0.25">
      <c r="A39" s="54"/>
      <c r="B39" s="37"/>
      <c r="C39" s="63"/>
      <c r="D39" s="51"/>
      <c r="E39" s="64"/>
      <c r="F39" s="35"/>
      <c r="G39" s="36"/>
      <c r="H39" s="92"/>
      <c r="I39" s="132"/>
      <c r="J39" s="36"/>
      <c r="K39" s="139"/>
      <c r="L39" s="88"/>
      <c r="M39" s="44"/>
      <c r="N39" s="45"/>
    </row>
    <row r="40" spans="1:14" x14ac:dyDescent="0.25">
      <c r="A40" s="74"/>
      <c r="B40" s="80"/>
      <c r="C40" s="68"/>
      <c r="D40" s="80"/>
      <c r="E40" s="69"/>
      <c r="F40" s="83"/>
      <c r="G40" s="70"/>
      <c r="H40" s="93"/>
      <c r="I40" s="131"/>
      <c r="J40" s="70"/>
      <c r="K40" s="138"/>
      <c r="L40" s="89"/>
      <c r="M40" s="71"/>
      <c r="N40" s="95"/>
    </row>
    <row r="41" spans="1:14" x14ac:dyDescent="0.25">
      <c r="A41" s="54"/>
      <c r="B41" s="37"/>
      <c r="C41" s="63"/>
      <c r="D41" s="37"/>
      <c r="E41" s="64"/>
      <c r="F41" s="35"/>
      <c r="G41" s="36"/>
      <c r="H41" s="92"/>
      <c r="I41" s="132"/>
      <c r="J41" s="36"/>
      <c r="K41" s="139"/>
      <c r="L41" s="88"/>
      <c r="M41" s="44"/>
      <c r="N41" s="45"/>
    </row>
    <row r="42" spans="1:14" x14ac:dyDescent="0.25">
      <c r="A42" s="74"/>
      <c r="B42" s="80"/>
      <c r="C42" s="68"/>
      <c r="D42" s="80"/>
      <c r="E42" s="69"/>
      <c r="F42" s="83"/>
      <c r="G42" s="70"/>
      <c r="H42" s="93"/>
      <c r="I42" s="131"/>
      <c r="J42" s="70"/>
      <c r="K42" s="138"/>
      <c r="L42" s="89"/>
      <c r="M42" s="71"/>
      <c r="N42" s="95"/>
    </row>
    <row r="43" spans="1:14" x14ac:dyDescent="0.25">
      <c r="A43" s="54"/>
      <c r="B43" s="37"/>
      <c r="C43" s="63"/>
      <c r="D43" s="37"/>
      <c r="E43" s="64"/>
      <c r="F43" s="35"/>
      <c r="G43" s="36"/>
      <c r="H43" s="92"/>
      <c r="I43" s="132"/>
      <c r="J43" s="36"/>
      <c r="K43" s="139"/>
      <c r="L43" s="88"/>
      <c r="M43" s="44"/>
      <c r="N43" s="45"/>
    </row>
    <row r="44" spans="1:14" ht="15.75" thickBot="1" x14ac:dyDescent="0.3">
      <c r="A44" s="75"/>
      <c r="B44" s="81"/>
      <c r="C44" s="76"/>
      <c r="D44" s="81"/>
      <c r="E44" s="77"/>
      <c r="F44" s="84"/>
      <c r="G44" s="78"/>
      <c r="H44" s="94"/>
      <c r="I44" s="133"/>
      <c r="J44" s="78"/>
      <c r="K44" s="140"/>
      <c r="L44" s="90"/>
      <c r="M44" s="79"/>
      <c r="N44" s="96"/>
    </row>
    <row r="45" spans="1:14" ht="19.5" thickBot="1" x14ac:dyDescent="0.35">
      <c r="A45" s="39"/>
      <c r="F45" s="153"/>
      <c r="G45" s="154"/>
      <c r="H45" s="155"/>
      <c r="I45" s="25"/>
      <c r="J45" s="3"/>
    </row>
  </sheetData>
  <mergeCells count="2">
    <mergeCell ref="K1:N1"/>
    <mergeCell ref="F45:H45"/>
  </mergeCells>
  <conditionalFormatting sqref="J5:J44">
    <cfRule type="expression" dxfId="15" priority="19">
      <formula>$C5="Facture payée"</formula>
    </cfRule>
  </conditionalFormatting>
  <conditionalFormatting sqref="J45">
    <cfRule type="containsText" dxfId="14" priority="46" operator="containsText" text="Facture payée">
      <formula>NOT(ISERROR(SEARCH("Facture payée",J45)))</formula>
    </cfRule>
    <cfRule type="containsText" dxfId="13" priority="47" operator="containsText" text="En attente de paiement">
      <formula>NOT(ISERROR(SEARCH("En attente de paiement",J45)))</formula>
    </cfRule>
  </conditionalFormatting>
  <conditionalFormatting sqref="D4">
    <cfRule type="notContainsBlanks" dxfId="12" priority="31">
      <formula>LEN(TRIM(D4))&gt;0</formula>
    </cfRule>
  </conditionalFormatting>
  <conditionalFormatting sqref="A4:G4 I4 K4:N4">
    <cfRule type="expression" dxfId="11" priority="30">
      <formula>$C4="Facture payée"</formula>
    </cfRule>
  </conditionalFormatting>
  <conditionalFormatting sqref="D5:D44">
    <cfRule type="notContainsBlanks" dxfId="10" priority="26">
      <formula>LEN(TRIM(D5))&gt;0</formula>
    </cfRule>
  </conditionalFormatting>
  <conditionalFormatting sqref="A5:G44 K5:N44 I5:I44">
    <cfRule type="expression" dxfId="9" priority="25">
      <formula>$C5="Facture payée"</formula>
    </cfRule>
  </conditionalFormatting>
  <conditionalFormatting sqref="H5:H44">
    <cfRule type="expression" dxfId="8" priority="22">
      <formula>$C5="Facture payée"</formula>
    </cfRule>
  </conditionalFormatting>
  <conditionalFormatting sqref="H4">
    <cfRule type="expression" dxfId="7" priority="23">
      <formula>$C4="Facture payée"</formula>
    </cfRule>
  </conditionalFormatting>
  <conditionalFormatting sqref="J4">
    <cfRule type="expression" dxfId="6" priority="20">
      <formula>$C4="Facture payée"</formula>
    </cfRule>
  </conditionalFormatting>
  <conditionalFormatting sqref="K3:N3 A3:I3">
    <cfRule type="expression" dxfId="5" priority="2">
      <formula>$C3="Facture payée"</formula>
    </cfRule>
  </conditionalFormatting>
  <conditionalFormatting sqref="D3">
    <cfRule type="notContainsBlanks" dxfId="4" priority="3">
      <formula>LEN(TRIM(D3))&gt;0</formula>
    </cfRule>
  </conditionalFormatting>
  <conditionalFormatting sqref="H3">
    <cfRule type="cellIs" dxfId="3" priority="4" operator="greaterThan">
      <formula>90</formula>
    </cfRule>
    <cfRule type="cellIs" dxfId="2" priority="5" operator="between">
      <formula>1</formula>
      <formula>60</formula>
    </cfRule>
    <cfRule type="cellIs" dxfId="1" priority="6" operator="between">
      <formula>60</formula>
      <formula>90</formula>
    </cfRule>
  </conditionalFormatting>
  <conditionalFormatting sqref="J3">
    <cfRule type="expression" dxfId="0" priority="1">
      <formula>$C3="Facture payée"</formula>
    </cfRule>
  </conditionalFormatting>
  <pageMargins left="0.7" right="0.7" top="0.75" bottom="0.75" header="0.3" footer="0.3"/>
  <drawing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n052ae6ce5fe48d585b4ce219bb73d0e xmlns="95235cfd-2d18-42eb-8ffc-01f090d3b392">
      <Terms xmlns="http://schemas.microsoft.com/office/infopath/2007/PartnerControls"/>
    </n052ae6ce5fe48d585b4ce219bb73d0e>
    <b7665f99c0fe44919cb3218cc8e5302c xmlns="95235cfd-2d18-42eb-8ffc-01f090d3b392">
      <Terms xmlns="http://schemas.microsoft.com/office/infopath/2007/PartnerControls">
        <TermInfo xmlns="http://schemas.microsoft.com/office/infopath/2007/PartnerControls">
          <TermName xmlns="http://schemas.microsoft.com/office/infopath/2007/PartnerControls">00 00 A classer</TermName>
          <TermId xmlns="http://schemas.microsoft.com/office/infopath/2007/PartnerControls">06ef1ee2-e7bf-4474-9d1e-c5fbf4f3b42b</TermId>
        </TermInfo>
      </Terms>
    </b7665f99c0fe44919cb3218cc8e5302c>
    <TaxCatchAll xmlns="95235cfd-2d18-42eb-8ffc-01f090d3b392">
      <Value>1</Value>
    </TaxCatchAll>
    <ComUnityFolder xmlns="95235cfd-2d18-42eb-8ffc-01f090d3b392">
      <Url xsi:nil="true"/>
      <Description xsi:nil="true"/>
    </ComUnityFolder>
    <b1c94e71d43e47329629adb2299a7407 xmlns="95235cfd-2d18-42eb-8ffc-01f090d3b392">
      <Terms xmlns="http://schemas.microsoft.com/office/infopath/2007/PartnerControls"/>
    </b1c94e71d43e47329629adb2299a7407>
    <aa574486944c4b4183531de588537b4d xmlns="95235cfd-2d18-42eb-8ffc-01f090d3b392">
      <Terms xmlns="http://schemas.microsoft.com/office/infopath/2007/PartnerControls"/>
    </aa574486944c4b4183531de588537b4d>
    <bc25f8494e694b549ba275b5de656855 xmlns="95235cfd-2d18-42eb-8ffc-01f090d3b392">
      <Terms xmlns="http://schemas.microsoft.com/office/infopath/2007/PartnerControls"/>
    </bc25f8494e694b549ba275b5de656855>
    <_dlc_DocId xmlns="f7e3e5ee-3fbe-4935-ad49-8fa2ff3966c4">CWKSP-983002445-203820</_dlc_DocId>
    <_dlc_DocIdUrl xmlns="f7e3e5ee-3fbe-4935-ad49-8fa2ff3966c4">
      <Url>https://bouyguesconstruction.sharepoint.com/sites/idfbznprofic/_layouts/15/DocIdRedir.aspx?ID=CWKSP-983002445-203820</Url>
      <Description>CWKSP-983002445-203820</Description>
    </_dlc_DocIdUrl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 BYCN" ma:contentTypeID="0x01010004BBCBFDEBB3864BA0EFED7044CA4B28009097FFCF303AFF46896E95B4AE2747B6" ma:contentTypeVersion="211" ma:contentTypeDescription="Create a new document." ma:contentTypeScope="" ma:versionID="7f32c29c90c57b02d13efbe3e002e27b">
  <xsd:schema xmlns:xsd="http://www.w3.org/2001/XMLSchema" xmlns:xs="http://www.w3.org/2001/XMLSchema" xmlns:p="http://schemas.microsoft.com/office/2006/metadata/properties" xmlns:ns2="95235cfd-2d18-42eb-8ffc-01f090d3b392" xmlns:ns3="f7e3e5ee-3fbe-4935-ad49-8fa2ff3966c4" targetNamespace="http://schemas.microsoft.com/office/2006/metadata/properties" ma:root="true" ma:fieldsID="50942be2c0cdb3a5a415f83a715615dc" ns2:_="" ns3:_="">
    <xsd:import namespace="95235cfd-2d18-42eb-8ffc-01f090d3b392"/>
    <xsd:import namespace="f7e3e5ee-3fbe-4935-ad49-8fa2ff3966c4"/>
    <xsd:element name="properties">
      <xsd:complexType>
        <xsd:sequence>
          <xsd:element name="documentManagement">
            <xsd:complexType>
              <xsd:all>
                <xsd:element ref="ns2:b7665f99c0fe44919cb3218cc8e5302c" minOccurs="0"/>
                <xsd:element ref="ns2:TaxCatchAll" minOccurs="0"/>
                <xsd:element ref="ns2:TaxCatchAllLabel" minOccurs="0"/>
                <xsd:element ref="ns2:ComUnityFolder" minOccurs="0"/>
                <xsd:element ref="ns2:bc25f8494e694b549ba275b5de656855" minOccurs="0"/>
                <xsd:element ref="ns2:b1c94e71d43e47329629adb2299a7407" minOccurs="0"/>
                <xsd:element ref="ns2:n052ae6ce5fe48d585b4ce219bb73d0e" minOccurs="0"/>
                <xsd:element ref="ns2:aa574486944c4b4183531de588537b4d" minOccurs="0"/>
                <xsd:element ref="ns3:_dlc_DocId" minOccurs="0"/>
                <xsd:element ref="ns3:_dlc_DocIdUrl" minOccurs="0"/>
                <xsd:element ref="ns3:_dlc_DocIdPersistI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5235cfd-2d18-42eb-8ffc-01f090d3b392" elementFormDefault="qualified">
    <xsd:import namespace="http://schemas.microsoft.com/office/2006/documentManagement/types"/>
    <xsd:import namespace="http://schemas.microsoft.com/office/infopath/2007/PartnerControls"/>
    <xsd:element name="b7665f99c0fe44919cb3218cc8e5302c" ma:index="8" nillable="true" ma:taxonomy="true" ma:internalName="b7665f99c0fe44919cb3218cc8e5302c" ma:taxonomyFieldName="ArchiveClassificationPlan" ma:displayName="Archive Classification Plan" ma:default="1;#00 00 A classer|06ef1ee2-e7bf-4474-9d1e-c5fbf4f3b42b" ma:fieldId="{b7665f99-c0fe-4491-9cb3-218cc8e5302c}" ma:sspId="18ace0e7-60a4-4acf-87da-1c47a991bb86" ma:termSetId="26353664-7461-4f07-87dd-daa2874ea87e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9" nillable="true" ma:displayName="Taxonomy Catch All Column" ma:hidden="true" ma:list="{154d9437-b974-4a54-81cf-229bad15c217}" ma:internalName="TaxCatchAll" ma:showField="CatchAllData" ma:web="f7e3e5ee-3fbe-4935-ad49-8fa2ff3966c4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Taxonomy Catch All Column1" ma:hidden="true" ma:list="{154d9437-b974-4a54-81cf-229bad15c217}" ma:internalName="TaxCatchAllLabel" ma:readOnly="true" ma:showField="CatchAllDataLabel" ma:web="f7e3e5ee-3fbe-4935-ad49-8fa2ff3966c4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ComUnityFolder" ma:index="12" nillable="true" ma:displayName="Folder" ma:internalName="ComUnityFolder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bc25f8494e694b549ba275b5de656855" ma:index="13" nillable="true" ma:taxonomy="true" ma:internalName="bc25f8494e694b549ba275b5de656855" ma:taxonomyFieldName="Organisation" ma:displayName="Organisation" ma:fieldId="{bc25f849-4e69-4b54-9ba2-75b5de656855}" ma:sspId="18ace0e7-60a4-4acf-87da-1c47a991bb86" ma:termSetId="45cd4057-b767-4ebf-98f6-4028b8e5bef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b1c94e71d43e47329629adb2299a7407" ma:index="15" nillable="true" ma:taxonomy="true" ma:internalName="b1c94e71d43e47329629adb2299a7407" ma:taxonomyFieldName="WorkspaceClassification" ma:displayName="Workspace classification" ma:fieldId="{b1c94e71-d43e-4732-9629-adb2299a7407}" ma:sspId="18ace0e7-60a4-4acf-87da-1c47a991bb86" ma:termSetId="22f1860e-f59a-4db1-b21a-a41c5c8ed1ec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n052ae6ce5fe48d585b4ce219bb73d0e" ma:index="17" nillable="true" ma:taxonomy="true" ma:internalName="n052ae6ce5fe48d585b4ce219bb73d0e" ma:taxonomyFieldName="SupportServices" ma:displayName="Support services" ma:fieldId="{7052ae6c-e5fe-48d5-85b4-ce219bb73d0e}" ma:sspId="18ace0e7-60a4-4acf-87da-1c47a991bb86" ma:termSetId="813098a9-32ee-4127-b4ec-488cb7a25468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aa574486944c4b4183531de588537b4d" ma:index="19" nillable="true" ma:taxonomy="true" ma:internalName="aa574486944c4b4183531de588537b4d" ma:taxonomyFieldName="ClassificationLevel" ma:displayName="Classification level" ma:fieldId="{aa574486-944c-4b41-8353-1de588537b4d}" ma:sspId="18ace0e7-60a4-4acf-87da-1c47a991bb86" ma:termSetId="b84a82df-7dfe-42a8-9650-82042eeb9fd0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7e3e5ee-3fbe-4935-ad49-8fa2ff3966c4" elementFormDefault="qualified">
    <xsd:import namespace="http://schemas.microsoft.com/office/2006/documentManagement/types"/>
    <xsd:import namespace="http://schemas.microsoft.com/office/infopath/2007/PartnerControls"/>
    <xsd:element name="_dlc_DocId" ma:index="21" nillable="true" ma:displayName="Document ID Value" ma:description="The value of the document ID assigned to this item." ma:internalName="_dlc_DocId" ma:readOnly="true">
      <xsd:simpleType>
        <xsd:restriction base="dms:Text"/>
      </xsd:simpleType>
    </xsd:element>
    <xsd:element name="_dlc_DocIdUrl" ma:index="22" nillable="true" ma:displayName="Document ID" ma:description="Permanent link to this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23" nillable="true" ma:displayName="Persist ID" ma:description="Keep ID on add." ma:hidden="true" ma:internalName="_dlc_DocIdPersistId" ma:readOnly="true">
      <xsd:simpleType>
        <xsd:restriction base="dms:Boolea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SharedContentType xmlns="Microsoft.SharePoint.Taxonomy.ContentTypeSync" SourceId="18ace0e7-60a4-4acf-87da-1c47a991bb86" ContentTypeId="0x01010004BBCBFDEBB3864BA0EFED7044CA4B28" PreviousValue="false"/>
</file>

<file path=customXml/item4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5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1C3E425-FBC5-42D0-958A-551430822ED3}">
  <ds:schemaRefs>
    <ds:schemaRef ds:uri="http://schemas.microsoft.com/office/2006/metadata/properties"/>
    <ds:schemaRef ds:uri="f7e3e5ee-3fbe-4935-ad49-8fa2ff3966c4"/>
    <ds:schemaRef ds:uri="http://purl.org/dc/dcmitype/"/>
    <ds:schemaRef ds:uri="95235cfd-2d18-42eb-8ffc-01f090d3b392"/>
    <ds:schemaRef ds:uri="http://www.w3.org/XML/1998/namespace"/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http://schemas.microsoft.com/office/infopath/2007/PartnerControls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D48D5D5E-60D1-466B-BCD1-788D7DCE9A7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5235cfd-2d18-42eb-8ffc-01f090d3b392"/>
    <ds:schemaRef ds:uri="f7e3e5ee-3fbe-4935-ad49-8fa2ff3966c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1B234A7-A22D-4712-B282-FBD3126953C5}">
  <ds:schemaRefs>
    <ds:schemaRef ds:uri="Microsoft.SharePoint.Taxonomy.ContentTypeSync"/>
  </ds:schemaRefs>
</ds:datastoreItem>
</file>

<file path=customXml/itemProps4.xml><?xml version="1.0" encoding="utf-8"?>
<ds:datastoreItem xmlns:ds="http://schemas.openxmlformats.org/officeDocument/2006/customXml" ds:itemID="{C0233997-76F3-4800-96D8-ABA69375CBBF}">
  <ds:schemaRefs>
    <ds:schemaRef ds:uri="http://schemas.microsoft.com/sharepoint/events"/>
  </ds:schemaRefs>
</ds:datastoreItem>
</file>

<file path=customXml/itemProps5.xml><?xml version="1.0" encoding="utf-8"?>
<ds:datastoreItem xmlns:ds="http://schemas.openxmlformats.org/officeDocument/2006/customXml" ds:itemID="{30173A6A-B232-4AA9-A3B2-A37F10833EE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N</vt:lpstr>
      <vt:lpstr>Tableau N-1</vt:lpstr>
    </vt:vector>
  </TitlesOfParts>
  <Manager/>
  <Company>BOUYGUES-CONSTRUCTION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LEVIEL, Paul</dc:creator>
  <cp:keywords/>
  <dc:description/>
  <cp:lastModifiedBy>Michel</cp:lastModifiedBy>
  <cp:revision/>
  <dcterms:created xsi:type="dcterms:W3CDTF">2019-10-02T08:33:06Z</dcterms:created>
  <dcterms:modified xsi:type="dcterms:W3CDTF">2020-10-27T10:50:04Z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0x01010004BBCBFDEBB3864BA0EFED7044CA4B28009097FFCF303AFF46896E95B4AE2747B6</vt:lpwstr>
  </property>
  <property fmtid="{D5CDD505-2E9C-101B-9397-08002B2CF9AE}" pid="3" name="Order">
    <vt:r8>6400</vt:r8>
  </property>
  <property fmtid="{D5CDD505-2E9C-101B-9397-08002B2CF9AE}" pid="4" name="ClassificationLevel">
    <vt:lpwstr/>
  </property>
  <property fmtid="{D5CDD505-2E9C-101B-9397-08002B2CF9AE}" pid="5" name="SupportServices">
    <vt:lpwstr/>
  </property>
  <property fmtid="{D5CDD505-2E9C-101B-9397-08002B2CF9AE}" pid="6" name="ArchiveClassificationPlan">
    <vt:lpwstr>1;#00 00 A classer|06ef1ee2-e7bf-4474-9d1e-c5fbf4f3b42b</vt:lpwstr>
  </property>
  <property fmtid="{D5CDD505-2E9C-101B-9397-08002B2CF9AE}" pid="7" name="WorkspaceClassification">
    <vt:lpwstr/>
  </property>
  <property fmtid="{D5CDD505-2E9C-101B-9397-08002B2CF9AE}" pid="8" name="Organisation">
    <vt:lpwstr/>
  </property>
  <property fmtid="{D5CDD505-2E9C-101B-9397-08002B2CF9AE}" pid="9" name="_dlc_DocIdItemGuid">
    <vt:lpwstr>80eb0554-3ab5-5fa0-8978-26eaff5770d8</vt:lpwstr>
  </property>
  <property fmtid="{D5CDD505-2E9C-101B-9397-08002B2CF9AE}" pid="10" name="TBCO_ScreenResolution">
    <vt:lpwstr>96 96 1920 1080</vt:lpwstr>
  </property>
</Properties>
</file>