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620" tabRatio="552" firstSheet="1" activeTab="1"/>
  </bookViews>
  <sheets>
    <sheet name="POINTAGE - MOIS 1" sheetId="5" r:id="rId1"/>
    <sheet name="POINTAGE - " sheetId="7" r:id="rId2"/>
  </sheets>
  <definedNames>
    <definedName name="_xlnm._FilterDatabase" localSheetId="1" hidden="1">'POINTAGE - '!$A$8:$J$290</definedName>
    <definedName name="_xlnm._FilterDatabase" localSheetId="0" hidden="1">'POINTAGE - MOIS 1'!$A$9:$M$272</definedName>
  </definedNames>
  <calcPr calcId="152511"/>
</workbook>
</file>

<file path=xl/calcChain.xml><?xml version="1.0" encoding="utf-8"?>
<calcChain xmlns="http://schemas.openxmlformats.org/spreadsheetml/2006/main">
  <c r="Q9" i="7" l="1"/>
  <c r="Q10" i="7"/>
  <c r="Q11" i="7"/>
  <c r="Q12" i="7"/>
  <c r="Q13" i="7"/>
  <c r="Q14" i="7"/>
  <c r="Q15" i="7"/>
  <c r="Q16" i="7"/>
  <c r="Q17" i="7"/>
  <c r="Q18" i="7"/>
  <c r="Q19" i="7"/>
  <c r="Q20" i="7"/>
  <c r="Q21" i="7"/>
  <c r="Q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8" i="7"/>
  <c r="H15" i="7" l="1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14" i="7"/>
  <c r="H13" i="7"/>
  <c r="I170" i="7" l="1"/>
  <c r="I171" i="7"/>
  <c r="J171" i="7" s="1"/>
  <c r="I172" i="7"/>
  <c r="J172" i="7" s="1"/>
  <c r="I173" i="7"/>
  <c r="J173" i="7" s="1"/>
  <c r="I174" i="7"/>
  <c r="J174" i="7" s="1"/>
  <c r="I175" i="7"/>
  <c r="J175" i="7" s="1"/>
  <c r="I176" i="7"/>
  <c r="J176" i="7" s="1"/>
  <c r="I177" i="7"/>
  <c r="J177" i="7" s="1"/>
  <c r="I178" i="7"/>
  <c r="J178" i="7" s="1"/>
  <c r="I180" i="7"/>
  <c r="J180" i="7" s="1"/>
  <c r="I181" i="7"/>
  <c r="J181" i="7" s="1"/>
  <c r="I182" i="7"/>
  <c r="J182" i="7" s="1"/>
  <c r="I183" i="7"/>
  <c r="J183" i="7" s="1"/>
  <c r="I184" i="7"/>
  <c r="J184" i="7" s="1"/>
  <c r="I185" i="7"/>
  <c r="J185" i="7" s="1"/>
  <c r="I186" i="7"/>
  <c r="J186" i="7" s="1"/>
  <c r="I187" i="7"/>
  <c r="J187" i="7" s="1"/>
  <c r="I188" i="7"/>
  <c r="J188" i="7" s="1"/>
  <c r="I189" i="7"/>
  <c r="J189" i="7" s="1"/>
  <c r="I169" i="7"/>
  <c r="J170" i="7" l="1"/>
  <c r="J250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3" i="7"/>
  <c r="I44" i="7"/>
  <c r="I45" i="7"/>
  <c r="I46" i="7"/>
  <c r="I47" i="7"/>
  <c r="I48" i="7"/>
  <c r="I4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J288" i="7" s="1"/>
  <c r="I289" i="7"/>
  <c r="J289" i="7" s="1"/>
  <c r="I290" i="7"/>
  <c r="J290" i="7" s="1"/>
  <c r="H11" i="5"/>
  <c r="H12" i="5"/>
  <c r="J13" i="7" l="1"/>
  <c r="J44" i="7"/>
  <c r="J40" i="7"/>
  <c r="J37" i="7"/>
  <c r="J34" i="7"/>
  <c r="J30" i="7"/>
  <c r="J26" i="7"/>
  <c r="J22" i="7"/>
  <c r="J18" i="7"/>
  <c r="J14" i="7"/>
  <c r="J38" i="7"/>
  <c r="J31" i="7"/>
  <c r="J27" i="7"/>
  <c r="J23" i="7"/>
  <c r="J19" i="7"/>
  <c r="J15" i="7"/>
  <c r="J63" i="7"/>
  <c r="J32" i="7"/>
  <c r="J28" i="7"/>
  <c r="J24" i="7"/>
  <c r="J20" i="7"/>
  <c r="J16" i="7"/>
  <c r="J57" i="7"/>
  <c r="J65" i="7"/>
  <c r="J270" i="7"/>
  <c r="J264" i="7"/>
  <c r="J258" i="7"/>
  <c r="J252" i="7"/>
  <c r="J239" i="7"/>
  <c r="J217" i="7"/>
  <c r="J211" i="7"/>
  <c r="J201" i="7"/>
  <c r="J195" i="7"/>
  <c r="J193" i="7"/>
  <c r="J168" i="7"/>
  <c r="J162" i="7"/>
  <c r="J156" i="7"/>
  <c r="J154" i="7"/>
  <c r="J149" i="7"/>
  <c r="J143" i="7"/>
  <c r="J137" i="7"/>
  <c r="J131" i="7"/>
  <c r="J120" i="7"/>
  <c r="J95" i="7"/>
  <c r="J88" i="7"/>
  <c r="J70" i="7"/>
  <c r="J282" i="7"/>
  <c r="J280" i="7"/>
  <c r="J276" i="7"/>
  <c r="J274" i="7"/>
  <c r="J266" i="7"/>
  <c r="J247" i="7"/>
  <c r="J241" i="7"/>
  <c r="J235" i="7"/>
  <c r="J223" i="7"/>
  <c r="J207" i="7"/>
  <c r="J199" i="7"/>
  <c r="J150" i="7"/>
  <c r="J145" i="7"/>
  <c r="J126" i="7"/>
  <c r="J124" i="7"/>
  <c r="J118" i="7"/>
  <c r="J112" i="7"/>
  <c r="J107" i="7"/>
  <c r="J101" i="7"/>
  <c r="J93" i="7"/>
  <c r="J82" i="7"/>
  <c r="J76" i="7"/>
  <c r="J74" i="7"/>
  <c r="J69" i="7"/>
  <c r="J46" i="7"/>
  <c r="J287" i="7"/>
  <c r="J285" i="7"/>
  <c r="J281" i="7"/>
  <c r="J279" i="7"/>
  <c r="J273" i="7"/>
  <c r="J269" i="7"/>
  <c r="J263" i="7"/>
  <c r="J257" i="7"/>
  <c r="J255" i="7"/>
  <c r="J251" i="7"/>
  <c r="J246" i="7"/>
  <c r="J244" i="7"/>
  <c r="J240" i="7"/>
  <c r="J238" i="7"/>
  <c r="J222" i="7"/>
  <c r="J216" i="7"/>
  <c r="J214" i="7"/>
  <c r="J210" i="7"/>
  <c r="J206" i="7"/>
  <c r="J204" i="7"/>
  <c r="J200" i="7"/>
  <c r="J198" i="7"/>
  <c r="J192" i="7"/>
  <c r="J167" i="7"/>
  <c r="J161" i="7"/>
  <c r="J159" i="7"/>
  <c r="J155" i="7"/>
  <c r="J153" i="7"/>
  <c r="J148" i="7"/>
  <c r="J142" i="7"/>
  <c r="J136" i="7"/>
  <c r="J134" i="7"/>
  <c r="J130" i="7"/>
  <c r="J129" i="7"/>
  <c r="J125" i="7"/>
  <c r="J123" i="7"/>
  <c r="J117" i="7"/>
  <c r="J111" i="7"/>
  <c r="J106" i="7"/>
  <c r="J104" i="7"/>
  <c r="J100" i="7"/>
  <c r="J92" i="7"/>
  <c r="J87" i="7"/>
  <c r="J81" i="7"/>
  <c r="J79" i="7"/>
  <c r="J75" i="7"/>
  <c r="J73" i="7"/>
  <c r="J68" i="7"/>
  <c r="J62" i="7"/>
  <c r="J56" i="7"/>
  <c r="J54" i="7"/>
  <c r="J49" i="7"/>
  <c r="J45" i="7"/>
  <c r="J43" i="7"/>
  <c r="J116" i="7"/>
  <c r="J114" i="7"/>
  <c r="J110" i="7"/>
  <c r="J109" i="7"/>
  <c r="J105" i="7"/>
  <c r="J103" i="7"/>
  <c r="J97" i="7"/>
  <c r="J91" i="7"/>
  <c r="J86" i="7"/>
  <c r="J84" i="7"/>
  <c r="J80" i="7"/>
  <c r="J78" i="7"/>
  <c r="J72" i="7"/>
  <c r="J67" i="7"/>
  <c r="J61" i="7"/>
  <c r="J59" i="7"/>
  <c r="J55" i="7"/>
  <c r="J53" i="7"/>
  <c r="J48" i="7"/>
  <c r="J36" i="7"/>
  <c r="J39" i="7"/>
  <c r="J35" i="7"/>
  <c r="J33" i="7"/>
  <c r="J29" i="7"/>
  <c r="J25" i="7"/>
  <c r="J21" i="7"/>
  <c r="J17" i="7"/>
  <c r="J286" i="7"/>
  <c r="J256" i="7"/>
  <c r="J249" i="7"/>
  <c r="J243" i="7"/>
  <c r="J219" i="7"/>
  <c r="J213" i="7"/>
  <c r="J205" i="7"/>
  <c r="J197" i="7"/>
  <c r="J191" i="7"/>
  <c r="J166" i="7"/>
  <c r="J160" i="7"/>
  <c r="J139" i="7"/>
  <c r="J135" i="7"/>
  <c r="J133" i="7"/>
  <c r="J128" i="7"/>
  <c r="J284" i="7"/>
  <c r="J278" i="7"/>
  <c r="J272" i="7"/>
  <c r="J268" i="7"/>
  <c r="J262" i="7"/>
  <c r="J260" i="7"/>
  <c r="J254" i="7"/>
  <c r="J245" i="7"/>
  <c r="J237" i="7"/>
  <c r="J221" i="7"/>
  <c r="J215" i="7"/>
  <c r="J209" i="7"/>
  <c r="J203" i="7"/>
  <c r="J164" i="7"/>
  <c r="J158" i="7"/>
  <c r="J152" i="7"/>
  <c r="J147" i="7"/>
  <c r="J141" i="7"/>
  <c r="J122" i="7"/>
  <c r="J283" i="7"/>
  <c r="J277" i="7"/>
  <c r="J275" i="7"/>
  <c r="J271" i="7"/>
  <c r="J267" i="7"/>
  <c r="J265" i="7"/>
  <c r="J261" i="7"/>
  <c r="J259" i="7"/>
  <c r="J253" i="7"/>
  <c r="J248" i="7"/>
  <c r="J242" i="7"/>
  <c r="J236" i="7"/>
  <c r="J224" i="7"/>
  <c r="J220" i="7"/>
  <c r="J218" i="7"/>
  <c r="J212" i="7"/>
  <c r="J208" i="7"/>
  <c r="J202" i="7"/>
  <c r="J196" i="7"/>
  <c r="J194" i="7"/>
  <c r="J190" i="7"/>
  <c r="J169" i="7"/>
  <c r="J165" i="7"/>
  <c r="J163" i="7"/>
  <c r="J157" i="7"/>
  <c r="J151" i="7"/>
  <c r="J146" i="7"/>
  <c r="J144" i="7"/>
  <c r="J140" i="7"/>
  <c r="J138" i="7"/>
  <c r="J132" i="7"/>
  <c r="J127" i="7"/>
  <c r="J121" i="7"/>
  <c r="J119" i="7"/>
  <c r="J115" i="7"/>
  <c r="J113" i="7"/>
  <c r="J108" i="7"/>
  <c r="J102" i="7"/>
  <c r="J96" i="7"/>
  <c r="J94" i="7"/>
  <c r="J90" i="7"/>
  <c r="J89" i="7"/>
  <c r="J85" i="7"/>
  <c r="J83" i="7"/>
  <c r="J77" i="7"/>
  <c r="J71" i="7"/>
  <c r="J66" i="7"/>
  <c r="J64" i="7"/>
  <c r="J60" i="7"/>
  <c r="J58" i="7"/>
  <c r="J47" i="7"/>
  <c r="J41" i="7"/>
  <c r="I11" i="5"/>
  <c r="H13" i="5"/>
  <c r="I13" i="5"/>
  <c r="H14" i="5"/>
  <c r="I14" i="5"/>
  <c r="H15" i="5"/>
  <c r="I15" i="5"/>
  <c r="J15" i="5" s="1"/>
  <c r="H16" i="5"/>
  <c r="I16" i="5"/>
  <c r="H17" i="5"/>
  <c r="I17" i="5"/>
  <c r="H18" i="5"/>
  <c r="I18" i="5"/>
  <c r="H19" i="5"/>
  <c r="I19" i="5"/>
  <c r="H20" i="5"/>
  <c r="I20" i="5"/>
  <c r="H21" i="5"/>
  <c r="I21" i="5"/>
  <c r="H22" i="5"/>
  <c r="I22" i="5"/>
  <c r="H23" i="5"/>
  <c r="I23" i="5"/>
  <c r="J23" i="5" s="1"/>
  <c r="H24" i="5"/>
  <c r="I24" i="5"/>
  <c r="H25" i="5"/>
  <c r="I25" i="5"/>
  <c r="H26" i="5"/>
  <c r="I26" i="5"/>
  <c r="H27" i="5"/>
  <c r="I27" i="5"/>
  <c r="H31" i="5"/>
  <c r="I31" i="5"/>
  <c r="H32" i="5"/>
  <c r="I32" i="5"/>
  <c r="H33" i="5"/>
  <c r="I33" i="5"/>
  <c r="H34" i="5"/>
  <c r="I34" i="5"/>
  <c r="H35" i="5"/>
  <c r="I35" i="5"/>
  <c r="H36" i="5"/>
  <c r="I36" i="5"/>
  <c r="H37" i="5"/>
  <c r="I37" i="5"/>
  <c r="H38" i="5"/>
  <c r="I38" i="5"/>
  <c r="H39" i="5"/>
  <c r="I39" i="5"/>
  <c r="H40" i="5"/>
  <c r="I40" i="5"/>
  <c r="H41" i="5"/>
  <c r="I41" i="5"/>
  <c r="H42" i="5"/>
  <c r="I42" i="5"/>
  <c r="H43" i="5"/>
  <c r="I43" i="5"/>
  <c r="H44" i="5"/>
  <c r="I44" i="5"/>
  <c r="H45" i="5"/>
  <c r="I45" i="5"/>
  <c r="H46" i="5"/>
  <c r="I46" i="5"/>
  <c r="H48" i="5"/>
  <c r="I48" i="5"/>
  <c r="H49" i="5"/>
  <c r="I49" i="5"/>
  <c r="H50" i="5"/>
  <c r="I50" i="5"/>
  <c r="H51" i="5"/>
  <c r="J51" i="5"/>
  <c r="H52" i="5"/>
  <c r="J52" i="5" s="1"/>
  <c r="H53" i="5"/>
  <c r="J53" i="5" s="1"/>
  <c r="H54" i="5"/>
  <c r="J54" i="5" s="1"/>
  <c r="H55" i="5"/>
  <c r="J55" i="5" s="1"/>
  <c r="H56" i="5"/>
  <c r="J56" i="5" s="1"/>
  <c r="H57" i="5"/>
  <c r="J57" i="5" s="1"/>
  <c r="H58" i="5"/>
  <c r="J58" i="5" s="1"/>
  <c r="H59" i="5"/>
  <c r="J59" i="5" s="1"/>
  <c r="H60" i="5"/>
  <c r="J60" i="5" s="1"/>
  <c r="H61" i="5"/>
  <c r="J61" i="5" s="1"/>
  <c r="H62" i="5"/>
  <c r="J62" i="5" s="1"/>
  <c r="H63" i="5"/>
  <c r="J63" i="5" s="1"/>
  <c r="H64" i="5"/>
  <c r="J64" i="5" s="1"/>
  <c r="H65" i="5"/>
  <c r="J65" i="5" s="1"/>
  <c r="H66" i="5"/>
  <c r="J66" i="5" s="1"/>
  <c r="H67" i="5"/>
  <c r="J67" i="5" s="1"/>
  <c r="H68" i="5"/>
  <c r="J68" i="5" s="1"/>
  <c r="H69" i="5"/>
  <c r="J69" i="5" s="1"/>
  <c r="H70" i="5"/>
  <c r="J70" i="5" s="1"/>
  <c r="H71" i="5"/>
  <c r="J71" i="5" s="1"/>
  <c r="H72" i="5"/>
  <c r="I72" i="5"/>
  <c r="H73" i="5"/>
  <c r="I73" i="5"/>
  <c r="H74" i="5"/>
  <c r="I74" i="5"/>
  <c r="H75" i="5"/>
  <c r="I75" i="5"/>
  <c r="H76" i="5"/>
  <c r="I76" i="5"/>
  <c r="H77" i="5"/>
  <c r="I77" i="5"/>
  <c r="H78" i="5"/>
  <c r="I78" i="5"/>
  <c r="H79" i="5"/>
  <c r="I79" i="5"/>
  <c r="H80" i="5"/>
  <c r="I80" i="5"/>
  <c r="H81" i="5"/>
  <c r="I81" i="5"/>
  <c r="H82" i="5"/>
  <c r="I82" i="5"/>
  <c r="H83" i="5"/>
  <c r="I83" i="5"/>
  <c r="H84" i="5"/>
  <c r="I84" i="5"/>
  <c r="H85" i="5"/>
  <c r="I85" i="5"/>
  <c r="H86" i="5"/>
  <c r="I86" i="5"/>
  <c r="H87" i="5"/>
  <c r="I87" i="5"/>
  <c r="H88" i="5"/>
  <c r="I88" i="5"/>
  <c r="H89" i="5"/>
  <c r="I89" i="5"/>
  <c r="H90" i="5"/>
  <c r="I90" i="5"/>
  <c r="H91" i="5"/>
  <c r="I91" i="5"/>
  <c r="H92" i="5"/>
  <c r="I92" i="5"/>
  <c r="H93" i="5"/>
  <c r="I93" i="5"/>
  <c r="H94" i="5"/>
  <c r="I94" i="5"/>
  <c r="H95" i="5"/>
  <c r="I95" i="5"/>
  <c r="H96" i="5"/>
  <c r="I96" i="5"/>
  <c r="H97" i="5"/>
  <c r="I97" i="5"/>
  <c r="H98" i="5"/>
  <c r="I98" i="5"/>
  <c r="H99" i="5"/>
  <c r="I99" i="5"/>
  <c r="H100" i="5"/>
  <c r="I100" i="5"/>
  <c r="H101" i="5"/>
  <c r="I101" i="5"/>
  <c r="H102" i="5"/>
  <c r="I102" i="5"/>
  <c r="H103" i="5"/>
  <c r="I103" i="5"/>
  <c r="H104" i="5"/>
  <c r="I104" i="5"/>
  <c r="H105" i="5"/>
  <c r="I105" i="5"/>
  <c r="H106" i="5"/>
  <c r="I106" i="5"/>
  <c r="H107" i="5"/>
  <c r="I107" i="5"/>
  <c r="H108" i="5"/>
  <c r="I108" i="5"/>
  <c r="H109" i="5"/>
  <c r="I109" i="5"/>
  <c r="H110" i="5"/>
  <c r="I110" i="5"/>
  <c r="H111" i="5"/>
  <c r="I111" i="5"/>
  <c r="H112" i="5"/>
  <c r="I112" i="5"/>
  <c r="H113" i="5"/>
  <c r="I113" i="5"/>
  <c r="H114" i="5"/>
  <c r="I114" i="5"/>
  <c r="H115" i="5"/>
  <c r="I115" i="5"/>
  <c r="H116" i="5"/>
  <c r="I116" i="5"/>
  <c r="H117" i="5"/>
  <c r="I117" i="5"/>
  <c r="H118" i="5"/>
  <c r="I118" i="5"/>
  <c r="H119" i="5"/>
  <c r="I119" i="5"/>
  <c r="H120" i="5"/>
  <c r="I120" i="5"/>
  <c r="H121" i="5"/>
  <c r="I121" i="5"/>
  <c r="H122" i="5"/>
  <c r="I122" i="5"/>
  <c r="H123" i="5"/>
  <c r="I123" i="5"/>
  <c r="H124" i="5"/>
  <c r="I124" i="5"/>
  <c r="H125" i="5"/>
  <c r="I125" i="5"/>
  <c r="H126" i="5"/>
  <c r="I126" i="5"/>
  <c r="H127" i="5"/>
  <c r="I127" i="5"/>
  <c r="H128" i="5"/>
  <c r="I128" i="5"/>
  <c r="H129" i="5"/>
  <c r="I129" i="5"/>
  <c r="H130" i="5"/>
  <c r="I130" i="5"/>
  <c r="H131" i="5"/>
  <c r="I131" i="5"/>
  <c r="H132" i="5"/>
  <c r="I132" i="5"/>
  <c r="H133" i="5"/>
  <c r="I133" i="5"/>
  <c r="H134" i="5"/>
  <c r="I134" i="5"/>
  <c r="H135" i="5"/>
  <c r="I135" i="5"/>
  <c r="H136" i="5"/>
  <c r="I136" i="5"/>
  <c r="H137" i="5"/>
  <c r="I137" i="5"/>
  <c r="H138" i="5"/>
  <c r="I138" i="5"/>
  <c r="H139" i="5"/>
  <c r="I139" i="5"/>
  <c r="H140" i="5"/>
  <c r="I140" i="5"/>
  <c r="H141" i="5"/>
  <c r="I141" i="5"/>
  <c r="H142" i="5"/>
  <c r="I142" i="5"/>
  <c r="H143" i="5"/>
  <c r="I143" i="5"/>
  <c r="H144" i="5"/>
  <c r="I144" i="5"/>
  <c r="H145" i="5"/>
  <c r="I145" i="5"/>
  <c r="H146" i="5"/>
  <c r="I146" i="5"/>
  <c r="H147" i="5"/>
  <c r="I147" i="5"/>
  <c r="H148" i="5"/>
  <c r="I148" i="5"/>
  <c r="H149" i="5"/>
  <c r="I149" i="5"/>
  <c r="H150" i="5"/>
  <c r="I150" i="5"/>
  <c r="H151" i="5"/>
  <c r="I151" i="5"/>
  <c r="H152" i="5"/>
  <c r="I152" i="5"/>
  <c r="H153" i="5"/>
  <c r="I153" i="5"/>
  <c r="H154" i="5"/>
  <c r="I154" i="5"/>
  <c r="H155" i="5"/>
  <c r="I155" i="5"/>
  <c r="H156" i="5"/>
  <c r="I156" i="5"/>
  <c r="H157" i="5"/>
  <c r="I157" i="5"/>
  <c r="H158" i="5"/>
  <c r="I158" i="5"/>
  <c r="H159" i="5"/>
  <c r="I159" i="5"/>
  <c r="H160" i="5"/>
  <c r="I160" i="5"/>
  <c r="H161" i="5"/>
  <c r="I161" i="5"/>
  <c r="H162" i="5"/>
  <c r="I162" i="5"/>
  <c r="H163" i="5"/>
  <c r="I163" i="5"/>
  <c r="H164" i="5"/>
  <c r="I164" i="5"/>
  <c r="H165" i="5"/>
  <c r="I165" i="5"/>
  <c r="H166" i="5"/>
  <c r="I166" i="5"/>
  <c r="H167" i="5"/>
  <c r="I167" i="5"/>
  <c r="H168" i="5"/>
  <c r="I168" i="5"/>
  <c r="H169" i="5"/>
  <c r="I169" i="5"/>
  <c r="H170" i="5"/>
  <c r="I170" i="5"/>
  <c r="H171" i="5"/>
  <c r="I171" i="5"/>
  <c r="H172" i="5"/>
  <c r="I172" i="5"/>
  <c r="H173" i="5"/>
  <c r="I173" i="5"/>
  <c r="H174" i="5"/>
  <c r="I174" i="5"/>
  <c r="H175" i="5"/>
  <c r="I175" i="5"/>
  <c r="H176" i="5"/>
  <c r="I176" i="5"/>
  <c r="H177" i="5"/>
  <c r="I177" i="5"/>
  <c r="H178" i="5"/>
  <c r="I178" i="5"/>
  <c r="H179" i="5"/>
  <c r="I179" i="5"/>
  <c r="H180" i="5"/>
  <c r="I180" i="5"/>
  <c r="H181" i="5"/>
  <c r="I181" i="5"/>
  <c r="H182" i="5"/>
  <c r="I182" i="5"/>
  <c r="H183" i="5"/>
  <c r="I183" i="5"/>
  <c r="H184" i="5"/>
  <c r="I184" i="5"/>
  <c r="H185" i="5"/>
  <c r="I185" i="5"/>
  <c r="H186" i="5"/>
  <c r="I186" i="5"/>
  <c r="H187" i="5"/>
  <c r="I187" i="5"/>
  <c r="H188" i="5"/>
  <c r="I188" i="5"/>
  <c r="H189" i="5"/>
  <c r="I189" i="5"/>
  <c r="H190" i="5"/>
  <c r="I190" i="5"/>
  <c r="H191" i="5"/>
  <c r="I191" i="5"/>
  <c r="H192" i="5"/>
  <c r="I192" i="5"/>
  <c r="H193" i="5"/>
  <c r="I193" i="5"/>
  <c r="H194" i="5"/>
  <c r="I194" i="5"/>
  <c r="H195" i="5"/>
  <c r="I195" i="5"/>
  <c r="H196" i="5"/>
  <c r="I196" i="5"/>
  <c r="H197" i="5"/>
  <c r="I197" i="5"/>
  <c r="H198" i="5"/>
  <c r="I198" i="5"/>
  <c r="H199" i="5"/>
  <c r="I199" i="5"/>
  <c r="H200" i="5"/>
  <c r="I200" i="5"/>
  <c r="H201" i="5"/>
  <c r="I201" i="5"/>
  <c r="H202" i="5"/>
  <c r="I202" i="5"/>
  <c r="H204" i="5"/>
  <c r="I204" i="5"/>
  <c r="H205" i="5"/>
  <c r="I205" i="5"/>
  <c r="H206" i="5"/>
  <c r="I206" i="5"/>
  <c r="H207" i="5"/>
  <c r="I207" i="5"/>
  <c r="H208" i="5"/>
  <c r="I208" i="5"/>
  <c r="J208" i="5" s="1"/>
  <c r="H209" i="5"/>
  <c r="I209" i="5"/>
  <c r="H210" i="5"/>
  <c r="I210" i="5"/>
  <c r="H211" i="5"/>
  <c r="I211" i="5"/>
  <c r="H212" i="5"/>
  <c r="I212" i="5"/>
  <c r="H213" i="5"/>
  <c r="I213" i="5"/>
  <c r="H214" i="5"/>
  <c r="I214" i="5"/>
  <c r="H215" i="5"/>
  <c r="I215" i="5"/>
  <c r="H216" i="5"/>
  <c r="I216" i="5"/>
  <c r="H217" i="5"/>
  <c r="I217" i="5"/>
  <c r="H218" i="5"/>
  <c r="I218" i="5"/>
  <c r="H219" i="5"/>
  <c r="I219" i="5"/>
  <c r="H220" i="5"/>
  <c r="I220" i="5"/>
  <c r="H221" i="5"/>
  <c r="I221" i="5"/>
  <c r="H222" i="5"/>
  <c r="I222" i="5"/>
  <c r="H223" i="5"/>
  <c r="I223" i="5"/>
  <c r="H224" i="5"/>
  <c r="I224" i="5"/>
  <c r="H225" i="5"/>
  <c r="I225" i="5"/>
  <c r="H226" i="5"/>
  <c r="I226" i="5"/>
  <c r="H227" i="5"/>
  <c r="I227" i="5"/>
  <c r="H228" i="5"/>
  <c r="I228" i="5"/>
  <c r="H229" i="5"/>
  <c r="I229" i="5"/>
  <c r="H230" i="5"/>
  <c r="I230" i="5"/>
  <c r="H231" i="5"/>
  <c r="I231" i="5"/>
  <c r="H235" i="5"/>
  <c r="I235" i="5"/>
  <c r="H236" i="5"/>
  <c r="I236" i="5"/>
  <c r="H237" i="5"/>
  <c r="I237" i="5"/>
  <c r="H238" i="5"/>
  <c r="I238" i="5"/>
  <c r="H239" i="5"/>
  <c r="I239" i="5"/>
  <c r="H240" i="5"/>
  <c r="I240" i="5"/>
  <c r="H241" i="5"/>
  <c r="I241" i="5"/>
  <c r="H242" i="5"/>
  <c r="I242" i="5"/>
  <c r="H243" i="5"/>
  <c r="I243" i="5"/>
  <c r="H244" i="5"/>
  <c r="I244" i="5"/>
  <c r="H245" i="5"/>
  <c r="I245" i="5"/>
  <c r="H246" i="5"/>
  <c r="I246" i="5"/>
  <c r="H247" i="5"/>
  <c r="I247" i="5"/>
  <c r="H248" i="5"/>
  <c r="I248" i="5"/>
  <c r="H249" i="5"/>
  <c r="I249" i="5"/>
  <c r="H250" i="5"/>
  <c r="I250" i="5"/>
  <c r="H251" i="5"/>
  <c r="I251" i="5"/>
  <c r="H252" i="5"/>
  <c r="I252" i="5"/>
  <c r="H253" i="5"/>
  <c r="I253" i="5"/>
  <c r="H254" i="5"/>
  <c r="I254" i="5"/>
  <c r="H255" i="5"/>
  <c r="I255" i="5"/>
  <c r="H256" i="5"/>
  <c r="I256" i="5"/>
  <c r="H257" i="5"/>
  <c r="I257" i="5"/>
  <c r="H258" i="5"/>
  <c r="I258" i="5"/>
  <c r="H259" i="5"/>
  <c r="I259" i="5"/>
  <c r="H260" i="5"/>
  <c r="I260" i="5"/>
  <c r="H261" i="5"/>
  <c r="I261" i="5"/>
  <c r="H262" i="5"/>
  <c r="I262" i="5"/>
  <c r="H263" i="5"/>
  <c r="I263" i="5"/>
  <c r="H264" i="5"/>
  <c r="I264" i="5"/>
  <c r="H265" i="5"/>
  <c r="I265" i="5"/>
  <c r="H267" i="5"/>
  <c r="I267" i="5"/>
  <c r="H268" i="5"/>
  <c r="I268" i="5"/>
  <c r="H269" i="5"/>
  <c r="I269" i="5"/>
  <c r="H270" i="5"/>
  <c r="I270" i="5"/>
  <c r="H271" i="5"/>
  <c r="I271" i="5"/>
  <c r="H272" i="5"/>
  <c r="I272" i="5"/>
  <c r="J252" i="5" l="1"/>
  <c r="J192" i="5"/>
  <c r="J114" i="5"/>
  <c r="J31" i="5"/>
  <c r="J24" i="5"/>
  <c r="J16" i="5"/>
  <c r="J260" i="5"/>
  <c r="J179" i="5"/>
  <c r="J163" i="5"/>
  <c r="J155" i="5"/>
  <c r="J247" i="5"/>
  <c r="J82" i="5"/>
  <c r="J74" i="5"/>
  <c r="J228" i="5"/>
  <c r="J220" i="5"/>
  <c r="J248" i="5"/>
  <c r="J244" i="5"/>
  <c r="J240" i="5"/>
  <c r="J236" i="5"/>
  <c r="J229" i="5"/>
  <c r="J217" i="5"/>
  <c r="J184" i="5"/>
  <c r="J180" i="5"/>
  <c r="J176" i="5"/>
  <c r="J172" i="5"/>
  <c r="J168" i="5"/>
  <c r="J164" i="5"/>
  <c r="J152" i="5"/>
  <c r="J143" i="5"/>
  <c r="J107" i="5"/>
  <c r="J87" i="5"/>
  <c r="J75" i="5"/>
  <c r="J269" i="5"/>
  <c r="J264" i="5"/>
  <c r="J225" i="5"/>
  <c r="J212" i="5"/>
  <c r="J195" i="5"/>
  <c r="J187" i="5"/>
  <c r="J175" i="5"/>
  <c r="J159" i="5"/>
  <c r="J150" i="5"/>
  <c r="J148" i="5"/>
  <c r="J144" i="5"/>
  <c r="J142" i="5"/>
  <c r="J140" i="5"/>
  <c r="J136" i="5"/>
  <c r="J134" i="5"/>
  <c r="J132" i="5"/>
  <c r="J124" i="5"/>
  <c r="J120" i="5"/>
  <c r="J100" i="5"/>
  <c r="J92" i="5"/>
  <c r="J88" i="5"/>
  <c r="J44" i="5"/>
  <c r="J36" i="5"/>
  <c r="J263" i="5"/>
  <c r="J255" i="5"/>
  <c r="J243" i="5"/>
  <c r="J213" i="5"/>
  <c r="J209" i="5"/>
  <c r="J205" i="5"/>
  <c r="J200" i="5"/>
  <c r="J196" i="5"/>
  <c r="J160" i="5"/>
  <c r="J147" i="5"/>
  <c r="J145" i="5"/>
  <c r="J131" i="5"/>
  <c r="J129" i="5"/>
  <c r="J127" i="5"/>
  <c r="J125" i="5"/>
  <c r="J119" i="5"/>
  <c r="J103" i="5"/>
  <c r="J101" i="5"/>
  <c r="J99" i="5"/>
  <c r="J97" i="5"/>
  <c r="J95" i="5"/>
  <c r="J93" i="5"/>
  <c r="J48" i="5"/>
  <c r="J45" i="5"/>
  <c r="J43" i="5"/>
  <c r="J39" i="5"/>
  <c r="J37" i="5"/>
  <c r="J35" i="5"/>
  <c r="J11" i="5"/>
  <c r="J272" i="5"/>
  <c r="J268" i="5"/>
  <c r="J256" i="5"/>
  <c r="J239" i="5"/>
  <c r="J235" i="5"/>
  <c r="J221" i="5"/>
  <c r="J204" i="5"/>
  <c r="J199" i="5"/>
  <c r="J188" i="5"/>
  <c r="J171" i="5"/>
  <c r="J167" i="5"/>
  <c r="J156" i="5"/>
  <c r="J139" i="5"/>
  <c r="J137" i="5"/>
  <c r="J135" i="5"/>
  <c r="J123" i="5"/>
  <c r="J116" i="5"/>
  <c r="J108" i="5"/>
  <c r="J104" i="5"/>
  <c r="J98" i="5"/>
  <c r="J90" i="5"/>
  <c r="J85" i="5"/>
  <c r="J83" i="5"/>
  <c r="J79" i="5"/>
  <c r="J77" i="5"/>
  <c r="J42" i="5"/>
  <c r="J38" i="5"/>
  <c r="J34" i="5"/>
  <c r="J26" i="5"/>
  <c r="J20" i="5"/>
  <c r="J18" i="5"/>
  <c r="J259" i="5"/>
  <c r="J224" i="5"/>
  <c r="J191" i="5"/>
  <c r="J251" i="5"/>
  <c r="J216" i="5"/>
  <c r="J183" i="5"/>
  <c r="J151" i="5"/>
  <c r="J130" i="5"/>
  <c r="J117" i="5"/>
  <c r="J115" i="5"/>
  <c r="J113" i="5"/>
  <c r="J111" i="5"/>
  <c r="J109" i="5"/>
  <c r="J91" i="5"/>
  <c r="J84" i="5"/>
  <c r="J76" i="5"/>
  <c r="J25" i="5"/>
  <c r="J17" i="5"/>
  <c r="J271" i="5"/>
  <c r="J265" i="5"/>
  <c r="J262" i="5"/>
  <c r="J257" i="5"/>
  <c r="J254" i="5"/>
  <c r="J249" i="5"/>
  <c r="J246" i="5"/>
  <c r="J241" i="5"/>
  <c r="J238" i="5"/>
  <c r="J230" i="5"/>
  <c r="J227" i="5"/>
  <c r="J222" i="5"/>
  <c r="J219" i="5"/>
  <c r="J214" i="5"/>
  <c r="J211" i="5"/>
  <c r="J206" i="5"/>
  <c r="J202" i="5"/>
  <c r="J197" i="5"/>
  <c r="J194" i="5"/>
  <c r="J189" i="5"/>
  <c r="J186" i="5"/>
  <c r="J181" i="5"/>
  <c r="J178" i="5"/>
  <c r="J173" i="5"/>
  <c r="J170" i="5"/>
  <c r="J165" i="5"/>
  <c r="J162" i="5"/>
  <c r="J157" i="5"/>
  <c r="J154" i="5"/>
  <c r="J149" i="5"/>
  <c r="J146" i="5"/>
  <c r="J141" i="5"/>
  <c r="J138" i="5"/>
  <c r="J133" i="5"/>
  <c r="J128" i="5"/>
  <c r="J126" i="5"/>
  <c r="J121" i="5"/>
  <c r="J112" i="5"/>
  <c r="J110" i="5"/>
  <c r="J105" i="5"/>
  <c r="J96" i="5"/>
  <c r="J94" i="5"/>
  <c r="J89" i="5"/>
  <c r="J80" i="5"/>
  <c r="J78" i="5"/>
  <c r="J73" i="5"/>
  <c r="J50" i="5"/>
  <c r="J40" i="5"/>
  <c r="J33" i="5"/>
  <c r="J21" i="5"/>
  <c r="J19" i="5"/>
  <c r="J14" i="5"/>
  <c r="J122" i="5"/>
  <c r="J106" i="5"/>
  <c r="J270" i="5"/>
  <c r="J267" i="5"/>
  <c r="J261" i="5"/>
  <c r="J258" i="5"/>
  <c r="J253" i="5"/>
  <c r="J250" i="5"/>
  <c r="J245" i="5"/>
  <c r="J242" i="5"/>
  <c r="J237" i="5"/>
  <c r="J231" i="5"/>
  <c r="J226" i="5"/>
  <c r="J223" i="5"/>
  <c r="J218" i="5"/>
  <c r="J215" i="5"/>
  <c r="J210" i="5"/>
  <c r="J207" i="5"/>
  <c r="J201" i="5"/>
  <c r="J198" i="5"/>
  <c r="J193" i="5"/>
  <c r="J190" i="5"/>
  <c r="J185" i="5"/>
  <c r="J182" i="5"/>
  <c r="J177" i="5"/>
  <c r="J174" i="5"/>
  <c r="J169" i="5"/>
  <c r="J166" i="5"/>
  <c r="J161" i="5"/>
  <c r="J158" i="5"/>
  <c r="J153" i="5"/>
  <c r="J118" i="5"/>
  <c r="J102" i="5"/>
  <c r="J86" i="5"/>
  <c r="J81" i="5"/>
  <c r="J72" i="5"/>
  <c r="J49" i="5"/>
  <c r="J46" i="5"/>
  <c r="J41" i="5"/>
  <c r="J32" i="5"/>
  <c r="J27" i="5"/>
  <c r="J22" i="5"/>
  <c r="J13" i="5"/>
  <c r="I12" i="5" l="1"/>
  <c r="J12" i="5" s="1"/>
</calcChain>
</file>

<file path=xl/sharedStrings.xml><?xml version="1.0" encoding="utf-8"?>
<sst xmlns="http://schemas.openxmlformats.org/spreadsheetml/2006/main" count="1728" uniqueCount="137">
  <si>
    <t>Date</t>
  </si>
  <si>
    <t>5</t>
  </si>
  <si>
    <t>ECHAB MALIKA</t>
  </si>
  <si>
    <t>20</t>
  </si>
  <si>
    <t>KAWTAR BERRAHHAL</t>
  </si>
  <si>
    <t>32</t>
  </si>
  <si>
    <t>LAYLA EL ALAMI</t>
  </si>
  <si>
    <t>35</t>
  </si>
  <si>
    <t>KARIM BOUTARA</t>
  </si>
  <si>
    <t>41</t>
  </si>
  <si>
    <t>FATIMA ZHARAA MESNAO</t>
  </si>
  <si>
    <t>44</t>
  </si>
  <si>
    <t>FATIMAEZZAHRA GUENDO</t>
  </si>
  <si>
    <t>45</t>
  </si>
  <si>
    <t>KENZA DOUMIA</t>
  </si>
  <si>
    <t>47</t>
  </si>
  <si>
    <t>LOUBNA EL HADDADA</t>
  </si>
  <si>
    <t>50</t>
  </si>
  <si>
    <t>CHAFIA NACHOUM</t>
  </si>
  <si>
    <t>54</t>
  </si>
  <si>
    <t>ZOHRA AIT SIDI HAMOU</t>
  </si>
  <si>
    <t>62</t>
  </si>
  <si>
    <t>KHADIJA CHAHBOUNE</t>
  </si>
  <si>
    <t>63</t>
  </si>
  <si>
    <t>NADIA AIT ASSOU</t>
  </si>
  <si>
    <t>67</t>
  </si>
  <si>
    <t>ASMAA ADAF</t>
  </si>
  <si>
    <t>Matin</t>
  </si>
  <si>
    <t>H/J             Régulier</t>
  </si>
  <si>
    <t>NOCHECK</t>
  </si>
  <si>
    <t>RECUPERATION</t>
  </si>
  <si>
    <t>CONGE</t>
  </si>
  <si>
    <t>OBSERVATION</t>
  </si>
  <si>
    <t>NO</t>
  </si>
  <si>
    <t>DIMANCHE</t>
  </si>
  <si>
    <t>05/04/2018</t>
  </si>
  <si>
    <t>06/04/2018</t>
  </si>
  <si>
    <t>09/04/2018</t>
  </si>
  <si>
    <t>10/04/2018</t>
  </si>
  <si>
    <t>11/04/2018</t>
  </si>
  <si>
    <t>12/04/2018</t>
  </si>
  <si>
    <t>13/04/2018</t>
  </si>
  <si>
    <t>16/04/2018</t>
  </si>
  <si>
    <t>17/04/2018</t>
  </si>
  <si>
    <t>18/04/2018</t>
  </si>
  <si>
    <t>19/04/2018</t>
  </si>
  <si>
    <t>20/04/2018</t>
  </si>
  <si>
    <t>23/04/2018</t>
  </si>
  <si>
    <t>24/04/2018</t>
  </si>
  <si>
    <t>25/04/2018</t>
  </si>
  <si>
    <t>26/04/2018</t>
  </si>
  <si>
    <t>27/04/2018</t>
  </si>
  <si>
    <t>68</t>
  </si>
  <si>
    <t>02/04/2018</t>
  </si>
  <si>
    <t>03/04/2018</t>
  </si>
  <si>
    <t>04/04/2018</t>
  </si>
  <si>
    <t>19:09</t>
  </si>
  <si>
    <t>AUTORISATION / 2H30</t>
  </si>
  <si>
    <t>02/01/2018</t>
  </si>
  <si>
    <t>03/01/2018</t>
  </si>
  <si>
    <t>04/01/2018</t>
  </si>
  <si>
    <t>05/01/2018</t>
  </si>
  <si>
    <t>08/01/2018</t>
  </si>
  <si>
    <t>09/01/2018</t>
  </si>
  <si>
    <t>10/01/2018</t>
  </si>
  <si>
    <t>15/01/2018</t>
  </si>
  <si>
    <t>16/01/2018</t>
  </si>
  <si>
    <t>17/01/2018</t>
  </si>
  <si>
    <t>18/01/2018</t>
  </si>
  <si>
    <t>19/01/2018</t>
  </si>
  <si>
    <t>22/01/2018</t>
  </si>
  <si>
    <t>23/01/2018</t>
  </si>
  <si>
    <t>24/01/2018</t>
  </si>
  <si>
    <t>25/01/2018</t>
  </si>
  <si>
    <t>26/01/2018</t>
  </si>
  <si>
    <t>29/01/2018</t>
  </si>
  <si>
    <t>30/01/2018</t>
  </si>
  <si>
    <t>31/01/2018</t>
  </si>
  <si>
    <t>27/01/2018</t>
  </si>
  <si>
    <t>20/01/2018</t>
  </si>
  <si>
    <t>Apres-Midi</t>
  </si>
  <si>
    <t xml:space="preserve">FICHE DE POINTAGE </t>
  </si>
  <si>
    <t xml:space="preserve">Mois </t>
  </si>
  <si>
    <t>index</t>
  </si>
  <si>
    <t>Samedi</t>
  </si>
  <si>
    <t>N/A</t>
  </si>
  <si>
    <t>Départ</t>
  </si>
  <si>
    <t>Fin</t>
  </si>
  <si>
    <t>Total                        Heures/J</t>
  </si>
  <si>
    <t>CumuleHeure</t>
  </si>
  <si>
    <t>NAM</t>
  </si>
  <si>
    <t>MANQUE DE DONNÉE</t>
  </si>
  <si>
    <t>Cumule Heure</t>
  </si>
  <si>
    <t>Le Nouvel An</t>
  </si>
  <si>
    <t>Manifeste de l'Indépendance</t>
  </si>
  <si>
    <t xml:space="preserve">PONT </t>
  </si>
  <si>
    <t>+ ou - par rapport                  H/J  Régulier</t>
  </si>
  <si>
    <t>No</t>
  </si>
  <si>
    <t>RECUPERATION / RECUP DU 15/07/2017</t>
  </si>
  <si>
    <t>AUTORISATION  / 3h30</t>
  </si>
  <si>
    <t>AUTORISATION / 1h30</t>
  </si>
  <si>
    <t>AUTORISATION / 1h00</t>
  </si>
  <si>
    <t>CONGE / MALADE</t>
  </si>
  <si>
    <t xml:space="preserve"> AUTORISATION / 2h00</t>
  </si>
  <si>
    <t>AUTORISATION / 3h30</t>
  </si>
  <si>
    <t>AUTORISATION / 1H00</t>
  </si>
  <si>
    <t xml:space="preserve">FICHE DE POINTAGE  </t>
  </si>
  <si>
    <t>BATRAMEDICAL</t>
  </si>
  <si>
    <t>PAI</t>
  </si>
  <si>
    <t>7;00 et 7;30 H/j Heures Régulier pour Mme layla</t>
  </si>
  <si>
    <t>DEPLACEMENT / ARAB  HEALTH – DUBAI</t>
  </si>
  <si>
    <t>03//04/2018</t>
  </si>
  <si>
    <t>17:36</t>
  </si>
  <si>
    <t>19:30</t>
  </si>
  <si>
    <t>13:00</t>
  </si>
  <si>
    <t>EA</t>
  </si>
  <si>
    <t>AA</t>
  </si>
  <si>
    <t>NA</t>
  </si>
  <si>
    <t>EM</t>
  </si>
  <si>
    <t>KB</t>
  </si>
  <si>
    <t>LA</t>
  </si>
  <si>
    <t>FM</t>
  </si>
  <si>
    <t>FG</t>
  </si>
  <si>
    <t>KD</t>
  </si>
  <si>
    <t>LH</t>
  </si>
  <si>
    <t>CN</t>
  </si>
  <si>
    <t>ZA</t>
  </si>
  <si>
    <t>KC</t>
  </si>
  <si>
    <t>NAS</t>
  </si>
  <si>
    <t>name</t>
  </si>
  <si>
    <t>somme des heures traville</t>
  </si>
  <si>
    <t>SOMME H/J             Régulie</t>
  </si>
  <si>
    <t xml:space="preserve">% </t>
  </si>
  <si>
    <t>av</t>
  </si>
  <si>
    <t>COMMENT CALCULER LE % POUR CHAQUE SALARIÉ PAR MOIS</t>
  </si>
  <si>
    <t>PROBLEME</t>
  </si>
  <si>
    <t xml:space="preserve">% POUR TT LES PRESSONELS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</si>
</sst>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h:mm;@"/>
    <numFmt numFmtId="167" formatCode="[h]:mm"/>
  </numFmts>
  <fonts count="10" x14ac:knownFonts="1">
    <font>
      <sz val="10"/>
      <name val="Arial"/>
    </font>
    <font>
      <sz val="11"/>
      <color theme="1" tint="0.24994659260841701"/>
      <name val="Calibri"/>
      <family val="2"/>
      <scheme val="minor"/>
    </font>
    <font>
      <sz val="11"/>
      <name val="Century Gothic"/>
      <family val="2"/>
    </font>
    <font>
      <b/>
      <sz val="11"/>
      <color theme="0"/>
      <name val="Century Gothic"/>
      <family val="2"/>
    </font>
    <font>
      <sz val="11"/>
      <color rgb="FFFF0000"/>
      <name val="Century Gothic"/>
      <family val="2"/>
    </font>
    <font>
      <sz val="36"/>
      <name val="Century Gothic"/>
      <family val="2"/>
    </font>
    <font>
      <sz val="11"/>
      <color rgb="FFFF7C80"/>
      <name val="Century Gothic"/>
      <family val="2"/>
    </font>
    <font>
      <sz val="11"/>
      <color theme="9" tint="0.39997558519241921"/>
      <name val="Century Gothic"/>
      <family val="2"/>
    </font>
    <font>
      <sz val="11"/>
      <color theme="1"/>
      <name val="Century Gothic"/>
      <family val="2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C8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auto="1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9" fontId="9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20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vertical="center"/>
    </xf>
    <xf numFmtId="20" fontId="4" fillId="0" borderId="3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/>
    <xf numFmtId="20" fontId="2" fillId="0" borderId="3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/>
    <xf numFmtId="20" fontId="2" fillId="0" borderId="10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0" xfId="0" applyFont="1" applyFill="1" applyAlignment="1"/>
    <xf numFmtId="0" fontId="2" fillId="0" borderId="0" xfId="0" applyFont="1" applyAlignment="1">
      <alignment horizontal="left"/>
    </xf>
    <xf numFmtId="0" fontId="2" fillId="6" borderId="0" xfId="0" applyFont="1" applyFill="1" applyAlignment="1"/>
    <xf numFmtId="0" fontId="2" fillId="0" borderId="0" xfId="0" applyFont="1" applyFill="1" applyAlignment="1"/>
    <xf numFmtId="0" fontId="2" fillId="4" borderId="10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165" fontId="6" fillId="0" borderId="0" xfId="0" applyNumberFormat="1" applyFont="1" applyFill="1" applyAlignment="1"/>
    <xf numFmtId="165" fontId="7" fillId="0" borderId="0" xfId="0" applyNumberFormat="1" applyFont="1" applyFill="1" applyAlignment="1"/>
    <xf numFmtId="16" fontId="2" fillId="3" borderId="0" xfId="0" applyNumberFormat="1" applyFont="1" applyFill="1" applyAlignment="1"/>
    <xf numFmtId="0" fontId="2" fillId="0" borderId="0" xfId="0" applyFont="1" applyAlignment="1">
      <alignment horizontal="right"/>
    </xf>
    <xf numFmtId="0" fontId="3" fillId="7" borderId="0" xfId="0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20" fontId="2" fillId="8" borderId="3" xfId="0" applyNumberFormat="1" applyFont="1" applyFill="1" applyBorder="1" applyAlignment="1">
      <alignment horizontal="center" vertical="center"/>
    </xf>
    <xf numFmtId="165" fontId="2" fillId="8" borderId="3" xfId="0" applyNumberFormat="1" applyFont="1" applyFill="1" applyBorder="1" applyAlignment="1">
      <alignment horizontal="center" vertical="center"/>
    </xf>
    <xf numFmtId="165" fontId="2" fillId="8" borderId="3" xfId="0" applyNumberFormat="1" applyFont="1" applyFill="1" applyBorder="1" applyAlignment="1">
      <alignment horizontal="center"/>
    </xf>
    <xf numFmtId="165" fontId="2" fillId="8" borderId="3" xfId="0" applyNumberFormat="1" applyFont="1" applyFill="1" applyBorder="1" applyAlignment="1">
      <alignment vertical="center"/>
    </xf>
    <xf numFmtId="0" fontId="2" fillId="8" borderId="0" xfId="0" applyFont="1" applyFill="1"/>
    <xf numFmtId="20" fontId="2" fillId="5" borderId="3" xfId="0" applyNumberFormat="1" applyFont="1" applyFill="1" applyBorder="1" applyAlignment="1">
      <alignment horizontal="center" vertical="center"/>
    </xf>
    <xf numFmtId="0" fontId="2" fillId="5" borderId="0" xfId="0" applyFont="1" applyFill="1"/>
    <xf numFmtId="20" fontId="4" fillId="5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/>
    </xf>
    <xf numFmtId="165" fontId="2" fillId="5" borderId="3" xfId="0" applyNumberFormat="1" applyFont="1" applyFill="1" applyBorder="1" applyAlignment="1">
      <alignment vertical="center"/>
    </xf>
    <xf numFmtId="0" fontId="2" fillId="8" borderId="3" xfId="0" applyFont="1" applyFill="1" applyBorder="1"/>
    <xf numFmtId="165" fontId="2" fillId="0" borderId="3" xfId="0" applyNumberFormat="1" applyFont="1" applyFill="1" applyBorder="1" applyAlignment="1">
      <alignment horizontal="right" vertical="center"/>
    </xf>
    <xf numFmtId="165" fontId="2" fillId="0" borderId="1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Fill="1" applyBorder="1" applyAlignment="1">
      <alignment horizontal="left"/>
    </xf>
    <xf numFmtId="20" fontId="2" fillId="0" borderId="3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165" fontId="4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left" vertical="center"/>
    </xf>
    <xf numFmtId="165" fontId="8" fillId="0" borderId="3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/>
    </xf>
    <xf numFmtId="20" fontId="8" fillId="0" borderId="3" xfId="0" applyNumberFormat="1" applyFont="1" applyFill="1" applyBorder="1" applyAlignment="1">
      <alignment horizontal="center"/>
    </xf>
    <xf numFmtId="165" fontId="8" fillId="0" borderId="3" xfId="0" applyNumberFormat="1" applyFont="1" applyFill="1" applyBorder="1" applyAlignment="1">
      <alignment horizontal="center"/>
    </xf>
    <xf numFmtId="20" fontId="4" fillId="0" borderId="3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165" fontId="2" fillId="9" borderId="3" xfId="0" applyNumberFormat="1" applyFont="1" applyFill="1" applyBorder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5" borderId="3" xfId="0" applyFont="1" applyFill="1" applyBorder="1"/>
    <xf numFmtId="165" fontId="2" fillId="9" borderId="3" xfId="0" applyNumberFormat="1" applyFont="1" applyFill="1" applyBorder="1" applyAlignment="1">
      <alignment horizontal="right" vertical="center"/>
    </xf>
    <xf numFmtId="14" fontId="2" fillId="0" borderId="3" xfId="0" applyNumberFormat="1" applyFont="1" applyFill="1" applyBorder="1" applyAlignment="1">
      <alignment horizontal="center" vertical="center"/>
    </xf>
    <xf numFmtId="14" fontId="2" fillId="9" borderId="3" xfId="0" applyNumberFormat="1" applyFont="1" applyFill="1" applyBorder="1" applyAlignment="1">
      <alignment horizontal="center" vertical="center"/>
    </xf>
    <xf numFmtId="14" fontId="2" fillId="0" borderId="1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10" borderId="3" xfId="0" applyNumberFormat="1" applyFont="1" applyFill="1" applyBorder="1" applyAlignment="1">
      <alignment horizontal="center"/>
    </xf>
    <xf numFmtId="165" fontId="2" fillId="10" borderId="3" xfId="0" applyNumberFormat="1" applyFont="1" applyFill="1" applyBorder="1" applyAlignment="1">
      <alignment horizontal="center" vertical="center"/>
    </xf>
    <xf numFmtId="0" fontId="2" fillId="10" borderId="0" xfId="0" applyFont="1" applyFill="1" applyAlignment="1"/>
    <xf numFmtId="165" fontId="2" fillId="11" borderId="3" xfId="0" applyNumberFormat="1" applyFont="1" applyFill="1" applyBorder="1" applyAlignment="1">
      <alignment horizontal="center" vertical="center"/>
    </xf>
    <xf numFmtId="20" fontId="2" fillId="11" borderId="3" xfId="0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165" fontId="2" fillId="11" borderId="3" xfId="0" applyNumberFormat="1" applyFont="1" applyFill="1" applyBorder="1" applyAlignment="1">
      <alignment horizontal="center"/>
    </xf>
    <xf numFmtId="165" fontId="2" fillId="11" borderId="3" xfId="0" applyNumberFormat="1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11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left" vertical="center"/>
    </xf>
    <xf numFmtId="0" fontId="2" fillId="11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0" borderId="0" xfId="0" quotePrefix="1" applyFont="1" applyAlignment="1">
      <alignment horizontal="left" vertical="center" wrapText="1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2" fillId="3" borderId="0" xfId="0" applyFont="1" applyFill="1" applyAlignment="1">
      <alignment horizontal="left"/>
    </xf>
    <xf numFmtId="0" fontId="3" fillId="7" borderId="4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17" fontId="2" fillId="4" borderId="12" xfId="0" applyNumberFormat="1" applyFont="1" applyFill="1" applyBorder="1" applyAlignment="1">
      <alignment horizontal="center" vertical="center"/>
    </xf>
    <xf numFmtId="17" fontId="2" fillId="4" borderId="0" xfId="0" applyNumberFormat="1" applyFont="1" applyFill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1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right" vertical="center" wrapText="1"/>
    </xf>
    <xf numFmtId="0" fontId="3" fillId="7" borderId="13" xfId="0" applyFont="1" applyFill="1" applyBorder="1" applyAlignment="1">
      <alignment horizontal="right" vertical="center" wrapText="1"/>
    </xf>
    <xf numFmtId="167" fontId="2" fillId="0" borderId="0" xfId="0" applyNumberFormat="1" applyFont="1" applyAlignment="1">
      <alignment horizontal="center"/>
    </xf>
    <xf numFmtId="10" fontId="2" fillId="0" borderId="0" xfId="2" applyNumberFormat="1" applyFont="1" applyAlignment="1">
      <alignment horizontal="center" vertical="center"/>
    </xf>
  </cellXfs>
  <cellStyles count="3">
    <cellStyle name="Ligne d’en-tête" xfId="1"/>
    <cellStyle name="Normal" xfId="0" builtinId="0"/>
    <cellStyle name="Pourcentage" xfId="2" builtinId="5"/>
  </cellStyles>
  <dxfs count="15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theme="9" tint="-0.24994659260841701"/>
      </font>
    </dxf>
    <dxf>
      <font>
        <color theme="9" tint="-0.24994659260841701"/>
      </font>
    </dxf>
    <dxf>
      <font>
        <color rgb="FF9C0006"/>
      </font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color rgb="FFFF0066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7C80"/>
      <color rgb="FF00FF99"/>
      <color rgb="FFFFFFFF"/>
      <color rgb="FFFF0066"/>
      <color rgb="FFCC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Q273"/>
  <sheetViews>
    <sheetView zoomScaleNormal="100" workbookViewId="0">
      <pane ySplit="10" topLeftCell="A28" activePane="bottomLeft" state="frozen"/>
      <selection pane="bottomLeft" activeCell="A40" sqref="A40"/>
    </sheetView>
  </sheetViews>
  <sheetFormatPr baseColWidth="10" defaultRowHeight="16.5" x14ac:dyDescent="0.3"/>
  <cols>
    <col min="1" max="1" width="4" style="23" bestFit="1" customWidth="1"/>
    <col min="2" max="2" width="28.28515625" style="1" bestFit="1" customWidth="1"/>
    <col min="3" max="3" width="12.140625" style="23" bestFit="1" customWidth="1"/>
    <col min="4" max="6" width="11.85546875" style="23" customWidth="1"/>
    <col min="7" max="7" width="11.7109375" style="23" bestFit="1" customWidth="1"/>
    <col min="8" max="8" width="11.140625" style="24" customWidth="1"/>
    <col min="9" max="9" width="9.7109375" style="24" customWidth="1"/>
    <col min="10" max="10" width="9.7109375" style="25" customWidth="1"/>
    <col min="11" max="11" width="5.140625" style="1" bestFit="1" customWidth="1"/>
    <col min="12" max="12" width="14.5703125" style="1" customWidth="1"/>
    <col min="13" max="13" width="24.5703125" style="1" customWidth="1"/>
    <col min="14" max="14" width="6.140625" style="1" bestFit="1" customWidth="1"/>
    <col min="15" max="15" width="8.5703125" style="1" bestFit="1" customWidth="1"/>
    <col min="16" max="16" width="13" style="1" customWidth="1"/>
    <col min="17" max="17" width="19.7109375" style="1" customWidth="1"/>
    <col min="18" max="16384" width="11.42578125" style="1"/>
  </cols>
  <sheetData>
    <row r="1" spans="1:17" ht="16.5" customHeight="1" thickBot="1" x14ac:dyDescent="0.35">
      <c r="A1" s="124" t="s">
        <v>81</v>
      </c>
      <c r="B1" s="124"/>
      <c r="C1" s="124"/>
      <c r="D1" s="124"/>
      <c r="E1" s="124"/>
      <c r="F1" s="124"/>
      <c r="G1" s="124"/>
      <c r="H1" s="116" t="s">
        <v>82</v>
      </c>
      <c r="I1" s="116"/>
      <c r="J1" s="1"/>
      <c r="K1" s="101" t="s">
        <v>83</v>
      </c>
      <c r="L1" s="101"/>
      <c r="M1" s="101"/>
      <c r="N1" s="101"/>
      <c r="O1" s="101"/>
      <c r="P1" s="101"/>
      <c r="Q1" s="101"/>
    </row>
    <row r="2" spans="1:17" ht="16.5" customHeight="1" x14ac:dyDescent="0.3">
      <c r="A2" s="124"/>
      <c r="B2" s="124"/>
      <c r="C2" s="124"/>
      <c r="D2" s="124"/>
      <c r="E2" s="124"/>
      <c r="F2" s="124"/>
      <c r="G2" s="124"/>
      <c r="H2" s="117">
        <v>41639</v>
      </c>
      <c r="I2" s="117"/>
      <c r="J2" s="1"/>
      <c r="K2" s="27"/>
      <c r="L2" s="71" t="s">
        <v>84</v>
      </c>
      <c r="M2" s="71"/>
      <c r="O2" s="33">
        <v>0</v>
      </c>
      <c r="P2" s="102" t="s">
        <v>96</v>
      </c>
      <c r="Q2" s="102"/>
    </row>
    <row r="3" spans="1:17" ht="16.5" customHeight="1" x14ac:dyDescent="0.3">
      <c r="A3" s="124"/>
      <c r="B3" s="124"/>
      <c r="C3" s="124"/>
      <c r="D3" s="124"/>
      <c r="E3" s="124"/>
      <c r="F3" s="124"/>
      <c r="G3" s="124"/>
      <c r="H3" s="118"/>
      <c r="I3" s="118"/>
      <c r="J3" s="1"/>
      <c r="K3" s="29"/>
      <c r="L3" s="71" t="s">
        <v>34</v>
      </c>
      <c r="M3" s="71"/>
      <c r="O3" s="34">
        <v>0</v>
      </c>
      <c r="P3" s="102"/>
      <c r="Q3" s="102"/>
    </row>
    <row r="4" spans="1:17" ht="16.5" customHeight="1" x14ac:dyDescent="0.3">
      <c r="A4" s="124"/>
      <c r="B4" s="124"/>
      <c r="C4" s="124"/>
      <c r="D4" s="124"/>
      <c r="E4" s="124"/>
      <c r="F4" s="124"/>
      <c r="G4" s="124"/>
      <c r="H4" s="125" t="s">
        <v>107</v>
      </c>
      <c r="I4" s="125"/>
      <c r="J4" s="3"/>
      <c r="K4" s="43"/>
      <c r="L4" s="1" t="s">
        <v>30</v>
      </c>
      <c r="O4" s="36" t="s">
        <v>85</v>
      </c>
      <c r="P4" s="2" t="s">
        <v>91</v>
      </c>
      <c r="Q4" s="2"/>
    </row>
    <row r="5" spans="1:17" ht="16.5" customHeight="1" x14ac:dyDescent="0.3">
      <c r="A5" s="124"/>
      <c r="B5" s="124"/>
      <c r="C5" s="124"/>
      <c r="D5" s="124"/>
      <c r="E5" s="124"/>
      <c r="F5" s="124"/>
      <c r="G5" s="124"/>
      <c r="H5" s="2"/>
      <c r="I5" s="2"/>
      <c r="J5" s="2"/>
      <c r="K5" s="45"/>
      <c r="L5" s="1" t="s">
        <v>108</v>
      </c>
      <c r="M5" s="2"/>
      <c r="N5" s="30"/>
      <c r="O5" s="35">
        <v>41639</v>
      </c>
      <c r="P5" s="109" t="s">
        <v>93</v>
      </c>
      <c r="Q5" s="109"/>
    </row>
    <row r="6" spans="1:17" x14ac:dyDescent="0.3">
      <c r="A6" s="124"/>
      <c r="B6" s="124"/>
      <c r="C6" s="124"/>
      <c r="D6" s="124"/>
      <c r="E6" s="124"/>
      <c r="F6" s="124"/>
      <c r="G6" s="124"/>
      <c r="H6" s="2"/>
      <c r="I6" s="2"/>
      <c r="J6" s="2"/>
      <c r="K6" s="80"/>
      <c r="L6" s="126" t="s">
        <v>109</v>
      </c>
      <c r="M6" s="126"/>
      <c r="N6" s="2"/>
      <c r="O6" s="35">
        <v>41649</v>
      </c>
      <c r="P6" s="109" t="s">
        <v>94</v>
      </c>
      <c r="Q6" s="109"/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126"/>
      <c r="M7" s="126"/>
      <c r="N7" s="2"/>
      <c r="O7" s="35">
        <v>41650</v>
      </c>
      <c r="P7" s="109" t="s">
        <v>95</v>
      </c>
      <c r="Q7" s="109"/>
    </row>
    <row r="8" spans="1:17" ht="17.25" thickBot="1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7" ht="17.25" customHeight="1" thickTop="1" x14ac:dyDescent="0.3">
      <c r="A9" s="110" t="s">
        <v>97</v>
      </c>
      <c r="B9" s="112" t="s">
        <v>90</v>
      </c>
      <c r="C9" s="112" t="s">
        <v>0</v>
      </c>
      <c r="D9" s="121" t="s">
        <v>27</v>
      </c>
      <c r="E9" s="121"/>
      <c r="F9" s="121" t="s">
        <v>80</v>
      </c>
      <c r="G9" s="121"/>
      <c r="H9" s="114" t="s">
        <v>88</v>
      </c>
      <c r="I9" s="114" t="s">
        <v>28</v>
      </c>
      <c r="J9" s="119" t="s">
        <v>89</v>
      </c>
      <c r="K9" s="110" t="s">
        <v>32</v>
      </c>
      <c r="L9" s="112"/>
      <c r="M9" s="122"/>
      <c r="N9" s="30"/>
      <c r="O9" s="2"/>
    </row>
    <row r="10" spans="1:17" ht="17.25" thickBot="1" x14ac:dyDescent="0.35">
      <c r="A10" s="111"/>
      <c r="B10" s="113"/>
      <c r="C10" s="113"/>
      <c r="D10" s="32" t="s">
        <v>86</v>
      </c>
      <c r="E10" s="32" t="s">
        <v>87</v>
      </c>
      <c r="F10" s="32" t="s">
        <v>86</v>
      </c>
      <c r="G10" s="32" t="s">
        <v>87</v>
      </c>
      <c r="H10" s="115"/>
      <c r="I10" s="115"/>
      <c r="J10" s="120"/>
      <c r="K10" s="111"/>
      <c r="L10" s="113"/>
      <c r="M10" s="123"/>
      <c r="N10" s="2"/>
      <c r="O10" s="2"/>
    </row>
    <row r="11" spans="1:17" ht="17.25" thickTop="1" x14ac:dyDescent="0.3">
      <c r="A11" s="26" t="s">
        <v>1</v>
      </c>
      <c r="B11" s="5" t="s">
        <v>2</v>
      </c>
      <c r="C11" s="4" t="s">
        <v>58</v>
      </c>
      <c r="D11" s="6">
        <v>0.37013888888888885</v>
      </c>
      <c r="E11" s="6">
        <v>0.54027777777777775</v>
      </c>
      <c r="F11" s="6">
        <v>0.55555555555555558</v>
      </c>
      <c r="G11" s="6">
        <v>0.73749999999999993</v>
      </c>
      <c r="H11" s="7">
        <f>IFERROR((E11-D11)+(G11-F11),"N/A-")</f>
        <v>0.35208333333333325</v>
      </c>
      <c r="I11" s="8">
        <f t="shared" ref="I11:I46" si="0">IF(OR(WEEKDAY(C11)=7,WEEKDAY(C11)=1),0,IF(WEEKDAY(C11)=6,1/3,17/48))</f>
        <v>0.35416666666666669</v>
      </c>
      <c r="J11" s="9">
        <f>IFERROR(H11-I11,"  ")</f>
        <v>-2.083333333333437E-3</v>
      </c>
      <c r="K11" s="103"/>
      <c r="L11" s="104"/>
      <c r="M11" s="105"/>
    </row>
    <row r="12" spans="1:17" x14ac:dyDescent="0.3">
      <c r="A12" s="26" t="s">
        <v>1</v>
      </c>
      <c r="B12" s="5" t="s">
        <v>2</v>
      </c>
      <c r="C12" s="4" t="s">
        <v>59</v>
      </c>
      <c r="D12" s="6">
        <v>0.37222222222222223</v>
      </c>
      <c r="E12" s="6">
        <v>0.59097222222222223</v>
      </c>
      <c r="F12" s="4" t="s">
        <v>29</v>
      </c>
      <c r="G12" s="6">
        <v>0.72916666666666663</v>
      </c>
      <c r="H12" s="7" t="str">
        <f>IFERROR((E12-D12)+(G12-F12),"N/A-")</f>
        <v>N/A-</v>
      </c>
      <c r="I12" s="8">
        <f t="shared" si="0"/>
        <v>0.35416666666666669</v>
      </c>
      <c r="J12" s="9" t="str">
        <f t="shared" ref="J12:J79" si="1">IFERROR(H12-I12,"  ")</f>
        <v xml:space="preserve">  </v>
      </c>
      <c r="K12" s="95"/>
      <c r="L12" s="96"/>
      <c r="M12" s="97"/>
    </row>
    <row r="13" spans="1:17" x14ac:dyDescent="0.3">
      <c r="A13" s="26" t="s">
        <v>1</v>
      </c>
      <c r="B13" s="5" t="s">
        <v>2</v>
      </c>
      <c r="C13" s="4" t="s">
        <v>60</v>
      </c>
      <c r="D13" s="6">
        <v>0.38263888888888892</v>
      </c>
      <c r="E13" s="6">
        <v>0.55833333333333335</v>
      </c>
      <c r="F13" s="6">
        <v>0.56805555555555554</v>
      </c>
      <c r="G13" s="6">
        <v>0.73263888888888884</v>
      </c>
      <c r="H13" s="7">
        <f t="shared" ref="H13:H79" si="2">IFERROR((E13-D13)+(G13-F13),"N/A-")</f>
        <v>0.34027777777777773</v>
      </c>
      <c r="I13" s="8">
        <f t="shared" si="0"/>
        <v>0.35416666666666669</v>
      </c>
      <c r="J13" s="9">
        <f t="shared" si="1"/>
        <v>-1.3888888888888951E-2</v>
      </c>
      <c r="K13" s="95"/>
      <c r="L13" s="96"/>
      <c r="M13" s="97"/>
    </row>
    <row r="14" spans="1:17" x14ac:dyDescent="0.3">
      <c r="A14" s="26" t="s">
        <v>1</v>
      </c>
      <c r="B14" s="5" t="s">
        <v>2</v>
      </c>
      <c r="C14" s="4" t="s">
        <v>61</v>
      </c>
      <c r="D14" s="6">
        <v>0.38541666666666669</v>
      </c>
      <c r="E14" s="6">
        <v>0.54166666666666663</v>
      </c>
      <c r="F14" s="6">
        <v>0.58333333333333337</v>
      </c>
      <c r="G14" s="6">
        <v>0.73263888888888884</v>
      </c>
      <c r="H14" s="7">
        <f t="shared" si="2"/>
        <v>0.30555555555555541</v>
      </c>
      <c r="I14" s="8">
        <f t="shared" si="0"/>
        <v>0.33333333333333331</v>
      </c>
      <c r="J14" s="9">
        <f t="shared" si="1"/>
        <v>-2.7777777777777901E-2</v>
      </c>
      <c r="K14" s="95"/>
      <c r="L14" s="96"/>
      <c r="M14" s="97"/>
    </row>
    <row r="15" spans="1:17" x14ac:dyDescent="0.3">
      <c r="A15" s="26" t="s">
        <v>1</v>
      </c>
      <c r="B15" s="5" t="s">
        <v>2</v>
      </c>
      <c r="C15" s="4" t="s">
        <v>62</v>
      </c>
      <c r="D15" s="6">
        <v>0.37777777777777777</v>
      </c>
      <c r="E15" s="6">
        <v>0.60763888888888895</v>
      </c>
      <c r="F15" s="4"/>
      <c r="G15" s="4"/>
      <c r="H15" s="7">
        <f t="shared" si="2"/>
        <v>0.22986111111111118</v>
      </c>
      <c r="I15" s="8">
        <f t="shared" si="0"/>
        <v>0.35416666666666669</v>
      </c>
      <c r="J15" s="9">
        <f t="shared" si="1"/>
        <v>-0.1243055555555555</v>
      </c>
      <c r="K15" s="95"/>
      <c r="L15" s="96"/>
      <c r="M15" s="97"/>
    </row>
    <row r="16" spans="1:17" x14ac:dyDescent="0.3">
      <c r="A16" s="26">
        <v>5</v>
      </c>
      <c r="B16" s="5" t="s">
        <v>2</v>
      </c>
      <c r="C16" s="4" t="s">
        <v>63</v>
      </c>
      <c r="D16" s="6">
        <v>0.37708333333333338</v>
      </c>
      <c r="E16" s="6">
        <v>0.58750000000000002</v>
      </c>
      <c r="F16" s="6">
        <v>0.58750000000000002</v>
      </c>
      <c r="G16" s="6">
        <v>0.72986111111111107</v>
      </c>
      <c r="H16" s="7">
        <f t="shared" si="2"/>
        <v>0.35277777777777769</v>
      </c>
      <c r="I16" s="8">
        <f t="shared" si="0"/>
        <v>0.35416666666666669</v>
      </c>
      <c r="J16" s="9">
        <f t="shared" si="1"/>
        <v>-1.388888888888995E-3</v>
      </c>
      <c r="K16" s="95"/>
      <c r="L16" s="96"/>
      <c r="M16" s="97"/>
    </row>
    <row r="17" spans="1:13" x14ac:dyDescent="0.3">
      <c r="A17" s="26" t="s">
        <v>1</v>
      </c>
      <c r="B17" s="5" t="s">
        <v>2</v>
      </c>
      <c r="C17" s="4" t="s">
        <v>64</v>
      </c>
      <c r="D17" s="6">
        <v>0.38680555555555557</v>
      </c>
      <c r="E17" s="10">
        <v>0.54166666666666663</v>
      </c>
      <c r="F17" s="10">
        <v>0.5625</v>
      </c>
      <c r="G17" s="6">
        <v>0.73333333333333339</v>
      </c>
      <c r="H17" s="7">
        <f t="shared" si="2"/>
        <v>0.32569444444444445</v>
      </c>
      <c r="I17" s="8">
        <f t="shared" si="0"/>
        <v>0.35416666666666669</v>
      </c>
      <c r="J17" s="9">
        <f t="shared" si="1"/>
        <v>-2.8472222222222232E-2</v>
      </c>
      <c r="K17" s="95"/>
      <c r="L17" s="96"/>
      <c r="M17" s="97"/>
    </row>
    <row r="18" spans="1:13" x14ac:dyDescent="0.3">
      <c r="A18" s="26" t="s">
        <v>1</v>
      </c>
      <c r="B18" s="5" t="s">
        <v>2</v>
      </c>
      <c r="C18" s="4" t="s">
        <v>65</v>
      </c>
      <c r="D18" s="6">
        <v>0.36944444444444446</v>
      </c>
      <c r="E18" s="10">
        <v>0.54166666666666663</v>
      </c>
      <c r="F18" s="10">
        <v>0.5625</v>
      </c>
      <c r="G18" s="6">
        <v>0.74097222222222225</v>
      </c>
      <c r="H18" s="7">
        <f t="shared" si="2"/>
        <v>0.35069444444444442</v>
      </c>
      <c r="I18" s="8">
        <f t="shared" si="0"/>
        <v>0.35416666666666669</v>
      </c>
      <c r="J18" s="9">
        <f t="shared" si="1"/>
        <v>-3.4722222222222654E-3</v>
      </c>
      <c r="K18" s="95"/>
      <c r="L18" s="96"/>
      <c r="M18" s="97"/>
    </row>
    <row r="19" spans="1:13" x14ac:dyDescent="0.3">
      <c r="A19" s="26" t="s">
        <v>1</v>
      </c>
      <c r="B19" s="5" t="s">
        <v>2</v>
      </c>
      <c r="C19" s="4" t="s">
        <v>66</v>
      </c>
      <c r="D19" s="6">
        <v>0.36319444444444443</v>
      </c>
      <c r="E19" s="6">
        <v>0.54861111111111105</v>
      </c>
      <c r="F19" s="6">
        <v>0.5708333333333333</v>
      </c>
      <c r="G19" s="6">
        <v>0.73055555555555562</v>
      </c>
      <c r="H19" s="7">
        <f t="shared" si="2"/>
        <v>0.34513888888888894</v>
      </c>
      <c r="I19" s="8">
        <f t="shared" si="0"/>
        <v>0.35416666666666669</v>
      </c>
      <c r="J19" s="9">
        <f t="shared" si="1"/>
        <v>-9.0277777777777457E-3</v>
      </c>
      <c r="K19" s="95"/>
      <c r="L19" s="96"/>
      <c r="M19" s="97"/>
    </row>
    <row r="20" spans="1:13" x14ac:dyDescent="0.3">
      <c r="A20" s="26" t="s">
        <v>1</v>
      </c>
      <c r="B20" s="5" t="s">
        <v>2</v>
      </c>
      <c r="C20" s="4" t="s">
        <v>67</v>
      </c>
      <c r="D20" s="6">
        <v>0.36944444444444446</v>
      </c>
      <c r="E20" s="6">
        <v>0.56666666666666665</v>
      </c>
      <c r="F20" s="6">
        <v>0.57847222222222217</v>
      </c>
      <c r="G20" s="6">
        <v>0.72986111111111107</v>
      </c>
      <c r="H20" s="7">
        <f t="shared" si="2"/>
        <v>0.34861111111111109</v>
      </c>
      <c r="I20" s="8">
        <f t="shared" si="0"/>
        <v>0.35416666666666669</v>
      </c>
      <c r="J20" s="9">
        <f t="shared" si="1"/>
        <v>-5.5555555555555913E-3</v>
      </c>
      <c r="K20" s="95"/>
      <c r="L20" s="96"/>
      <c r="M20" s="97"/>
    </row>
    <row r="21" spans="1:13" x14ac:dyDescent="0.3">
      <c r="A21" s="26" t="s">
        <v>1</v>
      </c>
      <c r="B21" s="5" t="s">
        <v>2</v>
      </c>
      <c r="C21" s="4" t="s">
        <v>68</v>
      </c>
      <c r="D21" s="6">
        <v>0.3666666666666667</v>
      </c>
      <c r="E21" s="6">
        <v>0.3666666666666667</v>
      </c>
      <c r="F21" s="4" t="s">
        <v>29</v>
      </c>
      <c r="G21" s="6">
        <v>0.73402777777777783</v>
      </c>
      <c r="H21" s="7" t="str">
        <f t="shared" si="2"/>
        <v>N/A-</v>
      </c>
      <c r="I21" s="8">
        <f t="shared" si="0"/>
        <v>0.35416666666666669</v>
      </c>
      <c r="J21" s="9" t="str">
        <f t="shared" si="1"/>
        <v xml:space="preserve">  </v>
      </c>
      <c r="K21" s="95"/>
      <c r="L21" s="96"/>
      <c r="M21" s="97"/>
    </row>
    <row r="22" spans="1:13" x14ac:dyDescent="0.3">
      <c r="A22" s="26" t="s">
        <v>1</v>
      </c>
      <c r="B22" s="5" t="s">
        <v>2</v>
      </c>
      <c r="C22" s="4" t="s">
        <v>69</v>
      </c>
      <c r="D22" s="6">
        <v>0.3611111111111111</v>
      </c>
      <c r="E22" s="10">
        <v>0.54166666666666663</v>
      </c>
      <c r="F22" s="10">
        <v>0.5625</v>
      </c>
      <c r="G22" s="6">
        <v>0.73541666666666661</v>
      </c>
      <c r="H22" s="7">
        <f t="shared" si="2"/>
        <v>0.35347222222222213</v>
      </c>
      <c r="I22" s="8">
        <f t="shared" si="0"/>
        <v>0.33333333333333331</v>
      </c>
      <c r="J22" s="9">
        <f t="shared" si="1"/>
        <v>2.0138888888888817E-2</v>
      </c>
      <c r="K22" s="95"/>
      <c r="L22" s="96"/>
      <c r="M22" s="97"/>
    </row>
    <row r="23" spans="1:13" x14ac:dyDescent="0.3">
      <c r="A23" s="26" t="s">
        <v>1</v>
      </c>
      <c r="B23" s="5" t="s">
        <v>2</v>
      </c>
      <c r="C23" s="4" t="s">
        <v>70</v>
      </c>
      <c r="D23" s="6">
        <v>0.36805555555555558</v>
      </c>
      <c r="E23" s="6">
        <v>0.58888888888888891</v>
      </c>
      <c r="F23" s="6">
        <v>0.6069444444444444</v>
      </c>
      <c r="G23" s="6">
        <v>0.72916666666666663</v>
      </c>
      <c r="H23" s="7">
        <f t="shared" si="2"/>
        <v>0.34305555555555556</v>
      </c>
      <c r="I23" s="8">
        <f t="shared" si="0"/>
        <v>0.35416666666666669</v>
      </c>
      <c r="J23" s="9">
        <f t="shared" si="1"/>
        <v>-1.1111111111111127E-2</v>
      </c>
      <c r="K23" s="95"/>
      <c r="L23" s="96"/>
      <c r="M23" s="97"/>
    </row>
    <row r="24" spans="1:13" x14ac:dyDescent="0.3">
      <c r="A24" s="26" t="s">
        <v>1</v>
      </c>
      <c r="B24" s="5" t="s">
        <v>2</v>
      </c>
      <c r="C24" s="4" t="s">
        <v>71</v>
      </c>
      <c r="D24" s="6">
        <v>0.37222222222222223</v>
      </c>
      <c r="E24" s="6">
        <v>0.58472222222222225</v>
      </c>
      <c r="F24" s="6">
        <v>0.59722222222222221</v>
      </c>
      <c r="G24" s="6">
        <v>0.74513888888888891</v>
      </c>
      <c r="H24" s="7">
        <f t="shared" si="2"/>
        <v>0.36041666666666672</v>
      </c>
      <c r="I24" s="8">
        <f t="shared" si="0"/>
        <v>0.35416666666666669</v>
      </c>
      <c r="J24" s="9">
        <f t="shared" si="1"/>
        <v>6.2500000000000333E-3</v>
      </c>
      <c r="K24" s="95"/>
      <c r="L24" s="96"/>
      <c r="M24" s="97"/>
    </row>
    <row r="25" spans="1:13" x14ac:dyDescent="0.3">
      <c r="A25" s="26" t="s">
        <v>1</v>
      </c>
      <c r="B25" s="5" t="s">
        <v>2</v>
      </c>
      <c r="C25" s="4" t="s">
        <v>72</v>
      </c>
      <c r="D25" s="6">
        <v>0.36805555555555558</v>
      </c>
      <c r="E25" s="6">
        <v>0.41875000000000001</v>
      </c>
      <c r="F25" s="6">
        <v>0.46736111111111112</v>
      </c>
      <c r="G25" s="6">
        <v>0.74375000000000002</v>
      </c>
      <c r="H25" s="7">
        <f t="shared" si="2"/>
        <v>0.32708333333333334</v>
      </c>
      <c r="I25" s="8">
        <f t="shared" si="0"/>
        <v>0.35416666666666669</v>
      </c>
      <c r="J25" s="9">
        <f t="shared" si="1"/>
        <v>-2.7083333333333348E-2</v>
      </c>
      <c r="K25" s="95"/>
      <c r="L25" s="96"/>
      <c r="M25" s="97"/>
    </row>
    <row r="26" spans="1:13" x14ac:dyDescent="0.3">
      <c r="A26" s="26" t="s">
        <v>1</v>
      </c>
      <c r="B26" s="5" t="s">
        <v>2</v>
      </c>
      <c r="C26" s="4" t="s">
        <v>73</v>
      </c>
      <c r="D26" s="6">
        <v>0.37152777777777773</v>
      </c>
      <c r="E26" s="6">
        <v>0.59305555555555556</v>
      </c>
      <c r="F26" s="4" t="s">
        <v>29</v>
      </c>
      <c r="G26" s="6">
        <v>0.73611111111111116</v>
      </c>
      <c r="H26" s="7" t="str">
        <f t="shared" si="2"/>
        <v>N/A-</v>
      </c>
      <c r="I26" s="8">
        <f t="shared" si="0"/>
        <v>0.35416666666666669</v>
      </c>
      <c r="J26" s="9" t="str">
        <f t="shared" si="1"/>
        <v xml:space="preserve">  </v>
      </c>
      <c r="K26" s="95"/>
      <c r="L26" s="96"/>
      <c r="M26" s="97"/>
    </row>
    <row r="27" spans="1:13" x14ac:dyDescent="0.3">
      <c r="A27" s="26" t="s">
        <v>1</v>
      </c>
      <c r="B27" s="5" t="s">
        <v>2</v>
      </c>
      <c r="C27" s="4" t="s">
        <v>74</v>
      </c>
      <c r="D27" s="6">
        <v>0.37361111111111112</v>
      </c>
      <c r="E27" s="6">
        <v>0.54791666666666672</v>
      </c>
      <c r="F27" s="4" t="s">
        <v>29</v>
      </c>
      <c r="G27" s="6">
        <v>0.74097222222222225</v>
      </c>
      <c r="H27" s="7" t="str">
        <f t="shared" si="2"/>
        <v>N/A-</v>
      </c>
      <c r="I27" s="8">
        <f t="shared" si="0"/>
        <v>0.33333333333333331</v>
      </c>
      <c r="J27" s="9" t="str">
        <f t="shared" si="1"/>
        <v xml:space="preserve">  </v>
      </c>
      <c r="K27" s="95"/>
      <c r="L27" s="96"/>
      <c r="M27" s="97"/>
    </row>
    <row r="28" spans="1:13" x14ac:dyDescent="0.3">
      <c r="A28" s="26" t="s">
        <v>1</v>
      </c>
      <c r="B28" s="5" t="s">
        <v>2</v>
      </c>
      <c r="C28" s="38">
        <v>41667</v>
      </c>
      <c r="D28" s="82"/>
      <c r="E28" s="82"/>
      <c r="F28" s="83"/>
      <c r="G28" s="82"/>
      <c r="H28" s="81"/>
      <c r="I28" s="84"/>
      <c r="J28" s="85"/>
      <c r="K28" s="98" t="s">
        <v>110</v>
      </c>
      <c r="L28" s="99"/>
      <c r="M28" s="100"/>
    </row>
    <row r="29" spans="1:13" x14ac:dyDescent="0.3">
      <c r="A29" s="26" t="s">
        <v>1</v>
      </c>
      <c r="B29" s="5" t="s">
        <v>2</v>
      </c>
      <c r="C29" s="38">
        <v>41668</v>
      </c>
      <c r="D29" s="82"/>
      <c r="E29" s="82"/>
      <c r="F29" s="83"/>
      <c r="G29" s="82"/>
      <c r="H29" s="81"/>
      <c r="I29" s="84"/>
      <c r="J29" s="85"/>
      <c r="K29" s="98"/>
      <c r="L29" s="99"/>
      <c r="M29" s="100"/>
    </row>
    <row r="30" spans="1:13" x14ac:dyDescent="0.3">
      <c r="A30" s="26" t="s">
        <v>1</v>
      </c>
      <c r="B30" s="5" t="s">
        <v>2</v>
      </c>
      <c r="C30" s="38">
        <v>41669</v>
      </c>
      <c r="D30" s="82"/>
      <c r="E30" s="82"/>
      <c r="F30" s="83"/>
      <c r="G30" s="82"/>
      <c r="H30" s="81"/>
      <c r="I30" s="84"/>
      <c r="J30" s="85"/>
      <c r="K30" s="98"/>
      <c r="L30" s="99"/>
      <c r="M30" s="100"/>
    </row>
    <row r="31" spans="1:13" x14ac:dyDescent="0.3">
      <c r="A31" s="26" t="s">
        <v>3</v>
      </c>
      <c r="B31" s="5" t="s">
        <v>4</v>
      </c>
      <c r="C31" s="4" t="s">
        <v>58</v>
      </c>
      <c r="D31" s="6">
        <v>0.36527777777777781</v>
      </c>
      <c r="E31" s="6">
        <v>0.54583333333333328</v>
      </c>
      <c r="F31" s="6">
        <v>0.57916666666666672</v>
      </c>
      <c r="G31" s="6">
        <v>0.74444444444444446</v>
      </c>
      <c r="H31" s="7">
        <f t="shared" si="2"/>
        <v>0.34583333333333321</v>
      </c>
      <c r="I31" s="8">
        <f t="shared" si="0"/>
        <v>0.35416666666666669</v>
      </c>
      <c r="J31" s="9">
        <f t="shared" si="1"/>
        <v>-8.3333333333334703E-3</v>
      </c>
      <c r="K31" s="95"/>
      <c r="L31" s="96"/>
      <c r="M31" s="97"/>
    </row>
    <row r="32" spans="1:13" x14ac:dyDescent="0.3">
      <c r="A32" s="26" t="s">
        <v>3</v>
      </c>
      <c r="B32" s="5" t="s">
        <v>4</v>
      </c>
      <c r="C32" s="4" t="s">
        <v>59</v>
      </c>
      <c r="D32" s="6">
        <v>0.35625000000000001</v>
      </c>
      <c r="E32" s="6">
        <v>0.5708333333333333</v>
      </c>
      <c r="F32" s="6">
        <v>0.60069444444444442</v>
      </c>
      <c r="G32" s="6">
        <v>0.74236111111111114</v>
      </c>
      <c r="H32" s="7">
        <f t="shared" si="2"/>
        <v>0.35625000000000001</v>
      </c>
      <c r="I32" s="8">
        <f t="shared" si="0"/>
        <v>0.35416666666666669</v>
      </c>
      <c r="J32" s="9">
        <f t="shared" si="1"/>
        <v>2.0833333333333259E-3</v>
      </c>
      <c r="K32" s="95"/>
      <c r="L32" s="96"/>
      <c r="M32" s="97"/>
    </row>
    <row r="33" spans="1:13" x14ac:dyDescent="0.3">
      <c r="A33" s="26" t="s">
        <v>3</v>
      </c>
      <c r="B33" s="5" t="s">
        <v>4</v>
      </c>
      <c r="C33" s="4" t="s">
        <v>60</v>
      </c>
      <c r="D33" s="6">
        <v>0.34583333333333338</v>
      </c>
      <c r="E33" s="6">
        <v>0.54999999999999993</v>
      </c>
      <c r="F33" s="6">
        <v>0.56805555555555554</v>
      </c>
      <c r="G33" s="6">
        <v>0.74583333333333324</v>
      </c>
      <c r="H33" s="7">
        <f t="shared" si="2"/>
        <v>0.38194444444444425</v>
      </c>
      <c r="I33" s="8">
        <f t="shared" si="0"/>
        <v>0.35416666666666669</v>
      </c>
      <c r="J33" s="9">
        <f t="shared" si="1"/>
        <v>2.7777777777777568E-2</v>
      </c>
      <c r="K33" s="95"/>
      <c r="L33" s="96"/>
      <c r="M33" s="97"/>
    </row>
    <row r="34" spans="1:13" x14ac:dyDescent="0.3">
      <c r="A34" s="26" t="s">
        <v>3</v>
      </c>
      <c r="B34" s="5" t="s">
        <v>4</v>
      </c>
      <c r="C34" s="4" t="s">
        <v>61</v>
      </c>
      <c r="D34" s="6">
        <v>0.36041666666666666</v>
      </c>
      <c r="E34" s="6">
        <v>0.5493055555555556</v>
      </c>
      <c r="F34" s="6">
        <v>0.58402777777777781</v>
      </c>
      <c r="G34" s="6">
        <v>0.7416666666666667</v>
      </c>
      <c r="H34" s="7">
        <f t="shared" si="2"/>
        <v>0.34652777777777782</v>
      </c>
      <c r="I34" s="8">
        <f t="shared" si="0"/>
        <v>0.33333333333333331</v>
      </c>
      <c r="J34" s="9">
        <f t="shared" si="1"/>
        <v>1.3194444444444509E-2</v>
      </c>
      <c r="K34" s="95"/>
      <c r="L34" s="96"/>
      <c r="M34" s="97"/>
    </row>
    <row r="35" spans="1:13" x14ac:dyDescent="0.3">
      <c r="A35" s="26" t="s">
        <v>3</v>
      </c>
      <c r="B35" s="5" t="s">
        <v>4</v>
      </c>
      <c r="C35" s="4" t="s">
        <v>62</v>
      </c>
      <c r="D35" s="6">
        <v>0.35000000000000003</v>
      </c>
      <c r="E35" s="6">
        <v>0.5444444444444444</v>
      </c>
      <c r="F35" s="6">
        <v>0.56874999999999998</v>
      </c>
      <c r="G35" s="6">
        <v>0.74930555555555556</v>
      </c>
      <c r="H35" s="7">
        <f t="shared" si="2"/>
        <v>0.37499999999999994</v>
      </c>
      <c r="I35" s="8">
        <f t="shared" si="0"/>
        <v>0.35416666666666669</v>
      </c>
      <c r="J35" s="9">
        <f t="shared" si="1"/>
        <v>2.0833333333333259E-2</v>
      </c>
      <c r="K35" s="95"/>
      <c r="L35" s="96"/>
      <c r="M35" s="97"/>
    </row>
    <row r="36" spans="1:13" x14ac:dyDescent="0.3">
      <c r="A36" s="26" t="s">
        <v>3</v>
      </c>
      <c r="B36" s="5" t="s">
        <v>4</v>
      </c>
      <c r="C36" s="4" t="s">
        <v>63</v>
      </c>
      <c r="D36" s="6">
        <v>0.36458333333333331</v>
      </c>
      <c r="E36" s="6">
        <v>0.54583333333333328</v>
      </c>
      <c r="F36" s="6">
        <v>0.57916666666666672</v>
      </c>
      <c r="G36" s="6">
        <v>0.74444444444444446</v>
      </c>
      <c r="H36" s="7">
        <f t="shared" si="2"/>
        <v>0.34652777777777771</v>
      </c>
      <c r="I36" s="8">
        <f t="shared" si="0"/>
        <v>0.35416666666666669</v>
      </c>
      <c r="J36" s="9">
        <f t="shared" si="1"/>
        <v>-7.6388888888889728E-3</v>
      </c>
      <c r="K36" s="95"/>
      <c r="L36" s="96"/>
      <c r="M36" s="97"/>
    </row>
    <row r="37" spans="1:13" x14ac:dyDescent="0.3">
      <c r="A37" s="26" t="s">
        <v>3</v>
      </c>
      <c r="B37" s="5" t="s">
        <v>4</v>
      </c>
      <c r="C37" s="4" t="s">
        <v>64</v>
      </c>
      <c r="D37" s="6">
        <v>0.3527777777777778</v>
      </c>
      <c r="E37" s="6">
        <v>0.54513888888888895</v>
      </c>
      <c r="F37" s="6">
        <v>0.57430555555555551</v>
      </c>
      <c r="G37" s="6">
        <v>0.74652777777777779</v>
      </c>
      <c r="H37" s="7">
        <f t="shared" si="2"/>
        <v>0.36458333333333343</v>
      </c>
      <c r="I37" s="8">
        <f t="shared" si="0"/>
        <v>0.35416666666666669</v>
      </c>
      <c r="J37" s="9">
        <f t="shared" si="1"/>
        <v>1.0416666666666741E-2</v>
      </c>
      <c r="K37" s="95"/>
      <c r="L37" s="96"/>
      <c r="M37" s="97"/>
    </row>
    <row r="38" spans="1:13" x14ac:dyDescent="0.3">
      <c r="A38" s="26" t="s">
        <v>3</v>
      </c>
      <c r="B38" s="5" t="s">
        <v>4</v>
      </c>
      <c r="C38" s="4" t="s">
        <v>65</v>
      </c>
      <c r="D38" s="6">
        <v>0.40416666666666662</v>
      </c>
      <c r="E38" s="6">
        <v>0.54583333333333328</v>
      </c>
      <c r="F38" s="6">
        <v>0.58472222222222225</v>
      </c>
      <c r="G38" s="6">
        <v>0.74097222222222225</v>
      </c>
      <c r="H38" s="7">
        <f t="shared" si="2"/>
        <v>0.29791666666666666</v>
      </c>
      <c r="I38" s="8">
        <f t="shared" si="0"/>
        <v>0.35416666666666669</v>
      </c>
      <c r="J38" s="9">
        <f t="shared" si="1"/>
        <v>-5.6250000000000022E-2</v>
      </c>
      <c r="K38" s="95"/>
      <c r="L38" s="96"/>
      <c r="M38" s="97"/>
    </row>
    <row r="39" spans="1:13" x14ac:dyDescent="0.3">
      <c r="A39" s="26" t="s">
        <v>3</v>
      </c>
      <c r="B39" s="5" t="s">
        <v>4</v>
      </c>
      <c r="C39" s="4" t="s">
        <v>66</v>
      </c>
      <c r="D39" s="6">
        <v>0.35416666666666669</v>
      </c>
      <c r="E39" s="6">
        <v>0.5493055555555556</v>
      </c>
      <c r="F39" s="6">
        <v>0.5805555555555556</v>
      </c>
      <c r="G39" s="6">
        <v>0.73055555555555562</v>
      </c>
      <c r="H39" s="7">
        <f t="shared" si="2"/>
        <v>0.34513888888888894</v>
      </c>
      <c r="I39" s="8">
        <f t="shared" si="0"/>
        <v>0.35416666666666669</v>
      </c>
      <c r="J39" s="9">
        <f t="shared" si="1"/>
        <v>-9.0277777777777457E-3</v>
      </c>
      <c r="K39" s="95"/>
      <c r="L39" s="96"/>
      <c r="M39" s="97"/>
    </row>
    <row r="40" spans="1:13" x14ac:dyDescent="0.3">
      <c r="A40" s="26" t="s">
        <v>3</v>
      </c>
      <c r="B40" s="5" t="s">
        <v>4</v>
      </c>
      <c r="C40" s="4" t="s">
        <v>67</v>
      </c>
      <c r="D40" s="6">
        <v>0.35625000000000001</v>
      </c>
      <c r="E40" s="6">
        <v>0.54722222222222217</v>
      </c>
      <c r="F40" s="6">
        <v>0.57986111111111105</v>
      </c>
      <c r="G40" s="6">
        <v>0.72986111111111107</v>
      </c>
      <c r="H40" s="7">
        <f t="shared" si="2"/>
        <v>0.34097222222222218</v>
      </c>
      <c r="I40" s="8">
        <f t="shared" si="0"/>
        <v>0.35416666666666669</v>
      </c>
      <c r="J40" s="9">
        <f t="shared" si="1"/>
        <v>-1.3194444444444509E-2</v>
      </c>
      <c r="K40" s="95"/>
      <c r="L40" s="96"/>
      <c r="M40" s="97"/>
    </row>
    <row r="41" spans="1:13" x14ac:dyDescent="0.3">
      <c r="A41" s="26" t="s">
        <v>3</v>
      </c>
      <c r="B41" s="5" t="s">
        <v>4</v>
      </c>
      <c r="C41" s="4" t="s">
        <v>68</v>
      </c>
      <c r="D41" s="6">
        <v>0.36874999999999997</v>
      </c>
      <c r="E41" s="6">
        <v>0.5444444444444444</v>
      </c>
      <c r="F41" s="6">
        <v>0.57500000000000007</v>
      </c>
      <c r="G41" s="6">
        <v>0.73125000000000007</v>
      </c>
      <c r="H41" s="7">
        <f t="shared" si="2"/>
        <v>0.33194444444444443</v>
      </c>
      <c r="I41" s="8">
        <f t="shared" si="0"/>
        <v>0.35416666666666669</v>
      </c>
      <c r="J41" s="9">
        <f t="shared" si="1"/>
        <v>-2.2222222222222254E-2</v>
      </c>
      <c r="K41" s="95"/>
      <c r="L41" s="96"/>
      <c r="M41" s="97"/>
    </row>
    <row r="42" spans="1:13" x14ac:dyDescent="0.3">
      <c r="A42" s="26" t="s">
        <v>3</v>
      </c>
      <c r="B42" s="5" t="s">
        <v>4</v>
      </c>
      <c r="C42" s="4" t="s">
        <v>69</v>
      </c>
      <c r="D42" s="6">
        <v>0.35416666666666669</v>
      </c>
      <c r="E42" s="6">
        <v>0.54722222222222217</v>
      </c>
      <c r="F42" s="6">
        <v>0.5854166666666667</v>
      </c>
      <c r="G42" s="6">
        <v>0.73541666666666661</v>
      </c>
      <c r="H42" s="7">
        <f t="shared" si="2"/>
        <v>0.34305555555555539</v>
      </c>
      <c r="I42" s="8">
        <f t="shared" si="0"/>
        <v>0.33333333333333331</v>
      </c>
      <c r="J42" s="9">
        <f t="shared" si="1"/>
        <v>9.7222222222220767E-3</v>
      </c>
      <c r="K42" s="95"/>
      <c r="L42" s="96"/>
      <c r="M42" s="97"/>
    </row>
    <row r="43" spans="1:13" x14ac:dyDescent="0.3">
      <c r="A43" s="26" t="s">
        <v>3</v>
      </c>
      <c r="B43" s="5" t="s">
        <v>4</v>
      </c>
      <c r="C43" s="4" t="s">
        <v>70</v>
      </c>
      <c r="D43" s="6">
        <v>0.35555555555555557</v>
      </c>
      <c r="E43" s="6">
        <v>0.54722222222222217</v>
      </c>
      <c r="F43" s="6">
        <v>0.57152777777777775</v>
      </c>
      <c r="G43" s="6">
        <v>0.72916666666666663</v>
      </c>
      <c r="H43" s="7">
        <f t="shared" si="2"/>
        <v>0.34930555555555548</v>
      </c>
      <c r="I43" s="8">
        <f t="shared" si="0"/>
        <v>0.35416666666666669</v>
      </c>
      <c r="J43" s="9">
        <f t="shared" si="1"/>
        <v>-4.8611111111112049E-3</v>
      </c>
      <c r="K43" s="95"/>
      <c r="L43" s="96"/>
      <c r="M43" s="97"/>
    </row>
    <row r="44" spans="1:13" x14ac:dyDescent="0.3">
      <c r="A44" s="26" t="s">
        <v>3</v>
      </c>
      <c r="B44" s="5" t="s">
        <v>4</v>
      </c>
      <c r="C44" s="4" t="s">
        <v>71</v>
      </c>
      <c r="D44" s="6">
        <v>0.35555555555555557</v>
      </c>
      <c r="E44" s="6">
        <v>0.54722222222222217</v>
      </c>
      <c r="F44" s="6">
        <v>0.56736111111111109</v>
      </c>
      <c r="G44" s="6">
        <v>0.73125000000000007</v>
      </c>
      <c r="H44" s="7">
        <f t="shared" si="2"/>
        <v>0.35555555555555557</v>
      </c>
      <c r="I44" s="8">
        <f t="shared" si="0"/>
        <v>0.35416666666666669</v>
      </c>
      <c r="J44" s="9">
        <f t="shared" si="1"/>
        <v>1.388888888888884E-3</v>
      </c>
      <c r="K44" s="95"/>
      <c r="L44" s="96"/>
      <c r="M44" s="97"/>
    </row>
    <row r="45" spans="1:13" x14ac:dyDescent="0.3">
      <c r="A45" s="26" t="s">
        <v>3</v>
      </c>
      <c r="B45" s="5" t="s">
        <v>4</v>
      </c>
      <c r="C45" s="4" t="s">
        <v>72</v>
      </c>
      <c r="D45" s="6">
        <v>0.35833333333333334</v>
      </c>
      <c r="E45" s="6">
        <v>0.54652777777777783</v>
      </c>
      <c r="F45" s="6">
        <v>0.58472222222222225</v>
      </c>
      <c r="G45" s="6">
        <v>0.73819444444444438</v>
      </c>
      <c r="H45" s="7">
        <f t="shared" si="2"/>
        <v>0.34166666666666662</v>
      </c>
      <c r="I45" s="8">
        <f t="shared" si="0"/>
        <v>0.35416666666666669</v>
      </c>
      <c r="J45" s="9">
        <f t="shared" si="1"/>
        <v>-1.2500000000000067E-2</v>
      </c>
      <c r="K45" s="95"/>
      <c r="L45" s="96"/>
      <c r="M45" s="97"/>
    </row>
    <row r="46" spans="1:13" x14ac:dyDescent="0.3">
      <c r="A46" s="26" t="s">
        <v>3</v>
      </c>
      <c r="B46" s="5" t="s">
        <v>4</v>
      </c>
      <c r="C46" s="4" t="s">
        <v>73</v>
      </c>
      <c r="D46" s="6">
        <v>0.36736111111111108</v>
      </c>
      <c r="E46" s="6">
        <v>0.55833333333333335</v>
      </c>
      <c r="F46" s="6">
        <v>0.57638888888888895</v>
      </c>
      <c r="G46" s="6">
        <v>0.73611111111111116</v>
      </c>
      <c r="H46" s="7">
        <f t="shared" si="2"/>
        <v>0.35069444444444448</v>
      </c>
      <c r="I46" s="8">
        <f t="shared" si="0"/>
        <v>0.35416666666666669</v>
      </c>
      <c r="J46" s="9">
        <f t="shared" si="1"/>
        <v>-3.4722222222222099E-3</v>
      </c>
      <c r="K46" s="95"/>
      <c r="L46" s="96"/>
      <c r="M46" s="97"/>
    </row>
    <row r="47" spans="1:13" x14ac:dyDescent="0.3">
      <c r="A47" s="26">
        <v>20</v>
      </c>
      <c r="B47" s="5" t="s">
        <v>4</v>
      </c>
      <c r="C47" s="38">
        <v>41664</v>
      </c>
      <c r="D47" s="39"/>
      <c r="E47" s="39"/>
      <c r="F47" s="39"/>
      <c r="G47" s="39"/>
      <c r="H47" s="40"/>
      <c r="I47" s="41"/>
      <c r="J47" s="42"/>
      <c r="K47" s="95" t="s">
        <v>98</v>
      </c>
      <c r="L47" s="96"/>
      <c r="M47" s="97"/>
    </row>
    <row r="48" spans="1:13" x14ac:dyDescent="0.3">
      <c r="A48" s="26" t="s">
        <v>3</v>
      </c>
      <c r="B48" s="5" t="s">
        <v>4</v>
      </c>
      <c r="C48" s="4" t="s">
        <v>75</v>
      </c>
      <c r="D48" s="6">
        <v>0.36388888888888887</v>
      </c>
      <c r="E48" s="6">
        <v>0.54652777777777783</v>
      </c>
      <c r="F48" s="6">
        <v>0.56944444444444442</v>
      </c>
      <c r="G48" s="6">
        <v>0.73125000000000007</v>
      </c>
      <c r="H48" s="7">
        <f t="shared" si="2"/>
        <v>0.34444444444444461</v>
      </c>
      <c r="I48" s="8">
        <f>IF(OR(WEEKDAY(C48)=7,WEEKDAY(C48)=1),0,IF(WEEKDAY(C48)=6,1/3,17/48))</f>
        <v>0.35416666666666669</v>
      </c>
      <c r="J48" s="9">
        <f t="shared" si="1"/>
        <v>-9.7222222222220767E-3</v>
      </c>
      <c r="K48" s="95"/>
      <c r="L48" s="96"/>
      <c r="M48" s="97"/>
    </row>
    <row r="49" spans="1:13" x14ac:dyDescent="0.3">
      <c r="A49" s="26" t="s">
        <v>3</v>
      </c>
      <c r="B49" s="5" t="s">
        <v>4</v>
      </c>
      <c r="C49" s="4" t="s">
        <v>76</v>
      </c>
      <c r="D49" s="6">
        <v>0.35000000000000003</v>
      </c>
      <c r="E49" s="6">
        <v>0.55625000000000002</v>
      </c>
      <c r="F49" s="6">
        <v>0.59444444444444444</v>
      </c>
      <c r="G49" s="6">
        <v>0.73125000000000007</v>
      </c>
      <c r="H49" s="7">
        <f t="shared" si="2"/>
        <v>0.34305555555555561</v>
      </c>
      <c r="I49" s="8">
        <f>IF(OR(WEEKDAY(C49)=7,WEEKDAY(C49)=1),0,IF(WEEKDAY(C49)=6,1/3,17/48))</f>
        <v>0.35416666666666669</v>
      </c>
      <c r="J49" s="9">
        <f t="shared" si="1"/>
        <v>-1.1111111111111072E-2</v>
      </c>
      <c r="K49" s="95"/>
      <c r="L49" s="96"/>
      <c r="M49" s="97"/>
    </row>
    <row r="50" spans="1:13" x14ac:dyDescent="0.3">
      <c r="A50" s="26" t="s">
        <v>3</v>
      </c>
      <c r="B50" s="5" t="s">
        <v>4</v>
      </c>
      <c r="C50" s="4" t="s">
        <v>77</v>
      </c>
      <c r="D50" s="6">
        <v>0.3611111111111111</v>
      </c>
      <c r="E50" s="6">
        <v>0.55902777777777779</v>
      </c>
      <c r="F50" s="6">
        <v>0.58263888888888882</v>
      </c>
      <c r="G50" s="6">
        <v>0.7319444444444444</v>
      </c>
      <c r="H50" s="7">
        <f t="shared" si="2"/>
        <v>0.34722222222222227</v>
      </c>
      <c r="I50" s="8">
        <f>IF(OR(WEEKDAY(C50)=7,WEEKDAY(C50)=1),0,IF(WEEKDAY(C50)=6,1/3,17/48))</f>
        <v>0.35416666666666669</v>
      </c>
      <c r="J50" s="9">
        <f t="shared" si="1"/>
        <v>-6.9444444444444198E-3</v>
      </c>
      <c r="K50" s="95"/>
      <c r="L50" s="96"/>
      <c r="M50" s="97"/>
    </row>
    <row r="51" spans="1:13" s="16" customFormat="1" x14ac:dyDescent="0.3">
      <c r="A51" s="26" t="s">
        <v>5</v>
      </c>
      <c r="B51" s="12" t="s">
        <v>6</v>
      </c>
      <c r="C51" s="11" t="s">
        <v>58</v>
      </c>
      <c r="D51" s="13">
        <v>0.36805555555555558</v>
      </c>
      <c r="E51" s="14">
        <v>0.54166666666666663</v>
      </c>
      <c r="F51" s="14">
        <v>0.5625</v>
      </c>
      <c r="G51" s="13">
        <v>0.69930555555555562</v>
      </c>
      <c r="H51" s="7">
        <f t="shared" si="2"/>
        <v>0.31041666666666667</v>
      </c>
      <c r="I51" s="78">
        <v>0.3125</v>
      </c>
      <c r="J51" s="9">
        <f t="shared" si="1"/>
        <v>-2.0833333333333259E-3</v>
      </c>
      <c r="K51" s="95"/>
      <c r="L51" s="96"/>
      <c r="M51" s="97"/>
    </row>
    <row r="52" spans="1:13" s="16" customFormat="1" x14ac:dyDescent="0.3">
      <c r="A52" s="26" t="s">
        <v>5</v>
      </c>
      <c r="B52" s="12" t="s">
        <v>6</v>
      </c>
      <c r="C52" s="11" t="s">
        <v>59</v>
      </c>
      <c r="D52" s="13">
        <v>0.3659722222222222</v>
      </c>
      <c r="E52" s="13">
        <v>0.55625000000000002</v>
      </c>
      <c r="F52" s="13">
        <v>0.57916666666666672</v>
      </c>
      <c r="G52" s="13">
        <v>0.70416666666666661</v>
      </c>
      <c r="H52" s="7">
        <f t="shared" si="2"/>
        <v>0.31527777777777771</v>
      </c>
      <c r="I52" s="78">
        <v>0.3125</v>
      </c>
      <c r="J52" s="9">
        <f t="shared" si="1"/>
        <v>2.7777777777777124E-3</v>
      </c>
      <c r="K52" s="95"/>
      <c r="L52" s="96"/>
      <c r="M52" s="97"/>
    </row>
    <row r="53" spans="1:13" s="16" customFormat="1" x14ac:dyDescent="0.3">
      <c r="A53" s="26" t="s">
        <v>5</v>
      </c>
      <c r="B53" s="12" t="s">
        <v>6</v>
      </c>
      <c r="C53" s="11" t="s">
        <v>60</v>
      </c>
      <c r="D53" s="13">
        <v>0.38680555555555557</v>
      </c>
      <c r="E53" s="13">
        <v>0.55625000000000002</v>
      </c>
      <c r="F53" s="13">
        <v>0.57986111111111105</v>
      </c>
      <c r="G53" s="13">
        <v>0.70208333333333339</v>
      </c>
      <c r="H53" s="7">
        <f t="shared" si="2"/>
        <v>0.2916666666666668</v>
      </c>
      <c r="I53" s="78">
        <v>0.3125</v>
      </c>
      <c r="J53" s="9">
        <f t="shared" si="1"/>
        <v>-2.0833333333333204E-2</v>
      </c>
      <c r="K53" s="95"/>
      <c r="L53" s="96"/>
      <c r="M53" s="97"/>
    </row>
    <row r="54" spans="1:13" s="16" customFormat="1" x14ac:dyDescent="0.3">
      <c r="A54" s="26" t="s">
        <v>5</v>
      </c>
      <c r="B54" s="12" t="s">
        <v>6</v>
      </c>
      <c r="C54" s="11" t="s">
        <v>61</v>
      </c>
      <c r="D54" s="13">
        <v>0.35972222222222222</v>
      </c>
      <c r="E54" s="13">
        <v>0.55277777777777781</v>
      </c>
      <c r="F54" s="13">
        <v>0.58263888888888882</v>
      </c>
      <c r="G54" s="13">
        <v>0.70486111111111116</v>
      </c>
      <c r="H54" s="7">
        <f t="shared" si="2"/>
        <v>0.31527777777777793</v>
      </c>
      <c r="I54" s="78">
        <v>0.29166666666666669</v>
      </c>
      <c r="J54" s="9">
        <f t="shared" si="1"/>
        <v>2.3611111111111249E-2</v>
      </c>
      <c r="K54" s="95"/>
      <c r="L54" s="96"/>
      <c r="M54" s="97"/>
    </row>
    <row r="55" spans="1:13" s="16" customFormat="1" x14ac:dyDescent="0.3">
      <c r="A55" s="26" t="s">
        <v>5</v>
      </c>
      <c r="B55" s="12" t="s">
        <v>6</v>
      </c>
      <c r="C55" s="11" t="s">
        <v>62</v>
      </c>
      <c r="D55" s="13">
        <v>0.36458333333333331</v>
      </c>
      <c r="E55" s="14">
        <v>0.54166666666666663</v>
      </c>
      <c r="F55" s="14">
        <v>0.5625</v>
      </c>
      <c r="G55" s="13">
        <v>0.69236111111111109</v>
      </c>
      <c r="H55" s="7">
        <f t="shared" si="2"/>
        <v>0.30694444444444441</v>
      </c>
      <c r="I55" s="78">
        <v>0.3125</v>
      </c>
      <c r="J55" s="9">
        <f t="shared" si="1"/>
        <v>-5.5555555555555913E-3</v>
      </c>
      <c r="K55" s="95"/>
      <c r="L55" s="96"/>
      <c r="M55" s="97"/>
    </row>
    <row r="56" spans="1:13" s="16" customFormat="1" x14ac:dyDescent="0.3">
      <c r="A56" s="26" t="s">
        <v>5</v>
      </c>
      <c r="B56" s="12" t="s">
        <v>6</v>
      </c>
      <c r="C56" s="11" t="s">
        <v>63</v>
      </c>
      <c r="D56" s="13">
        <v>0.37916666666666665</v>
      </c>
      <c r="E56" s="14">
        <v>0.54166666666666663</v>
      </c>
      <c r="F56" s="14">
        <v>0.5625</v>
      </c>
      <c r="G56" s="13">
        <v>0.70277777777777783</v>
      </c>
      <c r="H56" s="7">
        <f t="shared" si="2"/>
        <v>0.30277777777777781</v>
      </c>
      <c r="I56" s="78">
        <v>0.3125</v>
      </c>
      <c r="J56" s="9">
        <f t="shared" si="1"/>
        <v>-9.7222222222221877E-3</v>
      </c>
      <c r="K56" s="95"/>
      <c r="L56" s="96"/>
      <c r="M56" s="97"/>
    </row>
    <row r="57" spans="1:13" s="16" customFormat="1" x14ac:dyDescent="0.3">
      <c r="A57" s="26" t="s">
        <v>5</v>
      </c>
      <c r="B57" s="12" t="s">
        <v>6</v>
      </c>
      <c r="C57" s="11" t="s">
        <v>64</v>
      </c>
      <c r="D57" s="13">
        <v>0.37847222222222227</v>
      </c>
      <c r="E57" s="13">
        <v>0.54791666666666672</v>
      </c>
      <c r="F57" s="13">
        <v>0.57847222222222217</v>
      </c>
      <c r="G57" s="13">
        <v>0.7006944444444444</v>
      </c>
      <c r="H57" s="7">
        <f t="shared" si="2"/>
        <v>0.29166666666666669</v>
      </c>
      <c r="I57" s="78">
        <v>0.3125</v>
      </c>
      <c r="J57" s="9">
        <f t="shared" si="1"/>
        <v>-2.0833333333333315E-2</v>
      </c>
      <c r="K57" s="95"/>
      <c r="L57" s="96"/>
      <c r="M57" s="97"/>
    </row>
    <row r="58" spans="1:13" s="16" customFormat="1" x14ac:dyDescent="0.3">
      <c r="A58" s="26" t="s">
        <v>5</v>
      </c>
      <c r="B58" s="12" t="s">
        <v>6</v>
      </c>
      <c r="C58" s="11" t="s">
        <v>65</v>
      </c>
      <c r="D58" s="13">
        <v>0.57777777777777783</v>
      </c>
      <c r="E58" s="13">
        <v>0.69930555555555562</v>
      </c>
      <c r="F58" s="14"/>
      <c r="G58" s="13"/>
      <c r="H58" s="7">
        <f t="shared" si="2"/>
        <v>0.12152777777777779</v>
      </c>
      <c r="I58" s="78">
        <v>0.3125</v>
      </c>
      <c r="J58" s="9">
        <f t="shared" si="1"/>
        <v>-0.19097222222222221</v>
      </c>
      <c r="K58" s="95"/>
      <c r="L58" s="96"/>
      <c r="M58" s="97"/>
    </row>
    <row r="59" spans="1:13" s="16" customFormat="1" x14ac:dyDescent="0.3">
      <c r="A59" s="26" t="s">
        <v>5</v>
      </c>
      <c r="B59" s="12" t="s">
        <v>6</v>
      </c>
      <c r="C59" s="11" t="s">
        <v>66</v>
      </c>
      <c r="D59" s="13">
        <v>0.35972222222222222</v>
      </c>
      <c r="E59" s="13">
        <v>0.54722222222222217</v>
      </c>
      <c r="F59" s="13">
        <v>0.56666666666666665</v>
      </c>
      <c r="G59" s="13">
        <v>0.69930555555555562</v>
      </c>
      <c r="H59" s="7">
        <f t="shared" si="2"/>
        <v>0.32013888888888892</v>
      </c>
      <c r="I59" s="78">
        <v>0.3125</v>
      </c>
      <c r="J59" s="9">
        <f t="shared" si="1"/>
        <v>7.6388888888889173E-3</v>
      </c>
      <c r="K59" s="95"/>
      <c r="L59" s="96"/>
      <c r="M59" s="97"/>
    </row>
    <row r="60" spans="1:13" s="16" customFormat="1" x14ac:dyDescent="0.3">
      <c r="A60" s="26" t="s">
        <v>5</v>
      </c>
      <c r="B60" s="12" t="s">
        <v>6</v>
      </c>
      <c r="C60" s="11" t="s">
        <v>67</v>
      </c>
      <c r="D60" s="13">
        <v>0.3666666666666667</v>
      </c>
      <c r="E60" s="13">
        <v>0.54791666666666672</v>
      </c>
      <c r="F60" s="13">
        <v>0.57708333333333328</v>
      </c>
      <c r="G60" s="13">
        <v>0.69791666666666663</v>
      </c>
      <c r="H60" s="7">
        <f t="shared" si="2"/>
        <v>0.30208333333333337</v>
      </c>
      <c r="I60" s="78">
        <v>0.3125</v>
      </c>
      <c r="J60" s="9">
        <f t="shared" si="1"/>
        <v>-1.041666666666663E-2</v>
      </c>
      <c r="K60" s="95"/>
      <c r="L60" s="96"/>
      <c r="M60" s="97"/>
    </row>
    <row r="61" spans="1:13" s="16" customFormat="1" x14ac:dyDescent="0.3">
      <c r="A61" s="26" t="s">
        <v>5</v>
      </c>
      <c r="B61" s="12" t="s">
        <v>6</v>
      </c>
      <c r="C61" s="11" t="s">
        <v>68</v>
      </c>
      <c r="D61" s="13">
        <v>0.34652777777777777</v>
      </c>
      <c r="E61" s="13">
        <v>0.54722222222222217</v>
      </c>
      <c r="F61" s="13">
        <v>0.70138888888888884</v>
      </c>
      <c r="G61" s="11" t="s">
        <v>29</v>
      </c>
      <c r="H61" s="7" t="str">
        <f t="shared" si="2"/>
        <v>N/A-</v>
      </c>
      <c r="I61" s="78">
        <v>0.3125</v>
      </c>
      <c r="J61" s="9" t="str">
        <f t="shared" si="1"/>
        <v xml:space="preserve">  </v>
      </c>
      <c r="K61" s="95"/>
      <c r="L61" s="96"/>
      <c r="M61" s="97"/>
    </row>
    <row r="62" spans="1:13" s="16" customFormat="1" x14ac:dyDescent="0.3">
      <c r="A62" s="26" t="s">
        <v>5</v>
      </c>
      <c r="B62" s="12" t="s">
        <v>6</v>
      </c>
      <c r="C62" s="11" t="s">
        <v>69</v>
      </c>
      <c r="D62" s="13">
        <v>0.34861111111111115</v>
      </c>
      <c r="E62" s="13">
        <v>0.59097222222222223</v>
      </c>
      <c r="F62" s="13">
        <v>0.6118055555555556</v>
      </c>
      <c r="G62" s="13">
        <v>0.70277777777777783</v>
      </c>
      <c r="H62" s="7">
        <f t="shared" si="2"/>
        <v>0.33333333333333331</v>
      </c>
      <c r="I62" s="78">
        <v>0.29166666666666669</v>
      </c>
      <c r="J62" s="9">
        <f t="shared" si="1"/>
        <v>4.166666666666663E-2</v>
      </c>
      <c r="K62" s="95"/>
      <c r="L62" s="96"/>
      <c r="M62" s="97"/>
    </row>
    <row r="63" spans="1:13" s="16" customFormat="1" x14ac:dyDescent="0.3">
      <c r="A63" s="26" t="s">
        <v>5</v>
      </c>
      <c r="B63" s="12" t="s">
        <v>6</v>
      </c>
      <c r="C63" s="11" t="s">
        <v>70</v>
      </c>
      <c r="D63" s="13">
        <v>0.35486111111111113</v>
      </c>
      <c r="E63" s="13">
        <v>0.54861111111111105</v>
      </c>
      <c r="F63" s="13">
        <v>0.7006944444444444</v>
      </c>
      <c r="G63" s="11" t="s">
        <v>29</v>
      </c>
      <c r="H63" s="7" t="str">
        <f t="shared" si="2"/>
        <v>N/A-</v>
      </c>
      <c r="I63" s="78">
        <v>0.3125</v>
      </c>
      <c r="J63" s="9" t="str">
        <f t="shared" si="1"/>
        <v xml:space="preserve">  </v>
      </c>
      <c r="K63" s="95"/>
      <c r="L63" s="96"/>
      <c r="M63" s="97"/>
    </row>
    <row r="64" spans="1:13" s="16" customFormat="1" x14ac:dyDescent="0.3">
      <c r="A64" s="26" t="s">
        <v>5</v>
      </c>
      <c r="B64" s="12" t="s">
        <v>6</v>
      </c>
      <c r="C64" s="11" t="s">
        <v>71</v>
      </c>
      <c r="D64" s="13">
        <v>0.35694444444444445</v>
      </c>
      <c r="E64" s="13">
        <v>0.57013888888888886</v>
      </c>
      <c r="F64" s="13">
        <v>0.70277777777777783</v>
      </c>
      <c r="G64" s="11" t="s">
        <v>29</v>
      </c>
      <c r="H64" s="7" t="str">
        <f t="shared" si="2"/>
        <v>N/A-</v>
      </c>
      <c r="I64" s="78">
        <v>0.3125</v>
      </c>
      <c r="J64" s="9" t="str">
        <f t="shared" si="1"/>
        <v xml:space="preserve">  </v>
      </c>
      <c r="K64" s="95"/>
      <c r="L64" s="96"/>
      <c r="M64" s="97"/>
    </row>
    <row r="65" spans="1:13" s="16" customFormat="1" x14ac:dyDescent="0.3">
      <c r="A65" s="26" t="s">
        <v>5</v>
      </c>
      <c r="B65" s="12" t="s">
        <v>6</v>
      </c>
      <c r="C65" s="11" t="s">
        <v>72</v>
      </c>
      <c r="D65" s="13">
        <v>0.35833333333333334</v>
      </c>
      <c r="E65" s="13">
        <v>0.54791666666666672</v>
      </c>
      <c r="F65" s="13">
        <v>0.58472222222222225</v>
      </c>
      <c r="G65" s="13">
        <v>0.7006944444444444</v>
      </c>
      <c r="H65" s="7">
        <f t="shared" si="2"/>
        <v>0.30555555555555552</v>
      </c>
      <c r="I65" s="78">
        <v>0.3125</v>
      </c>
      <c r="J65" s="9">
        <f t="shared" si="1"/>
        <v>-6.9444444444444753E-3</v>
      </c>
      <c r="K65" s="95"/>
      <c r="L65" s="96"/>
      <c r="M65" s="97"/>
    </row>
    <row r="66" spans="1:13" s="16" customFormat="1" x14ac:dyDescent="0.3">
      <c r="A66" s="26" t="s">
        <v>5</v>
      </c>
      <c r="B66" s="12" t="s">
        <v>6</v>
      </c>
      <c r="C66" s="11" t="s">
        <v>73</v>
      </c>
      <c r="D66" s="13">
        <v>0.3743055555555555</v>
      </c>
      <c r="E66" s="13">
        <v>0.57500000000000007</v>
      </c>
      <c r="F66" s="13">
        <v>0.59930555555555554</v>
      </c>
      <c r="G66" s="13">
        <v>0.70347222222222217</v>
      </c>
      <c r="H66" s="7">
        <f t="shared" si="2"/>
        <v>0.30486111111111119</v>
      </c>
      <c r="I66" s="78">
        <v>0.3125</v>
      </c>
      <c r="J66" s="9">
        <f t="shared" si="1"/>
        <v>-7.6388888888888062E-3</v>
      </c>
      <c r="K66" s="95"/>
      <c r="L66" s="96"/>
      <c r="M66" s="97"/>
    </row>
    <row r="67" spans="1:13" s="16" customFormat="1" x14ac:dyDescent="0.3">
      <c r="A67" s="26" t="s">
        <v>5</v>
      </c>
      <c r="B67" s="12" t="s">
        <v>6</v>
      </c>
      <c r="C67" s="11" t="s">
        <v>74</v>
      </c>
      <c r="D67" s="13">
        <v>0.35694444444444445</v>
      </c>
      <c r="E67" s="13">
        <v>0.59097222222222223</v>
      </c>
      <c r="F67" s="13">
        <v>0.59097222222222223</v>
      </c>
      <c r="G67" s="13">
        <v>0.70416666666666661</v>
      </c>
      <c r="H67" s="7">
        <f t="shared" si="2"/>
        <v>0.34722222222222215</v>
      </c>
      <c r="I67" s="78">
        <v>0.29166666666666669</v>
      </c>
      <c r="J67" s="9">
        <f t="shared" si="1"/>
        <v>5.5555555555555469E-2</v>
      </c>
      <c r="K67" s="95"/>
      <c r="L67" s="96"/>
      <c r="M67" s="97"/>
    </row>
    <row r="68" spans="1:13" s="16" customFormat="1" x14ac:dyDescent="0.3">
      <c r="A68" s="26" t="s">
        <v>5</v>
      </c>
      <c r="B68" s="12" t="s">
        <v>6</v>
      </c>
      <c r="C68" s="11" t="s">
        <v>78</v>
      </c>
      <c r="D68" s="13">
        <v>0.41319444444444442</v>
      </c>
      <c r="E68" s="13">
        <v>0.63680555555555551</v>
      </c>
      <c r="F68" s="13"/>
      <c r="G68" s="13"/>
      <c r="H68" s="7">
        <f t="shared" si="2"/>
        <v>0.22361111111111109</v>
      </c>
      <c r="I68" s="78">
        <v>0</v>
      </c>
      <c r="J68" s="9">
        <f t="shared" si="1"/>
        <v>0.22361111111111109</v>
      </c>
      <c r="K68" s="95"/>
      <c r="L68" s="96"/>
      <c r="M68" s="97"/>
    </row>
    <row r="69" spans="1:13" s="16" customFormat="1" x14ac:dyDescent="0.3">
      <c r="A69" s="26" t="s">
        <v>5</v>
      </c>
      <c r="B69" s="12" t="s">
        <v>6</v>
      </c>
      <c r="C69" s="11" t="s">
        <v>75</v>
      </c>
      <c r="D69" s="13">
        <v>0.37916666666666665</v>
      </c>
      <c r="E69" s="13">
        <v>0.5493055555555556</v>
      </c>
      <c r="F69" s="13">
        <v>0.58124999999999993</v>
      </c>
      <c r="G69" s="13">
        <v>0.7006944444444444</v>
      </c>
      <c r="H69" s="7">
        <f t="shared" si="2"/>
        <v>0.28958333333333341</v>
      </c>
      <c r="I69" s="78">
        <v>0.3125</v>
      </c>
      <c r="J69" s="9">
        <f t="shared" si="1"/>
        <v>-2.2916666666666585E-2</v>
      </c>
      <c r="K69" s="95"/>
      <c r="L69" s="96"/>
      <c r="M69" s="97"/>
    </row>
    <row r="70" spans="1:13" s="16" customFormat="1" x14ac:dyDescent="0.3">
      <c r="A70" s="26" t="s">
        <v>5</v>
      </c>
      <c r="B70" s="12" t="s">
        <v>6</v>
      </c>
      <c r="C70" s="11" t="s">
        <v>76</v>
      </c>
      <c r="D70" s="13">
        <v>0.36458333333333331</v>
      </c>
      <c r="E70" s="13">
        <v>0.55833333333333335</v>
      </c>
      <c r="F70" s="13">
        <v>0.58263888888888882</v>
      </c>
      <c r="G70" s="13">
        <v>0.70277777777777783</v>
      </c>
      <c r="H70" s="7">
        <f t="shared" si="2"/>
        <v>0.31388888888888905</v>
      </c>
      <c r="I70" s="78">
        <v>0.3125</v>
      </c>
      <c r="J70" s="9">
        <f t="shared" si="1"/>
        <v>1.3888888888890505E-3</v>
      </c>
      <c r="K70" s="95"/>
      <c r="L70" s="96"/>
      <c r="M70" s="97"/>
    </row>
    <row r="71" spans="1:13" s="16" customFormat="1" x14ac:dyDescent="0.3">
      <c r="A71" s="26" t="s">
        <v>5</v>
      </c>
      <c r="B71" s="12" t="s">
        <v>6</v>
      </c>
      <c r="C71" s="11" t="s">
        <v>77</v>
      </c>
      <c r="D71" s="13">
        <v>0.36944444444444446</v>
      </c>
      <c r="E71" s="13">
        <v>0.60138888888888886</v>
      </c>
      <c r="F71" s="13">
        <v>0.61944444444444446</v>
      </c>
      <c r="G71" s="13">
        <v>0.69861111111111107</v>
      </c>
      <c r="H71" s="7">
        <f t="shared" si="2"/>
        <v>0.31111111111111101</v>
      </c>
      <c r="I71" s="78">
        <v>0.3125</v>
      </c>
      <c r="J71" s="9">
        <f t="shared" si="1"/>
        <v>-1.388888888888995E-3</v>
      </c>
      <c r="K71" s="95"/>
      <c r="L71" s="96"/>
      <c r="M71" s="97"/>
    </row>
    <row r="72" spans="1:13" x14ac:dyDescent="0.3">
      <c r="A72" s="26" t="s">
        <v>7</v>
      </c>
      <c r="B72" s="5" t="s">
        <v>8</v>
      </c>
      <c r="C72" s="4" t="s">
        <v>58</v>
      </c>
      <c r="D72" s="4" t="s">
        <v>29</v>
      </c>
      <c r="E72" s="4" t="s">
        <v>29</v>
      </c>
      <c r="F72" s="4" t="s">
        <v>29</v>
      </c>
      <c r="G72" s="6">
        <v>0.74444444444444446</v>
      </c>
      <c r="H72" s="7" t="str">
        <f t="shared" si="2"/>
        <v>N/A-</v>
      </c>
      <c r="I72" s="8">
        <f t="shared" ref="I72:I79" si="3">IF(OR(WEEKDAY(C72)=7,WEEKDAY(C72)=1),0,IF(WEEKDAY(C72)=6,1/3,17/48))</f>
        <v>0.35416666666666669</v>
      </c>
      <c r="J72" s="9" t="str">
        <f t="shared" si="1"/>
        <v xml:space="preserve">  </v>
      </c>
      <c r="K72" s="95"/>
      <c r="L72" s="96"/>
      <c r="M72" s="97"/>
    </row>
    <row r="73" spans="1:13" x14ac:dyDescent="0.3">
      <c r="A73" s="26" t="s">
        <v>7</v>
      </c>
      <c r="B73" s="5" t="s">
        <v>8</v>
      </c>
      <c r="C73" s="4" t="s">
        <v>59</v>
      </c>
      <c r="D73" s="4" t="s">
        <v>29</v>
      </c>
      <c r="E73" s="4" t="s">
        <v>29</v>
      </c>
      <c r="F73" s="4" t="s">
        <v>29</v>
      </c>
      <c r="G73" s="6">
        <v>0.74861111111111101</v>
      </c>
      <c r="H73" s="7" t="str">
        <f t="shared" si="2"/>
        <v>N/A-</v>
      </c>
      <c r="I73" s="8">
        <f t="shared" si="3"/>
        <v>0.35416666666666669</v>
      </c>
      <c r="J73" s="9" t="str">
        <f t="shared" si="1"/>
        <v xml:space="preserve">  </v>
      </c>
      <c r="K73" s="95"/>
      <c r="L73" s="96"/>
      <c r="M73" s="97"/>
    </row>
    <row r="74" spans="1:13" x14ac:dyDescent="0.3">
      <c r="A74" s="26" t="s">
        <v>7</v>
      </c>
      <c r="B74" s="5" t="s">
        <v>8</v>
      </c>
      <c r="C74" s="4" t="s">
        <v>60</v>
      </c>
      <c r="D74" s="4" t="s">
        <v>29</v>
      </c>
      <c r="E74" s="4" t="s">
        <v>29</v>
      </c>
      <c r="F74" s="4" t="s">
        <v>29</v>
      </c>
      <c r="G74" s="6">
        <v>0.74791666666666667</v>
      </c>
      <c r="H74" s="7" t="str">
        <f t="shared" si="2"/>
        <v>N/A-</v>
      </c>
      <c r="I74" s="8">
        <f t="shared" si="3"/>
        <v>0.35416666666666669</v>
      </c>
      <c r="J74" s="9" t="str">
        <f t="shared" si="1"/>
        <v xml:space="preserve">  </v>
      </c>
      <c r="K74" s="95"/>
      <c r="L74" s="96"/>
      <c r="M74" s="97"/>
    </row>
    <row r="75" spans="1:13" x14ac:dyDescent="0.3">
      <c r="A75" s="26" t="s">
        <v>7</v>
      </c>
      <c r="B75" s="5" t="s">
        <v>8</v>
      </c>
      <c r="C75" s="4" t="s">
        <v>61</v>
      </c>
      <c r="D75" s="6">
        <v>0.35625000000000001</v>
      </c>
      <c r="E75" s="10">
        <v>0.54166666666666663</v>
      </c>
      <c r="F75" s="10">
        <v>0.5625</v>
      </c>
      <c r="G75" s="6">
        <v>0.73402777777777783</v>
      </c>
      <c r="H75" s="7">
        <f t="shared" si="2"/>
        <v>0.35694444444444445</v>
      </c>
      <c r="I75" s="8">
        <f t="shared" si="3"/>
        <v>0.33333333333333331</v>
      </c>
      <c r="J75" s="9">
        <f t="shared" si="1"/>
        <v>2.3611111111111138E-2</v>
      </c>
      <c r="K75" s="95"/>
      <c r="L75" s="96"/>
      <c r="M75" s="97"/>
    </row>
    <row r="76" spans="1:13" x14ac:dyDescent="0.3">
      <c r="A76" s="26" t="s">
        <v>7</v>
      </c>
      <c r="B76" s="5" t="s">
        <v>8</v>
      </c>
      <c r="C76" s="4" t="s">
        <v>62</v>
      </c>
      <c r="D76" s="6">
        <v>0.36041666666666666</v>
      </c>
      <c r="E76" s="10">
        <v>0.54166666666666663</v>
      </c>
      <c r="F76" s="10">
        <v>0.5625</v>
      </c>
      <c r="G76" s="6">
        <v>0.73055555555555562</v>
      </c>
      <c r="H76" s="7">
        <f t="shared" si="2"/>
        <v>0.34930555555555559</v>
      </c>
      <c r="I76" s="8">
        <f t="shared" si="3"/>
        <v>0.35416666666666669</v>
      </c>
      <c r="J76" s="9">
        <f t="shared" si="1"/>
        <v>-4.8611111111110938E-3</v>
      </c>
      <c r="K76" s="95"/>
      <c r="L76" s="96"/>
      <c r="M76" s="97"/>
    </row>
    <row r="77" spans="1:13" x14ac:dyDescent="0.3">
      <c r="A77" s="26" t="s">
        <v>7</v>
      </c>
      <c r="B77" s="5" t="s">
        <v>8</v>
      </c>
      <c r="C77" s="4" t="s">
        <v>63</v>
      </c>
      <c r="D77" s="6">
        <v>0.35972222222222222</v>
      </c>
      <c r="E77" s="10">
        <v>0.54166666666666663</v>
      </c>
      <c r="F77" s="10">
        <v>0.5625</v>
      </c>
      <c r="G77" s="6">
        <v>0.74375000000000002</v>
      </c>
      <c r="H77" s="7">
        <f t="shared" si="2"/>
        <v>0.36319444444444443</v>
      </c>
      <c r="I77" s="8">
        <f t="shared" si="3"/>
        <v>0.35416666666666669</v>
      </c>
      <c r="J77" s="9">
        <f t="shared" si="1"/>
        <v>9.0277777777777457E-3</v>
      </c>
      <c r="K77" s="95"/>
      <c r="L77" s="96"/>
      <c r="M77" s="97"/>
    </row>
    <row r="78" spans="1:13" x14ac:dyDescent="0.3">
      <c r="A78" s="26" t="s">
        <v>7</v>
      </c>
      <c r="B78" s="5" t="s">
        <v>8</v>
      </c>
      <c r="C78" s="4" t="s">
        <v>64</v>
      </c>
      <c r="D78" s="4" t="s">
        <v>29</v>
      </c>
      <c r="E78" s="4" t="s">
        <v>29</v>
      </c>
      <c r="F78" s="4" t="s">
        <v>29</v>
      </c>
      <c r="G78" s="6">
        <v>0.74305555555555547</v>
      </c>
      <c r="H78" s="7" t="str">
        <f t="shared" si="2"/>
        <v>N/A-</v>
      </c>
      <c r="I78" s="8">
        <f t="shared" si="3"/>
        <v>0.35416666666666669</v>
      </c>
      <c r="J78" s="9" t="str">
        <f t="shared" si="1"/>
        <v xml:space="preserve">  </v>
      </c>
      <c r="K78" s="95"/>
      <c r="L78" s="96"/>
      <c r="M78" s="97"/>
    </row>
    <row r="79" spans="1:13" x14ac:dyDescent="0.3">
      <c r="A79" s="26" t="s">
        <v>7</v>
      </c>
      <c r="B79" s="5" t="s">
        <v>8</v>
      </c>
      <c r="C79" s="4" t="s">
        <v>65</v>
      </c>
      <c r="D79" s="4" t="s">
        <v>29</v>
      </c>
      <c r="E79" s="4" t="s">
        <v>29</v>
      </c>
      <c r="F79" s="4" t="s">
        <v>29</v>
      </c>
      <c r="G79" s="6">
        <v>0.74097222222222225</v>
      </c>
      <c r="H79" s="7" t="str">
        <f t="shared" si="2"/>
        <v>N/A-</v>
      </c>
      <c r="I79" s="8">
        <f t="shared" si="3"/>
        <v>0.35416666666666669</v>
      </c>
      <c r="J79" s="9" t="str">
        <f t="shared" si="1"/>
        <v xml:space="preserve">  </v>
      </c>
      <c r="K79" s="95"/>
      <c r="L79" s="96"/>
      <c r="M79" s="97"/>
    </row>
    <row r="80" spans="1:13" x14ac:dyDescent="0.3">
      <c r="A80" s="26" t="s">
        <v>7</v>
      </c>
      <c r="B80" s="5" t="s">
        <v>8</v>
      </c>
      <c r="C80" s="4" t="s">
        <v>66</v>
      </c>
      <c r="D80" s="6">
        <v>0.37013888888888885</v>
      </c>
      <c r="E80" s="10">
        <v>0.54166666666666663</v>
      </c>
      <c r="F80" s="10">
        <v>0.5625</v>
      </c>
      <c r="G80" s="6">
        <v>0.74513888888888891</v>
      </c>
      <c r="H80" s="7">
        <f t="shared" ref="H80:H143" si="4">IFERROR((E80-D80)+(G80-F80),"N/A-")</f>
        <v>0.35416666666666669</v>
      </c>
      <c r="I80" s="8">
        <f t="shared" ref="I80:I143" si="5">IF(OR(WEEKDAY(C80)=7,WEEKDAY(C80)=1),0,IF(WEEKDAY(C80)=6,1/3,17/48))</f>
        <v>0.35416666666666669</v>
      </c>
      <c r="J80" s="9">
        <f t="shared" ref="J80:J143" si="6">IFERROR(H80-I80,"  ")</f>
        <v>0</v>
      </c>
      <c r="K80" s="95"/>
      <c r="L80" s="96"/>
      <c r="M80" s="97"/>
    </row>
    <row r="81" spans="1:13" x14ac:dyDescent="0.3">
      <c r="A81" s="26" t="s">
        <v>7</v>
      </c>
      <c r="B81" s="5" t="s">
        <v>8</v>
      </c>
      <c r="C81" s="4" t="s">
        <v>67</v>
      </c>
      <c r="D81" s="6">
        <v>0.3659722222222222</v>
      </c>
      <c r="E81" s="4" t="s">
        <v>29</v>
      </c>
      <c r="F81" s="4" t="s">
        <v>29</v>
      </c>
      <c r="G81" s="4" t="s">
        <v>29</v>
      </c>
      <c r="H81" s="7" t="str">
        <f t="shared" si="4"/>
        <v>N/A-</v>
      </c>
      <c r="I81" s="8">
        <f t="shared" si="5"/>
        <v>0.35416666666666669</v>
      </c>
      <c r="J81" s="9" t="str">
        <f t="shared" si="6"/>
        <v xml:space="preserve">  </v>
      </c>
      <c r="K81" s="95"/>
      <c r="L81" s="96"/>
      <c r="M81" s="97"/>
    </row>
    <row r="82" spans="1:13" x14ac:dyDescent="0.3">
      <c r="A82" s="26" t="s">
        <v>7</v>
      </c>
      <c r="B82" s="5" t="s">
        <v>8</v>
      </c>
      <c r="C82" s="4" t="s">
        <v>68</v>
      </c>
      <c r="D82" s="6">
        <v>0.3833333333333333</v>
      </c>
      <c r="E82" s="4" t="s">
        <v>29</v>
      </c>
      <c r="F82" s="4" t="s">
        <v>29</v>
      </c>
      <c r="G82" s="4" t="s">
        <v>29</v>
      </c>
      <c r="H82" s="7" t="str">
        <f t="shared" si="4"/>
        <v>N/A-</v>
      </c>
      <c r="I82" s="8">
        <f t="shared" si="5"/>
        <v>0.35416666666666669</v>
      </c>
      <c r="J82" s="9" t="str">
        <f t="shared" si="6"/>
        <v xml:space="preserve">  </v>
      </c>
      <c r="K82" s="95"/>
      <c r="L82" s="96"/>
      <c r="M82" s="97"/>
    </row>
    <row r="83" spans="1:13" x14ac:dyDescent="0.3">
      <c r="A83" s="26" t="s">
        <v>7</v>
      </c>
      <c r="B83" s="5" t="s">
        <v>8</v>
      </c>
      <c r="C83" s="4" t="s">
        <v>69</v>
      </c>
      <c r="D83" s="6">
        <v>0.3659722222222222</v>
      </c>
      <c r="E83" s="10">
        <v>0.54166666666666663</v>
      </c>
      <c r="F83" s="10">
        <v>0.58333333333333337</v>
      </c>
      <c r="G83" s="6">
        <v>0.73541666666666661</v>
      </c>
      <c r="H83" s="7">
        <f t="shared" si="4"/>
        <v>0.32777777777777767</v>
      </c>
      <c r="I83" s="8">
        <f t="shared" si="5"/>
        <v>0.33333333333333331</v>
      </c>
      <c r="J83" s="9">
        <f t="shared" si="6"/>
        <v>-5.5555555555556468E-3</v>
      </c>
      <c r="K83" s="95"/>
      <c r="L83" s="96"/>
      <c r="M83" s="97"/>
    </row>
    <row r="84" spans="1:13" x14ac:dyDescent="0.3">
      <c r="A84" s="26" t="s">
        <v>7</v>
      </c>
      <c r="B84" s="5" t="s">
        <v>8</v>
      </c>
      <c r="C84" s="4" t="s">
        <v>70</v>
      </c>
      <c r="D84" s="6">
        <v>0.35555555555555557</v>
      </c>
      <c r="E84" s="10">
        <v>0.54166666666666663</v>
      </c>
      <c r="F84" s="10">
        <v>0.5625</v>
      </c>
      <c r="G84" s="6">
        <v>0.7284722222222223</v>
      </c>
      <c r="H84" s="7">
        <f t="shared" si="4"/>
        <v>0.35208333333333336</v>
      </c>
      <c r="I84" s="8">
        <f t="shared" si="5"/>
        <v>0.35416666666666669</v>
      </c>
      <c r="J84" s="9">
        <f t="shared" si="6"/>
        <v>-2.0833333333333259E-3</v>
      </c>
      <c r="K84" s="95"/>
      <c r="L84" s="96"/>
      <c r="M84" s="97"/>
    </row>
    <row r="85" spans="1:13" x14ac:dyDescent="0.3">
      <c r="A85" s="26" t="s">
        <v>7</v>
      </c>
      <c r="B85" s="5" t="s">
        <v>8</v>
      </c>
      <c r="C85" s="4" t="s">
        <v>71</v>
      </c>
      <c r="D85" s="6">
        <v>0.35555555555555557</v>
      </c>
      <c r="E85" s="10">
        <v>0.54166666666666663</v>
      </c>
      <c r="F85" s="10">
        <v>0.5625</v>
      </c>
      <c r="G85" s="6">
        <v>0.73125000000000007</v>
      </c>
      <c r="H85" s="7">
        <f t="shared" si="4"/>
        <v>0.35486111111111113</v>
      </c>
      <c r="I85" s="8">
        <f t="shared" si="5"/>
        <v>0.35416666666666669</v>
      </c>
      <c r="J85" s="9">
        <f t="shared" si="6"/>
        <v>6.9444444444444198E-4</v>
      </c>
      <c r="K85" s="95" t="s">
        <v>99</v>
      </c>
      <c r="L85" s="96"/>
      <c r="M85" s="97"/>
    </row>
    <row r="86" spans="1:13" x14ac:dyDescent="0.3">
      <c r="A86" s="26" t="s">
        <v>7</v>
      </c>
      <c r="B86" s="5" t="s">
        <v>8</v>
      </c>
      <c r="C86" s="4" t="s">
        <v>73</v>
      </c>
      <c r="D86" s="4" t="s">
        <v>29</v>
      </c>
      <c r="E86" s="4" t="s">
        <v>29</v>
      </c>
      <c r="F86" s="4" t="s">
        <v>29</v>
      </c>
      <c r="G86" s="6">
        <v>0.73888888888888893</v>
      </c>
      <c r="H86" s="7" t="str">
        <f t="shared" si="4"/>
        <v>N/A-</v>
      </c>
      <c r="I86" s="8">
        <f t="shared" si="5"/>
        <v>0.35416666666666669</v>
      </c>
      <c r="J86" s="9" t="str">
        <f t="shared" si="6"/>
        <v xml:space="preserve">  </v>
      </c>
      <c r="K86" s="95"/>
      <c r="L86" s="96"/>
      <c r="M86" s="97"/>
    </row>
    <row r="87" spans="1:13" x14ac:dyDescent="0.3">
      <c r="A87" s="26" t="s">
        <v>7</v>
      </c>
      <c r="B87" s="5" t="s">
        <v>8</v>
      </c>
      <c r="C87" s="4" t="s">
        <v>74</v>
      </c>
      <c r="D87" s="6">
        <v>0.36041666666666666</v>
      </c>
      <c r="E87" s="4" t="s">
        <v>29</v>
      </c>
      <c r="F87" s="4" t="s">
        <v>29</v>
      </c>
      <c r="G87" s="6">
        <v>0.73888888888888893</v>
      </c>
      <c r="H87" s="7" t="str">
        <f t="shared" si="4"/>
        <v>N/A-</v>
      </c>
      <c r="I87" s="8">
        <f t="shared" si="5"/>
        <v>0.33333333333333331</v>
      </c>
      <c r="J87" s="9" t="str">
        <f t="shared" si="6"/>
        <v xml:space="preserve">  </v>
      </c>
      <c r="K87" s="95"/>
      <c r="L87" s="96"/>
      <c r="M87" s="97"/>
    </row>
    <row r="88" spans="1:13" x14ac:dyDescent="0.3">
      <c r="A88" s="26" t="s">
        <v>7</v>
      </c>
      <c r="B88" s="5" t="s">
        <v>8</v>
      </c>
      <c r="C88" s="4" t="s">
        <v>75</v>
      </c>
      <c r="D88" s="6">
        <v>0.36388888888888887</v>
      </c>
      <c r="E88" s="10">
        <v>0.54166666666666663</v>
      </c>
      <c r="F88" s="10">
        <v>0.5625</v>
      </c>
      <c r="G88" s="6">
        <v>0.72986111111111107</v>
      </c>
      <c r="H88" s="7">
        <f t="shared" si="4"/>
        <v>0.34513888888888883</v>
      </c>
      <c r="I88" s="8">
        <f t="shared" si="5"/>
        <v>0.35416666666666669</v>
      </c>
      <c r="J88" s="9">
        <f t="shared" si="6"/>
        <v>-9.0277777777778567E-3</v>
      </c>
      <c r="K88" s="95"/>
      <c r="L88" s="96"/>
      <c r="M88" s="97"/>
    </row>
    <row r="89" spans="1:13" x14ac:dyDescent="0.3">
      <c r="A89" s="26" t="s">
        <v>7</v>
      </c>
      <c r="B89" s="5" t="s">
        <v>8</v>
      </c>
      <c r="C89" s="4" t="s">
        <v>76</v>
      </c>
      <c r="D89" s="6">
        <v>0.35972222222222222</v>
      </c>
      <c r="E89" s="10">
        <v>0.54166666666666663</v>
      </c>
      <c r="F89" s="10">
        <v>0.5625</v>
      </c>
      <c r="G89" s="6">
        <v>0.73263888888888884</v>
      </c>
      <c r="H89" s="7">
        <f t="shared" si="4"/>
        <v>0.35208333333333325</v>
      </c>
      <c r="I89" s="8">
        <f t="shared" si="5"/>
        <v>0.35416666666666669</v>
      </c>
      <c r="J89" s="9">
        <f t="shared" si="6"/>
        <v>-2.083333333333437E-3</v>
      </c>
      <c r="K89" s="95"/>
      <c r="L89" s="96"/>
      <c r="M89" s="97"/>
    </row>
    <row r="90" spans="1:13" x14ac:dyDescent="0.3">
      <c r="A90" s="26" t="s">
        <v>7</v>
      </c>
      <c r="B90" s="5" t="s">
        <v>8</v>
      </c>
      <c r="C90" s="4" t="s">
        <v>77</v>
      </c>
      <c r="D90" s="6">
        <v>0.3611111111111111</v>
      </c>
      <c r="E90" s="4" t="s">
        <v>29</v>
      </c>
      <c r="F90" s="4" t="s">
        <v>29</v>
      </c>
      <c r="G90" s="4" t="s">
        <v>29</v>
      </c>
      <c r="H90" s="7" t="str">
        <f t="shared" si="4"/>
        <v>N/A-</v>
      </c>
      <c r="I90" s="8">
        <f t="shared" si="5"/>
        <v>0.35416666666666669</v>
      </c>
      <c r="J90" s="9" t="str">
        <f t="shared" si="6"/>
        <v xml:space="preserve">  </v>
      </c>
      <c r="K90" s="95"/>
      <c r="L90" s="96"/>
      <c r="M90" s="97"/>
    </row>
    <row r="91" spans="1:13" x14ac:dyDescent="0.3">
      <c r="A91" s="26" t="s">
        <v>9</v>
      </c>
      <c r="B91" s="5" t="s">
        <v>10</v>
      </c>
      <c r="C91" s="4" t="s">
        <v>58</v>
      </c>
      <c r="D91" s="6">
        <v>0.3576388888888889</v>
      </c>
      <c r="E91" s="6">
        <v>0.56597222222222221</v>
      </c>
      <c r="F91" s="6">
        <v>0.59375</v>
      </c>
      <c r="G91" s="6">
        <v>0.77083333333333337</v>
      </c>
      <c r="H91" s="7">
        <f t="shared" si="4"/>
        <v>0.38541666666666669</v>
      </c>
      <c r="I91" s="8">
        <f t="shared" si="5"/>
        <v>0.35416666666666669</v>
      </c>
      <c r="J91" s="9">
        <f t="shared" si="6"/>
        <v>3.125E-2</v>
      </c>
      <c r="K91" s="95"/>
      <c r="L91" s="96"/>
      <c r="M91" s="97"/>
    </row>
    <row r="92" spans="1:13" x14ac:dyDescent="0.3">
      <c r="A92" s="26" t="s">
        <v>9</v>
      </c>
      <c r="B92" s="5" t="s">
        <v>10</v>
      </c>
      <c r="C92" s="4" t="s">
        <v>59</v>
      </c>
      <c r="D92" s="6">
        <v>0.34652777777777777</v>
      </c>
      <c r="E92" s="6">
        <v>0.62847222222222221</v>
      </c>
      <c r="F92" s="6">
        <v>0.65902777777777777</v>
      </c>
      <c r="G92" s="6">
        <v>0.73402777777777783</v>
      </c>
      <c r="H92" s="7">
        <f t="shared" si="4"/>
        <v>0.35694444444444451</v>
      </c>
      <c r="I92" s="8">
        <f t="shared" si="5"/>
        <v>0.35416666666666669</v>
      </c>
      <c r="J92" s="9">
        <f t="shared" si="6"/>
        <v>2.7777777777778234E-3</v>
      </c>
      <c r="K92" s="95"/>
      <c r="L92" s="96"/>
      <c r="M92" s="97"/>
    </row>
    <row r="93" spans="1:13" x14ac:dyDescent="0.3">
      <c r="A93" s="26" t="s">
        <v>9</v>
      </c>
      <c r="B93" s="5" t="s">
        <v>10</v>
      </c>
      <c r="C93" s="4" t="s">
        <v>60</v>
      </c>
      <c r="D93" s="6">
        <v>0.35416666666666669</v>
      </c>
      <c r="E93" s="6">
        <v>0.59027777777777779</v>
      </c>
      <c r="F93" s="6">
        <v>0.59027777777777779</v>
      </c>
      <c r="G93" s="6">
        <v>0.74652777777777779</v>
      </c>
      <c r="H93" s="7">
        <f t="shared" si="4"/>
        <v>0.3923611111111111</v>
      </c>
      <c r="I93" s="8">
        <f t="shared" si="5"/>
        <v>0.35416666666666669</v>
      </c>
      <c r="J93" s="9">
        <f t="shared" si="6"/>
        <v>3.819444444444442E-2</v>
      </c>
      <c r="K93" s="95"/>
      <c r="L93" s="96"/>
      <c r="M93" s="97"/>
    </row>
    <row r="94" spans="1:13" x14ac:dyDescent="0.3">
      <c r="A94" s="26" t="s">
        <v>9</v>
      </c>
      <c r="B94" s="5" t="s">
        <v>10</v>
      </c>
      <c r="C94" s="4" t="s">
        <v>61</v>
      </c>
      <c r="D94" s="6">
        <v>0.35416666666666669</v>
      </c>
      <c r="E94" s="6">
        <v>0.54999999999999993</v>
      </c>
      <c r="F94" s="6">
        <v>0.59861111111111109</v>
      </c>
      <c r="G94" s="6">
        <v>0.73333333333333339</v>
      </c>
      <c r="H94" s="7">
        <f t="shared" si="4"/>
        <v>0.33055555555555555</v>
      </c>
      <c r="I94" s="8">
        <f t="shared" si="5"/>
        <v>0.33333333333333331</v>
      </c>
      <c r="J94" s="9">
        <f t="shared" si="6"/>
        <v>-2.7777777777777679E-3</v>
      </c>
      <c r="K94" s="95"/>
      <c r="L94" s="96"/>
      <c r="M94" s="97"/>
    </row>
    <row r="95" spans="1:13" x14ac:dyDescent="0.3">
      <c r="A95" s="26" t="s">
        <v>9</v>
      </c>
      <c r="B95" s="5" t="s">
        <v>10</v>
      </c>
      <c r="C95" s="4" t="s">
        <v>62</v>
      </c>
      <c r="D95" s="6">
        <v>0.4201388888888889</v>
      </c>
      <c r="E95" s="6">
        <v>0.55972222222222223</v>
      </c>
      <c r="F95" s="6">
        <v>0.59236111111111112</v>
      </c>
      <c r="G95" s="6">
        <v>0.79375000000000007</v>
      </c>
      <c r="H95" s="7">
        <f t="shared" si="4"/>
        <v>0.34097222222222229</v>
      </c>
      <c r="I95" s="8">
        <f t="shared" si="5"/>
        <v>0.35416666666666669</v>
      </c>
      <c r="J95" s="9">
        <f t="shared" si="6"/>
        <v>-1.3194444444444398E-2</v>
      </c>
      <c r="K95" s="95"/>
      <c r="L95" s="96"/>
      <c r="M95" s="97"/>
    </row>
    <row r="96" spans="1:13" x14ac:dyDescent="0.3">
      <c r="A96" s="26" t="s">
        <v>9</v>
      </c>
      <c r="B96" s="5" t="s">
        <v>10</v>
      </c>
      <c r="C96" s="4" t="s">
        <v>63</v>
      </c>
      <c r="D96" s="6">
        <v>0.35416666666666669</v>
      </c>
      <c r="E96" s="6">
        <v>0.58124999999999993</v>
      </c>
      <c r="F96" s="6">
        <v>0.60763888888888895</v>
      </c>
      <c r="G96" s="6">
        <v>0.73263888888888884</v>
      </c>
      <c r="H96" s="7">
        <f t="shared" si="4"/>
        <v>0.35208333333333314</v>
      </c>
      <c r="I96" s="8">
        <f t="shared" si="5"/>
        <v>0.35416666666666669</v>
      </c>
      <c r="J96" s="9">
        <f t="shared" si="6"/>
        <v>-2.083333333333548E-3</v>
      </c>
      <c r="K96" s="95"/>
      <c r="L96" s="96"/>
      <c r="M96" s="97"/>
    </row>
    <row r="97" spans="1:13" x14ac:dyDescent="0.3">
      <c r="A97" s="26" t="s">
        <v>9</v>
      </c>
      <c r="B97" s="5" t="s">
        <v>10</v>
      </c>
      <c r="C97" s="4" t="s">
        <v>64</v>
      </c>
      <c r="D97" s="6">
        <v>0.35555555555555557</v>
      </c>
      <c r="E97" s="10">
        <v>0.54166666666666663</v>
      </c>
      <c r="F97" s="10">
        <v>0.5625</v>
      </c>
      <c r="G97" s="6">
        <v>0.74375000000000002</v>
      </c>
      <c r="H97" s="7">
        <f t="shared" si="4"/>
        <v>0.36736111111111108</v>
      </c>
      <c r="I97" s="8">
        <f t="shared" si="5"/>
        <v>0.35416666666666669</v>
      </c>
      <c r="J97" s="9">
        <f t="shared" si="6"/>
        <v>1.3194444444444398E-2</v>
      </c>
      <c r="K97" s="95"/>
      <c r="L97" s="96"/>
      <c r="M97" s="97"/>
    </row>
    <row r="98" spans="1:13" x14ac:dyDescent="0.3">
      <c r="A98" s="26" t="s">
        <v>9</v>
      </c>
      <c r="B98" s="5" t="s">
        <v>10</v>
      </c>
      <c r="C98" s="4" t="s">
        <v>65</v>
      </c>
      <c r="D98" s="6">
        <v>0.38541666666666669</v>
      </c>
      <c r="E98" s="6">
        <v>0.55486111111111114</v>
      </c>
      <c r="F98" s="6">
        <v>0.58263888888888882</v>
      </c>
      <c r="G98" s="6">
        <v>0.76527777777777783</v>
      </c>
      <c r="H98" s="7">
        <f t="shared" si="4"/>
        <v>0.35208333333333347</v>
      </c>
      <c r="I98" s="8">
        <f t="shared" si="5"/>
        <v>0.35416666666666669</v>
      </c>
      <c r="J98" s="9">
        <f t="shared" si="6"/>
        <v>-2.0833333333332149E-3</v>
      </c>
      <c r="K98" s="95"/>
      <c r="L98" s="96"/>
      <c r="M98" s="97"/>
    </row>
    <row r="99" spans="1:13" x14ac:dyDescent="0.3">
      <c r="A99" s="26" t="s">
        <v>9</v>
      </c>
      <c r="B99" s="5" t="s">
        <v>10</v>
      </c>
      <c r="C99" s="4" t="s">
        <v>66</v>
      </c>
      <c r="D99" s="6">
        <v>0.3611111111111111</v>
      </c>
      <c r="E99" s="6">
        <v>0.59166666666666667</v>
      </c>
      <c r="F99" s="4" t="s">
        <v>29</v>
      </c>
      <c r="G99" s="6">
        <v>0.7631944444444444</v>
      </c>
      <c r="H99" s="7" t="str">
        <f t="shared" si="4"/>
        <v>N/A-</v>
      </c>
      <c r="I99" s="8">
        <f t="shared" si="5"/>
        <v>0.35416666666666669</v>
      </c>
      <c r="J99" s="9" t="str">
        <f t="shared" si="6"/>
        <v xml:space="preserve">  </v>
      </c>
      <c r="K99" s="95"/>
      <c r="L99" s="96"/>
      <c r="M99" s="97"/>
    </row>
    <row r="100" spans="1:13" x14ac:dyDescent="0.3">
      <c r="A100" s="26" t="s">
        <v>9</v>
      </c>
      <c r="B100" s="5" t="s">
        <v>10</v>
      </c>
      <c r="C100" s="4" t="s">
        <v>67</v>
      </c>
      <c r="D100" s="6">
        <v>0.36944444444444446</v>
      </c>
      <c r="E100" s="6">
        <v>0.59930555555555554</v>
      </c>
      <c r="F100" s="4" t="s">
        <v>29</v>
      </c>
      <c r="G100" s="6">
        <v>0.74861111111111101</v>
      </c>
      <c r="H100" s="7" t="str">
        <f t="shared" si="4"/>
        <v>N/A-</v>
      </c>
      <c r="I100" s="8">
        <f t="shared" si="5"/>
        <v>0.35416666666666669</v>
      </c>
      <c r="J100" s="9" t="str">
        <f t="shared" si="6"/>
        <v xml:space="preserve">  </v>
      </c>
      <c r="K100" s="95"/>
      <c r="L100" s="96"/>
      <c r="M100" s="97"/>
    </row>
    <row r="101" spans="1:13" x14ac:dyDescent="0.3">
      <c r="A101" s="26" t="s">
        <v>9</v>
      </c>
      <c r="B101" s="5" t="s">
        <v>10</v>
      </c>
      <c r="C101" s="4" t="s">
        <v>68</v>
      </c>
      <c r="D101" s="6">
        <v>0.35625000000000001</v>
      </c>
      <c r="E101" s="6">
        <v>0.56805555555555554</v>
      </c>
      <c r="F101" s="6">
        <v>0.59166666666666667</v>
      </c>
      <c r="G101" s="6">
        <v>0.76041666666666663</v>
      </c>
      <c r="H101" s="7">
        <f t="shared" si="4"/>
        <v>0.38055555555555548</v>
      </c>
      <c r="I101" s="8">
        <f t="shared" si="5"/>
        <v>0.35416666666666669</v>
      </c>
      <c r="J101" s="9">
        <f t="shared" si="6"/>
        <v>2.6388888888888795E-2</v>
      </c>
      <c r="K101" s="95"/>
      <c r="L101" s="96"/>
      <c r="M101" s="97"/>
    </row>
    <row r="102" spans="1:13" x14ac:dyDescent="0.3">
      <c r="A102" s="26" t="s">
        <v>9</v>
      </c>
      <c r="B102" s="5" t="s">
        <v>10</v>
      </c>
      <c r="C102" s="4" t="s">
        <v>69</v>
      </c>
      <c r="D102" s="6">
        <v>0.34930555555555554</v>
      </c>
      <c r="E102" s="6">
        <v>0.57152777777777775</v>
      </c>
      <c r="F102" s="6">
        <v>0.61249999999999993</v>
      </c>
      <c r="G102" s="6">
        <v>0.77638888888888891</v>
      </c>
      <c r="H102" s="7">
        <f t="shared" si="4"/>
        <v>0.38611111111111118</v>
      </c>
      <c r="I102" s="8">
        <f t="shared" si="5"/>
        <v>0.33333333333333331</v>
      </c>
      <c r="J102" s="9">
        <f t="shared" si="6"/>
        <v>5.2777777777777868E-2</v>
      </c>
      <c r="K102" s="95"/>
      <c r="L102" s="96"/>
      <c r="M102" s="97"/>
    </row>
    <row r="103" spans="1:13" x14ac:dyDescent="0.3">
      <c r="A103" s="26" t="s">
        <v>9</v>
      </c>
      <c r="B103" s="5" t="s">
        <v>10</v>
      </c>
      <c r="C103" s="4" t="s">
        <v>70</v>
      </c>
      <c r="D103" s="6">
        <v>0.36458333333333331</v>
      </c>
      <c r="E103" s="6">
        <v>0.55763888888888891</v>
      </c>
      <c r="F103" s="6">
        <v>0.58611111111111114</v>
      </c>
      <c r="G103" s="6">
        <v>0.74305555555555547</v>
      </c>
      <c r="H103" s="7">
        <f t="shared" si="4"/>
        <v>0.34999999999999992</v>
      </c>
      <c r="I103" s="8">
        <f t="shared" si="5"/>
        <v>0.35416666666666669</v>
      </c>
      <c r="J103" s="9">
        <f t="shared" si="6"/>
        <v>-4.1666666666667629E-3</v>
      </c>
      <c r="K103" s="95"/>
      <c r="L103" s="96"/>
      <c r="M103" s="97"/>
    </row>
    <row r="104" spans="1:13" x14ac:dyDescent="0.3">
      <c r="A104" s="26" t="s">
        <v>9</v>
      </c>
      <c r="B104" s="5" t="s">
        <v>10</v>
      </c>
      <c r="C104" s="4" t="s">
        <v>71</v>
      </c>
      <c r="D104" s="6">
        <v>0.35347222222222219</v>
      </c>
      <c r="E104" s="6">
        <v>0.55277777777777781</v>
      </c>
      <c r="F104" s="6">
        <v>0.57013888888888886</v>
      </c>
      <c r="G104" s="6">
        <v>0.75277777777777777</v>
      </c>
      <c r="H104" s="7">
        <f t="shared" si="4"/>
        <v>0.38194444444444453</v>
      </c>
      <c r="I104" s="8">
        <f t="shared" si="5"/>
        <v>0.35416666666666669</v>
      </c>
      <c r="J104" s="9">
        <f t="shared" si="6"/>
        <v>2.7777777777777846E-2</v>
      </c>
      <c r="K104" s="95"/>
      <c r="L104" s="96"/>
      <c r="M104" s="97"/>
    </row>
    <row r="105" spans="1:13" x14ac:dyDescent="0.3">
      <c r="A105" s="26" t="s">
        <v>9</v>
      </c>
      <c r="B105" s="5" t="s">
        <v>10</v>
      </c>
      <c r="C105" s="4" t="s">
        <v>72</v>
      </c>
      <c r="D105" s="6">
        <v>0.35972222222222222</v>
      </c>
      <c r="E105" s="10">
        <v>0.54166666666666663</v>
      </c>
      <c r="F105" s="10">
        <v>0.5625</v>
      </c>
      <c r="G105" s="6">
        <v>0.74791666666666667</v>
      </c>
      <c r="H105" s="7">
        <f t="shared" si="4"/>
        <v>0.36736111111111108</v>
      </c>
      <c r="I105" s="8">
        <f t="shared" si="5"/>
        <v>0.35416666666666669</v>
      </c>
      <c r="J105" s="9">
        <f t="shared" si="6"/>
        <v>1.3194444444444398E-2</v>
      </c>
      <c r="K105" s="95"/>
      <c r="L105" s="96"/>
      <c r="M105" s="97"/>
    </row>
    <row r="106" spans="1:13" x14ac:dyDescent="0.3">
      <c r="A106" s="26" t="s">
        <v>9</v>
      </c>
      <c r="B106" s="5" t="s">
        <v>10</v>
      </c>
      <c r="C106" s="4" t="s">
        <v>73</v>
      </c>
      <c r="D106" s="6">
        <v>0.37291666666666662</v>
      </c>
      <c r="E106" s="10">
        <v>0.54166666666666663</v>
      </c>
      <c r="F106" s="10">
        <v>0.5625</v>
      </c>
      <c r="G106" s="6">
        <v>0.73958333333333337</v>
      </c>
      <c r="H106" s="7">
        <f t="shared" si="4"/>
        <v>0.34583333333333338</v>
      </c>
      <c r="I106" s="8">
        <f t="shared" si="5"/>
        <v>0.35416666666666669</v>
      </c>
      <c r="J106" s="9">
        <f t="shared" si="6"/>
        <v>-8.3333333333333037E-3</v>
      </c>
      <c r="K106" s="95"/>
      <c r="L106" s="96"/>
      <c r="M106" s="97"/>
    </row>
    <row r="107" spans="1:13" x14ac:dyDescent="0.3">
      <c r="A107" s="26" t="s">
        <v>9</v>
      </c>
      <c r="B107" s="5" t="s">
        <v>10</v>
      </c>
      <c r="C107" s="4" t="s">
        <v>74</v>
      </c>
      <c r="D107" s="6">
        <v>0.36041666666666666</v>
      </c>
      <c r="E107" s="6">
        <v>0.5541666666666667</v>
      </c>
      <c r="F107" s="6">
        <v>0.60277777777777775</v>
      </c>
      <c r="G107" s="6">
        <v>0.77569444444444446</v>
      </c>
      <c r="H107" s="7">
        <f t="shared" si="4"/>
        <v>0.36666666666666675</v>
      </c>
      <c r="I107" s="8">
        <f t="shared" si="5"/>
        <v>0.33333333333333331</v>
      </c>
      <c r="J107" s="9">
        <f t="shared" si="6"/>
        <v>3.3333333333333437E-2</v>
      </c>
      <c r="K107" s="95"/>
      <c r="L107" s="96"/>
      <c r="M107" s="97"/>
    </row>
    <row r="108" spans="1:13" x14ac:dyDescent="0.3">
      <c r="A108" s="26" t="s">
        <v>9</v>
      </c>
      <c r="B108" s="5" t="s">
        <v>10</v>
      </c>
      <c r="C108" s="4" t="s">
        <v>75</v>
      </c>
      <c r="D108" s="6">
        <v>0.37222222222222223</v>
      </c>
      <c r="E108" s="6">
        <v>0.57638888888888895</v>
      </c>
      <c r="F108" s="6">
        <v>0.59444444444444444</v>
      </c>
      <c r="G108" s="6">
        <v>0.73125000000000007</v>
      </c>
      <c r="H108" s="7">
        <f t="shared" si="4"/>
        <v>0.34097222222222234</v>
      </c>
      <c r="I108" s="8">
        <f t="shared" si="5"/>
        <v>0.35416666666666669</v>
      </c>
      <c r="J108" s="9">
        <f t="shared" si="6"/>
        <v>-1.3194444444444342E-2</v>
      </c>
      <c r="K108" s="95"/>
      <c r="L108" s="96"/>
      <c r="M108" s="97"/>
    </row>
    <row r="109" spans="1:13" x14ac:dyDescent="0.3">
      <c r="A109" s="26" t="s">
        <v>9</v>
      </c>
      <c r="B109" s="5" t="s">
        <v>10</v>
      </c>
      <c r="C109" s="4" t="s">
        <v>76</v>
      </c>
      <c r="D109" s="6">
        <v>0.34791666666666665</v>
      </c>
      <c r="E109" s="6">
        <v>0.55555555555555558</v>
      </c>
      <c r="F109" s="6">
        <v>0.58750000000000002</v>
      </c>
      <c r="G109" s="6">
        <v>0.73333333333333339</v>
      </c>
      <c r="H109" s="7">
        <f t="shared" si="4"/>
        <v>0.3534722222222223</v>
      </c>
      <c r="I109" s="8">
        <f t="shared" si="5"/>
        <v>0.35416666666666669</v>
      </c>
      <c r="J109" s="9">
        <f t="shared" si="6"/>
        <v>-6.9444444444438647E-4</v>
      </c>
      <c r="K109" s="95"/>
      <c r="L109" s="96"/>
      <c r="M109" s="97"/>
    </row>
    <row r="110" spans="1:13" x14ac:dyDescent="0.3">
      <c r="A110" s="26" t="s">
        <v>9</v>
      </c>
      <c r="B110" s="5" t="s">
        <v>10</v>
      </c>
      <c r="C110" s="4" t="s">
        <v>77</v>
      </c>
      <c r="D110" s="6">
        <v>0.3444444444444445</v>
      </c>
      <c r="E110" s="6">
        <v>0.57638888888888895</v>
      </c>
      <c r="F110" s="6">
        <v>0.60069444444444442</v>
      </c>
      <c r="G110" s="6">
        <v>0.73402777777777783</v>
      </c>
      <c r="H110" s="7">
        <f t="shared" si="4"/>
        <v>0.36527777777777787</v>
      </c>
      <c r="I110" s="8">
        <f t="shared" si="5"/>
        <v>0.35416666666666669</v>
      </c>
      <c r="J110" s="9">
        <f t="shared" si="6"/>
        <v>1.1111111111111183E-2</v>
      </c>
      <c r="K110" s="95"/>
      <c r="L110" s="96"/>
      <c r="M110" s="97"/>
    </row>
    <row r="111" spans="1:13" x14ac:dyDescent="0.3">
      <c r="A111" s="26" t="s">
        <v>11</v>
      </c>
      <c r="B111" s="5" t="s">
        <v>12</v>
      </c>
      <c r="C111" s="4" t="s">
        <v>58</v>
      </c>
      <c r="D111" s="6">
        <v>0.35138888888888892</v>
      </c>
      <c r="E111" s="6">
        <v>0.59444444444444444</v>
      </c>
      <c r="F111" s="6">
        <v>0.59444444444444444</v>
      </c>
      <c r="G111" s="6">
        <v>0.74375000000000002</v>
      </c>
      <c r="H111" s="7">
        <f t="shared" si="4"/>
        <v>0.3923611111111111</v>
      </c>
      <c r="I111" s="8">
        <f t="shared" si="5"/>
        <v>0.35416666666666669</v>
      </c>
      <c r="J111" s="9">
        <f t="shared" si="6"/>
        <v>3.819444444444442E-2</v>
      </c>
      <c r="K111" s="95"/>
      <c r="L111" s="96"/>
      <c r="M111" s="97"/>
    </row>
    <row r="112" spans="1:13" x14ac:dyDescent="0.3">
      <c r="A112" s="26" t="s">
        <v>11</v>
      </c>
      <c r="B112" s="5" t="s">
        <v>12</v>
      </c>
      <c r="C112" s="4" t="s">
        <v>59</v>
      </c>
      <c r="D112" s="6">
        <v>0.34513888888888888</v>
      </c>
      <c r="E112" s="6">
        <v>0.55972222222222223</v>
      </c>
      <c r="F112" s="6">
        <v>0.55972222222222223</v>
      </c>
      <c r="G112" s="6">
        <v>0.73541666666666661</v>
      </c>
      <c r="H112" s="7">
        <f t="shared" si="4"/>
        <v>0.39027777777777772</v>
      </c>
      <c r="I112" s="8">
        <f t="shared" si="5"/>
        <v>0.35416666666666669</v>
      </c>
      <c r="J112" s="9">
        <f t="shared" si="6"/>
        <v>3.6111111111111038E-2</v>
      </c>
      <c r="K112" s="95"/>
      <c r="L112" s="96"/>
      <c r="M112" s="97"/>
    </row>
    <row r="113" spans="1:13" x14ac:dyDescent="0.3">
      <c r="A113" s="26" t="s">
        <v>11</v>
      </c>
      <c r="B113" s="5" t="s">
        <v>12</v>
      </c>
      <c r="C113" s="4" t="s">
        <v>60</v>
      </c>
      <c r="D113" s="6">
        <v>0.33749999999999997</v>
      </c>
      <c r="E113" s="6">
        <v>0.59027777777777779</v>
      </c>
      <c r="F113" s="6">
        <v>0.59027777777777779</v>
      </c>
      <c r="G113" s="6">
        <v>0.74652777777777779</v>
      </c>
      <c r="H113" s="7">
        <f t="shared" si="4"/>
        <v>0.40902777777777782</v>
      </c>
      <c r="I113" s="8">
        <f t="shared" si="5"/>
        <v>0.35416666666666669</v>
      </c>
      <c r="J113" s="9">
        <f t="shared" si="6"/>
        <v>5.4861111111111138E-2</v>
      </c>
      <c r="K113" s="95"/>
      <c r="L113" s="96"/>
      <c r="M113" s="97"/>
    </row>
    <row r="114" spans="1:13" x14ac:dyDescent="0.3">
      <c r="A114" s="26" t="s">
        <v>11</v>
      </c>
      <c r="B114" s="5" t="s">
        <v>12</v>
      </c>
      <c r="C114" s="4" t="s">
        <v>61</v>
      </c>
      <c r="D114" s="6">
        <v>0.33819444444444446</v>
      </c>
      <c r="E114" s="6">
        <v>0.58611111111111114</v>
      </c>
      <c r="F114" s="6">
        <v>0.62152777777777779</v>
      </c>
      <c r="G114" s="6">
        <v>0.7416666666666667</v>
      </c>
      <c r="H114" s="7">
        <f t="shared" si="4"/>
        <v>0.36805555555555558</v>
      </c>
      <c r="I114" s="8">
        <f t="shared" si="5"/>
        <v>0.33333333333333331</v>
      </c>
      <c r="J114" s="9">
        <f t="shared" si="6"/>
        <v>3.4722222222222265E-2</v>
      </c>
      <c r="K114" s="95"/>
      <c r="L114" s="96"/>
      <c r="M114" s="97"/>
    </row>
    <row r="115" spans="1:13" x14ac:dyDescent="0.3">
      <c r="A115" s="26" t="s">
        <v>11</v>
      </c>
      <c r="B115" s="5" t="s">
        <v>12</v>
      </c>
      <c r="C115" s="4" t="s">
        <v>62</v>
      </c>
      <c r="D115" s="6">
        <v>0.35694444444444445</v>
      </c>
      <c r="E115" s="6">
        <v>0.59652777777777777</v>
      </c>
      <c r="F115" s="4" t="s">
        <v>29</v>
      </c>
      <c r="G115" s="6">
        <v>0.74930555555555556</v>
      </c>
      <c r="H115" s="7" t="str">
        <f t="shared" si="4"/>
        <v>N/A-</v>
      </c>
      <c r="I115" s="8">
        <f t="shared" si="5"/>
        <v>0.35416666666666669</v>
      </c>
      <c r="J115" s="9" t="str">
        <f t="shared" si="6"/>
        <v xml:space="preserve">  </v>
      </c>
      <c r="K115" s="95"/>
      <c r="L115" s="96"/>
      <c r="M115" s="97"/>
    </row>
    <row r="116" spans="1:13" x14ac:dyDescent="0.3">
      <c r="A116" s="26" t="s">
        <v>11</v>
      </c>
      <c r="B116" s="5" t="s">
        <v>12</v>
      </c>
      <c r="C116" s="4" t="s">
        <v>63</v>
      </c>
      <c r="D116" s="6">
        <v>0.35069444444444442</v>
      </c>
      <c r="E116" s="6">
        <v>0.58194444444444449</v>
      </c>
      <c r="F116" s="6">
        <v>0.58194444444444449</v>
      </c>
      <c r="G116" s="6">
        <v>0.74791666666666667</v>
      </c>
      <c r="H116" s="7">
        <f t="shared" si="4"/>
        <v>0.39722222222222225</v>
      </c>
      <c r="I116" s="8">
        <f t="shared" si="5"/>
        <v>0.35416666666666669</v>
      </c>
      <c r="J116" s="9">
        <f t="shared" si="6"/>
        <v>4.3055555555555569E-2</v>
      </c>
      <c r="K116" s="95"/>
      <c r="L116" s="96"/>
      <c r="M116" s="97"/>
    </row>
    <row r="117" spans="1:13" x14ac:dyDescent="0.3">
      <c r="A117" s="26" t="s">
        <v>11</v>
      </c>
      <c r="B117" s="5" t="s">
        <v>12</v>
      </c>
      <c r="C117" s="4" t="s">
        <v>64</v>
      </c>
      <c r="D117" s="6">
        <v>0.35486111111111113</v>
      </c>
      <c r="E117" s="10">
        <v>0.54166666666666663</v>
      </c>
      <c r="F117" s="10">
        <v>0.5625</v>
      </c>
      <c r="G117" s="6">
        <v>0.7416666666666667</v>
      </c>
      <c r="H117" s="7">
        <f t="shared" si="4"/>
        <v>0.3659722222222222</v>
      </c>
      <c r="I117" s="8">
        <f t="shared" si="5"/>
        <v>0.35416666666666669</v>
      </c>
      <c r="J117" s="9">
        <f t="shared" si="6"/>
        <v>1.1805555555555514E-2</v>
      </c>
      <c r="K117" s="95"/>
      <c r="L117" s="96"/>
      <c r="M117" s="97"/>
    </row>
    <row r="118" spans="1:13" x14ac:dyDescent="0.3">
      <c r="A118" s="26" t="s">
        <v>11</v>
      </c>
      <c r="B118" s="5" t="s">
        <v>12</v>
      </c>
      <c r="C118" s="4" t="s">
        <v>65</v>
      </c>
      <c r="D118" s="6">
        <v>0.36944444444444446</v>
      </c>
      <c r="E118" s="6">
        <v>0.54305555555555551</v>
      </c>
      <c r="F118" s="4" t="s">
        <v>29</v>
      </c>
      <c r="G118" s="6">
        <v>0.76527777777777783</v>
      </c>
      <c r="H118" s="7" t="str">
        <f t="shared" si="4"/>
        <v>N/A-</v>
      </c>
      <c r="I118" s="8">
        <f t="shared" si="5"/>
        <v>0.35416666666666669</v>
      </c>
      <c r="J118" s="9" t="str">
        <f t="shared" si="6"/>
        <v xml:space="preserve">  </v>
      </c>
      <c r="K118" s="95"/>
      <c r="L118" s="96"/>
      <c r="M118" s="97"/>
    </row>
    <row r="119" spans="1:13" x14ac:dyDescent="0.3">
      <c r="A119" s="26" t="s">
        <v>11</v>
      </c>
      <c r="B119" s="5" t="s">
        <v>12</v>
      </c>
      <c r="C119" s="4" t="s">
        <v>66</v>
      </c>
      <c r="D119" s="6">
        <v>0.34652777777777777</v>
      </c>
      <c r="E119" s="6">
        <v>0.59930555555555554</v>
      </c>
      <c r="F119" s="6">
        <v>0.59930555555555554</v>
      </c>
      <c r="G119" s="6">
        <v>0.73749999999999993</v>
      </c>
      <c r="H119" s="7">
        <f t="shared" si="4"/>
        <v>0.39097222222222217</v>
      </c>
      <c r="I119" s="8">
        <f t="shared" si="5"/>
        <v>0.35416666666666669</v>
      </c>
      <c r="J119" s="9">
        <f t="shared" si="6"/>
        <v>3.680555555555548E-2</v>
      </c>
      <c r="K119" s="95"/>
      <c r="L119" s="96"/>
      <c r="M119" s="97"/>
    </row>
    <row r="120" spans="1:13" x14ac:dyDescent="0.3">
      <c r="A120" s="26" t="s">
        <v>11</v>
      </c>
      <c r="B120" s="5" t="s">
        <v>12</v>
      </c>
      <c r="C120" s="4" t="s">
        <v>67</v>
      </c>
      <c r="D120" s="6">
        <v>0.34166666666666662</v>
      </c>
      <c r="E120" s="6">
        <v>0.5756944444444444</v>
      </c>
      <c r="F120" s="4" t="s">
        <v>29</v>
      </c>
      <c r="G120" s="6">
        <v>0.74861111111111101</v>
      </c>
      <c r="H120" s="7" t="str">
        <f t="shared" si="4"/>
        <v>N/A-</v>
      </c>
      <c r="I120" s="8">
        <f t="shared" si="5"/>
        <v>0.35416666666666669</v>
      </c>
      <c r="J120" s="9" t="str">
        <f t="shared" si="6"/>
        <v xml:space="preserve">  </v>
      </c>
      <c r="K120" s="95"/>
      <c r="L120" s="96"/>
      <c r="M120" s="97"/>
    </row>
    <row r="121" spans="1:13" x14ac:dyDescent="0.3">
      <c r="A121" s="26" t="s">
        <v>11</v>
      </c>
      <c r="B121" s="5" t="s">
        <v>12</v>
      </c>
      <c r="C121" s="4" t="s">
        <v>68</v>
      </c>
      <c r="D121" s="6">
        <v>0.3444444444444445</v>
      </c>
      <c r="E121" s="10">
        <v>0.54166666666666663</v>
      </c>
      <c r="F121" s="10">
        <v>0.5625</v>
      </c>
      <c r="G121" s="6">
        <v>0.75</v>
      </c>
      <c r="H121" s="7">
        <f t="shared" si="4"/>
        <v>0.38472222222222213</v>
      </c>
      <c r="I121" s="8">
        <f t="shared" si="5"/>
        <v>0.35416666666666669</v>
      </c>
      <c r="J121" s="9">
        <f t="shared" si="6"/>
        <v>3.0555555555555447E-2</v>
      </c>
      <c r="K121" s="95"/>
      <c r="L121" s="96"/>
      <c r="M121" s="97"/>
    </row>
    <row r="122" spans="1:13" x14ac:dyDescent="0.3">
      <c r="A122" s="26" t="s">
        <v>11</v>
      </c>
      <c r="B122" s="5" t="s">
        <v>12</v>
      </c>
      <c r="C122" s="4" t="s">
        <v>69</v>
      </c>
      <c r="D122" s="6">
        <v>0.34027777777777773</v>
      </c>
      <c r="E122" s="4" t="s">
        <v>29</v>
      </c>
      <c r="F122" s="4" t="s">
        <v>29</v>
      </c>
      <c r="G122" s="4" t="s">
        <v>29</v>
      </c>
      <c r="H122" s="7" t="str">
        <f t="shared" si="4"/>
        <v>N/A-</v>
      </c>
      <c r="I122" s="8">
        <f t="shared" si="5"/>
        <v>0.33333333333333331</v>
      </c>
      <c r="J122" s="9" t="str">
        <f t="shared" si="6"/>
        <v xml:space="preserve">  </v>
      </c>
      <c r="K122" s="95"/>
      <c r="L122" s="96"/>
      <c r="M122" s="97"/>
    </row>
    <row r="123" spans="1:13" x14ac:dyDescent="0.3">
      <c r="A123" s="26" t="s">
        <v>11</v>
      </c>
      <c r="B123" s="5" t="s">
        <v>12</v>
      </c>
      <c r="C123" s="4" t="s">
        <v>70</v>
      </c>
      <c r="D123" s="6">
        <v>0.34236111111111112</v>
      </c>
      <c r="E123" s="10">
        <v>0.54166666666666663</v>
      </c>
      <c r="F123" s="10">
        <v>0.5625</v>
      </c>
      <c r="G123" s="6">
        <v>0.74861111111111101</v>
      </c>
      <c r="H123" s="7">
        <f t="shared" si="4"/>
        <v>0.38541666666666652</v>
      </c>
      <c r="I123" s="8">
        <f t="shared" si="5"/>
        <v>0.35416666666666669</v>
      </c>
      <c r="J123" s="9">
        <f t="shared" si="6"/>
        <v>3.1249999999999833E-2</v>
      </c>
      <c r="K123" s="95"/>
      <c r="L123" s="96"/>
      <c r="M123" s="97"/>
    </row>
    <row r="124" spans="1:13" x14ac:dyDescent="0.3">
      <c r="A124" s="26" t="s">
        <v>11</v>
      </c>
      <c r="B124" s="5" t="s">
        <v>12</v>
      </c>
      <c r="C124" s="4" t="s">
        <v>71</v>
      </c>
      <c r="D124" s="6">
        <v>0.34513888888888888</v>
      </c>
      <c r="E124" s="10">
        <v>0.54166666666666663</v>
      </c>
      <c r="F124" s="10">
        <v>0.5625</v>
      </c>
      <c r="G124" s="6">
        <v>0.75416666666666676</v>
      </c>
      <c r="H124" s="7">
        <f t="shared" si="4"/>
        <v>0.38819444444444451</v>
      </c>
      <c r="I124" s="8">
        <f t="shared" si="5"/>
        <v>0.35416666666666669</v>
      </c>
      <c r="J124" s="9">
        <f t="shared" si="6"/>
        <v>3.4027777777777823E-2</v>
      </c>
      <c r="K124" s="95"/>
      <c r="L124" s="96"/>
      <c r="M124" s="97"/>
    </row>
    <row r="125" spans="1:13" x14ac:dyDescent="0.3">
      <c r="A125" s="26" t="s">
        <v>11</v>
      </c>
      <c r="B125" s="5" t="s">
        <v>12</v>
      </c>
      <c r="C125" s="4" t="s">
        <v>72</v>
      </c>
      <c r="D125" s="6">
        <v>0.33749999999999997</v>
      </c>
      <c r="E125" s="10">
        <v>0.54166666666666663</v>
      </c>
      <c r="F125" s="10">
        <v>0.5625</v>
      </c>
      <c r="G125" s="6">
        <v>0.75694444444444453</v>
      </c>
      <c r="H125" s="7">
        <f t="shared" si="4"/>
        <v>0.39861111111111119</v>
      </c>
      <c r="I125" s="8">
        <f t="shared" si="5"/>
        <v>0.35416666666666669</v>
      </c>
      <c r="J125" s="9">
        <f t="shared" si="6"/>
        <v>4.4444444444444509E-2</v>
      </c>
      <c r="K125" s="95"/>
      <c r="L125" s="96"/>
      <c r="M125" s="97"/>
    </row>
    <row r="126" spans="1:13" x14ac:dyDescent="0.3">
      <c r="A126" s="26" t="s">
        <v>11</v>
      </c>
      <c r="B126" s="5" t="s">
        <v>12</v>
      </c>
      <c r="C126" s="4" t="s">
        <v>73</v>
      </c>
      <c r="D126" s="6">
        <v>0.33749999999999997</v>
      </c>
      <c r="E126" s="10">
        <v>0.54166666666666663</v>
      </c>
      <c r="F126" s="10">
        <v>0.5625</v>
      </c>
      <c r="G126" s="6">
        <v>0.73402777777777783</v>
      </c>
      <c r="H126" s="7">
        <f t="shared" si="4"/>
        <v>0.3756944444444445</v>
      </c>
      <c r="I126" s="8">
        <f t="shared" si="5"/>
        <v>0.35416666666666669</v>
      </c>
      <c r="J126" s="9">
        <f t="shared" si="6"/>
        <v>2.1527777777777812E-2</v>
      </c>
      <c r="K126" s="95" t="s">
        <v>100</v>
      </c>
      <c r="L126" s="96"/>
      <c r="M126" s="97"/>
    </row>
    <row r="127" spans="1:13" x14ac:dyDescent="0.3">
      <c r="A127" s="26" t="s">
        <v>11</v>
      </c>
      <c r="B127" s="5" t="s">
        <v>12</v>
      </c>
      <c r="C127" s="4" t="s">
        <v>74</v>
      </c>
      <c r="D127" s="6">
        <v>0.35555555555555557</v>
      </c>
      <c r="E127" s="6">
        <v>0.5541666666666667</v>
      </c>
      <c r="F127" s="4" t="s">
        <v>29</v>
      </c>
      <c r="G127" s="6">
        <v>0.74513888888888891</v>
      </c>
      <c r="H127" s="7" t="str">
        <f t="shared" si="4"/>
        <v>N/A-</v>
      </c>
      <c r="I127" s="8">
        <f t="shared" si="5"/>
        <v>0.33333333333333331</v>
      </c>
      <c r="J127" s="9" t="str">
        <f t="shared" si="6"/>
        <v xml:space="preserve">  </v>
      </c>
      <c r="K127" s="95"/>
      <c r="L127" s="96"/>
      <c r="M127" s="97"/>
    </row>
    <row r="128" spans="1:13" x14ac:dyDescent="0.3">
      <c r="A128" s="26" t="s">
        <v>11</v>
      </c>
      <c r="B128" s="5" t="s">
        <v>12</v>
      </c>
      <c r="C128" s="4" t="s">
        <v>75</v>
      </c>
      <c r="D128" s="6">
        <v>0.3611111111111111</v>
      </c>
      <c r="E128" s="6">
        <v>0.57638888888888895</v>
      </c>
      <c r="F128" s="6">
        <v>0.59444444444444444</v>
      </c>
      <c r="G128" s="6">
        <v>0.73125000000000007</v>
      </c>
      <c r="H128" s="7">
        <f t="shared" si="4"/>
        <v>0.35208333333333347</v>
      </c>
      <c r="I128" s="8">
        <f t="shared" si="5"/>
        <v>0.35416666666666669</v>
      </c>
      <c r="J128" s="9">
        <f t="shared" si="6"/>
        <v>-2.0833333333332149E-3</v>
      </c>
      <c r="K128" s="95"/>
      <c r="L128" s="96"/>
      <c r="M128" s="97"/>
    </row>
    <row r="129" spans="1:13" x14ac:dyDescent="0.3">
      <c r="A129" s="26" t="s">
        <v>11</v>
      </c>
      <c r="B129" s="5" t="s">
        <v>12</v>
      </c>
      <c r="C129" s="4" t="s">
        <v>76</v>
      </c>
      <c r="D129" s="6">
        <v>0.34861111111111115</v>
      </c>
      <c r="E129" s="10">
        <v>0.54166666666666663</v>
      </c>
      <c r="F129" s="10">
        <v>0.5625</v>
      </c>
      <c r="G129" s="6">
        <v>0.73611111111111116</v>
      </c>
      <c r="H129" s="7">
        <f t="shared" si="4"/>
        <v>0.36666666666666664</v>
      </c>
      <c r="I129" s="8">
        <f t="shared" si="5"/>
        <v>0.35416666666666669</v>
      </c>
      <c r="J129" s="9">
        <f t="shared" si="6"/>
        <v>1.2499999999999956E-2</v>
      </c>
      <c r="K129" s="95"/>
      <c r="L129" s="96"/>
      <c r="M129" s="97"/>
    </row>
    <row r="130" spans="1:13" x14ac:dyDescent="0.3">
      <c r="A130" s="26" t="s">
        <v>11</v>
      </c>
      <c r="B130" s="5" t="s">
        <v>12</v>
      </c>
      <c r="C130" s="4" t="s">
        <v>77</v>
      </c>
      <c r="D130" s="6">
        <v>0.34791666666666665</v>
      </c>
      <c r="E130" s="6">
        <v>0.5756944444444444</v>
      </c>
      <c r="F130" s="4" t="s">
        <v>29</v>
      </c>
      <c r="G130" s="6">
        <v>0.73402777777777783</v>
      </c>
      <c r="H130" s="7" t="str">
        <f t="shared" si="4"/>
        <v>N/A-</v>
      </c>
      <c r="I130" s="8">
        <f t="shared" si="5"/>
        <v>0.35416666666666669</v>
      </c>
      <c r="J130" s="9" t="str">
        <f t="shared" si="6"/>
        <v xml:space="preserve">  </v>
      </c>
      <c r="K130" s="95"/>
      <c r="L130" s="96"/>
      <c r="M130" s="97"/>
    </row>
    <row r="131" spans="1:13" x14ac:dyDescent="0.3">
      <c r="A131" s="26" t="s">
        <v>13</v>
      </c>
      <c r="B131" s="5" t="s">
        <v>14</v>
      </c>
      <c r="C131" s="4" t="s">
        <v>58</v>
      </c>
      <c r="D131" s="6">
        <v>0.35347222222222219</v>
      </c>
      <c r="E131" s="6">
        <v>0.56597222222222221</v>
      </c>
      <c r="F131" s="6">
        <v>0.59513888888888888</v>
      </c>
      <c r="G131" s="4" t="s">
        <v>29</v>
      </c>
      <c r="H131" s="7" t="str">
        <f t="shared" si="4"/>
        <v>N/A-</v>
      </c>
      <c r="I131" s="8">
        <f t="shared" si="5"/>
        <v>0.35416666666666669</v>
      </c>
      <c r="J131" s="9" t="str">
        <f t="shared" si="6"/>
        <v xml:space="preserve">  </v>
      </c>
      <c r="K131" s="95"/>
      <c r="L131" s="96"/>
      <c r="M131" s="97"/>
    </row>
    <row r="132" spans="1:13" x14ac:dyDescent="0.3">
      <c r="A132" s="26" t="s">
        <v>13</v>
      </c>
      <c r="B132" s="5" t="s">
        <v>14</v>
      </c>
      <c r="C132" s="4" t="s">
        <v>59</v>
      </c>
      <c r="D132" s="6">
        <v>0.3444444444444445</v>
      </c>
      <c r="E132" s="6">
        <v>0.61875000000000002</v>
      </c>
      <c r="F132" s="4" t="s">
        <v>29</v>
      </c>
      <c r="G132" s="6">
        <v>0.73611111111111116</v>
      </c>
      <c r="H132" s="7" t="str">
        <f t="shared" si="4"/>
        <v>N/A-</v>
      </c>
      <c r="I132" s="8">
        <f t="shared" si="5"/>
        <v>0.35416666666666669</v>
      </c>
      <c r="J132" s="9" t="str">
        <f t="shared" si="6"/>
        <v xml:space="preserve">  </v>
      </c>
      <c r="K132" s="95"/>
      <c r="L132" s="96"/>
      <c r="M132" s="97"/>
    </row>
    <row r="133" spans="1:13" x14ac:dyDescent="0.3">
      <c r="A133" s="26" t="s">
        <v>13</v>
      </c>
      <c r="B133" s="5" t="s">
        <v>14</v>
      </c>
      <c r="C133" s="4" t="s">
        <v>60</v>
      </c>
      <c r="D133" s="6">
        <v>0.35000000000000003</v>
      </c>
      <c r="E133" s="6">
        <v>0.60555555555555551</v>
      </c>
      <c r="F133" s="4" t="s">
        <v>29</v>
      </c>
      <c r="G133" s="6">
        <v>0.73055555555555562</v>
      </c>
      <c r="H133" s="7" t="str">
        <f t="shared" si="4"/>
        <v>N/A-</v>
      </c>
      <c r="I133" s="8">
        <f t="shared" si="5"/>
        <v>0.35416666666666669</v>
      </c>
      <c r="J133" s="9" t="str">
        <f t="shared" si="6"/>
        <v xml:space="preserve">  </v>
      </c>
      <c r="K133" s="95"/>
      <c r="L133" s="96"/>
      <c r="M133" s="97"/>
    </row>
    <row r="134" spans="1:13" x14ac:dyDescent="0.3">
      <c r="A134" s="26" t="s">
        <v>13</v>
      </c>
      <c r="B134" s="5" t="s">
        <v>14</v>
      </c>
      <c r="C134" s="4" t="s">
        <v>61</v>
      </c>
      <c r="D134" s="6">
        <v>0.37638888888888888</v>
      </c>
      <c r="E134" s="6">
        <v>0.59722222222222221</v>
      </c>
      <c r="F134" s="4" t="s">
        <v>29</v>
      </c>
      <c r="G134" s="6">
        <v>0.73333333333333339</v>
      </c>
      <c r="H134" s="7" t="str">
        <f t="shared" si="4"/>
        <v>N/A-</v>
      </c>
      <c r="I134" s="8">
        <f t="shared" si="5"/>
        <v>0.33333333333333331</v>
      </c>
      <c r="J134" s="9" t="str">
        <f t="shared" si="6"/>
        <v xml:space="preserve">  </v>
      </c>
      <c r="K134" s="95"/>
      <c r="L134" s="96"/>
      <c r="M134" s="97"/>
    </row>
    <row r="135" spans="1:13" x14ac:dyDescent="0.3">
      <c r="A135" s="26" t="s">
        <v>13</v>
      </c>
      <c r="B135" s="5" t="s">
        <v>14</v>
      </c>
      <c r="C135" s="4" t="s">
        <v>62</v>
      </c>
      <c r="D135" s="6">
        <v>0.35000000000000003</v>
      </c>
      <c r="E135" s="6">
        <v>0.54999999999999993</v>
      </c>
      <c r="F135" s="4" t="s">
        <v>29</v>
      </c>
      <c r="G135" s="6">
        <v>0.75069444444444444</v>
      </c>
      <c r="H135" s="7" t="str">
        <f t="shared" si="4"/>
        <v>N/A-</v>
      </c>
      <c r="I135" s="8">
        <f t="shared" si="5"/>
        <v>0.35416666666666669</v>
      </c>
      <c r="J135" s="9" t="str">
        <f t="shared" si="6"/>
        <v xml:space="preserve">  </v>
      </c>
      <c r="K135" s="95"/>
      <c r="L135" s="96"/>
      <c r="M135" s="97"/>
    </row>
    <row r="136" spans="1:13" x14ac:dyDescent="0.3">
      <c r="A136" s="26" t="s">
        <v>13</v>
      </c>
      <c r="B136" s="5" t="s">
        <v>14</v>
      </c>
      <c r="C136" s="4" t="s">
        <v>63</v>
      </c>
      <c r="D136" s="6">
        <v>0.36944444444444446</v>
      </c>
      <c r="E136" s="6">
        <v>0.59583333333333333</v>
      </c>
      <c r="F136" s="6">
        <v>0.60902777777777783</v>
      </c>
      <c r="G136" s="6">
        <v>0.72986111111111107</v>
      </c>
      <c r="H136" s="7">
        <f t="shared" si="4"/>
        <v>0.3472222222222221</v>
      </c>
      <c r="I136" s="8">
        <f t="shared" si="5"/>
        <v>0.35416666666666669</v>
      </c>
      <c r="J136" s="9">
        <f t="shared" si="6"/>
        <v>-6.9444444444445863E-3</v>
      </c>
      <c r="K136" s="95"/>
      <c r="L136" s="96"/>
      <c r="M136" s="97"/>
    </row>
    <row r="137" spans="1:13" x14ac:dyDescent="0.3">
      <c r="A137" s="26" t="s">
        <v>13</v>
      </c>
      <c r="B137" s="5" t="s">
        <v>14</v>
      </c>
      <c r="C137" s="4" t="s">
        <v>64</v>
      </c>
      <c r="D137" s="6">
        <v>0.3666666666666667</v>
      </c>
      <c r="E137" s="6">
        <v>0.55069444444444449</v>
      </c>
      <c r="F137" s="4" t="s">
        <v>29</v>
      </c>
      <c r="G137" s="6">
        <v>0.7416666666666667</v>
      </c>
      <c r="H137" s="7" t="str">
        <f t="shared" si="4"/>
        <v>N/A-</v>
      </c>
      <c r="I137" s="8">
        <f t="shared" si="5"/>
        <v>0.35416666666666669</v>
      </c>
      <c r="J137" s="9" t="str">
        <f t="shared" si="6"/>
        <v xml:space="preserve">  </v>
      </c>
      <c r="K137" s="95"/>
      <c r="L137" s="96"/>
      <c r="M137" s="97"/>
    </row>
    <row r="138" spans="1:13" x14ac:dyDescent="0.3">
      <c r="A138" s="26" t="s">
        <v>13</v>
      </c>
      <c r="B138" s="5" t="s">
        <v>14</v>
      </c>
      <c r="C138" s="4" t="s">
        <v>65</v>
      </c>
      <c r="D138" s="6">
        <v>0.37916666666666665</v>
      </c>
      <c r="E138" s="6">
        <v>0.64583333333333337</v>
      </c>
      <c r="F138" s="6">
        <v>0.67291666666666661</v>
      </c>
      <c r="G138" s="6">
        <v>0.76527777777777783</v>
      </c>
      <c r="H138" s="7">
        <f t="shared" si="4"/>
        <v>0.35902777777777795</v>
      </c>
      <c r="I138" s="8">
        <f t="shared" si="5"/>
        <v>0.35416666666666669</v>
      </c>
      <c r="J138" s="9">
        <f t="shared" si="6"/>
        <v>4.8611111111112604E-3</v>
      </c>
      <c r="K138" s="95"/>
      <c r="L138" s="96"/>
      <c r="M138" s="97"/>
    </row>
    <row r="139" spans="1:13" x14ac:dyDescent="0.3">
      <c r="A139" s="26" t="s">
        <v>13</v>
      </c>
      <c r="B139" s="5" t="s">
        <v>14</v>
      </c>
      <c r="C139" s="4" t="s">
        <v>66</v>
      </c>
      <c r="D139" s="6">
        <v>0.35625000000000001</v>
      </c>
      <c r="E139" s="6">
        <v>0.55972222222222223</v>
      </c>
      <c r="F139" s="6">
        <v>0.5756944444444444</v>
      </c>
      <c r="G139" s="6">
        <v>0.73263888888888884</v>
      </c>
      <c r="H139" s="7">
        <f t="shared" si="4"/>
        <v>0.36041666666666666</v>
      </c>
      <c r="I139" s="8">
        <f t="shared" si="5"/>
        <v>0.35416666666666669</v>
      </c>
      <c r="J139" s="9">
        <f t="shared" si="6"/>
        <v>6.2499999999999778E-3</v>
      </c>
      <c r="K139" s="95"/>
      <c r="L139" s="96"/>
      <c r="M139" s="97"/>
    </row>
    <row r="140" spans="1:13" x14ac:dyDescent="0.3">
      <c r="A140" s="26" t="s">
        <v>13</v>
      </c>
      <c r="B140" s="5" t="s">
        <v>14</v>
      </c>
      <c r="C140" s="4" t="s">
        <v>67</v>
      </c>
      <c r="D140" s="6">
        <v>0.375</v>
      </c>
      <c r="E140" s="6">
        <v>0.57361111111111118</v>
      </c>
      <c r="F140" s="6">
        <v>0.59444444444444444</v>
      </c>
      <c r="G140" s="6">
        <v>0.73749999999999993</v>
      </c>
      <c r="H140" s="7">
        <f t="shared" si="4"/>
        <v>0.34166666666666667</v>
      </c>
      <c r="I140" s="8">
        <f t="shared" si="5"/>
        <v>0.35416666666666669</v>
      </c>
      <c r="J140" s="9">
        <f t="shared" si="6"/>
        <v>-1.2500000000000011E-2</v>
      </c>
      <c r="K140" s="95"/>
      <c r="L140" s="96"/>
      <c r="M140" s="97"/>
    </row>
    <row r="141" spans="1:13" x14ac:dyDescent="0.3">
      <c r="A141" s="26" t="s">
        <v>13</v>
      </c>
      <c r="B141" s="5" t="s">
        <v>14</v>
      </c>
      <c r="C141" s="4" t="s">
        <v>68</v>
      </c>
      <c r="D141" s="6">
        <v>0.37847222222222227</v>
      </c>
      <c r="E141" s="10">
        <v>0.54166666666666663</v>
      </c>
      <c r="F141" s="10">
        <v>0.5625</v>
      </c>
      <c r="G141" s="6">
        <v>0.76041666666666663</v>
      </c>
      <c r="H141" s="7">
        <f t="shared" si="4"/>
        <v>0.36111111111111099</v>
      </c>
      <c r="I141" s="8">
        <f t="shared" si="5"/>
        <v>0.35416666666666669</v>
      </c>
      <c r="J141" s="9">
        <f t="shared" si="6"/>
        <v>6.9444444444443088E-3</v>
      </c>
      <c r="K141" s="95"/>
      <c r="L141" s="96"/>
      <c r="M141" s="97"/>
    </row>
    <row r="142" spans="1:13" x14ac:dyDescent="0.3">
      <c r="A142" s="26" t="s">
        <v>13</v>
      </c>
      <c r="B142" s="5" t="s">
        <v>14</v>
      </c>
      <c r="C142" s="4" t="s">
        <v>69</v>
      </c>
      <c r="D142" s="6">
        <v>0.37291666666666662</v>
      </c>
      <c r="E142" s="6">
        <v>0.5854166666666667</v>
      </c>
      <c r="F142" s="6">
        <v>0.61111111111111105</v>
      </c>
      <c r="G142" s="6">
        <v>0.77569444444444446</v>
      </c>
      <c r="H142" s="7">
        <f t="shared" si="4"/>
        <v>0.37708333333333349</v>
      </c>
      <c r="I142" s="8">
        <f t="shared" si="5"/>
        <v>0.33333333333333331</v>
      </c>
      <c r="J142" s="9">
        <f t="shared" si="6"/>
        <v>4.3750000000000178E-2</v>
      </c>
      <c r="K142" s="95"/>
      <c r="L142" s="96"/>
      <c r="M142" s="97"/>
    </row>
    <row r="143" spans="1:13" x14ac:dyDescent="0.3">
      <c r="A143" s="26" t="s">
        <v>13</v>
      </c>
      <c r="B143" s="5" t="s">
        <v>14</v>
      </c>
      <c r="C143" s="4" t="s">
        <v>70</v>
      </c>
      <c r="D143" s="6">
        <v>0.37638888888888888</v>
      </c>
      <c r="E143" s="10">
        <v>0.54166666666666663</v>
      </c>
      <c r="F143" s="10">
        <v>0.5625</v>
      </c>
      <c r="G143" s="6">
        <v>0.73055555555555562</v>
      </c>
      <c r="H143" s="7">
        <f t="shared" si="4"/>
        <v>0.33333333333333337</v>
      </c>
      <c r="I143" s="8">
        <f t="shared" si="5"/>
        <v>0.35416666666666669</v>
      </c>
      <c r="J143" s="9">
        <f t="shared" si="6"/>
        <v>-2.0833333333333315E-2</v>
      </c>
      <c r="K143" s="95"/>
      <c r="L143" s="96"/>
      <c r="M143" s="97"/>
    </row>
    <row r="144" spans="1:13" x14ac:dyDescent="0.3">
      <c r="A144" s="26" t="s">
        <v>13</v>
      </c>
      <c r="B144" s="5" t="s">
        <v>14</v>
      </c>
      <c r="C144" s="4" t="s">
        <v>71</v>
      </c>
      <c r="D144" s="6">
        <v>0.3743055555555555</v>
      </c>
      <c r="E144" s="6">
        <v>0.54722222222222217</v>
      </c>
      <c r="F144" s="6">
        <v>0.57361111111111118</v>
      </c>
      <c r="G144" s="6">
        <v>0.74236111111111114</v>
      </c>
      <c r="H144" s="7">
        <f t="shared" ref="H144:H208" si="7">IFERROR((E144-D144)+(G144-F144),"N/A-")</f>
        <v>0.34166666666666662</v>
      </c>
      <c r="I144" s="8">
        <f t="shared" ref="I144:I208" si="8">IF(OR(WEEKDAY(C144)=7,WEEKDAY(C144)=1),0,IF(WEEKDAY(C144)=6,1/3,17/48))</f>
        <v>0.35416666666666669</v>
      </c>
      <c r="J144" s="9">
        <f t="shared" ref="J144:J208" si="9">IFERROR(H144-I144,"  ")</f>
        <v>-1.2500000000000067E-2</v>
      </c>
      <c r="K144" s="95"/>
      <c r="L144" s="96"/>
      <c r="M144" s="97"/>
    </row>
    <row r="145" spans="1:13" x14ac:dyDescent="0.3">
      <c r="A145" s="26" t="s">
        <v>13</v>
      </c>
      <c r="B145" s="5" t="s">
        <v>14</v>
      </c>
      <c r="C145" s="4" t="s">
        <v>72</v>
      </c>
      <c r="D145" s="6">
        <v>0.37638888888888888</v>
      </c>
      <c r="E145" s="10">
        <v>0.54166666666666663</v>
      </c>
      <c r="F145" s="10">
        <v>0.5625</v>
      </c>
      <c r="G145" s="6">
        <v>0.74305555555555547</v>
      </c>
      <c r="H145" s="7">
        <f t="shared" si="7"/>
        <v>0.34583333333333321</v>
      </c>
      <c r="I145" s="8">
        <f t="shared" si="8"/>
        <v>0.35416666666666669</v>
      </c>
      <c r="J145" s="9">
        <f t="shared" si="9"/>
        <v>-8.3333333333334703E-3</v>
      </c>
      <c r="K145" s="95"/>
      <c r="L145" s="96"/>
      <c r="M145" s="97"/>
    </row>
    <row r="146" spans="1:13" x14ac:dyDescent="0.3">
      <c r="A146" s="26" t="s">
        <v>13</v>
      </c>
      <c r="B146" s="5" t="s">
        <v>14</v>
      </c>
      <c r="C146" s="4" t="s">
        <v>73</v>
      </c>
      <c r="D146" s="6">
        <v>0.3666666666666667</v>
      </c>
      <c r="E146" s="6">
        <v>0.58194444444444449</v>
      </c>
      <c r="F146" s="4" t="s">
        <v>29</v>
      </c>
      <c r="G146" s="6">
        <v>0.72916666666666663</v>
      </c>
      <c r="H146" s="7" t="str">
        <f t="shared" si="7"/>
        <v>N/A-</v>
      </c>
      <c r="I146" s="8">
        <f t="shared" si="8"/>
        <v>0.35416666666666669</v>
      </c>
      <c r="J146" s="9" t="str">
        <f t="shared" si="9"/>
        <v xml:space="preserve">  </v>
      </c>
      <c r="K146" s="95"/>
      <c r="L146" s="96"/>
      <c r="M146" s="97"/>
    </row>
    <row r="147" spans="1:13" x14ac:dyDescent="0.3">
      <c r="A147" s="26" t="s">
        <v>13</v>
      </c>
      <c r="B147" s="5" t="s">
        <v>14</v>
      </c>
      <c r="C147" s="4" t="s">
        <v>74</v>
      </c>
      <c r="D147" s="6">
        <v>0.3666666666666667</v>
      </c>
      <c r="E147" s="6">
        <v>0.55763888888888891</v>
      </c>
      <c r="F147" s="6">
        <v>0.68819444444444444</v>
      </c>
      <c r="G147" s="4" t="s">
        <v>29</v>
      </c>
      <c r="H147" s="7" t="str">
        <f t="shared" si="7"/>
        <v>N/A-</v>
      </c>
      <c r="I147" s="8">
        <f t="shared" si="8"/>
        <v>0.33333333333333331</v>
      </c>
      <c r="J147" s="9" t="str">
        <f t="shared" si="9"/>
        <v xml:space="preserve">  </v>
      </c>
      <c r="K147" s="95" t="s">
        <v>101</v>
      </c>
      <c r="L147" s="96"/>
      <c r="M147" s="97"/>
    </row>
    <row r="148" spans="1:13" x14ac:dyDescent="0.3">
      <c r="A148" s="26" t="s">
        <v>13</v>
      </c>
      <c r="B148" s="5" t="s">
        <v>14</v>
      </c>
      <c r="C148" s="4" t="s">
        <v>75</v>
      </c>
      <c r="D148" s="6">
        <v>0.35555555555555557</v>
      </c>
      <c r="E148" s="6">
        <v>0.57916666666666672</v>
      </c>
      <c r="F148" s="4" t="s">
        <v>29</v>
      </c>
      <c r="G148" s="6">
        <v>0.72916666666666663</v>
      </c>
      <c r="H148" s="7" t="str">
        <f t="shared" si="7"/>
        <v>N/A-</v>
      </c>
      <c r="I148" s="8">
        <f t="shared" si="8"/>
        <v>0.35416666666666669</v>
      </c>
      <c r="J148" s="9" t="str">
        <f t="shared" si="9"/>
        <v xml:space="preserve">  </v>
      </c>
      <c r="K148" s="95"/>
      <c r="L148" s="96"/>
      <c r="M148" s="97"/>
    </row>
    <row r="149" spans="1:13" x14ac:dyDescent="0.3">
      <c r="A149" s="26" t="s">
        <v>13</v>
      </c>
      <c r="B149" s="5" t="s">
        <v>14</v>
      </c>
      <c r="C149" s="4" t="s">
        <v>76</v>
      </c>
      <c r="D149" s="6">
        <v>0.3520833333333333</v>
      </c>
      <c r="E149" s="6">
        <v>0.56527777777777777</v>
      </c>
      <c r="F149" s="6">
        <v>0.59583333333333333</v>
      </c>
      <c r="G149" s="6">
        <v>0.7368055555555556</v>
      </c>
      <c r="H149" s="7">
        <f t="shared" si="7"/>
        <v>0.35416666666666674</v>
      </c>
      <c r="I149" s="8">
        <f t="shared" si="8"/>
        <v>0.35416666666666669</v>
      </c>
      <c r="J149" s="9">
        <f t="shared" si="9"/>
        <v>5.5511151231257827E-17</v>
      </c>
      <c r="K149" s="95"/>
      <c r="L149" s="96"/>
      <c r="M149" s="97"/>
    </row>
    <row r="150" spans="1:13" x14ac:dyDescent="0.3">
      <c r="A150" s="26" t="s">
        <v>13</v>
      </c>
      <c r="B150" s="5" t="s">
        <v>14</v>
      </c>
      <c r="C150" s="4" t="s">
        <v>77</v>
      </c>
      <c r="D150" s="6">
        <v>0.33611111111111108</v>
      </c>
      <c r="E150" s="10">
        <v>0.54166666666666663</v>
      </c>
      <c r="F150" s="10">
        <v>0.5625</v>
      </c>
      <c r="G150" s="6">
        <v>0.7715277777777777</v>
      </c>
      <c r="H150" s="7">
        <f t="shared" si="7"/>
        <v>0.41458333333333325</v>
      </c>
      <c r="I150" s="8">
        <f t="shared" si="8"/>
        <v>0.35416666666666669</v>
      </c>
      <c r="J150" s="9">
        <f t="shared" si="9"/>
        <v>6.0416666666666563E-2</v>
      </c>
      <c r="K150" s="95"/>
      <c r="L150" s="96"/>
      <c r="M150" s="97"/>
    </row>
    <row r="151" spans="1:13" x14ac:dyDescent="0.3">
      <c r="A151" s="26" t="s">
        <v>15</v>
      </c>
      <c r="B151" s="5" t="s">
        <v>16</v>
      </c>
      <c r="C151" s="4" t="s">
        <v>58</v>
      </c>
      <c r="D151" s="6">
        <v>0.3756944444444445</v>
      </c>
      <c r="E151" s="6">
        <v>0.54583333333333328</v>
      </c>
      <c r="F151" s="6">
        <v>0.58680555555555558</v>
      </c>
      <c r="G151" s="6">
        <v>0.74375000000000002</v>
      </c>
      <c r="H151" s="7">
        <f t="shared" si="7"/>
        <v>0.32708333333333323</v>
      </c>
      <c r="I151" s="8">
        <f t="shared" si="8"/>
        <v>0.35416666666666669</v>
      </c>
      <c r="J151" s="9">
        <f t="shared" si="9"/>
        <v>-2.7083333333333459E-2</v>
      </c>
      <c r="K151" s="95"/>
      <c r="L151" s="96"/>
      <c r="M151" s="97"/>
    </row>
    <row r="152" spans="1:13" x14ac:dyDescent="0.3">
      <c r="A152" s="26" t="s">
        <v>15</v>
      </c>
      <c r="B152" s="5" t="s">
        <v>16</v>
      </c>
      <c r="C152" s="4" t="s">
        <v>59</v>
      </c>
      <c r="D152" s="6">
        <v>0.37986111111111115</v>
      </c>
      <c r="E152" s="6">
        <v>0.63124999999999998</v>
      </c>
      <c r="F152" s="6">
        <v>0.65902777777777777</v>
      </c>
      <c r="G152" s="6">
        <v>0.74652777777777779</v>
      </c>
      <c r="H152" s="7">
        <f t="shared" si="7"/>
        <v>0.33888888888888885</v>
      </c>
      <c r="I152" s="8">
        <f t="shared" si="8"/>
        <v>0.35416666666666669</v>
      </c>
      <c r="J152" s="9">
        <f t="shared" si="9"/>
        <v>-1.5277777777777835E-2</v>
      </c>
      <c r="K152" s="95"/>
      <c r="L152" s="96"/>
      <c r="M152" s="97"/>
    </row>
    <row r="153" spans="1:13" x14ac:dyDescent="0.3">
      <c r="A153" s="26" t="s">
        <v>15</v>
      </c>
      <c r="B153" s="5" t="s">
        <v>16</v>
      </c>
      <c r="C153" s="4" t="s">
        <v>60</v>
      </c>
      <c r="D153" s="6">
        <v>0.36527777777777781</v>
      </c>
      <c r="E153" s="6">
        <v>0.58333333333333337</v>
      </c>
      <c r="F153" s="6">
        <v>0.60625000000000007</v>
      </c>
      <c r="G153" s="6">
        <v>0.74583333333333324</v>
      </c>
      <c r="H153" s="7">
        <f t="shared" si="7"/>
        <v>0.35763888888888873</v>
      </c>
      <c r="I153" s="8">
        <f t="shared" si="8"/>
        <v>0.35416666666666669</v>
      </c>
      <c r="J153" s="9">
        <f t="shared" si="9"/>
        <v>3.4722222222220434E-3</v>
      </c>
      <c r="K153" s="95"/>
      <c r="L153" s="96"/>
      <c r="M153" s="97"/>
    </row>
    <row r="154" spans="1:13" x14ac:dyDescent="0.3">
      <c r="A154" s="26" t="s">
        <v>15</v>
      </c>
      <c r="B154" s="5" t="s">
        <v>16</v>
      </c>
      <c r="C154" s="4" t="s">
        <v>61</v>
      </c>
      <c r="D154" s="6">
        <v>0.3666666666666667</v>
      </c>
      <c r="E154" s="6">
        <v>0.55902777777777779</v>
      </c>
      <c r="F154" s="6">
        <v>0.59583333333333333</v>
      </c>
      <c r="G154" s="6">
        <v>0.73819444444444438</v>
      </c>
      <c r="H154" s="7">
        <f t="shared" si="7"/>
        <v>0.33472222222222214</v>
      </c>
      <c r="I154" s="8">
        <f t="shared" si="8"/>
        <v>0.33333333333333331</v>
      </c>
      <c r="J154" s="9">
        <f t="shared" si="9"/>
        <v>1.3888888888888284E-3</v>
      </c>
      <c r="K154" s="95"/>
      <c r="L154" s="96"/>
      <c r="M154" s="97"/>
    </row>
    <row r="155" spans="1:13" x14ac:dyDescent="0.3">
      <c r="A155" s="26" t="s">
        <v>15</v>
      </c>
      <c r="B155" s="5" t="s">
        <v>16</v>
      </c>
      <c r="C155" s="4" t="s">
        <v>62</v>
      </c>
      <c r="D155" s="6">
        <v>0.36805555555555558</v>
      </c>
      <c r="E155" s="6">
        <v>0.56319444444444444</v>
      </c>
      <c r="F155" s="6">
        <v>0.59722222222222221</v>
      </c>
      <c r="G155" s="6">
        <v>0.76041666666666663</v>
      </c>
      <c r="H155" s="7">
        <f t="shared" si="7"/>
        <v>0.35833333333333328</v>
      </c>
      <c r="I155" s="8">
        <f t="shared" si="8"/>
        <v>0.35416666666666669</v>
      </c>
      <c r="J155" s="9">
        <f t="shared" si="9"/>
        <v>4.1666666666665964E-3</v>
      </c>
      <c r="K155" s="95"/>
      <c r="L155" s="96"/>
      <c r="M155" s="97"/>
    </row>
    <row r="156" spans="1:13" x14ac:dyDescent="0.3">
      <c r="A156" s="26" t="s">
        <v>15</v>
      </c>
      <c r="B156" s="5" t="s">
        <v>16</v>
      </c>
      <c r="C156" s="4" t="s">
        <v>63</v>
      </c>
      <c r="D156" s="6">
        <v>0.36249999999999999</v>
      </c>
      <c r="E156" s="6">
        <v>0.58124999999999993</v>
      </c>
      <c r="F156" s="6">
        <v>0.60972222222222217</v>
      </c>
      <c r="G156" s="6">
        <v>0.73402777777777783</v>
      </c>
      <c r="H156" s="7">
        <f t="shared" si="7"/>
        <v>0.34305555555555561</v>
      </c>
      <c r="I156" s="8">
        <f t="shared" si="8"/>
        <v>0.35416666666666669</v>
      </c>
      <c r="J156" s="9">
        <f t="shared" si="9"/>
        <v>-1.1111111111111072E-2</v>
      </c>
      <c r="K156" s="95"/>
      <c r="L156" s="96"/>
      <c r="M156" s="97"/>
    </row>
    <row r="157" spans="1:13" x14ac:dyDescent="0.3">
      <c r="A157" s="26" t="s">
        <v>15</v>
      </c>
      <c r="B157" s="5" t="s">
        <v>16</v>
      </c>
      <c r="C157" s="4" t="s">
        <v>64</v>
      </c>
      <c r="D157" s="6">
        <v>0.37291666666666662</v>
      </c>
      <c r="E157" s="6">
        <v>0.55277777777777781</v>
      </c>
      <c r="F157" s="6">
        <v>0.58333333333333337</v>
      </c>
      <c r="G157" s="6">
        <v>0.75138888888888899</v>
      </c>
      <c r="H157" s="7">
        <f t="shared" si="7"/>
        <v>0.34791666666666682</v>
      </c>
      <c r="I157" s="8">
        <f t="shared" si="8"/>
        <v>0.35416666666666669</v>
      </c>
      <c r="J157" s="9">
        <f t="shared" si="9"/>
        <v>-6.2499999999998668E-3</v>
      </c>
      <c r="K157" s="95"/>
      <c r="L157" s="96"/>
      <c r="M157" s="97"/>
    </row>
    <row r="158" spans="1:13" x14ac:dyDescent="0.3">
      <c r="A158" s="26" t="s">
        <v>15</v>
      </c>
      <c r="B158" s="5" t="s">
        <v>16</v>
      </c>
      <c r="C158" s="4" t="s">
        <v>65</v>
      </c>
      <c r="D158" s="6">
        <v>0.36944444444444446</v>
      </c>
      <c r="E158" s="6">
        <v>0.54583333333333328</v>
      </c>
      <c r="F158" s="6">
        <v>0.58124999999999993</v>
      </c>
      <c r="G158" s="6">
        <v>0.73749999999999993</v>
      </c>
      <c r="H158" s="7">
        <f t="shared" si="7"/>
        <v>0.33263888888888882</v>
      </c>
      <c r="I158" s="8">
        <f t="shared" si="8"/>
        <v>0.35416666666666669</v>
      </c>
      <c r="J158" s="9">
        <f t="shared" si="9"/>
        <v>-2.1527777777777868E-2</v>
      </c>
      <c r="K158" s="95"/>
      <c r="L158" s="96"/>
      <c r="M158" s="97"/>
    </row>
    <row r="159" spans="1:13" x14ac:dyDescent="0.3">
      <c r="A159" s="26" t="s">
        <v>15</v>
      </c>
      <c r="B159" s="5" t="s">
        <v>16</v>
      </c>
      <c r="C159" s="4" t="s">
        <v>66</v>
      </c>
      <c r="D159" s="6">
        <v>0.36874999999999997</v>
      </c>
      <c r="E159" s="6">
        <v>0.5805555555555556</v>
      </c>
      <c r="F159" s="6">
        <v>0.60902777777777783</v>
      </c>
      <c r="G159" s="6">
        <v>0.7631944444444444</v>
      </c>
      <c r="H159" s="7">
        <f t="shared" si="7"/>
        <v>0.3659722222222222</v>
      </c>
      <c r="I159" s="8">
        <f t="shared" si="8"/>
        <v>0.35416666666666669</v>
      </c>
      <c r="J159" s="9">
        <f t="shared" si="9"/>
        <v>1.1805555555555514E-2</v>
      </c>
      <c r="K159" s="95"/>
      <c r="L159" s="96"/>
      <c r="M159" s="97"/>
    </row>
    <row r="160" spans="1:13" x14ac:dyDescent="0.3">
      <c r="A160" s="26" t="s">
        <v>15</v>
      </c>
      <c r="B160" s="5" t="s">
        <v>16</v>
      </c>
      <c r="C160" s="4" t="s">
        <v>67</v>
      </c>
      <c r="D160" s="6">
        <v>0.3659722222222222</v>
      </c>
      <c r="E160" s="6">
        <v>0.55694444444444446</v>
      </c>
      <c r="F160" s="6">
        <v>0.58958333333333335</v>
      </c>
      <c r="G160" s="6">
        <v>0.75763888888888886</v>
      </c>
      <c r="H160" s="7">
        <f t="shared" si="7"/>
        <v>0.35902777777777778</v>
      </c>
      <c r="I160" s="8">
        <f t="shared" si="8"/>
        <v>0.35416666666666669</v>
      </c>
      <c r="J160" s="9">
        <f t="shared" si="9"/>
        <v>4.8611111111110938E-3</v>
      </c>
      <c r="K160" s="95"/>
      <c r="L160" s="96"/>
      <c r="M160" s="97"/>
    </row>
    <row r="161" spans="1:13" x14ac:dyDescent="0.3">
      <c r="A161" s="26" t="s">
        <v>15</v>
      </c>
      <c r="B161" s="5" t="s">
        <v>16</v>
      </c>
      <c r="C161" s="4" t="s">
        <v>68</v>
      </c>
      <c r="D161" s="6">
        <v>0.36944444444444446</v>
      </c>
      <c r="E161" s="6">
        <v>0.56388888888888888</v>
      </c>
      <c r="F161" s="6">
        <v>0.59583333333333333</v>
      </c>
      <c r="G161" s="6">
        <v>0.75347222222222221</v>
      </c>
      <c r="H161" s="7">
        <f t="shared" si="7"/>
        <v>0.3520833333333333</v>
      </c>
      <c r="I161" s="8">
        <f t="shared" si="8"/>
        <v>0.35416666666666669</v>
      </c>
      <c r="J161" s="9">
        <f t="shared" si="9"/>
        <v>-2.0833333333333814E-3</v>
      </c>
      <c r="K161" s="95"/>
      <c r="L161" s="96"/>
      <c r="M161" s="97"/>
    </row>
    <row r="162" spans="1:13" x14ac:dyDescent="0.3">
      <c r="A162" s="26" t="s">
        <v>15</v>
      </c>
      <c r="B162" s="5" t="s">
        <v>16</v>
      </c>
      <c r="C162" s="4" t="s">
        <v>69</v>
      </c>
      <c r="D162" s="6">
        <v>0.37916666666666665</v>
      </c>
      <c r="E162" s="6">
        <v>0.55486111111111114</v>
      </c>
      <c r="F162" s="6">
        <v>0.58819444444444446</v>
      </c>
      <c r="G162" s="6">
        <v>0.77430555555555547</v>
      </c>
      <c r="H162" s="7">
        <f t="shared" si="7"/>
        <v>0.36180555555555549</v>
      </c>
      <c r="I162" s="8">
        <f t="shared" si="8"/>
        <v>0.33333333333333331</v>
      </c>
      <c r="J162" s="9">
        <f t="shared" si="9"/>
        <v>2.8472222222222177E-2</v>
      </c>
      <c r="K162" s="95"/>
      <c r="L162" s="96"/>
      <c r="M162" s="97"/>
    </row>
    <row r="163" spans="1:13" x14ac:dyDescent="0.3">
      <c r="A163" s="26" t="s">
        <v>15</v>
      </c>
      <c r="B163" s="5" t="s">
        <v>16</v>
      </c>
      <c r="C163" s="4" t="s">
        <v>70</v>
      </c>
      <c r="D163" s="6">
        <v>0.38125000000000003</v>
      </c>
      <c r="E163" s="6">
        <v>0.54999999999999993</v>
      </c>
      <c r="F163" s="6">
        <v>0.58680555555555558</v>
      </c>
      <c r="G163" s="6">
        <v>0.74305555555555547</v>
      </c>
      <c r="H163" s="7">
        <f t="shared" si="7"/>
        <v>0.32499999999999979</v>
      </c>
      <c r="I163" s="8">
        <f t="shared" si="8"/>
        <v>0.35416666666666669</v>
      </c>
      <c r="J163" s="9">
        <f t="shared" si="9"/>
        <v>-2.9166666666666896E-2</v>
      </c>
      <c r="K163" s="95"/>
      <c r="L163" s="96"/>
      <c r="M163" s="97"/>
    </row>
    <row r="164" spans="1:13" x14ac:dyDescent="0.3">
      <c r="A164" s="26" t="s">
        <v>15</v>
      </c>
      <c r="B164" s="5" t="s">
        <v>16</v>
      </c>
      <c r="C164" s="4" t="s">
        <v>71</v>
      </c>
      <c r="D164" s="6">
        <v>0.37916666666666665</v>
      </c>
      <c r="E164" s="6">
        <v>0.55277777777777781</v>
      </c>
      <c r="F164" s="6">
        <v>0.58750000000000002</v>
      </c>
      <c r="G164" s="6">
        <v>0.73888888888888893</v>
      </c>
      <c r="H164" s="7">
        <f t="shared" si="7"/>
        <v>0.32500000000000007</v>
      </c>
      <c r="I164" s="8">
        <f t="shared" si="8"/>
        <v>0.35416666666666669</v>
      </c>
      <c r="J164" s="9">
        <f t="shared" si="9"/>
        <v>-2.9166666666666619E-2</v>
      </c>
      <c r="K164" s="95"/>
      <c r="L164" s="96"/>
      <c r="M164" s="97"/>
    </row>
    <row r="165" spans="1:13" x14ac:dyDescent="0.3">
      <c r="A165" s="26" t="s">
        <v>15</v>
      </c>
      <c r="B165" s="5" t="s">
        <v>16</v>
      </c>
      <c r="C165" s="4" t="s">
        <v>72</v>
      </c>
      <c r="D165" s="6">
        <v>0.37013888888888885</v>
      </c>
      <c r="E165" s="6">
        <v>0.55625000000000002</v>
      </c>
      <c r="F165" s="6">
        <v>0.58750000000000002</v>
      </c>
      <c r="G165" s="6">
        <v>0.74375000000000002</v>
      </c>
      <c r="H165" s="7">
        <f t="shared" si="7"/>
        <v>0.34236111111111117</v>
      </c>
      <c r="I165" s="8">
        <f t="shared" si="8"/>
        <v>0.35416666666666669</v>
      </c>
      <c r="J165" s="9">
        <f t="shared" si="9"/>
        <v>-1.1805555555555514E-2</v>
      </c>
      <c r="K165" s="95"/>
      <c r="L165" s="96"/>
      <c r="M165" s="97"/>
    </row>
    <row r="166" spans="1:13" x14ac:dyDescent="0.3">
      <c r="A166" s="26" t="s">
        <v>15</v>
      </c>
      <c r="B166" s="5" t="s">
        <v>16</v>
      </c>
      <c r="C166" s="4" t="s">
        <v>73</v>
      </c>
      <c r="D166" s="6">
        <v>0.38055555555555554</v>
      </c>
      <c r="E166" s="6">
        <v>0.54513888888888895</v>
      </c>
      <c r="F166" s="6">
        <v>0.58472222222222225</v>
      </c>
      <c r="G166" s="6">
        <v>0.73819444444444438</v>
      </c>
      <c r="H166" s="7">
        <f t="shared" si="7"/>
        <v>0.31805555555555554</v>
      </c>
      <c r="I166" s="8">
        <f t="shared" si="8"/>
        <v>0.35416666666666669</v>
      </c>
      <c r="J166" s="9">
        <f t="shared" si="9"/>
        <v>-3.6111111111111149E-2</v>
      </c>
      <c r="K166" s="95"/>
      <c r="L166" s="96"/>
      <c r="M166" s="97"/>
    </row>
    <row r="167" spans="1:13" x14ac:dyDescent="0.3">
      <c r="A167" s="26" t="s">
        <v>15</v>
      </c>
      <c r="B167" s="5" t="s">
        <v>16</v>
      </c>
      <c r="C167" s="4" t="s">
        <v>74</v>
      </c>
      <c r="D167" s="6">
        <v>0.3743055555555555</v>
      </c>
      <c r="E167" s="6">
        <v>0.58124999999999993</v>
      </c>
      <c r="F167" s="6">
        <v>0.62152777777777779</v>
      </c>
      <c r="G167" s="6">
        <v>0.75</v>
      </c>
      <c r="H167" s="7">
        <f t="shared" si="7"/>
        <v>0.33541666666666664</v>
      </c>
      <c r="I167" s="8">
        <f t="shared" si="8"/>
        <v>0.33333333333333331</v>
      </c>
      <c r="J167" s="9">
        <f t="shared" si="9"/>
        <v>2.0833333333333259E-3</v>
      </c>
      <c r="K167" s="95"/>
      <c r="L167" s="96"/>
      <c r="M167" s="97"/>
    </row>
    <row r="168" spans="1:13" x14ac:dyDescent="0.3">
      <c r="A168" s="26" t="s">
        <v>15</v>
      </c>
      <c r="B168" s="5" t="s">
        <v>16</v>
      </c>
      <c r="C168" s="4" t="s">
        <v>75</v>
      </c>
      <c r="D168" s="6">
        <v>0.37291666666666662</v>
      </c>
      <c r="E168" s="6">
        <v>0.55972222222222223</v>
      </c>
      <c r="F168" s="6">
        <v>0.58333333333333337</v>
      </c>
      <c r="G168" s="6">
        <v>0.74861111111111101</v>
      </c>
      <c r="H168" s="7">
        <f t="shared" si="7"/>
        <v>0.35208333333333325</v>
      </c>
      <c r="I168" s="8">
        <f t="shared" si="8"/>
        <v>0.35416666666666669</v>
      </c>
      <c r="J168" s="9">
        <f t="shared" si="9"/>
        <v>-2.083333333333437E-3</v>
      </c>
      <c r="K168" s="95" t="s">
        <v>101</v>
      </c>
      <c r="L168" s="96"/>
      <c r="M168" s="97"/>
    </row>
    <row r="169" spans="1:13" x14ac:dyDescent="0.3">
      <c r="A169" s="26" t="s">
        <v>15</v>
      </c>
      <c r="B169" s="5" t="s">
        <v>16</v>
      </c>
      <c r="C169" s="4" t="s">
        <v>76</v>
      </c>
      <c r="D169" s="6">
        <v>0.37083333333333335</v>
      </c>
      <c r="E169" s="6">
        <v>0.58472222222222225</v>
      </c>
      <c r="F169" s="6">
        <v>0.59583333333333333</v>
      </c>
      <c r="G169" s="6">
        <v>0.75486111111111109</v>
      </c>
      <c r="H169" s="7">
        <f t="shared" si="7"/>
        <v>0.37291666666666667</v>
      </c>
      <c r="I169" s="8">
        <f t="shared" si="8"/>
        <v>0.35416666666666669</v>
      </c>
      <c r="J169" s="9">
        <f t="shared" si="9"/>
        <v>1.8749999999999989E-2</v>
      </c>
      <c r="K169" s="95"/>
      <c r="L169" s="96"/>
      <c r="M169" s="97"/>
    </row>
    <row r="170" spans="1:13" x14ac:dyDescent="0.3">
      <c r="A170" s="26" t="s">
        <v>15</v>
      </c>
      <c r="B170" s="5" t="s">
        <v>16</v>
      </c>
      <c r="C170" s="4" t="s">
        <v>77</v>
      </c>
      <c r="D170" s="6">
        <v>0.48402777777777778</v>
      </c>
      <c r="E170" s="6">
        <v>0.5805555555555556</v>
      </c>
      <c r="F170" s="6">
        <v>0.60902777777777783</v>
      </c>
      <c r="G170" s="6">
        <v>0.74305555555555547</v>
      </c>
      <c r="H170" s="7">
        <f t="shared" si="7"/>
        <v>0.23055555555555546</v>
      </c>
      <c r="I170" s="8">
        <f t="shared" si="8"/>
        <v>0.35416666666666669</v>
      </c>
      <c r="J170" s="9">
        <f t="shared" si="9"/>
        <v>-0.12361111111111123</v>
      </c>
      <c r="K170" s="95"/>
      <c r="L170" s="96"/>
      <c r="M170" s="97"/>
    </row>
    <row r="171" spans="1:13" x14ac:dyDescent="0.3">
      <c r="A171" s="26" t="s">
        <v>17</v>
      </c>
      <c r="B171" s="5" t="s">
        <v>18</v>
      </c>
      <c r="C171" s="4" t="s">
        <v>58</v>
      </c>
      <c r="D171" s="6">
        <v>0.35416666666666669</v>
      </c>
      <c r="E171" s="6">
        <v>0.54375000000000007</v>
      </c>
      <c r="F171" s="6">
        <v>0.55069444444444449</v>
      </c>
      <c r="G171" s="6">
        <v>0.72777777777777775</v>
      </c>
      <c r="H171" s="7">
        <f t="shared" si="7"/>
        <v>0.36666666666666664</v>
      </c>
      <c r="I171" s="8">
        <f t="shared" si="8"/>
        <v>0.35416666666666669</v>
      </c>
      <c r="J171" s="9">
        <f t="shared" si="9"/>
        <v>1.2499999999999956E-2</v>
      </c>
      <c r="K171" s="95"/>
      <c r="L171" s="96"/>
      <c r="M171" s="97"/>
    </row>
    <row r="172" spans="1:13" x14ac:dyDescent="0.3">
      <c r="A172" s="26" t="s">
        <v>17</v>
      </c>
      <c r="B172" s="5" t="s">
        <v>18</v>
      </c>
      <c r="C172" s="4" t="s">
        <v>59</v>
      </c>
      <c r="D172" s="6">
        <v>0.33958333333333335</v>
      </c>
      <c r="E172" s="6">
        <v>0.54861111111111105</v>
      </c>
      <c r="F172" s="6">
        <v>0.55972222222222223</v>
      </c>
      <c r="G172" s="6">
        <v>0.72916666666666663</v>
      </c>
      <c r="H172" s="7">
        <f t="shared" si="7"/>
        <v>0.3784722222222221</v>
      </c>
      <c r="I172" s="8">
        <f t="shared" si="8"/>
        <v>0.35416666666666669</v>
      </c>
      <c r="J172" s="9">
        <f t="shared" si="9"/>
        <v>2.4305555555555414E-2</v>
      </c>
      <c r="K172" s="95"/>
      <c r="L172" s="96"/>
      <c r="M172" s="97"/>
    </row>
    <row r="173" spans="1:13" x14ac:dyDescent="0.3">
      <c r="A173" s="26" t="s">
        <v>17</v>
      </c>
      <c r="B173" s="5" t="s">
        <v>18</v>
      </c>
      <c r="C173" s="4" t="s">
        <v>60</v>
      </c>
      <c r="D173" s="6">
        <v>0.33611111111111108</v>
      </c>
      <c r="E173" s="6">
        <v>0.56458333333333333</v>
      </c>
      <c r="F173" s="6">
        <v>0.57361111111111118</v>
      </c>
      <c r="G173" s="6">
        <v>0.72986111111111107</v>
      </c>
      <c r="H173" s="7">
        <f t="shared" si="7"/>
        <v>0.38472222222222213</v>
      </c>
      <c r="I173" s="8">
        <f t="shared" si="8"/>
        <v>0.35416666666666669</v>
      </c>
      <c r="J173" s="9">
        <f t="shared" si="9"/>
        <v>3.0555555555555447E-2</v>
      </c>
      <c r="K173" s="95"/>
      <c r="L173" s="96"/>
      <c r="M173" s="97"/>
    </row>
    <row r="174" spans="1:13" x14ac:dyDescent="0.3">
      <c r="A174" s="26" t="s">
        <v>17</v>
      </c>
      <c r="B174" s="5" t="s">
        <v>18</v>
      </c>
      <c r="C174" s="4" t="s">
        <v>61</v>
      </c>
      <c r="D174" s="6">
        <v>0.33749999999999997</v>
      </c>
      <c r="E174" s="6">
        <v>0.56874999999999998</v>
      </c>
      <c r="F174" s="6">
        <v>0.58611111111111114</v>
      </c>
      <c r="G174" s="6">
        <v>0.72986111111111107</v>
      </c>
      <c r="H174" s="7">
        <f t="shared" si="7"/>
        <v>0.37499999999999994</v>
      </c>
      <c r="I174" s="8">
        <f t="shared" si="8"/>
        <v>0.33333333333333331</v>
      </c>
      <c r="J174" s="9">
        <f t="shared" si="9"/>
        <v>4.166666666666663E-2</v>
      </c>
      <c r="K174" s="95"/>
      <c r="L174" s="96"/>
      <c r="M174" s="97"/>
    </row>
    <row r="175" spans="1:13" x14ac:dyDescent="0.3">
      <c r="A175" s="26" t="s">
        <v>17</v>
      </c>
      <c r="B175" s="5" t="s">
        <v>18</v>
      </c>
      <c r="C175" s="4" t="s">
        <v>62</v>
      </c>
      <c r="D175" s="6">
        <v>0.35000000000000003</v>
      </c>
      <c r="E175" s="6">
        <v>0.5493055555555556</v>
      </c>
      <c r="F175" s="6">
        <v>0.57291666666666663</v>
      </c>
      <c r="G175" s="6">
        <v>0.73055555555555562</v>
      </c>
      <c r="H175" s="7">
        <f t="shared" si="7"/>
        <v>0.35694444444444456</v>
      </c>
      <c r="I175" s="8">
        <f t="shared" si="8"/>
        <v>0.35416666666666669</v>
      </c>
      <c r="J175" s="9">
        <f t="shared" si="9"/>
        <v>2.7777777777778789E-3</v>
      </c>
      <c r="K175" s="95"/>
      <c r="L175" s="96"/>
      <c r="M175" s="97"/>
    </row>
    <row r="176" spans="1:13" x14ac:dyDescent="0.3">
      <c r="A176" s="26" t="s">
        <v>17</v>
      </c>
      <c r="B176" s="5" t="s">
        <v>18</v>
      </c>
      <c r="C176" s="4" t="s">
        <v>63</v>
      </c>
      <c r="D176" s="6">
        <v>0.35069444444444442</v>
      </c>
      <c r="E176" s="6">
        <v>0.5541666666666667</v>
      </c>
      <c r="F176" s="6">
        <v>0.56805555555555554</v>
      </c>
      <c r="G176" s="6">
        <v>0.72777777777777775</v>
      </c>
      <c r="H176" s="7">
        <f t="shared" si="7"/>
        <v>0.36319444444444449</v>
      </c>
      <c r="I176" s="8">
        <f t="shared" si="8"/>
        <v>0.35416666666666669</v>
      </c>
      <c r="J176" s="9">
        <f t="shared" si="9"/>
        <v>9.0277777777778012E-3</v>
      </c>
      <c r="K176" s="95"/>
      <c r="L176" s="96"/>
      <c r="M176" s="97"/>
    </row>
    <row r="177" spans="1:13" x14ac:dyDescent="0.3">
      <c r="A177" s="26" t="s">
        <v>17</v>
      </c>
      <c r="B177" s="5" t="s">
        <v>18</v>
      </c>
      <c r="C177" s="4" t="s">
        <v>64</v>
      </c>
      <c r="D177" s="6">
        <v>0.3520833333333333</v>
      </c>
      <c r="E177" s="6">
        <v>0.54861111111111105</v>
      </c>
      <c r="F177" s="6">
        <v>0.55486111111111114</v>
      </c>
      <c r="G177" s="6">
        <v>0.72777777777777775</v>
      </c>
      <c r="H177" s="7">
        <f t="shared" si="7"/>
        <v>0.36944444444444435</v>
      </c>
      <c r="I177" s="8">
        <f t="shared" si="8"/>
        <v>0.35416666666666669</v>
      </c>
      <c r="J177" s="9">
        <f t="shared" si="9"/>
        <v>1.5277777777777668E-2</v>
      </c>
      <c r="K177" s="95"/>
      <c r="L177" s="96"/>
      <c r="M177" s="97"/>
    </row>
    <row r="178" spans="1:13" x14ac:dyDescent="0.3">
      <c r="A178" s="26" t="s">
        <v>17</v>
      </c>
      <c r="B178" s="5" t="s">
        <v>18</v>
      </c>
      <c r="C178" s="4" t="s">
        <v>65</v>
      </c>
      <c r="D178" s="6">
        <v>0.36944444444444446</v>
      </c>
      <c r="E178" s="6">
        <v>0.57361111111111118</v>
      </c>
      <c r="F178" s="6">
        <v>0.58333333333333337</v>
      </c>
      <c r="G178" s="6">
        <v>0.72916666666666663</v>
      </c>
      <c r="H178" s="7">
        <f t="shared" si="7"/>
        <v>0.35</v>
      </c>
      <c r="I178" s="8">
        <f t="shared" si="8"/>
        <v>0.35416666666666669</v>
      </c>
      <c r="J178" s="9">
        <f t="shared" si="9"/>
        <v>-4.1666666666667074E-3</v>
      </c>
      <c r="K178" s="95"/>
      <c r="L178" s="96"/>
      <c r="M178" s="97"/>
    </row>
    <row r="179" spans="1:13" x14ac:dyDescent="0.3">
      <c r="A179" s="26" t="s">
        <v>17</v>
      </c>
      <c r="B179" s="5" t="s">
        <v>18</v>
      </c>
      <c r="C179" s="4" t="s">
        <v>66</v>
      </c>
      <c r="D179" s="6">
        <v>0.33611111111111108</v>
      </c>
      <c r="E179" s="6">
        <v>0.54652777777777783</v>
      </c>
      <c r="F179" s="6">
        <v>0.55902777777777779</v>
      </c>
      <c r="G179" s="4" t="s">
        <v>29</v>
      </c>
      <c r="H179" s="7" t="str">
        <f t="shared" si="7"/>
        <v>N/A-</v>
      </c>
      <c r="I179" s="8">
        <f t="shared" si="8"/>
        <v>0.35416666666666669</v>
      </c>
      <c r="J179" s="9" t="str">
        <f t="shared" si="9"/>
        <v xml:space="preserve">  </v>
      </c>
      <c r="K179" s="95"/>
      <c r="L179" s="96"/>
      <c r="M179" s="97"/>
    </row>
    <row r="180" spans="1:13" x14ac:dyDescent="0.3">
      <c r="A180" s="26" t="s">
        <v>17</v>
      </c>
      <c r="B180" s="5" t="s">
        <v>18</v>
      </c>
      <c r="C180" s="4" t="s">
        <v>67</v>
      </c>
      <c r="D180" s="6">
        <v>0.33611111111111108</v>
      </c>
      <c r="E180" s="6">
        <v>0.54722222222222217</v>
      </c>
      <c r="F180" s="6">
        <v>0.55694444444444446</v>
      </c>
      <c r="G180" s="6">
        <v>0.72499999999999998</v>
      </c>
      <c r="H180" s="7">
        <f t="shared" si="7"/>
        <v>0.3791666666666666</v>
      </c>
      <c r="I180" s="8">
        <f t="shared" si="8"/>
        <v>0.35416666666666669</v>
      </c>
      <c r="J180" s="9">
        <f t="shared" si="9"/>
        <v>2.4999999999999911E-2</v>
      </c>
      <c r="K180" s="95"/>
      <c r="L180" s="96"/>
      <c r="M180" s="97"/>
    </row>
    <row r="181" spans="1:13" x14ac:dyDescent="0.3">
      <c r="A181" s="26" t="s">
        <v>17</v>
      </c>
      <c r="B181" s="5" t="s">
        <v>18</v>
      </c>
      <c r="C181" s="4" t="s">
        <v>68</v>
      </c>
      <c r="D181" s="6">
        <v>0.33819444444444446</v>
      </c>
      <c r="E181" s="6">
        <v>0.55625000000000002</v>
      </c>
      <c r="F181" s="6">
        <v>0.56458333333333333</v>
      </c>
      <c r="G181" s="6">
        <v>0.7284722222222223</v>
      </c>
      <c r="H181" s="7">
        <f t="shared" si="7"/>
        <v>0.38194444444444453</v>
      </c>
      <c r="I181" s="8">
        <f t="shared" si="8"/>
        <v>0.35416666666666669</v>
      </c>
      <c r="J181" s="9">
        <f t="shared" si="9"/>
        <v>2.7777777777777846E-2</v>
      </c>
      <c r="K181" s="95"/>
      <c r="L181" s="96"/>
      <c r="M181" s="97"/>
    </row>
    <row r="182" spans="1:13" x14ac:dyDescent="0.3">
      <c r="A182" s="26" t="s">
        <v>17</v>
      </c>
      <c r="B182" s="5" t="s">
        <v>18</v>
      </c>
      <c r="C182" s="4" t="s">
        <v>69</v>
      </c>
      <c r="D182" s="6">
        <v>0.3347222222222222</v>
      </c>
      <c r="E182" s="6">
        <v>0.55833333333333335</v>
      </c>
      <c r="F182" s="6">
        <v>0.58680555555555558</v>
      </c>
      <c r="G182" s="6">
        <v>0.7284722222222223</v>
      </c>
      <c r="H182" s="7">
        <f t="shared" si="7"/>
        <v>0.36527777777777787</v>
      </c>
      <c r="I182" s="8">
        <f t="shared" si="8"/>
        <v>0.33333333333333331</v>
      </c>
      <c r="J182" s="9">
        <f t="shared" si="9"/>
        <v>3.1944444444444553E-2</v>
      </c>
      <c r="K182" s="95"/>
      <c r="L182" s="96"/>
      <c r="M182" s="97"/>
    </row>
    <row r="183" spans="1:13" x14ac:dyDescent="0.3">
      <c r="A183" s="26" t="s">
        <v>17</v>
      </c>
      <c r="B183" s="5" t="s">
        <v>18</v>
      </c>
      <c r="C183" s="4" t="s">
        <v>70</v>
      </c>
      <c r="D183" s="6">
        <v>0.34513888888888888</v>
      </c>
      <c r="E183" s="6">
        <v>0.55625000000000002</v>
      </c>
      <c r="F183" s="6">
        <v>0.57708333333333328</v>
      </c>
      <c r="G183" s="6">
        <v>0.72777777777777775</v>
      </c>
      <c r="H183" s="7">
        <f t="shared" si="7"/>
        <v>0.3618055555555556</v>
      </c>
      <c r="I183" s="8">
        <f t="shared" si="8"/>
        <v>0.35416666666666669</v>
      </c>
      <c r="J183" s="9">
        <f t="shared" si="9"/>
        <v>7.6388888888889173E-3</v>
      </c>
      <c r="K183" s="95"/>
      <c r="L183" s="96"/>
      <c r="M183" s="97"/>
    </row>
    <row r="184" spans="1:13" x14ac:dyDescent="0.3">
      <c r="A184" s="26" t="s">
        <v>17</v>
      </c>
      <c r="B184" s="5" t="s">
        <v>18</v>
      </c>
      <c r="C184" s="4" t="s">
        <v>71</v>
      </c>
      <c r="D184" s="6">
        <v>0.34652777777777777</v>
      </c>
      <c r="E184" s="6">
        <v>0.55138888888888882</v>
      </c>
      <c r="F184" s="6">
        <v>0.57013888888888886</v>
      </c>
      <c r="G184" s="6">
        <v>0.7284722222222223</v>
      </c>
      <c r="H184" s="7">
        <f t="shared" si="7"/>
        <v>0.36319444444444449</v>
      </c>
      <c r="I184" s="8">
        <f t="shared" si="8"/>
        <v>0.35416666666666669</v>
      </c>
      <c r="J184" s="9">
        <f t="shared" si="9"/>
        <v>9.0277777777778012E-3</v>
      </c>
      <c r="K184" s="95"/>
      <c r="L184" s="96"/>
      <c r="M184" s="97"/>
    </row>
    <row r="185" spans="1:13" x14ac:dyDescent="0.3">
      <c r="A185" s="26" t="s">
        <v>17</v>
      </c>
      <c r="B185" s="5" t="s">
        <v>18</v>
      </c>
      <c r="C185" s="4" t="s">
        <v>72</v>
      </c>
      <c r="D185" s="6">
        <v>0.3347222222222222</v>
      </c>
      <c r="E185" s="6">
        <v>0.55208333333333337</v>
      </c>
      <c r="F185" s="6">
        <v>0.56388888888888888</v>
      </c>
      <c r="G185" s="6">
        <v>0.72916666666666663</v>
      </c>
      <c r="H185" s="7">
        <f t="shared" si="7"/>
        <v>0.38263888888888892</v>
      </c>
      <c r="I185" s="8">
        <f t="shared" si="8"/>
        <v>0.35416666666666669</v>
      </c>
      <c r="J185" s="9">
        <f t="shared" si="9"/>
        <v>2.8472222222222232E-2</v>
      </c>
      <c r="K185" s="95"/>
      <c r="L185" s="96"/>
      <c r="M185" s="97"/>
    </row>
    <row r="186" spans="1:13" x14ac:dyDescent="0.3">
      <c r="A186" s="26" t="s">
        <v>17</v>
      </c>
      <c r="B186" s="5" t="s">
        <v>18</v>
      </c>
      <c r="C186" s="4" t="s">
        <v>73</v>
      </c>
      <c r="D186" s="6">
        <v>0.33958333333333335</v>
      </c>
      <c r="E186" s="6">
        <v>0.56041666666666667</v>
      </c>
      <c r="F186" s="6">
        <v>0.5805555555555556</v>
      </c>
      <c r="G186" s="6">
        <v>0.62291666666666667</v>
      </c>
      <c r="H186" s="7">
        <f t="shared" si="7"/>
        <v>0.2631944444444444</v>
      </c>
      <c r="I186" s="8">
        <f t="shared" si="8"/>
        <v>0.35416666666666669</v>
      </c>
      <c r="J186" s="9">
        <f t="shared" si="9"/>
        <v>-9.0972222222222288E-2</v>
      </c>
      <c r="K186" s="95" t="s">
        <v>57</v>
      </c>
      <c r="L186" s="96"/>
      <c r="M186" s="97"/>
    </row>
    <row r="187" spans="1:13" x14ac:dyDescent="0.3">
      <c r="A187" s="26" t="s">
        <v>17</v>
      </c>
      <c r="B187" s="5" t="s">
        <v>18</v>
      </c>
      <c r="C187" s="4" t="s">
        <v>74</v>
      </c>
      <c r="D187" s="6">
        <v>0.3354166666666667</v>
      </c>
      <c r="E187" s="6">
        <v>0.5444444444444444</v>
      </c>
      <c r="F187" s="6">
        <v>0.59097222222222223</v>
      </c>
      <c r="G187" s="6">
        <v>0.73055555555555562</v>
      </c>
      <c r="H187" s="7">
        <f t="shared" si="7"/>
        <v>0.34861111111111109</v>
      </c>
      <c r="I187" s="8">
        <f t="shared" si="8"/>
        <v>0.33333333333333331</v>
      </c>
      <c r="J187" s="9">
        <f t="shared" si="9"/>
        <v>1.5277777777777779E-2</v>
      </c>
      <c r="K187" s="95"/>
      <c r="L187" s="96"/>
      <c r="M187" s="97"/>
    </row>
    <row r="188" spans="1:13" x14ac:dyDescent="0.3">
      <c r="A188" s="26" t="s">
        <v>17</v>
      </c>
      <c r="B188" s="5" t="s">
        <v>18</v>
      </c>
      <c r="C188" s="4" t="s">
        <v>75</v>
      </c>
      <c r="D188" s="6">
        <v>0.33680555555555558</v>
      </c>
      <c r="E188" s="6">
        <v>0.54305555555555551</v>
      </c>
      <c r="F188" s="6">
        <v>0.56041666666666667</v>
      </c>
      <c r="G188" s="6">
        <v>0.7270833333333333</v>
      </c>
      <c r="H188" s="7">
        <f t="shared" si="7"/>
        <v>0.37291666666666656</v>
      </c>
      <c r="I188" s="8">
        <f t="shared" si="8"/>
        <v>0.35416666666666669</v>
      </c>
      <c r="J188" s="9">
        <f t="shared" si="9"/>
        <v>1.8749999999999878E-2</v>
      </c>
      <c r="K188" s="95"/>
      <c r="L188" s="96"/>
      <c r="M188" s="97"/>
    </row>
    <row r="189" spans="1:13" x14ac:dyDescent="0.3">
      <c r="A189" s="26" t="s">
        <v>17</v>
      </c>
      <c r="B189" s="5" t="s">
        <v>18</v>
      </c>
      <c r="C189" s="4" t="s">
        <v>76</v>
      </c>
      <c r="D189" s="6">
        <v>0.33124999999999999</v>
      </c>
      <c r="E189" s="6">
        <v>0.56527777777777777</v>
      </c>
      <c r="F189" s="6">
        <v>0.57986111111111105</v>
      </c>
      <c r="G189" s="6">
        <v>0.72986111111111107</v>
      </c>
      <c r="H189" s="7">
        <f t="shared" si="7"/>
        <v>0.3840277777777778</v>
      </c>
      <c r="I189" s="8">
        <f t="shared" si="8"/>
        <v>0.35416666666666669</v>
      </c>
      <c r="J189" s="9">
        <f t="shared" si="9"/>
        <v>2.9861111111111116E-2</v>
      </c>
      <c r="K189" s="95"/>
      <c r="L189" s="96"/>
      <c r="M189" s="97"/>
    </row>
    <row r="190" spans="1:13" x14ac:dyDescent="0.3">
      <c r="A190" s="26" t="s">
        <v>17</v>
      </c>
      <c r="B190" s="5" t="s">
        <v>18</v>
      </c>
      <c r="C190" s="4" t="s">
        <v>77</v>
      </c>
      <c r="D190" s="6">
        <v>0.33680555555555558</v>
      </c>
      <c r="E190" s="6">
        <v>0.5493055555555556</v>
      </c>
      <c r="F190" s="6">
        <v>0.57152777777777775</v>
      </c>
      <c r="G190" s="6">
        <v>0.7270833333333333</v>
      </c>
      <c r="H190" s="7">
        <f t="shared" si="7"/>
        <v>0.36805555555555558</v>
      </c>
      <c r="I190" s="8">
        <f t="shared" si="8"/>
        <v>0.35416666666666669</v>
      </c>
      <c r="J190" s="9">
        <f t="shared" si="9"/>
        <v>1.3888888888888895E-2</v>
      </c>
      <c r="K190" s="95"/>
      <c r="L190" s="96"/>
      <c r="M190" s="97"/>
    </row>
    <row r="191" spans="1:13" x14ac:dyDescent="0.3">
      <c r="A191" s="26" t="s">
        <v>19</v>
      </c>
      <c r="B191" s="5" t="s">
        <v>20</v>
      </c>
      <c r="C191" s="4" t="s">
        <v>58</v>
      </c>
      <c r="D191" s="6">
        <v>0.36388888888888887</v>
      </c>
      <c r="E191" s="6">
        <v>0.56666666666666665</v>
      </c>
      <c r="F191" s="4" t="s">
        <v>29</v>
      </c>
      <c r="G191" s="6">
        <v>0.73055555555555562</v>
      </c>
      <c r="H191" s="7" t="str">
        <f t="shared" si="7"/>
        <v>N/A-</v>
      </c>
      <c r="I191" s="8">
        <f t="shared" si="8"/>
        <v>0.35416666666666669</v>
      </c>
      <c r="J191" s="9" t="str">
        <f t="shared" si="9"/>
        <v xml:space="preserve">  </v>
      </c>
      <c r="K191" s="95"/>
      <c r="L191" s="96"/>
      <c r="M191" s="97"/>
    </row>
    <row r="192" spans="1:13" x14ac:dyDescent="0.3">
      <c r="A192" s="26" t="s">
        <v>19</v>
      </c>
      <c r="B192" s="5" t="s">
        <v>20</v>
      </c>
      <c r="C192" s="4" t="s">
        <v>59</v>
      </c>
      <c r="D192" s="6">
        <v>0.3576388888888889</v>
      </c>
      <c r="E192" s="10">
        <v>0.54166666666666663</v>
      </c>
      <c r="F192" s="10">
        <v>0.5625</v>
      </c>
      <c r="G192" s="6">
        <v>0.74513888888888891</v>
      </c>
      <c r="H192" s="7">
        <f t="shared" si="7"/>
        <v>0.36666666666666664</v>
      </c>
      <c r="I192" s="8">
        <f t="shared" si="8"/>
        <v>0.35416666666666669</v>
      </c>
      <c r="J192" s="9">
        <f t="shared" si="9"/>
        <v>1.2499999999999956E-2</v>
      </c>
      <c r="K192" s="95"/>
      <c r="L192" s="96"/>
      <c r="M192" s="97"/>
    </row>
    <row r="193" spans="1:13" x14ac:dyDescent="0.3">
      <c r="A193" s="26" t="s">
        <v>19</v>
      </c>
      <c r="B193" s="5" t="s">
        <v>20</v>
      </c>
      <c r="C193" s="4" t="s">
        <v>60</v>
      </c>
      <c r="D193" s="6">
        <v>0.35625000000000001</v>
      </c>
      <c r="E193" s="10">
        <v>0.54166666666666663</v>
      </c>
      <c r="F193" s="10">
        <v>0.5625</v>
      </c>
      <c r="G193" s="6">
        <v>0.74722222222222223</v>
      </c>
      <c r="H193" s="7">
        <f t="shared" si="7"/>
        <v>0.37013888888888885</v>
      </c>
      <c r="I193" s="8">
        <f t="shared" si="8"/>
        <v>0.35416666666666669</v>
      </c>
      <c r="J193" s="9">
        <f t="shared" si="9"/>
        <v>1.5972222222222165E-2</v>
      </c>
      <c r="K193" s="95"/>
      <c r="L193" s="96"/>
      <c r="M193" s="97"/>
    </row>
    <row r="194" spans="1:13" x14ac:dyDescent="0.3">
      <c r="A194" s="26" t="s">
        <v>19</v>
      </c>
      <c r="B194" s="5" t="s">
        <v>20</v>
      </c>
      <c r="C194" s="4" t="s">
        <v>61</v>
      </c>
      <c r="D194" s="6">
        <v>0.35416666666666669</v>
      </c>
      <c r="E194" s="10">
        <v>0.54166666666666663</v>
      </c>
      <c r="F194" s="10">
        <v>0.58333333333333337</v>
      </c>
      <c r="G194" s="6">
        <v>0.73125000000000007</v>
      </c>
      <c r="H194" s="7">
        <f t="shared" si="7"/>
        <v>0.33541666666666664</v>
      </c>
      <c r="I194" s="8">
        <f t="shared" si="8"/>
        <v>0.33333333333333331</v>
      </c>
      <c r="J194" s="9">
        <f t="shared" si="9"/>
        <v>2.0833333333333259E-3</v>
      </c>
      <c r="K194" s="95"/>
      <c r="L194" s="96"/>
      <c r="M194" s="97"/>
    </row>
    <row r="195" spans="1:13" x14ac:dyDescent="0.3">
      <c r="A195" s="26" t="s">
        <v>19</v>
      </c>
      <c r="B195" s="5" t="s">
        <v>20</v>
      </c>
      <c r="C195" s="4" t="s">
        <v>62</v>
      </c>
      <c r="D195" s="6">
        <v>0.38958333333333334</v>
      </c>
      <c r="E195" s="6">
        <v>0.56874999999999998</v>
      </c>
      <c r="F195" s="4" t="s">
        <v>29</v>
      </c>
      <c r="G195" s="6">
        <v>0.79375000000000007</v>
      </c>
      <c r="H195" s="7" t="str">
        <f t="shared" si="7"/>
        <v>N/A-</v>
      </c>
      <c r="I195" s="8">
        <f t="shared" si="8"/>
        <v>0.35416666666666669</v>
      </c>
      <c r="J195" s="9" t="str">
        <f t="shared" si="9"/>
        <v xml:space="preserve">  </v>
      </c>
      <c r="K195" s="95"/>
      <c r="L195" s="96"/>
      <c r="M195" s="97"/>
    </row>
    <row r="196" spans="1:13" x14ac:dyDescent="0.3">
      <c r="A196" s="26" t="s">
        <v>19</v>
      </c>
      <c r="B196" s="5" t="s">
        <v>20</v>
      </c>
      <c r="C196" s="4" t="s">
        <v>63</v>
      </c>
      <c r="D196" s="6">
        <v>0.36527777777777781</v>
      </c>
      <c r="E196" s="10">
        <v>0.54166666666666663</v>
      </c>
      <c r="F196" s="10">
        <v>0.5625</v>
      </c>
      <c r="G196" s="6">
        <v>0.73125000000000007</v>
      </c>
      <c r="H196" s="7">
        <f t="shared" si="7"/>
        <v>0.34513888888888888</v>
      </c>
      <c r="I196" s="8">
        <f t="shared" si="8"/>
        <v>0.35416666666666669</v>
      </c>
      <c r="J196" s="9">
        <f t="shared" si="9"/>
        <v>-9.0277777777778012E-3</v>
      </c>
      <c r="K196" s="95"/>
      <c r="L196" s="96"/>
      <c r="M196" s="97"/>
    </row>
    <row r="197" spans="1:13" x14ac:dyDescent="0.3">
      <c r="A197" s="26" t="s">
        <v>19</v>
      </c>
      <c r="B197" s="5" t="s">
        <v>20</v>
      </c>
      <c r="C197" s="4" t="s">
        <v>64</v>
      </c>
      <c r="D197" s="6">
        <v>0.36944444444444446</v>
      </c>
      <c r="E197" s="6">
        <v>0.54513888888888895</v>
      </c>
      <c r="F197" s="6">
        <v>0.56180555555555556</v>
      </c>
      <c r="G197" s="6">
        <v>0.74444444444444446</v>
      </c>
      <c r="H197" s="7">
        <f t="shared" si="7"/>
        <v>0.35833333333333339</v>
      </c>
      <c r="I197" s="8">
        <f t="shared" si="8"/>
        <v>0.35416666666666669</v>
      </c>
      <c r="J197" s="9">
        <f t="shared" si="9"/>
        <v>4.1666666666667074E-3</v>
      </c>
      <c r="K197" s="95"/>
      <c r="L197" s="96"/>
      <c r="M197" s="97"/>
    </row>
    <row r="198" spans="1:13" x14ac:dyDescent="0.3">
      <c r="A198" s="26" t="s">
        <v>19</v>
      </c>
      <c r="B198" s="5" t="s">
        <v>20</v>
      </c>
      <c r="C198" s="4" t="s">
        <v>65</v>
      </c>
      <c r="D198" s="6">
        <v>0.38611111111111113</v>
      </c>
      <c r="E198" s="6">
        <v>0.54583333333333328</v>
      </c>
      <c r="F198" s="4" t="s">
        <v>29</v>
      </c>
      <c r="G198" s="6">
        <v>0.73541666666666661</v>
      </c>
      <c r="H198" s="7" t="str">
        <f t="shared" si="7"/>
        <v>N/A-</v>
      </c>
      <c r="I198" s="8">
        <f t="shared" si="8"/>
        <v>0.35416666666666669</v>
      </c>
      <c r="J198" s="9" t="str">
        <f t="shared" si="9"/>
        <v xml:space="preserve">  </v>
      </c>
      <c r="K198" s="95"/>
      <c r="L198" s="96"/>
      <c r="M198" s="97"/>
    </row>
    <row r="199" spans="1:13" x14ac:dyDescent="0.3">
      <c r="A199" s="26" t="s">
        <v>19</v>
      </c>
      <c r="B199" s="5" t="s">
        <v>20</v>
      </c>
      <c r="C199" s="4" t="s">
        <v>66</v>
      </c>
      <c r="D199" s="6">
        <v>0.35625000000000001</v>
      </c>
      <c r="E199" s="6">
        <v>0.5493055555555556</v>
      </c>
      <c r="F199" s="6">
        <v>0.57638888888888895</v>
      </c>
      <c r="G199" s="6">
        <v>0.73055555555555562</v>
      </c>
      <c r="H199" s="7">
        <f t="shared" si="7"/>
        <v>0.34722222222222227</v>
      </c>
      <c r="I199" s="8">
        <f t="shared" si="8"/>
        <v>0.35416666666666669</v>
      </c>
      <c r="J199" s="9">
        <f t="shared" si="9"/>
        <v>-6.9444444444444198E-3</v>
      </c>
      <c r="K199" s="95"/>
      <c r="L199" s="96"/>
      <c r="M199" s="97"/>
    </row>
    <row r="200" spans="1:13" x14ac:dyDescent="0.3">
      <c r="A200" s="26" t="s">
        <v>19</v>
      </c>
      <c r="B200" s="5" t="s">
        <v>20</v>
      </c>
      <c r="C200" s="4" t="s">
        <v>67</v>
      </c>
      <c r="D200" s="6">
        <v>0.35486111111111113</v>
      </c>
      <c r="E200" s="6">
        <v>0.57847222222222217</v>
      </c>
      <c r="F200" s="4" t="s">
        <v>29</v>
      </c>
      <c r="G200" s="6">
        <v>0.73055555555555562</v>
      </c>
      <c r="H200" s="7" t="str">
        <f t="shared" si="7"/>
        <v>N/A-</v>
      </c>
      <c r="I200" s="8">
        <f t="shared" si="8"/>
        <v>0.35416666666666669</v>
      </c>
      <c r="J200" s="9" t="str">
        <f t="shared" si="9"/>
        <v xml:space="preserve">  </v>
      </c>
      <c r="K200" s="95"/>
      <c r="L200" s="96"/>
      <c r="M200" s="97"/>
    </row>
    <row r="201" spans="1:13" x14ac:dyDescent="0.3">
      <c r="A201" s="26" t="s">
        <v>19</v>
      </c>
      <c r="B201" s="5" t="s">
        <v>20</v>
      </c>
      <c r="C201" s="4" t="s">
        <v>68</v>
      </c>
      <c r="D201" s="6">
        <v>0.36041666666666666</v>
      </c>
      <c r="E201" s="6">
        <v>0.57708333333333328</v>
      </c>
      <c r="F201" s="6">
        <v>0.59513888888888888</v>
      </c>
      <c r="G201" s="6">
        <v>0.77569444444444446</v>
      </c>
      <c r="H201" s="7">
        <f t="shared" si="7"/>
        <v>0.3972222222222222</v>
      </c>
      <c r="I201" s="8">
        <f t="shared" si="8"/>
        <v>0.35416666666666669</v>
      </c>
      <c r="J201" s="9">
        <f t="shared" si="9"/>
        <v>4.3055555555555514E-2</v>
      </c>
      <c r="K201" s="95"/>
      <c r="L201" s="96"/>
      <c r="M201" s="97"/>
    </row>
    <row r="202" spans="1:13" x14ac:dyDescent="0.3">
      <c r="A202" s="26" t="s">
        <v>19</v>
      </c>
      <c r="B202" s="5" t="s">
        <v>20</v>
      </c>
      <c r="C202" s="4" t="s">
        <v>69</v>
      </c>
      <c r="D202" s="6">
        <v>0.35833333333333334</v>
      </c>
      <c r="E202" s="6">
        <v>0.55277777777777781</v>
      </c>
      <c r="F202" s="6">
        <v>0.58680555555555558</v>
      </c>
      <c r="G202" s="6">
        <v>0.73263888888888884</v>
      </c>
      <c r="H202" s="7">
        <f t="shared" si="7"/>
        <v>0.34027777777777773</v>
      </c>
      <c r="I202" s="8">
        <f t="shared" si="8"/>
        <v>0.33333333333333331</v>
      </c>
      <c r="J202" s="9">
        <f t="shared" si="9"/>
        <v>6.9444444444444198E-3</v>
      </c>
      <c r="K202" s="95"/>
      <c r="L202" s="96"/>
      <c r="M202" s="97"/>
    </row>
    <row r="203" spans="1:13" x14ac:dyDescent="0.3">
      <c r="A203" s="26">
        <v>54</v>
      </c>
      <c r="B203" s="5" t="s">
        <v>20</v>
      </c>
      <c r="C203" s="38">
        <v>41660</v>
      </c>
      <c r="D203" s="44"/>
      <c r="E203" s="44"/>
      <c r="F203" s="44"/>
      <c r="G203" s="44"/>
      <c r="H203" s="44"/>
      <c r="I203" s="44"/>
      <c r="J203" s="44"/>
      <c r="K203" s="95" t="s">
        <v>31</v>
      </c>
      <c r="L203" s="96"/>
      <c r="M203" s="97"/>
    </row>
    <row r="204" spans="1:13" x14ac:dyDescent="0.3">
      <c r="A204" s="26" t="s">
        <v>19</v>
      </c>
      <c r="B204" s="5" t="s">
        <v>20</v>
      </c>
      <c r="C204" s="4" t="s">
        <v>71</v>
      </c>
      <c r="D204" s="6">
        <v>0.36180555555555555</v>
      </c>
      <c r="E204" s="10">
        <v>0.54166666666666663</v>
      </c>
      <c r="F204" s="10">
        <v>0.5625</v>
      </c>
      <c r="G204" s="6">
        <v>0.73125000000000007</v>
      </c>
      <c r="H204" s="7">
        <f t="shared" si="7"/>
        <v>0.34861111111111115</v>
      </c>
      <c r="I204" s="8">
        <f t="shared" si="8"/>
        <v>0.35416666666666669</v>
      </c>
      <c r="J204" s="9">
        <f t="shared" si="9"/>
        <v>-5.5555555555555358E-3</v>
      </c>
      <c r="K204" s="95"/>
      <c r="L204" s="96"/>
      <c r="M204" s="97"/>
    </row>
    <row r="205" spans="1:13" x14ac:dyDescent="0.3">
      <c r="A205" s="26" t="s">
        <v>19</v>
      </c>
      <c r="B205" s="5" t="s">
        <v>20</v>
      </c>
      <c r="C205" s="4" t="s">
        <v>72</v>
      </c>
      <c r="D205" s="6">
        <v>0.39930555555555558</v>
      </c>
      <c r="E205" s="10">
        <v>0.54166666666666663</v>
      </c>
      <c r="F205" s="10">
        <v>0.5625</v>
      </c>
      <c r="G205" s="6">
        <v>0.75902777777777775</v>
      </c>
      <c r="H205" s="7">
        <f t="shared" si="7"/>
        <v>0.3388888888888888</v>
      </c>
      <c r="I205" s="8">
        <f t="shared" si="8"/>
        <v>0.35416666666666669</v>
      </c>
      <c r="J205" s="9">
        <f t="shared" si="9"/>
        <v>-1.527777777777789E-2</v>
      </c>
      <c r="K205" s="95"/>
      <c r="L205" s="96"/>
      <c r="M205" s="97"/>
    </row>
    <row r="206" spans="1:13" x14ac:dyDescent="0.3">
      <c r="A206" s="26" t="s">
        <v>19</v>
      </c>
      <c r="B206" s="5" t="s">
        <v>20</v>
      </c>
      <c r="C206" s="4" t="s">
        <v>73</v>
      </c>
      <c r="D206" s="6">
        <v>0.37986111111111115</v>
      </c>
      <c r="E206" s="6">
        <v>0.54513888888888895</v>
      </c>
      <c r="F206" s="4" t="s">
        <v>29</v>
      </c>
      <c r="G206" s="6">
        <v>0.73333333333333339</v>
      </c>
      <c r="H206" s="7" t="str">
        <f t="shared" si="7"/>
        <v>N/A-</v>
      </c>
      <c r="I206" s="8">
        <f t="shared" si="8"/>
        <v>0.35416666666666669</v>
      </c>
      <c r="J206" s="9" t="str">
        <f t="shared" si="9"/>
        <v xml:space="preserve">  </v>
      </c>
      <c r="K206" s="95"/>
      <c r="L206" s="96"/>
      <c r="M206" s="97"/>
    </row>
    <row r="207" spans="1:13" x14ac:dyDescent="0.3">
      <c r="A207" s="26" t="s">
        <v>19</v>
      </c>
      <c r="B207" s="5" t="s">
        <v>20</v>
      </c>
      <c r="C207" s="4" t="s">
        <v>74</v>
      </c>
      <c r="D207" s="6">
        <v>0.36874999999999997</v>
      </c>
      <c r="E207" s="6">
        <v>0.54999999999999993</v>
      </c>
      <c r="F207" s="6">
        <v>0.5854166666666667</v>
      </c>
      <c r="G207" s="6">
        <v>0.74583333333333324</v>
      </c>
      <c r="H207" s="7">
        <f t="shared" si="7"/>
        <v>0.34166666666666651</v>
      </c>
      <c r="I207" s="8">
        <f t="shared" si="8"/>
        <v>0.33333333333333331</v>
      </c>
      <c r="J207" s="9">
        <f t="shared" si="9"/>
        <v>8.3333333333331927E-3</v>
      </c>
      <c r="K207" s="95"/>
      <c r="L207" s="96"/>
      <c r="M207" s="97"/>
    </row>
    <row r="208" spans="1:13" x14ac:dyDescent="0.3">
      <c r="A208" s="26" t="s">
        <v>19</v>
      </c>
      <c r="B208" s="5" t="s">
        <v>20</v>
      </c>
      <c r="C208" s="4" t="s">
        <v>75</v>
      </c>
      <c r="D208" s="6">
        <v>0.36249999999999999</v>
      </c>
      <c r="E208" s="6">
        <v>0.55486111111111114</v>
      </c>
      <c r="F208" s="6">
        <v>0.5805555555555556</v>
      </c>
      <c r="G208" s="6">
        <v>0.79305555555555562</v>
      </c>
      <c r="H208" s="7">
        <f t="shared" si="7"/>
        <v>0.40486111111111117</v>
      </c>
      <c r="I208" s="8">
        <f t="shared" si="8"/>
        <v>0.35416666666666669</v>
      </c>
      <c r="J208" s="9">
        <f t="shared" si="9"/>
        <v>5.0694444444444486E-2</v>
      </c>
      <c r="K208" s="95"/>
      <c r="L208" s="96"/>
      <c r="M208" s="97"/>
    </row>
    <row r="209" spans="1:13" x14ac:dyDescent="0.3">
      <c r="A209" s="26" t="s">
        <v>19</v>
      </c>
      <c r="B209" s="5" t="s">
        <v>20</v>
      </c>
      <c r="C209" s="4" t="s">
        <v>76</v>
      </c>
      <c r="D209" s="6">
        <v>0.3743055555555555</v>
      </c>
      <c r="E209" s="6">
        <v>0.55277777777777781</v>
      </c>
      <c r="F209" s="6">
        <v>0.5805555555555556</v>
      </c>
      <c r="G209" s="6">
        <v>0.73958333333333337</v>
      </c>
      <c r="H209" s="7">
        <f t="shared" ref="H209:H272" si="10">IFERROR((E209-D209)+(G209-F209),"N/A-")</f>
        <v>0.33750000000000008</v>
      </c>
      <c r="I209" s="8">
        <f t="shared" ref="I209:I272" si="11">IF(OR(WEEKDAY(C209)=7,WEEKDAY(C209)=1),0,IF(WEEKDAY(C209)=6,1/3,17/48))</f>
        <v>0.35416666666666669</v>
      </c>
      <c r="J209" s="9">
        <f t="shared" ref="J209:J272" si="12">IFERROR(H209-I209,"  ")</f>
        <v>-1.6666666666666607E-2</v>
      </c>
      <c r="K209" s="95"/>
      <c r="L209" s="96"/>
      <c r="M209" s="97"/>
    </row>
    <row r="210" spans="1:13" x14ac:dyDescent="0.3">
      <c r="A210" s="26" t="s">
        <v>19</v>
      </c>
      <c r="B210" s="5" t="s">
        <v>20</v>
      </c>
      <c r="C210" s="4" t="s">
        <v>77</v>
      </c>
      <c r="D210" s="6">
        <v>0.35833333333333334</v>
      </c>
      <c r="E210" s="6">
        <v>0.57500000000000007</v>
      </c>
      <c r="F210" s="6">
        <v>0.60347222222222219</v>
      </c>
      <c r="G210" s="6">
        <v>0.73055555555555562</v>
      </c>
      <c r="H210" s="7">
        <f t="shared" si="10"/>
        <v>0.34375000000000017</v>
      </c>
      <c r="I210" s="8">
        <f t="shared" si="11"/>
        <v>0.35416666666666669</v>
      </c>
      <c r="J210" s="9">
        <f t="shared" si="12"/>
        <v>-1.0416666666666519E-2</v>
      </c>
      <c r="K210" s="95"/>
      <c r="L210" s="96"/>
      <c r="M210" s="97"/>
    </row>
    <row r="211" spans="1:13" x14ac:dyDescent="0.3">
      <c r="A211" s="26" t="s">
        <v>21</v>
      </c>
      <c r="B211" s="5" t="s">
        <v>22</v>
      </c>
      <c r="C211" s="4" t="s">
        <v>58</v>
      </c>
      <c r="D211" s="6">
        <v>0.35138888888888892</v>
      </c>
      <c r="E211" s="6">
        <v>0.59722222222222221</v>
      </c>
      <c r="F211" s="6">
        <v>0.59791666666666665</v>
      </c>
      <c r="G211" s="6">
        <v>0.75347222222222221</v>
      </c>
      <c r="H211" s="7">
        <f t="shared" si="10"/>
        <v>0.40138888888888885</v>
      </c>
      <c r="I211" s="8">
        <f t="shared" si="11"/>
        <v>0.35416666666666669</v>
      </c>
      <c r="J211" s="9">
        <f t="shared" si="12"/>
        <v>4.7222222222222165E-2</v>
      </c>
      <c r="K211" s="95"/>
      <c r="L211" s="96"/>
      <c r="M211" s="97"/>
    </row>
    <row r="212" spans="1:13" x14ac:dyDescent="0.3">
      <c r="A212" s="26" t="s">
        <v>21</v>
      </c>
      <c r="B212" s="5" t="s">
        <v>22</v>
      </c>
      <c r="C212" s="4" t="s">
        <v>59</v>
      </c>
      <c r="D212" s="6">
        <v>0.35694444444444445</v>
      </c>
      <c r="E212" s="6">
        <v>0.57847222222222217</v>
      </c>
      <c r="F212" s="6">
        <v>0.58680555555555558</v>
      </c>
      <c r="G212" s="6">
        <v>0.74652777777777779</v>
      </c>
      <c r="H212" s="7">
        <f t="shared" si="10"/>
        <v>0.38124999999999992</v>
      </c>
      <c r="I212" s="8">
        <f t="shared" si="11"/>
        <v>0.35416666666666669</v>
      </c>
      <c r="J212" s="9">
        <f t="shared" si="12"/>
        <v>2.7083333333333237E-2</v>
      </c>
      <c r="K212" s="95"/>
      <c r="L212" s="96"/>
      <c r="M212" s="97"/>
    </row>
    <row r="213" spans="1:13" x14ac:dyDescent="0.3">
      <c r="A213" s="26" t="s">
        <v>21</v>
      </c>
      <c r="B213" s="5" t="s">
        <v>22</v>
      </c>
      <c r="C213" s="4" t="s">
        <v>60</v>
      </c>
      <c r="D213" s="6">
        <v>0.3520833333333333</v>
      </c>
      <c r="E213" s="6">
        <v>0.5708333333333333</v>
      </c>
      <c r="F213" s="6">
        <v>0.5708333333333333</v>
      </c>
      <c r="G213" s="6">
        <v>0.74722222222222223</v>
      </c>
      <c r="H213" s="7">
        <f t="shared" si="10"/>
        <v>0.39513888888888893</v>
      </c>
      <c r="I213" s="8">
        <f t="shared" si="11"/>
        <v>0.35416666666666669</v>
      </c>
      <c r="J213" s="9">
        <f t="shared" si="12"/>
        <v>4.0972222222222243E-2</v>
      </c>
      <c r="K213" s="95"/>
      <c r="L213" s="96"/>
      <c r="M213" s="97"/>
    </row>
    <row r="214" spans="1:13" x14ac:dyDescent="0.3">
      <c r="A214" s="26" t="s">
        <v>21</v>
      </c>
      <c r="B214" s="5" t="s">
        <v>22</v>
      </c>
      <c r="C214" s="4" t="s">
        <v>61</v>
      </c>
      <c r="D214" s="6">
        <v>0.35138888888888892</v>
      </c>
      <c r="E214" s="6">
        <v>0.56805555555555554</v>
      </c>
      <c r="F214" s="6">
        <v>0.59166666666666667</v>
      </c>
      <c r="G214" s="6">
        <v>0.74236111111111114</v>
      </c>
      <c r="H214" s="7">
        <f t="shared" si="10"/>
        <v>0.36736111111111108</v>
      </c>
      <c r="I214" s="8">
        <f t="shared" si="11"/>
        <v>0.33333333333333331</v>
      </c>
      <c r="J214" s="9">
        <f t="shared" si="12"/>
        <v>3.4027777777777768E-2</v>
      </c>
      <c r="K214" s="95"/>
      <c r="L214" s="96"/>
      <c r="M214" s="97"/>
    </row>
    <row r="215" spans="1:13" x14ac:dyDescent="0.3">
      <c r="A215" s="26" t="s">
        <v>21</v>
      </c>
      <c r="B215" s="5" t="s">
        <v>22</v>
      </c>
      <c r="C215" s="4" t="s">
        <v>62</v>
      </c>
      <c r="D215" s="6">
        <v>0.37083333333333335</v>
      </c>
      <c r="E215" s="6">
        <v>0.5756944444444444</v>
      </c>
      <c r="F215" s="6">
        <v>0.57777777777777783</v>
      </c>
      <c r="G215" s="6">
        <v>0.75694444444444453</v>
      </c>
      <c r="H215" s="7">
        <f t="shared" si="10"/>
        <v>0.38402777777777775</v>
      </c>
      <c r="I215" s="8">
        <f t="shared" si="11"/>
        <v>0.35416666666666669</v>
      </c>
      <c r="J215" s="9">
        <f t="shared" si="12"/>
        <v>2.9861111111111061E-2</v>
      </c>
      <c r="K215" s="95"/>
      <c r="L215" s="96"/>
      <c r="M215" s="97"/>
    </row>
    <row r="216" spans="1:13" x14ac:dyDescent="0.3">
      <c r="A216" s="26" t="s">
        <v>21</v>
      </c>
      <c r="B216" s="5" t="s">
        <v>22</v>
      </c>
      <c r="C216" s="4" t="s">
        <v>63</v>
      </c>
      <c r="D216" s="6">
        <v>0.35069444444444442</v>
      </c>
      <c r="E216" s="6">
        <v>0.56597222222222221</v>
      </c>
      <c r="F216" s="6">
        <v>0.58611111111111114</v>
      </c>
      <c r="G216" s="6">
        <v>0.74791666666666667</v>
      </c>
      <c r="H216" s="7">
        <f t="shared" si="10"/>
        <v>0.37708333333333333</v>
      </c>
      <c r="I216" s="8">
        <f t="shared" si="11"/>
        <v>0.35416666666666669</v>
      </c>
      <c r="J216" s="9">
        <f t="shared" si="12"/>
        <v>2.2916666666666641E-2</v>
      </c>
      <c r="K216" s="95"/>
      <c r="L216" s="96"/>
      <c r="M216" s="97"/>
    </row>
    <row r="217" spans="1:13" x14ac:dyDescent="0.3">
      <c r="A217" s="26" t="s">
        <v>21</v>
      </c>
      <c r="B217" s="5" t="s">
        <v>22</v>
      </c>
      <c r="C217" s="4" t="s">
        <v>64</v>
      </c>
      <c r="D217" s="6">
        <v>0.3520833333333333</v>
      </c>
      <c r="E217" s="6">
        <v>0.59513888888888888</v>
      </c>
      <c r="F217" s="6">
        <v>0.59652777777777777</v>
      </c>
      <c r="G217" s="6">
        <v>0.75902777777777775</v>
      </c>
      <c r="H217" s="7">
        <f t="shared" si="10"/>
        <v>0.40555555555555556</v>
      </c>
      <c r="I217" s="8">
        <f t="shared" si="11"/>
        <v>0.35416666666666669</v>
      </c>
      <c r="J217" s="9">
        <f t="shared" si="12"/>
        <v>5.1388888888888873E-2</v>
      </c>
      <c r="K217" s="95"/>
      <c r="L217" s="96"/>
      <c r="M217" s="97"/>
    </row>
    <row r="218" spans="1:13" x14ac:dyDescent="0.3">
      <c r="A218" s="26" t="s">
        <v>21</v>
      </c>
      <c r="B218" s="5" t="s">
        <v>22</v>
      </c>
      <c r="C218" s="4" t="s">
        <v>65</v>
      </c>
      <c r="D218" s="6">
        <v>0.36944444444444446</v>
      </c>
      <c r="E218" s="10">
        <v>0.54166666666666663</v>
      </c>
      <c r="F218" s="10">
        <v>0.5625</v>
      </c>
      <c r="G218" s="6">
        <v>0.7416666666666667</v>
      </c>
      <c r="H218" s="7">
        <f t="shared" si="10"/>
        <v>0.35138888888888886</v>
      </c>
      <c r="I218" s="8">
        <f t="shared" si="11"/>
        <v>0.35416666666666669</v>
      </c>
      <c r="J218" s="9">
        <f t="shared" si="12"/>
        <v>-2.7777777777778234E-3</v>
      </c>
      <c r="K218" s="95"/>
      <c r="L218" s="96"/>
      <c r="M218" s="97"/>
    </row>
    <row r="219" spans="1:13" x14ac:dyDescent="0.3">
      <c r="A219" s="26" t="s">
        <v>21</v>
      </c>
      <c r="B219" s="5" t="s">
        <v>22</v>
      </c>
      <c r="C219" s="4" t="s">
        <v>66</v>
      </c>
      <c r="D219" s="6">
        <v>0.35694444444444445</v>
      </c>
      <c r="E219" s="10">
        <v>0.54166666666666663</v>
      </c>
      <c r="F219" s="10">
        <v>0.5625</v>
      </c>
      <c r="G219" s="6">
        <v>0.7402777777777777</v>
      </c>
      <c r="H219" s="7">
        <f t="shared" si="10"/>
        <v>0.36249999999999988</v>
      </c>
      <c r="I219" s="8">
        <f t="shared" si="11"/>
        <v>0.35416666666666669</v>
      </c>
      <c r="J219" s="9">
        <f t="shared" si="12"/>
        <v>8.3333333333331927E-3</v>
      </c>
      <c r="K219" s="95"/>
      <c r="L219" s="96"/>
      <c r="M219" s="97"/>
    </row>
    <row r="220" spans="1:13" x14ac:dyDescent="0.3">
      <c r="A220" s="26" t="s">
        <v>21</v>
      </c>
      <c r="B220" s="5" t="s">
        <v>22</v>
      </c>
      <c r="C220" s="4" t="s">
        <v>67</v>
      </c>
      <c r="D220" s="6">
        <v>0.34930555555555554</v>
      </c>
      <c r="E220" s="6">
        <v>0.56944444444444442</v>
      </c>
      <c r="F220" s="4" t="s">
        <v>29</v>
      </c>
      <c r="G220" s="6">
        <v>0.75347222222222221</v>
      </c>
      <c r="H220" s="7" t="str">
        <f t="shared" si="10"/>
        <v>N/A-</v>
      </c>
      <c r="I220" s="8">
        <f t="shared" si="11"/>
        <v>0.35416666666666669</v>
      </c>
      <c r="J220" s="9" t="str">
        <f t="shared" si="12"/>
        <v xml:space="preserve">  </v>
      </c>
      <c r="K220" s="95"/>
      <c r="L220" s="96"/>
      <c r="M220" s="97"/>
    </row>
    <row r="221" spans="1:13" x14ac:dyDescent="0.3">
      <c r="A221" s="26" t="s">
        <v>21</v>
      </c>
      <c r="B221" s="5" t="s">
        <v>22</v>
      </c>
      <c r="C221" s="4" t="s">
        <v>68</v>
      </c>
      <c r="D221" s="6">
        <v>0.34722222222222227</v>
      </c>
      <c r="E221" s="6">
        <v>0.55347222222222225</v>
      </c>
      <c r="F221" s="6">
        <v>0.56388888888888888</v>
      </c>
      <c r="G221" s="6">
        <v>0.7597222222222223</v>
      </c>
      <c r="H221" s="7">
        <f t="shared" si="10"/>
        <v>0.4020833333333334</v>
      </c>
      <c r="I221" s="8">
        <f t="shared" si="11"/>
        <v>0.35416666666666669</v>
      </c>
      <c r="J221" s="9">
        <f t="shared" si="12"/>
        <v>4.7916666666666718E-2</v>
      </c>
      <c r="K221" s="95"/>
      <c r="L221" s="96"/>
      <c r="M221" s="97"/>
    </row>
    <row r="222" spans="1:13" x14ac:dyDescent="0.3">
      <c r="A222" s="26" t="s">
        <v>21</v>
      </c>
      <c r="B222" s="5" t="s">
        <v>22</v>
      </c>
      <c r="C222" s="4" t="s">
        <v>69</v>
      </c>
      <c r="D222" s="6">
        <v>0.35000000000000003</v>
      </c>
      <c r="E222" s="6">
        <v>0.58402777777777781</v>
      </c>
      <c r="F222" s="6">
        <v>0.61041666666666672</v>
      </c>
      <c r="G222" s="6">
        <v>0.76527777777777783</v>
      </c>
      <c r="H222" s="7">
        <f t="shared" si="10"/>
        <v>0.3888888888888889</v>
      </c>
      <c r="I222" s="8">
        <f t="shared" si="11"/>
        <v>0.33333333333333331</v>
      </c>
      <c r="J222" s="9">
        <f t="shared" si="12"/>
        <v>5.555555555555558E-2</v>
      </c>
      <c r="K222" s="95"/>
      <c r="L222" s="96"/>
      <c r="M222" s="97"/>
    </row>
    <row r="223" spans="1:13" x14ac:dyDescent="0.3">
      <c r="A223" s="26" t="s">
        <v>21</v>
      </c>
      <c r="B223" s="5" t="s">
        <v>22</v>
      </c>
      <c r="C223" s="4" t="s">
        <v>70</v>
      </c>
      <c r="D223" s="6">
        <v>0.34097222222222223</v>
      </c>
      <c r="E223" s="6">
        <v>0.59583333333333333</v>
      </c>
      <c r="F223" s="6">
        <v>0.59583333333333333</v>
      </c>
      <c r="G223" s="6">
        <v>0.75555555555555554</v>
      </c>
      <c r="H223" s="7">
        <f t="shared" si="10"/>
        <v>0.4145833333333333</v>
      </c>
      <c r="I223" s="8">
        <f t="shared" si="11"/>
        <v>0.35416666666666669</v>
      </c>
      <c r="J223" s="9">
        <f t="shared" si="12"/>
        <v>6.0416666666666619E-2</v>
      </c>
      <c r="K223" s="95"/>
      <c r="L223" s="96"/>
      <c r="M223" s="97"/>
    </row>
    <row r="224" spans="1:13" x14ac:dyDescent="0.3">
      <c r="A224" s="26" t="s">
        <v>21</v>
      </c>
      <c r="B224" s="5" t="s">
        <v>22</v>
      </c>
      <c r="C224" s="4" t="s">
        <v>71</v>
      </c>
      <c r="D224" s="6">
        <v>0.34583333333333338</v>
      </c>
      <c r="E224" s="10">
        <v>0.54166666666666663</v>
      </c>
      <c r="F224" s="10">
        <v>0.5625</v>
      </c>
      <c r="G224" s="6">
        <v>0.7597222222222223</v>
      </c>
      <c r="H224" s="7">
        <f t="shared" si="10"/>
        <v>0.39305555555555555</v>
      </c>
      <c r="I224" s="8">
        <f t="shared" si="11"/>
        <v>0.35416666666666669</v>
      </c>
      <c r="J224" s="9">
        <f t="shared" si="12"/>
        <v>3.8888888888888862E-2</v>
      </c>
      <c r="K224" s="95"/>
      <c r="L224" s="96"/>
      <c r="M224" s="97"/>
    </row>
    <row r="225" spans="1:13" x14ac:dyDescent="0.3">
      <c r="A225" s="26" t="s">
        <v>21</v>
      </c>
      <c r="B225" s="5" t="s">
        <v>22</v>
      </c>
      <c r="C225" s="4" t="s">
        <v>72</v>
      </c>
      <c r="D225" s="6">
        <v>0.36944444444444446</v>
      </c>
      <c r="E225" s="6">
        <v>0.61249999999999993</v>
      </c>
      <c r="F225" s="6">
        <v>0.61249999999999993</v>
      </c>
      <c r="G225" s="6">
        <v>0.75347222222222221</v>
      </c>
      <c r="H225" s="7">
        <f t="shared" si="10"/>
        <v>0.38402777777777775</v>
      </c>
      <c r="I225" s="8">
        <f t="shared" si="11"/>
        <v>0.35416666666666669</v>
      </c>
      <c r="J225" s="9">
        <f t="shared" si="12"/>
        <v>2.9861111111111061E-2</v>
      </c>
      <c r="K225" s="95"/>
      <c r="L225" s="96"/>
      <c r="M225" s="97"/>
    </row>
    <row r="226" spans="1:13" x14ac:dyDescent="0.3">
      <c r="A226" s="26" t="s">
        <v>21</v>
      </c>
      <c r="B226" s="5" t="s">
        <v>22</v>
      </c>
      <c r="C226" s="4" t="s">
        <v>73</v>
      </c>
      <c r="D226" s="6">
        <v>0.35972222222222222</v>
      </c>
      <c r="E226" s="6">
        <v>0.57013888888888886</v>
      </c>
      <c r="F226" s="4" t="s">
        <v>29</v>
      </c>
      <c r="G226" s="6">
        <v>0.7583333333333333</v>
      </c>
      <c r="H226" s="7" t="str">
        <f t="shared" si="10"/>
        <v>N/A-</v>
      </c>
      <c r="I226" s="8">
        <f t="shared" si="11"/>
        <v>0.35416666666666669</v>
      </c>
      <c r="J226" s="9" t="str">
        <f t="shared" si="12"/>
        <v xml:space="preserve">  </v>
      </c>
      <c r="K226" s="95"/>
      <c r="L226" s="96"/>
      <c r="M226" s="97"/>
    </row>
    <row r="227" spans="1:13" x14ac:dyDescent="0.3">
      <c r="A227" s="26" t="s">
        <v>21</v>
      </c>
      <c r="B227" s="5" t="s">
        <v>22</v>
      </c>
      <c r="C227" s="4" t="s">
        <v>74</v>
      </c>
      <c r="D227" s="6">
        <v>0.35138888888888892</v>
      </c>
      <c r="E227" s="6">
        <v>0.58263888888888882</v>
      </c>
      <c r="F227" s="6">
        <v>0.60555555555555551</v>
      </c>
      <c r="G227" s="6">
        <v>0.75763888888888886</v>
      </c>
      <c r="H227" s="7">
        <f t="shared" si="10"/>
        <v>0.38333333333333325</v>
      </c>
      <c r="I227" s="8">
        <f t="shared" si="11"/>
        <v>0.33333333333333331</v>
      </c>
      <c r="J227" s="9">
        <f t="shared" si="12"/>
        <v>4.9999999999999933E-2</v>
      </c>
      <c r="K227" s="95"/>
      <c r="L227" s="96"/>
      <c r="M227" s="97"/>
    </row>
    <row r="228" spans="1:13" x14ac:dyDescent="0.3">
      <c r="A228" s="26" t="s">
        <v>21</v>
      </c>
      <c r="B228" s="5" t="s">
        <v>22</v>
      </c>
      <c r="C228" s="4" t="s">
        <v>75</v>
      </c>
      <c r="D228" s="6">
        <v>0.34652777777777777</v>
      </c>
      <c r="E228" s="6">
        <v>0.57916666666666672</v>
      </c>
      <c r="F228" s="6">
        <v>0.57916666666666672</v>
      </c>
      <c r="G228" s="6">
        <v>0.77708333333333324</v>
      </c>
      <c r="H228" s="7">
        <f t="shared" si="10"/>
        <v>0.43055555555555547</v>
      </c>
      <c r="I228" s="8">
        <f t="shared" si="11"/>
        <v>0.35416666666666669</v>
      </c>
      <c r="J228" s="9">
        <f t="shared" si="12"/>
        <v>7.6388888888888784E-2</v>
      </c>
      <c r="K228" s="95"/>
      <c r="L228" s="96"/>
      <c r="M228" s="97"/>
    </row>
    <row r="229" spans="1:13" x14ac:dyDescent="0.3">
      <c r="A229" s="26" t="s">
        <v>21</v>
      </c>
      <c r="B229" s="5" t="s">
        <v>22</v>
      </c>
      <c r="C229" s="4" t="s">
        <v>76</v>
      </c>
      <c r="D229" s="6">
        <v>0.34791666666666665</v>
      </c>
      <c r="E229" s="6">
        <v>0.59722222222222221</v>
      </c>
      <c r="F229" s="6">
        <v>0.59722222222222221</v>
      </c>
      <c r="G229" s="6">
        <v>0.74861111111111101</v>
      </c>
      <c r="H229" s="7">
        <f t="shared" si="10"/>
        <v>0.40069444444444435</v>
      </c>
      <c r="I229" s="8">
        <f t="shared" si="11"/>
        <v>0.35416666666666669</v>
      </c>
      <c r="J229" s="9">
        <f t="shared" si="12"/>
        <v>4.6527777777777668E-2</v>
      </c>
      <c r="K229" s="95"/>
      <c r="L229" s="96"/>
      <c r="M229" s="97"/>
    </row>
    <row r="230" spans="1:13" x14ac:dyDescent="0.3">
      <c r="A230" s="26" t="s">
        <v>21</v>
      </c>
      <c r="B230" s="5" t="s">
        <v>22</v>
      </c>
      <c r="C230" s="4" t="s">
        <v>77</v>
      </c>
      <c r="D230" s="6">
        <v>0.34791666666666665</v>
      </c>
      <c r="E230" s="6">
        <v>0.59513888888888888</v>
      </c>
      <c r="F230" s="6">
        <v>0.59583333333333333</v>
      </c>
      <c r="G230" s="4" t="s">
        <v>29</v>
      </c>
      <c r="H230" s="7" t="str">
        <f t="shared" si="10"/>
        <v>N/A-</v>
      </c>
      <c r="I230" s="8">
        <f t="shared" si="11"/>
        <v>0.35416666666666669</v>
      </c>
      <c r="J230" s="9" t="str">
        <f t="shared" si="12"/>
        <v xml:space="preserve">  </v>
      </c>
      <c r="K230" s="95"/>
      <c r="L230" s="96"/>
      <c r="M230" s="97"/>
    </row>
    <row r="231" spans="1:13" x14ac:dyDescent="0.3">
      <c r="A231" s="26" t="s">
        <v>23</v>
      </c>
      <c r="B231" s="5" t="s">
        <v>24</v>
      </c>
      <c r="C231" s="4" t="s">
        <v>58</v>
      </c>
      <c r="D231" s="6">
        <v>0.35972222222222222</v>
      </c>
      <c r="E231" s="6">
        <v>0.65208333333333335</v>
      </c>
      <c r="F231" s="6"/>
      <c r="G231" s="6"/>
      <c r="H231" s="7">
        <f t="shared" si="10"/>
        <v>0.29236111111111113</v>
      </c>
      <c r="I231" s="8">
        <f t="shared" si="11"/>
        <v>0.35416666666666669</v>
      </c>
      <c r="J231" s="9">
        <f t="shared" si="12"/>
        <v>-6.1805555555555558E-2</v>
      </c>
      <c r="K231" s="95" t="s">
        <v>103</v>
      </c>
      <c r="L231" s="96"/>
      <c r="M231" s="97"/>
    </row>
    <row r="232" spans="1:13" x14ac:dyDescent="0.3">
      <c r="A232" s="26" t="s">
        <v>23</v>
      </c>
      <c r="B232" s="5" t="s">
        <v>24</v>
      </c>
      <c r="C232" s="38">
        <v>41641</v>
      </c>
      <c r="D232" s="44"/>
      <c r="E232" s="44"/>
      <c r="F232" s="44"/>
      <c r="G232" s="44"/>
      <c r="H232" s="47"/>
      <c r="I232" s="48"/>
      <c r="J232" s="49"/>
      <c r="K232" s="98" t="s">
        <v>31</v>
      </c>
      <c r="L232" s="99"/>
      <c r="M232" s="100"/>
    </row>
    <row r="233" spans="1:13" x14ac:dyDescent="0.3">
      <c r="A233" s="26" t="s">
        <v>23</v>
      </c>
      <c r="B233" s="5" t="s">
        <v>24</v>
      </c>
      <c r="C233" s="38">
        <v>41642</v>
      </c>
      <c r="D233" s="44"/>
      <c r="E233" s="44"/>
      <c r="F233" s="44"/>
      <c r="G233" s="44"/>
      <c r="H233" s="47"/>
      <c r="I233" s="48"/>
      <c r="J233" s="49"/>
      <c r="K233" s="98"/>
      <c r="L233" s="99"/>
      <c r="M233" s="100"/>
    </row>
    <row r="234" spans="1:13" x14ac:dyDescent="0.3">
      <c r="A234" s="26" t="s">
        <v>23</v>
      </c>
      <c r="B234" s="5" t="s">
        <v>24</v>
      </c>
      <c r="C234" s="38">
        <v>41643</v>
      </c>
      <c r="D234" s="44"/>
      <c r="E234" s="44"/>
      <c r="F234" s="44"/>
      <c r="G234" s="44"/>
      <c r="H234" s="47"/>
      <c r="I234" s="48"/>
      <c r="J234" s="49"/>
      <c r="K234" s="98"/>
      <c r="L234" s="99"/>
      <c r="M234" s="100"/>
    </row>
    <row r="235" spans="1:13" x14ac:dyDescent="0.3">
      <c r="A235" s="26" t="s">
        <v>23</v>
      </c>
      <c r="B235" s="5" t="s">
        <v>24</v>
      </c>
      <c r="C235" s="4" t="s">
        <v>62</v>
      </c>
      <c r="D235" s="6">
        <v>0.36944444444444446</v>
      </c>
      <c r="E235" s="6">
        <v>0.59861111111111109</v>
      </c>
      <c r="F235" s="6"/>
      <c r="G235" s="6"/>
      <c r="H235" s="7">
        <f t="shared" si="10"/>
        <v>0.22916666666666663</v>
      </c>
      <c r="I235" s="8">
        <f t="shared" si="11"/>
        <v>0.35416666666666669</v>
      </c>
      <c r="J235" s="9">
        <f t="shared" si="12"/>
        <v>-0.12500000000000006</v>
      </c>
      <c r="K235" s="95" t="s">
        <v>104</v>
      </c>
      <c r="L235" s="96"/>
      <c r="M235" s="97"/>
    </row>
    <row r="236" spans="1:13" x14ac:dyDescent="0.3">
      <c r="A236" s="26" t="s">
        <v>23</v>
      </c>
      <c r="B236" s="5" t="s">
        <v>24</v>
      </c>
      <c r="C236" s="4" t="s">
        <v>63</v>
      </c>
      <c r="D236" s="6">
        <v>0.36458333333333331</v>
      </c>
      <c r="E236" s="10">
        <v>0.54166666666666663</v>
      </c>
      <c r="F236" s="10">
        <v>0.5625</v>
      </c>
      <c r="G236" s="6">
        <v>0.7319444444444444</v>
      </c>
      <c r="H236" s="7">
        <f t="shared" si="10"/>
        <v>0.34652777777777771</v>
      </c>
      <c r="I236" s="8">
        <f t="shared" si="11"/>
        <v>0.35416666666666669</v>
      </c>
      <c r="J236" s="9">
        <f t="shared" si="12"/>
        <v>-7.6388888888889728E-3</v>
      </c>
      <c r="K236" s="95"/>
      <c r="L236" s="96"/>
      <c r="M236" s="97"/>
    </row>
    <row r="237" spans="1:13" x14ac:dyDescent="0.3">
      <c r="A237" s="26" t="s">
        <v>23</v>
      </c>
      <c r="B237" s="5" t="s">
        <v>24</v>
      </c>
      <c r="C237" s="4" t="s">
        <v>64</v>
      </c>
      <c r="D237" s="6">
        <v>0.3666666666666667</v>
      </c>
      <c r="E237" s="6">
        <v>0.58402777777777781</v>
      </c>
      <c r="F237" s="6">
        <v>0.61319444444444449</v>
      </c>
      <c r="G237" s="6">
        <v>0.75</v>
      </c>
      <c r="H237" s="7">
        <f t="shared" si="10"/>
        <v>0.35416666666666663</v>
      </c>
      <c r="I237" s="8">
        <f t="shared" si="11"/>
        <v>0.35416666666666669</v>
      </c>
      <c r="J237" s="9">
        <f t="shared" si="12"/>
        <v>-5.5511151231257827E-17</v>
      </c>
      <c r="K237" s="95"/>
      <c r="L237" s="96"/>
      <c r="M237" s="97"/>
    </row>
    <row r="238" spans="1:13" x14ac:dyDescent="0.3">
      <c r="A238" s="26" t="s">
        <v>23</v>
      </c>
      <c r="B238" s="5" t="s">
        <v>24</v>
      </c>
      <c r="C238" s="4" t="s">
        <v>65</v>
      </c>
      <c r="D238" s="6">
        <v>0.36944444444444446</v>
      </c>
      <c r="E238" s="10">
        <v>0.54166666666666663</v>
      </c>
      <c r="F238" s="10">
        <v>0.5625</v>
      </c>
      <c r="G238" s="6">
        <v>0.73402777777777783</v>
      </c>
      <c r="H238" s="7">
        <f t="shared" si="10"/>
        <v>0.34375</v>
      </c>
      <c r="I238" s="8">
        <f t="shared" si="11"/>
        <v>0.35416666666666669</v>
      </c>
      <c r="J238" s="9">
        <f t="shared" si="12"/>
        <v>-1.0416666666666685E-2</v>
      </c>
      <c r="K238" s="95"/>
      <c r="L238" s="96"/>
      <c r="M238" s="97"/>
    </row>
    <row r="239" spans="1:13" x14ac:dyDescent="0.3">
      <c r="A239" s="26" t="s">
        <v>23</v>
      </c>
      <c r="B239" s="5" t="s">
        <v>24</v>
      </c>
      <c r="C239" s="4" t="s">
        <v>66</v>
      </c>
      <c r="D239" s="6">
        <v>0.35625000000000001</v>
      </c>
      <c r="E239" s="10">
        <v>0.54166666666666663</v>
      </c>
      <c r="F239" s="10">
        <v>0.5625</v>
      </c>
      <c r="G239" s="6">
        <v>0.69374999999999998</v>
      </c>
      <c r="H239" s="7">
        <f t="shared" si="10"/>
        <v>0.3166666666666666</v>
      </c>
      <c r="I239" s="8">
        <f t="shared" si="11"/>
        <v>0.35416666666666669</v>
      </c>
      <c r="J239" s="9">
        <f t="shared" si="12"/>
        <v>-3.7500000000000089E-2</v>
      </c>
      <c r="K239" s="95" t="s">
        <v>105</v>
      </c>
      <c r="L239" s="96"/>
      <c r="M239" s="97"/>
    </row>
    <row r="240" spans="1:13" x14ac:dyDescent="0.3">
      <c r="A240" s="26" t="s">
        <v>23</v>
      </c>
      <c r="B240" s="5" t="s">
        <v>24</v>
      </c>
      <c r="C240" s="4" t="s">
        <v>67</v>
      </c>
      <c r="D240" s="6">
        <v>0.35694444444444445</v>
      </c>
      <c r="E240" s="10">
        <v>0.54166666666666663</v>
      </c>
      <c r="F240" s="10">
        <v>0.5625</v>
      </c>
      <c r="G240" s="6">
        <v>0.7402777777777777</v>
      </c>
      <c r="H240" s="7">
        <f t="shared" si="10"/>
        <v>0.36249999999999988</v>
      </c>
      <c r="I240" s="8">
        <f t="shared" si="11"/>
        <v>0.35416666666666669</v>
      </c>
      <c r="J240" s="9">
        <f t="shared" si="12"/>
        <v>8.3333333333331927E-3</v>
      </c>
      <c r="K240" s="95"/>
      <c r="L240" s="96"/>
      <c r="M240" s="97"/>
    </row>
    <row r="241" spans="1:13" x14ac:dyDescent="0.3">
      <c r="A241" s="26" t="s">
        <v>23</v>
      </c>
      <c r="B241" s="5" t="s">
        <v>24</v>
      </c>
      <c r="C241" s="4" t="s">
        <v>68</v>
      </c>
      <c r="D241" s="6">
        <v>0.35833333333333334</v>
      </c>
      <c r="E241" s="10">
        <v>0.54166666666666663</v>
      </c>
      <c r="F241" s="10">
        <v>0.5625</v>
      </c>
      <c r="G241" s="6">
        <v>0.75416666666666676</v>
      </c>
      <c r="H241" s="7">
        <f t="shared" si="10"/>
        <v>0.37500000000000006</v>
      </c>
      <c r="I241" s="8">
        <f t="shared" si="11"/>
        <v>0.35416666666666669</v>
      </c>
      <c r="J241" s="9">
        <f t="shared" si="12"/>
        <v>2.083333333333337E-2</v>
      </c>
      <c r="K241" s="95"/>
      <c r="L241" s="96"/>
      <c r="M241" s="97"/>
    </row>
    <row r="242" spans="1:13" x14ac:dyDescent="0.3">
      <c r="A242" s="26" t="s">
        <v>23</v>
      </c>
      <c r="B242" s="5" t="s">
        <v>24</v>
      </c>
      <c r="C242" s="4" t="s">
        <v>69</v>
      </c>
      <c r="D242" s="6">
        <v>0.3576388888888889</v>
      </c>
      <c r="E242" s="6">
        <v>0.55972222222222223</v>
      </c>
      <c r="F242" s="6">
        <v>0.60833333333333328</v>
      </c>
      <c r="G242" s="6">
        <v>0.77638888888888891</v>
      </c>
      <c r="H242" s="7">
        <f t="shared" si="10"/>
        <v>0.37013888888888896</v>
      </c>
      <c r="I242" s="8">
        <f t="shared" si="11"/>
        <v>0.33333333333333331</v>
      </c>
      <c r="J242" s="9">
        <f t="shared" si="12"/>
        <v>3.6805555555555647E-2</v>
      </c>
      <c r="K242" s="95"/>
      <c r="L242" s="96"/>
      <c r="M242" s="97"/>
    </row>
    <row r="243" spans="1:13" x14ac:dyDescent="0.3">
      <c r="A243" s="26" t="s">
        <v>23</v>
      </c>
      <c r="B243" s="5" t="s">
        <v>24</v>
      </c>
      <c r="C243" s="4" t="s">
        <v>79</v>
      </c>
      <c r="D243" s="6">
        <v>0.39930555555555558</v>
      </c>
      <c r="E243" s="6">
        <v>0.58819444444444446</v>
      </c>
      <c r="F243" s="6"/>
      <c r="G243" s="6"/>
      <c r="H243" s="7">
        <f t="shared" si="10"/>
        <v>0.18888888888888888</v>
      </c>
      <c r="I243" s="8">
        <f t="shared" si="11"/>
        <v>0</v>
      </c>
      <c r="J243" s="9">
        <f t="shared" si="12"/>
        <v>0.18888888888888888</v>
      </c>
      <c r="K243" s="95"/>
      <c r="L243" s="96"/>
      <c r="M243" s="97"/>
    </row>
    <row r="244" spans="1:13" x14ac:dyDescent="0.3">
      <c r="A244" s="26" t="s">
        <v>23</v>
      </c>
      <c r="B244" s="5" t="s">
        <v>24</v>
      </c>
      <c r="C244" s="4" t="s">
        <v>70</v>
      </c>
      <c r="D244" s="6">
        <v>0.35833333333333334</v>
      </c>
      <c r="E244" s="6">
        <v>0.55347222222222225</v>
      </c>
      <c r="F244" s="6">
        <v>0.57291666666666663</v>
      </c>
      <c r="G244" s="6">
        <v>0.7402777777777777</v>
      </c>
      <c r="H244" s="7">
        <f t="shared" si="10"/>
        <v>0.36249999999999999</v>
      </c>
      <c r="I244" s="8">
        <f t="shared" si="11"/>
        <v>0.35416666666666669</v>
      </c>
      <c r="J244" s="9">
        <f t="shared" si="12"/>
        <v>8.3333333333333037E-3</v>
      </c>
      <c r="K244" s="95"/>
      <c r="L244" s="96"/>
      <c r="M244" s="97"/>
    </row>
    <row r="245" spans="1:13" x14ac:dyDescent="0.3">
      <c r="A245" s="26" t="s">
        <v>23</v>
      </c>
      <c r="B245" s="5" t="s">
        <v>24</v>
      </c>
      <c r="C245" s="4" t="s">
        <v>71</v>
      </c>
      <c r="D245" s="6">
        <v>0.3576388888888889</v>
      </c>
      <c r="E245" s="6">
        <v>0.59513888888888888</v>
      </c>
      <c r="F245" s="6">
        <v>0.62569444444444444</v>
      </c>
      <c r="G245" s="6">
        <v>0.74652777777777779</v>
      </c>
      <c r="H245" s="7">
        <f t="shared" si="10"/>
        <v>0.35833333333333334</v>
      </c>
      <c r="I245" s="8">
        <f t="shared" si="11"/>
        <v>0.35416666666666669</v>
      </c>
      <c r="J245" s="9">
        <f t="shared" si="12"/>
        <v>4.1666666666666519E-3</v>
      </c>
      <c r="K245" s="95"/>
      <c r="L245" s="96"/>
      <c r="M245" s="97"/>
    </row>
    <row r="246" spans="1:13" x14ac:dyDescent="0.3">
      <c r="A246" s="26" t="s">
        <v>23</v>
      </c>
      <c r="B246" s="5" t="s">
        <v>24</v>
      </c>
      <c r="C246" s="4" t="s">
        <v>72</v>
      </c>
      <c r="D246" s="6">
        <v>0.3743055555555555</v>
      </c>
      <c r="E246" s="10">
        <v>0.54166666666666663</v>
      </c>
      <c r="F246" s="10">
        <v>0.5625</v>
      </c>
      <c r="G246" s="6">
        <v>0.74375000000000002</v>
      </c>
      <c r="H246" s="7">
        <f t="shared" si="10"/>
        <v>0.34861111111111115</v>
      </c>
      <c r="I246" s="8">
        <f t="shared" si="11"/>
        <v>0.35416666666666669</v>
      </c>
      <c r="J246" s="9">
        <f t="shared" si="12"/>
        <v>-5.5555555555555358E-3</v>
      </c>
      <c r="K246" s="95"/>
      <c r="L246" s="96"/>
      <c r="M246" s="97"/>
    </row>
    <row r="247" spans="1:13" x14ac:dyDescent="0.3">
      <c r="A247" s="26" t="s">
        <v>23</v>
      </c>
      <c r="B247" s="5" t="s">
        <v>24</v>
      </c>
      <c r="C247" s="4" t="s">
        <v>73</v>
      </c>
      <c r="D247" s="6">
        <v>0.36527777777777781</v>
      </c>
      <c r="E247" s="4" t="s">
        <v>29</v>
      </c>
      <c r="F247" s="4" t="s">
        <v>29</v>
      </c>
      <c r="G247" s="4" t="s">
        <v>29</v>
      </c>
      <c r="H247" s="7" t="str">
        <f t="shared" si="10"/>
        <v>N/A-</v>
      </c>
      <c r="I247" s="8">
        <f t="shared" si="11"/>
        <v>0.35416666666666669</v>
      </c>
      <c r="J247" s="9" t="str">
        <f t="shared" si="12"/>
        <v xml:space="preserve">  </v>
      </c>
      <c r="K247" s="95"/>
      <c r="L247" s="96"/>
      <c r="M247" s="97"/>
    </row>
    <row r="248" spans="1:13" x14ac:dyDescent="0.3">
      <c r="A248" s="26" t="s">
        <v>23</v>
      </c>
      <c r="B248" s="5" t="s">
        <v>24</v>
      </c>
      <c r="C248" s="4" t="s">
        <v>74</v>
      </c>
      <c r="D248" s="6">
        <v>0.36180555555555555</v>
      </c>
      <c r="E248" s="6">
        <v>0.55486111111111114</v>
      </c>
      <c r="F248" s="6">
        <v>0.6020833333333333</v>
      </c>
      <c r="G248" s="6">
        <v>0.81944444444444453</v>
      </c>
      <c r="H248" s="7">
        <f t="shared" si="10"/>
        <v>0.41041666666666682</v>
      </c>
      <c r="I248" s="8">
        <f t="shared" si="11"/>
        <v>0.33333333333333331</v>
      </c>
      <c r="J248" s="9">
        <f t="shared" si="12"/>
        <v>7.7083333333333504E-2</v>
      </c>
      <c r="K248" s="95"/>
      <c r="L248" s="96"/>
      <c r="M248" s="97"/>
    </row>
    <row r="249" spans="1:13" x14ac:dyDescent="0.3">
      <c r="A249" s="26" t="s">
        <v>23</v>
      </c>
      <c r="B249" s="5" t="s">
        <v>24</v>
      </c>
      <c r="C249" s="4" t="s">
        <v>78</v>
      </c>
      <c r="D249" s="6">
        <v>0.3840277777777778</v>
      </c>
      <c r="E249" s="6">
        <v>0.60902777777777783</v>
      </c>
      <c r="F249" s="6"/>
      <c r="G249" s="6"/>
      <c r="H249" s="7">
        <f t="shared" si="10"/>
        <v>0.22500000000000003</v>
      </c>
      <c r="I249" s="8">
        <f t="shared" si="11"/>
        <v>0</v>
      </c>
      <c r="J249" s="9">
        <f t="shared" si="12"/>
        <v>0.22500000000000003</v>
      </c>
      <c r="K249" s="95"/>
      <c r="L249" s="96"/>
      <c r="M249" s="97"/>
    </row>
    <row r="250" spans="1:13" x14ac:dyDescent="0.3">
      <c r="A250" s="26" t="s">
        <v>23</v>
      </c>
      <c r="B250" s="5" t="s">
        <v>24</v>
      </c>
      <c r="C250" s="4" t="s">
        <v>75</v>
      </c>
      <c r="D250" s="6">
        <v>0.35902777777777778</v>
      </c>
      <c r="E250" s="6">
        <v>0.58888888888888891</v>
      </c>
      <c r="F250" s="6">
        <v>0.62222222222222223</v>
      </c>
      <c r="G250" s="6">
        <v>0.79375000000000007</v>
      </c>
      <c r="H250" s="7">
        <f t="shared" si="10"/>
        <v>0.40138888888888896</v>
      </c>
      <c r="I250" s="8">
        <f t="shared" si="11"/>
        <v>0.35416666666666669</v>
      </c>
      <c r="J250" s="9">
        <f t="shared" si="12"/>
        <v>4.7222222222222276E-2</v>
      </c>
      <c r="K250" s="95"/>
      <c r="L250" s="96"/>
      <c r="M250" s="97"/>
    </row>
    <row r="251" spans="1:13" x14ac:dyDescent="0.3">
      <c r="A251" s="26" t="s">
        <v>23</v>
      </c>
      <c r="B251" s="5" t="s">
        <v>24</v>
      </c>
      <c r="C251" s="4" t="s">
        <v>76</v>
      </c>
      <c r="D251" s="6">
        <v>0.37083333333333335</v>
      </c>
      <c r="E251" s="10">
        <v>0.54166666666666663</v>
      </c>
      <c r="F251" s="10">
        <v>0.5625</v>
      </c>
      <c r="G251" s="6">
        <v>0.77569444444444446</v>
      </c>
      <c r="H251" s="7">
        <f t="shared" si="10"/>
        <v>0.38402777777777775</v>
      </c>
      <c r="I251" s="8">
        <f t="shared" si="11"/>
        <v>0.35416666666666669</v>
      </c>
      <c r="J251" s="9">
        <f t="shared" si="12"/>
        <v>2.9861111111111061E-2</v>
      </c>
      <c r="K251" s="95"/>
      <c r="L251" s="96"/>
      <c r="M251" s="97"/>
    </row>
    <row r="252" spans="1:13" x14ac:dyDescent="0.3">
      <c r="A252" s="26" t="s">
        <v>23</v>
      </c>
      <c r="B252" s="5" t="s">
        <v>24</v>
      </c>
      <c r="C252" s="4" t="s">
        <v>77</v>
      </c>
      <c r="D252" s="6">
        <v>0.36319444444444443</v>
      </c>
      <c r="E252" s="6">
        <v>0.63055555555555554</v>
      </c>
      <c r="F252" s="6">
        <v>0.65208333333333335</v>
      </c>
      <c r="G252" s="4" t="s">
        <v>29</v>
      </c>
      <c r="H252" s="7" t="str">
        <f t="shared" si="10"/>
        <v>N/A-</v>
      </c>
      <c r="I252" s="8">
        <f t="shared" si="11"/>
        <v>0.35416666666666669</v>
      </c>
      <c r="J252" s="9" t="str">
        <f t="shared" si="12"/>
        <v xml:space="preserve">  </v>
      </c>
      <c r="K252" s="95"/>
      <c r="L252" s="96"/>
      <c r="M252" s="97"/>
    </row>
    <row r="253" spans="1:13" x14ac:dyDescent="0.3">
      <c r="A253" s="26" t="s">
        <v>25</v>
      </c>
      <c r="B253" s="5" t="s">
        <v>26</v>
      </c>
      <c r="C253" s="4" t="s">
        <v>58</v>
      </c>
      <c r="D253" s="6">
        <v>0.35138888888888892</v>
      </c>
      <c r="E253" s="6">
        <v>0.5444444444444444</v>
      </c>
      <c r="F253" s="6">
        <v>0.56527777777777777</v>
      </c>
      <c r="G253" s="6">
        <v>0.72916666666666663</v>
      </c>
      <c r="H253" s="7">
        <f t="shared" si="10"/>
        <v>0.35694444444444434</v>
      </c>
      <c r="I253" s="8">
        <f t="shared" si="11"/>
        <v>0.35416666666666669</v>
      </c>
      <c r="J253" s="9">
        <f t="shared" si="12"/>
        <v>2.7777777777776569E-3</v>
      </c>
      <c r="K253" s="95"/>
      <c r="L253" s="96"/>
      <c r="M253" s="97"/>
    </row>
    <row r="254" spans="1:13" x14ac:dyDescent="0.3">
      <c r="A254" s="26" t="s">
        <v>25</v>
      </c>
      <c r="B254" s="5" t="s">
        <v>26</v>
      </c>
      <c r="C254" s="4" t="s">
        <v>59</v>
      </c>
      <c r="D254" s="6">
        <v>0.33055555555555555</v>
      </c>
      <c r="E254" s="6">
        <v>0.5444444444444444</v>
      </c>
      <c r="F254" s="6">
        <v>0.56527777777777777</v>
      </c>
      <c r="G254" s="6">
        <v>0.73055555555555562</v>
      </c>
      <c r="H254" s="7">
        <f t="shared" si="10"/>
        <v>0.37916666666666671</v>
      </c>
      <c r="I254" s="8">
        <f t="shared" si="11"/>
        <v>0.35416666666666669</v>
      </c>
      <c r="J254" s="9">
        <f t="shared" si="12"/>
        <v>2.5000000000000022E-2</v>
      </c>
      <c r="K254" s="95"/>
      <c r="L254" s="96"/>
      <c r="M254" s="97"/>
    </row>
    <row r="255" spans="1:13" x14ac:dyDescent="0.3">
      <c r="A255" s="26" t="s">
        <v>25</v>
      </c>
      <c r="B255" s="5" t="s">
        <v>26</v>
      </c>
      <c r="C255" s="4" t="s">
        <v>60</v>
      </c>
      <c r="D255" s="6">
        <v>0.3347222222222222</v>
      </c>
      <c r="E255" s="6">
        <v>0.55208333333333337</v>
      </c>
      <c r="F255" s="6">
        <v>0.57986111111111105</v>
      </c>
      <c r="G255" s="6">
        <v>0.72986111111111107</v>
      </c>
      <c r="H255" s="7">
        <f t="shared" si="10"/>
        <v>0.36736111111111119</v>
      </c>
      <c r="I255" s="8">
        <f t="shared" si="11"/>
        <v>0.35416666666666669</v>
      </c>
      <c r="J255" s="9">
        <f t="shared" si="12"/>
        <v>1.3194444444444509E-2</v>
      </c>
      <c r="K255" s="95"/>
      <c r="L255" s="96"/>
      <c r="M255" s="97"/>
    </row>
    <row r="256" spans="1:13" x14ac:dyDescent="0.3">
      <c r="A256" s="26" t="s">
        <v>25</v>
      </c>
      <c r="B256" s="5" t="s">
        <v>26</v>
      </c>
      <c r="C256" s="4" t="s">
        <v>61</v>
      </c>
      <c r="D256" s="6">
        <v>0.3347222222222222</v>
      </c>
      <c r="E256" s="6">
        <v>0.55069444444444449</v>
      </c>
      <c r="F256" s="6">
        <v>0.59444444444444444</v>
      </c>
      <c r="G256" s="6">
        <v>0.73333333333333339</v>
      </c>
      <c r="H256" s="7">
        <f t="shared" si="10"/>
        <v>0.35486111111111124</v>
      </c>
      <c r="I256" s="8">
        <f t="shared" si="11"/>
        <v>0.33333333333333331</v>
      </c>
      <c r="J256" s="9">
        <f t="shared" si="12"/>
        <v>2.1527777777777923E-2</v>
      </c>
      <c r="K256" s="95"/>
      <c r="L256" s="96"/>
      <c r="M256" s="97"/>
    </row>
    <row r="257" spans="1:13" x14ac:dyDescent="0.3">
      <c r="A257" s="26" t="s">
        <v>25</v>
      </c>
      <c r="B257" s="5" t="s">
        <v>26</v>
      </c>
      <c r="C257" s="4" t="s">
        <v>62</v>
      </c>
      <c r="D257" s="6">
        <v>0.35000000000000003</v>
      </c>
      <c r="E257" s="10">
        <v>0.54166666666666663</v>
      </c>
      <c r="F257" s="10">
        <v>0.5625</v>
      </c>
      <c r="G257" s="6">
        <v>0.7319444444444444</v>
      </c>
      <c r="H257" s="7">
        <f t="shared" si="10"/>
        <v>0.36111111111111099</v>
      </c>
      <c r="I257" s="8">
        <f t="shared" si="11"/>
        <v>0.35416666666666669</v>
      </c>
      <c r="J257" s="9">
        <f t="shared" si="12"/>
        <v>6.9444444444443088E-3</v>
      </c>
      <c r="K257" s="95"/>
      <c r="L257" s="96"/>
      <c r="M257" s="97"/>
    </row>
    <row r="258" spans="1:13" x14ac:dyDescent="0.3">
      <c r="A258" s="26" t="s">
        <v>25</v>
      </c>
      <c r="B258" s="5" t="s">
        <v>26</v>
      </c>
      <c r="C258" s="4" t="s">
        <v>63</v>
      </c>
      <c r="D258" s="6">
        <v>0.35069444444444442</v>
      </c>
      <c r="E258" s="6">
        <v>0.54583333333333328</v>
      </c>
      <c r="F258" s="6">
        <v>0.57500000000000007</v>
      </c>
      <c r="G258" s="6">
        <v>0.72986111111111107</v>
      </c>
      <c r="H258" s="7">
        <f t="shared" si="10"/>
        <v>0.34999999999999987</v>
      </c>
      <c r="I258" s="8">
        <f t="shared" si="11"/>
        <v>0.35416666666666669</v>
      </c>
      <c r="J258" s="9">
        <f t="shared" si="12"/>
        <v>-4.1666666666668184E-3</v>
      </c>
      <c r="K258" s="95"/>
      <c r="L258" s="96"/>
      <c r="M258" s="97"/>
    </row>
    <row r="259" spans="1:13" x14ac:dyDescent="0.3">
      <c r="A259" s="26" t="s">
        <v>25</v>
      </c>
      <c r="B259" s="5" t="s">
        <v>26</v>
      </c>
      <c r="C259" s="4" t="s">
        <v>64</v>
      </c>
      <c r="D259" s="6">
        <v>0.35625000000000001</v>
      </c>
      <c r="E259" s="6">
        <v>0.55069444444444449</v>
      </c>
      <c r="F259" s="6">
        <v>0.57500000000000007</v>
      </c>
      <c r="G259" s="6">
        <v>0.73263888888888884</v>
      </c>
      <c r="H259" s="7">
        <f t="shared" si="10"/>
        <v>0.35208333333333325</v>
      </c>
      <c r="I259" s="8">
        <f t="shared" si="11"/>
        <v>0.35416666666666669</v>
      </c>
      <c r="J259" s="9">
        <f t="shared" si="12"/>
        <v>-2.083333333333437E-3</v>
      </c>
      <c r="K259" s="95"/>
      <c r="L259" s="96"/>
      <c r="M259" s="97"/>
    </row>
    <row r="260" spans="1:13" x14ac:dyDescent="0.3">
      <c r="A260" s="26" t="s">
        <v>25</v>
      </c>
      <c r="B260" s="5" t="s">
        <v>26</v>
      </c>
      <c r="C260" s="4" t="s">
        <v>65</v>
      </c>
      <c r="D260" s="6">
        <v>0.40902777777777777</v>
      </c>
      <c r="E260" s="6">
        <v>0.54722222222222217</v>
      </c>
      <c r="F260" s="6">
        <v>0.5708333333333333</v>
      </c>
      <c r="G260" s="6">
        <v>0.73402777777777783</v>
      </c>
      <c r="H260" s="7">
        <f t="shared" si="10"/>
        <v>0.30138888888888893</v>
      </c>
      <c r="I260" s="8">
        <f t="shared" si="11"/>
        <v>0.35416666666666669</v>
      </c>
      <c r="J260" s="9">
        <f t="shared" si="12"/>
        <v>-5.2777777777777757E-2</v>
      </c>
      <c r="K260" s="95"/>
      <c r="L260" s="96"/>
      <c r="M260" s="97"/>
    </row>
    <row r="261" spans="1:13" x14ac:dyDescent="0.3">
      <c r="A261" s="26" t="s">
        <v>25</v>
      </c>
      <c r="B261" s="5" t="s">
        <v>26</v>
      </c>
      <c r="C261" s="4" t="s">
        <v>66</v>
      </c>
      <c r="D261" s="6">
        <v>0.33402777777777781</v>
      </c>
      <c r="E261" s="6">
        <v>0.55902777777777779</v>
      </c>
      <c r="F261" s="6">
        <v>0.5756944444444444</v>
      </c>
      <c r="G261" s="6">
        <v>0.72986111111111107</v>
      </c>
      <c r="H261" s="7">
        <f t="shared" si="10"/>
        <v>0.37916666666666665</v>
      </c>
      <c r="I261" s="8">
        <f t="shared" si="11"/>
        <v>0.35416666666666669</v>
      </c>
      <c r="J261" s="9">
        <f t="shared" si="12"/>
        <v>2.4999999999999967E-2</v>
      </c>
      <c r="K261" s="95"/>
      <c r="L261" s="96"/>
      <c r="M261" s="97"/>
    </row>
    <row r="262" spans="1:13" x14ac:dyDescent="0.3">
      <c r="A262" s="26" t="s">
        <v>25</v>
      </c>
      <c r="B262" s="5" t="s">
        <v>26</v>
      </c>
      <c r="C262" s="4" t="s">
        <v>67</v>
      </c>
      <c r="D262" s="6">
        <v>0.33055555555555555</v>
      </c>
      <c r="E262" s="6">
        <v>0.54583333333333328</v>
      </c>
      <c r="F262" s="6">
        <v>0.56666666666666665</v>
      </c>
      <c r="G262" s="6">
        <v>0.73749999999999993</v>
      </c>
      <c r="H262" s="7">
        <f t="shared" si="10"/>
        <v>0.38611111111111102</v>
      </c>
      <c r="I262" s="8">
        <f t="shared" si="11"/>
        <v>0.35416666666666669</v>
      </c>
      <c r="J262" s="9">
        <f t="shared" si="12"/>
        <v>3.1944444444444331E-2</v>
      </c>
      <c r="K262" s="95"/>
      <c r="L262" s="96"/>
      <c r="M262" s="97"/>
    </row>
    <row r="263" spans="1:13" x14ac:dyDescent="0.3">
      <c r="A263" s="26" t="s">
        <v>25</v>
      </c>
      <c r="B263" s="5" t="s">
        <v>26</v>
      </c>
      <c r="C263" s="4" t="s">
        <v>68</v>
      </c>
      <c r="D263" s="6">
        <v>0.33055555555555555</v>
      </c>
      <c r="E263" s="6">
        <v>0.5444444444444444</v>
      </c>
      <c r="F263" s="6">
        <v>0.57013888888888886</v>
      </c>
      <c r="G263" s="6">
        <v>0.72916666666666663</v>
      </c>
      <c r="H263" s="7">
        <f t="shared" si="10"/>
        <v>0.37291666666666662</v>
      </c>
      <c r="I263" s="8">
        <f t="shared" si="11"/>
        <v>0.35416666666666669</v>
      </c>
      <c r="J263" s="9">
        <f t="shared" si="12"/>
        <v>1.8749999999999933E-2</v>
      </c>
      <c r="K263" s="95"/>
      <c r="L263" s="96"/>
      <c r="M263" s="97"/>
    </row>
    <row r="264" spans="1:13" x14ac:dyDescent="0.3">
      <c r="A264" s="26" t="s">
        <v>25</v>
      </c>
      <c r="B264" s="5" t="s">
        <v>26</v>
      </c>
      <c r="C264" s="4" t="s">
        <v>69</v>
      </c>
      <c r="D264" s="6">
        <v>0.32847222222222222</v>
      </c>
      <c r="E264" s="6">
        <v>0.55138888888888882</v>
      </c>
      <c r="F264" s="6">
        <v>0.59027777777777779</v>
      </c>
      <c r="G264" s="6">
        <v>0.72986111111111107</v>
      </c>
      <c r="H264" s="7">
        <f t="shared" si="10"/>
        <v>0.36249999999999988</v>
      </c>
      <c r="I264" s="8">
        <f t="shared" si="11"/>
        <v>0.33333333333333331</v>
      </c>
      <c r="J264" s="9">
        <f t="shared" si="12"/>
        <v>2.9166666666666563E-2</v>
      </c>
      <c r="K264" s="95"/>
      <c r="L264" s="96"/>
      <c r="M264" s="97"/>
    </row>
    <row r="265" spans="1:13" x14ac:dyDescent="0.3">
      <c r="A265" s="26" t="s">
        <v>25</v>
      </c>
      <c r="B265" s="5" t="s">
        <v>26</v>
      </c>
      <c r="C265" s="4" t="s">
        <v>70</v>
      </c>
      <c r="D265" s="6">
        <v>0.3298611111111111</v>
      </c>
      <c r="E265" s="10">
        <v>0.54166666666666663</v>
      </c>
      <c r="F265" s="10">
        <v>0.5625</v>
      </c>
      <c r="G265" s="6">
        <v>0.7416666666666667</v>
      </c>
      <c r="H265" s="7">
        <f t="shared" si="10"/>
        <v>0.39097222222222222</v>
      </c>
      <c r="I265" s="8">
        <f t="shared" si="11"/>
        <v>0.35416666666666669</v>
      </c>
      <c r="J265" s="9">
        <f t="shared" si="12"/>
        <v>3.6805555555555536E-2</v>
      </c>
      <c r="K265" s="95"/>
      <c r="L265" s="96"/>
      <c r="M265" s="97"/>
    </row>
    <row r="266" spans="1:13" x14ac:dyDescent="0.3">
      <c r="A266" s="26">
        <v>67</v>
      </c>
      <c r="B266" s="5" t="s">
        <v>26</v>
      </c>
      <c r="C266" s="38">
        <v>41661</v>
      </c>
      <c r="D266" s="44"/>
      <c r="E266" s="46"/>
      <c r="F266" s="46"/>
      <c r="G266" s="44"/>
      <c r="H266" s="47"/>
      <c r="I266" s="48"/>
      <c r="J266" s="49"/>
      <c r="K266" s="95" t="s">
        <v>102</v>
      </c>
      <c r="L266" s="96"/>
      <c r="M266" s="97"/>
    </row>
    <row r="267" spans="1:13" x14ac:dyDescent="0.3">
      <c r="A267" s="26" t="s">
        <v>25</v>
      </c>
      <c r="B267" s="5" t="s">
        <v>26</v>
      </c>
      <c r="C267" s="4" t="s">
        <v>72</v>
      </c>
      <c r="D267" s="6">
        <v>0.33194444444444443</v>
      </c>
      <c r="E267" s="6">
        <v>0.55208333333333337</v>
      </c>
      <c r="F267" s="6">
        <v>0.57777777777777783</v>
      </c>
      <c r="G267" s="6">
        <v>0.74375000000000002</v>
      </c>
      <c r="H267" s="7">
        <f t="shared" si="10"/>
        <v>0.38611111111111113</v>
      </c>
      <c r="I267" s="8">
        <f t="shared" si="11"/>
        <v>0.35416666666666669</v>
      </c>
      <c r="J267" s="9">
        <f t="shared" si="12"/>
        <v>3.1944444444444442E-2</v>
      </c>
      <c r="K267" s="95"/>
      <c r="L267" s="96"/>
      <c r="M267" s="97"/>
    </row>
    <row r="268" spans="1:13" x14ac:dyDescent="0.3">
      <c r="A268" s="26" t="s">
        <v>25</v>
      </c>
      <c r="B268" s="5" t="s">
        <v>26</v>
      </c>
      <c r="C268" s="4" t="s">
        <v>73</v>
      </c>
      <c r="D268" s="6">
        <v>0.3354166666666667</v>
      </c>
      <c r="E268" s="6">
        <v>0.55486111111111114</v>
      </c>
      <c r="F268" s="6">
        <v>0.57430555555555551</v>
      </c>
      <c r="G268" s="6">
        <v>0.7319444444444444</v>
      </c>
      <c r="H268" s="7">
        <f t="shared" si="10"/>
        <v>0.37708333333333333</v>
      </c>
      <c r="I268" s="8">
        <f t="shared" si="11"/>
        <v>0.35416666666666669</v>
      </c>
      <c r="J268" s="9">
        <f t="shared" si="12"/>
        <v>2.2916666666666641E-2</v>
      </c>
      <c r="K268" s="95"/>
      <c r="L268" s="96"/>
      <c r="M268" s="97"/>
    </row>
    <row r="269" spans="1:13" x14ac:dyDescent="0.3">
      <c r="A269" s="26" t="s">
        <v>25</v>
      </c>
      <c r="B269" s="5" t="s">
        <v>26</v>
      </c>
      <c r="C269" s="4" t="s">
        <v>74</v>
      </c>
      <c r="D269" s="6">
        <v>0.33194444444444443</v>
      </c>
      <c r="E269" s="6">
        <v>0.54513888888888895</v>
      </c>
      <c r="F269" s="6">
        <v>0.57986111111111105</v>
      </c>
      <c r="G269" s="6">
        <v>0.73055555555555562</v>
      </c>
      <c r="H269" s="7">
        <f t="shared" si="10"/>
        <v>0.36388888888888909</v>
      </c>
      <c r="I269" s="8">
        <f t="shared" si="11"/>
        <v>0.33333333333333331</v>
      </c>
      <c r="J269" s="9">
        <f t="shared" si="12"/>
        <v>3.055555555555578E-2</v>
      </c>
      <c r="K269" s="95"/>
      <c r="L269" s="96"/>
      <c r="M269" s="97"/>
    </row>
    <row r="270" spans="1:13" x14ac:dyDescent="0.3">
      <c r="A270" s="26" t="s">
        <v>25</v>
      </c>
      <c r="B270" s="5" t="s">
        <v>26</v>
      </c>
      <c r="C270" s="4" t="s">
        <v>75</v>
      </c>
      <c r="D270" s="6">
        <v>0.33194444444444443</v>
      </c>
      <c r="E270" s="6">
        <v>0.54861111111111105</v>
      </c>
      <c r="F270" s="6">
        <v>0.57500000000000007</v>
      </c>
      <c r="G270" s="6">
        <v>0.72986111111111107</v>
      </c>
      <c r="H270" s="7">
        <f t="shared" si="10"/>
        <v>0.37152777777777762</v>
      </c>
      <c r="I270" s="8">
        <f t="shared" si="11"/>
        <v>0.35416666666666669</v>
      </c>
      <c r="J270" s="9">
        <f t="shared" si="12"/>
        <v>1.7361111111110938E-2</v>
      </c>
      <c r="K270" s="95"/>
      <c r="L270" s="96"/>
      <c r="M270" s="97"/>
    </row>
    <row r="271" spans="1:13" x14ac:dyDescent="0.3">
      <c r="A271" s="26" t="s">
        <v>25</v>
      </c>
      <c r="B271" s="5" t="s">
        <v>26</v>
      </c>
      <c r="C271" s="4" t="s">
        <v>76</v>
      </c>
      <c r="D271" s="6">
        <v>0.3298611111111111</v>
      </c>
      <c r="E271" s="6">
        <v>0.54097222222222219</v>
      </c>
      <c r="F271" s="6">
        <v>0.56527777777777777</v>
      </c>
      <c r="G271" s="6">
        <v>0.7368055555555556</v>
      </c>
      <c r="H271" s="7">
        <f t="shared" si="10"/>
        <v>0.38263888888888892</v>
      </c>
      <c r="I271" s="8">
        <f t="shared" si="11"/>
        <v>0.35416666666666669</v>
      </c>
      <c r="J271" s="9">
        <f t="shared" si="12"/>
        <v>2.8472222222222232E-2</v>
      </c>
      <c r="K271" s="95"/>
      <c r="L271" s="96"/>
      <c r="M271" s="97"/>
    </row>
    <row r="272" spans="1:13" ht="17.25" thickBot="1" x14ac:dyDescent="0.35">
      <c r="A272" s="31" t="s">
        <v>25</v>
      </c>
      <c r="B272" s="18" t="s">
        <v>26</v>
      </c>
      <c r="C272" s="17" t="s">
        <v>77</v>
      </c>
      <c r="D272" s="19">
        <v>0.33124999999999999</v>
      </c>
      <c r="E272" s="19">
        <v>0.54583333333333328</v>
      </c>
      <c r="F272" s="19">
        <v>0.57013888888888886</v>
      </c>
      <c r="G272" s="19">
        <v>0.7270833333333333</v>
      </c>
      <c r="H272" s="20">
        <f t="shared" si="10"/>
        <v>0.37152777777777773</v>
      </c>
      <c r="I272" s="21">
        <f t="shared" si="11"/>
        <v>0.35416666666666669</v>
      </c>
      <c r="J272" s="22">
        <f t="shared" si="12"/>
        <v>1.7361111111111049E-2</v>
      </c>
      <c r="K272" s="106"/>
      <c r="L272" s="107"/>
      <c r="M272" s="108"/>
    </row>
    <row r="273" ht="17.25" thickTop="1" x14ac:dyDescent="0.3"/>
  </sheetData>
  <sheetProtection formatCells="0" formatColumns="0" formatRows="0" insertColumns="0" insertRows="0" insertHyperlinks="0" deleteColumns="0" deleteRows="0"/>
  <mergeCells count="277">
    <mergeCell ref="P5:Q5"/>
    <mergeCell ref="H1:I1"/>
    <mergeCell ref="H2:I3"/>
    <mergeCell ref="J9:J10"/>
    <mergeCell ref="I9:I10"/>
    <mergeCell ref="D9:E9"/>
    <mergeCell ref="F9:G9"/>
    <mergeCell ref="K9:M10"/>
    <mergeCell ref="A1:G6"/>
    <mergeCell ref="H4:I4"/>
    <mergeCell ref="L6:M7"/>
    <mergeCell ref="K14:M14"/>
    <mergeCell ref="K15:M15"/>
    <mergeCell ref="K16:M16"/>
    <mergeCell ref="K17:M17"/>
    <mergeCell ref="K18:M18"/>
    <mergeCell ref="K19:M19"/>
    <mergeCell ref="A9:A10"/>
    <mergeCell ref="B9:B10"/>
    <mergeCell ref="C9:C10"/>
    <mergeCell ref="H9:H10"/>
    <mergeCell ref="K26:M26"/>
    <mergeCell ref="K27:M27"/>
    <mergeCell ref="K31:M31"/>
    <mergeCell ref="K32:M32"/>
    <mergeCell ref="K33:M33"/>
    <mergeCell ref="K34:M34"/>
    <mergeCell ref="K20:M20"/>
    <mergeCell ref="K21:M21"/>
    <mergeCell ref="K22:M22"/>
    <mergeCell ref="K23:M23"/>
    <mergeCell ref="K24:M24"/>
    <mergeCell ref="K25:M25"/>
    <mergeCell ref="K28:M30"/>
    <mergeCell ref="K41:M41"/>
    <mergeCell ref="K42:M42"/>
    <mergeCell ref="K43:M43"/>
    <mergeCell ref="K44:M44"/>
    <mergeCell ref="K45:M45"/>
    <mergeCell ref="K46:M46"/>
    <mergeCell ref="K47:M47"/>
    <mergeCell ref="K35:M35"/>
    <mergeCell ref="K36:M36"/>
    <mergeCell ref="K37:M37"/>
    <mergeCell ref="K38:M38"/>
    <mergeCell ref="K39:M39"/>
    <mergeCell ref="K40:M40"/>
    <mergeCell ref="K54:M54"/>
    <mergeCell ref="K55:M55"/>
    <mergeCell ref="K56:M56"/>
    <mergeCell ref="K57:M57"/>
    <mergeCell ref="K58:M58"/>
    <mergeCell ref="K59:M59"/>
    <mergeCell ref="K48:M48"/>
    <mergeCell ref="K49:M49"/>
    <mergeCell ref="K50:M50"/>
    <mergeCell ref="K51:M51"/>
    <mergeCell ref="K52:M52"/>
    <mergeCell ref="K53:M53"/>
    <mergeCell ref="K66:M66"/>
    <mergeCell ref="K67:M67"/>
    <mergeCell ref="K68:M68"/>
    <mergeCell ref="K69:M69"/>
    <mergeCell ref="K70:M70"/>
    <mergeCell ref="K71:M71"/>
    <mergeCell ref="K60:M60"/>
    <mergeCell ref="K61:M61"/>
    <mergeCell ref="K62:M62"/>
    <mergeCell ref="K63:M63"/>
    <mergeCell ref="K64:M64"/>
    <mergeCell ref="K65:M65"/>
    <mergeCell ref="K78:M78"/>
    <mergeCell ref="K79:M79"/>
    <mergeCell ref="K80:M80"/>
    <mergeCell ref="K81:M81"/>
    <mergeCell ref="K82:M82"/>
    <mergeCell ref="K83:M83"/>
    <mergeCell ref="K72:M72"/>
    <mergeCell ref="K73:M73"/>
    <mergeCell ref="K74:M74"/>
    <mergeCell ref="K75:M75"/>
    <mergeCell ref="K76:M76"/>
    <mergeCell ref="K77:M77"/>
    <mergeCell ref="K90:M90"/>
    <mergeCell ref="K91:M91"/>
    <mergeCell ref="K92:M92"/>
    <mergeCell ref="K93:M93"/>
    <mergeCell ref="K94:M94"/>
    <mergeCell ref="K95:M95"/>
    <mergeCell ref="K84:M84"/>
    <mergeCell ref="K85:M85"/>
    <mergeCell ref="K86:M86"/>
    <mergeCell ref="K87:M87"/>
    <mergeCell ref="K88:M88"/>
    <mergeCell ref="K89:M89"/>
    <mergeCell ref="K102:M102"/>
    <mergeCell ref="K103:M103"/>
    <mergeCell ref="K104:M104"/>
    <mergeCell ref="K105:M105"/>
    <mergeCell ref="K106:M106"/>
    <mergeCell ref="K107:M107"/>
    <mergeCell ref="K96:M96"/>
    <mergeCell ref="K97:M97"/>
    <mergeCell ref="K98:M98"/>
    <mergeCell ref="K99:M99"/>
    <mergeCell ref="K100:M100"/>
    <mergeCell ref="K101:M101"/>
    <mergeCell ref="K114:M114"/>
    <mergeCell ref="K115:M115"/>
    <mergeCell ref="K116:M116"/>
    <mergeCell ref="K117:M117"/>
    <mergeCell ref="K118:M118"/>
    <mergeCell ref="K119:M119"/>
    <mergeCell ref="K108:M108"/>
    <mergeCell ref="K109:M109"/>
    <mergeCell ref="K110:M110"/>
    <mergeCell ref="K111:M111"/>
    <mergeCell ref="K112:M112"/>
    <mergeCell ref="K113:M113"/>
    <mergeCell ref="K126:M126"/>
    <mergeCell ref="K127:M127"/>
    <mergeCell ref="K128:M128"/>
    <mergeCell ref="K129:M129"/>
    <mergeCell ref="K130:M130"/>
    <mergeCell ref="K131:M131"/>
    <mergeCell ref="K120:M120"/>
    <mergeCell ref="K121:M121"/>
    <mergeCell ref="K122:M122"/>
    <mergeCell ref="K123:M123"/>
    <mergeCell ref="K124:M124"/>
    <mergeCell ref="K125:M125"/>
    <mergeCell ref="K138:M138"/>
    <mergeCell ref="K139:M139"/>
    <mergeCell ref="K140:M140"/>
    <mergeCell ref="K141:M141"/>
    <mergeCell ref="K142:M142"/>
    <mergeCell ref="K143:M143"/>
    <mergeCell ref="K132:M132"/>
    <mergeCell ref="K133:M133"/>
    <mergeCell ref="K134:M134"/>
    <mergeCell ref="K135:M135"/>
    <mergeCell ref="K136:M136"/>
    <mergeCell ref="K137:M137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62:M162"/>
    <mergeCell ref="K163:M163"/>
    <mergeCell ref="K164:M164"/>
    <mergeCell ref="K165:M165"/>
    <mergeCell ref="K166:M166"/>
    <mergeCell ref="K167:M167"/>
    <mergeCell ref="K156:M156"/>
    <mergeCell ref="K157:M157"/>
    <mergeCell ref="K158:M158"/>
    <mergeCell ref="K159:M159"/>
    <mergeCell ref="K160:M160"/>
    <mergeCell ref="K161:M161"/>
    <mergeCell ref="K174:M174"/>
    <mergeCell ref="K175:M175"/>
    <mergeCell ref="K176:M176"/>
    <mergeCell ref="K177:M177"/>
    <mergeCell ref="K178:M178"/>
    <mergeCell ref="K179:M179"/>
    <mergeCell ref="K168:M168"/>
    <mergeCell ref="K169:M169"/>
    <mergeCell ref="K170:M170"/>
    <mergeCell ref="K171:M171"/>
    <mergeCell ref="K172:M172"/>
    <mergeCell ref="K173:M173"/>
    <mergeCell ref="K186:M186"/>
    <mergeCell ref="K187:M187"/>
    <mergeCell ref="K188:M188"/>
    <mergeCell ref="K189:M189"/>
    <mergeCell ref="K190:M190"/>
    <mergeCell ref="K191:M191"/>
    <mergeCell ref="K180:M180"/>
    <mergeCell ref="K181:M181"/>
    <mergeCell ref="K182:M182"/>
    <mergeCell ref="K183:M183"/>
    <mergeCell ref="K184:M184"/>
    <mergeCell ref="K185:M185"/>
    <mergeCell ref="K198:M198"/>
    <mergeCell ref="K199:M199"/>
    <mergeCell ref="K200:M200"/>
    <mergeCell ref="K201:M201"/>
    <mergeCell ref="K202:M202"/>
    <mergeCell ref="K204:M204"/>
    <mergeCell ref="K203:M203"/>
    <mergeCell ref="K192:M192"/>
    <mergeCell ref="K193:M193"/>
    <mergeCell ref="K194:M194"/>
    <mergeCell ref="K195:M195"/>
    <mergeCell ref="K196:M196"/>
    <mergeCell ref="K197:M197"/>
    <mergeCell ref="K211:M211"/>
    <mergeCell ref="K212:M212"/>
    <mergeCell ref="K213:M213"/>
    <mergeCell ref="K214:M214"/>
    <mergeCell ref="K215:M215"/>
    <mergeCell ref="K216:M216"/>
    <mergeCell ref="K205:M205"/>
    <mergeCell ref="K206:M206"/>
    <mergeCell ref="K207:M207"/>
    <mergeCell ref="K208:M208"/>
    <mergeCell ref="K209:M209"/>
    <mergeCell ref="K210:M210"/>
    <mergeCell ref="K237:M237"/>
    <mergeCell ref="K223:M223"/>
    <mergeCell ref="K224:M224"/>
    <mergeCell ref="K225:M225"/>
    <mergeCell ref="K226:M226"/>
    <mergeCell ref="K227:M227"/>
    <mergeCell ref="K228:M228"/>
    <mergeCell ref="K217:M217"/>
    <mergeCell ref="K218:M218"/>
    <mergeCell ref="K219:M219"/>
    <mergeCell ref="K220:M220"/>
    <mergeCell ref="K221:M221"/>
    <mergeCell ref="K222:M222"/>
    <mergeCell ref="K269:M269"/>
    <mergeCell ref="K270:M270"/>
    <mergeCell ref="K271:M271"/>
    <mergeCell ref="K272:M272"/>
    <mergeCell ref="P6:Q6"/>
    <mergeCell ref="P7:Q7"/>
    <mergeCell ref="K262:M262"/>
    <mergeCell ref="K263:M263"/>
    <mergeCell ref="K264:M264"/>
    <mergeCell ref="K265:M265"/>
    <mergeCell ref="K267:M267"/>
    <mergeCell ref="K268:M268"/>
    <mergeCell ref="K256:M256"/>
    <mergeCell ref="K257:M257"/>
    <mergeCell ref="K258:M258"/>
    <mergeCell ref="K259:M259"/>
    <mergeCell ref="K260:M260"/>
    <mergeCell ref="K261:M261"/>
    <mergeCell ref="K250:M250"/>
    <mergeCell ref="K251:M251"/>
    <mergeCell ref="K252:M252"/>
    <mergeCell ref="K253:M253"/>
    <mergeCell ref="K254:M254"/>
    <mergeCell ref="K255:M255"/>
    <mergeCell ref="K266:M266"/>
    <mergeCell ref="K232:M234"/>
    <mergeCell ref="K1:Q1"/>
    <mergeCell ref="P2:Q3"/>
    <mergeCell ref="K13:M13"/>
    <mergeCell ref="K12:M12"/>
    <mergeCell ref="K11:M11"/>
    <mergeCell ref="K244:M244"/>
    <mergeCell ref="K245:M245"/>
    <mergeCell ref="K246:M246"/>
    <mergeCell ref="K247:M247"/>
    <mergeCell ref="K248:M248"/>
    <mergeCell ref="K249:M249"/>
    <mergeCell ref="K238:M238"/>
    <mergeCell ref="K239:M239"/>
    <mergeCell ref="K240:M240"/>
    <mergeCell ref="K241:M241"/>
    <mergeCell ref="K242:M242"/>
    <mergeCell ref="K243:M243"/>
    <mergeCell ref="K229:M229"/>
    <mergeCell ref="K230:M230"/>
    <mergeCell ref="K231:M231"/>
    <mergeCell ref="K235:M235"/>
    <mergeCell ref="K236:M236"/>
  </mergeCells>
  <conditionalFormatting sqref="C11:C272">
    <cfRule type="expression" dxfId="14" priority="5">
      <formula>WEEKDAY($C11,2)=7</formula>
    </cfRule>
    <cfRule type="expression" dxfId="13" priority="6">
      <formula>WEEKDAY($C11,2)=6</formula>
    </cfRule>
  </conditionalFormatting>
  <conditionalFormatting sqref="J11:J202 J204:J272">
    <cfRule type="cellIs" dxfId="12" priority="1" operator="lessThan">
      <formula>0</formula>
    </cfRule>
    <cfRule type="cellIs" dxfId="11" priority="2" operator="greaterThan">
      <formula>0</formula>
    </cfRule>
  </conditionalFormatting>
  <pageMargins left="0.25" right="0.25" top="0.75" bottom="0.75" header="0.3" footer="0.3"/>
  <pageSetup paperSize="9" orientation="landscape" r:id="rId1"/>
  <ignoredErrors>
    <ignoredError sqref="A267:A272 A31:A46 A48:A202 A235:A265 A204:A231 A11:A2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08"/>
  <sheetViews>
    <sheetView tabSelected="1" zoomScale="75" zoomScaleNormal="75" workbookViewId="0">
      <selection activeCell="N2" sqref="N2:O2"/>
    </sheetView>
  </sheetViews>
  <sheetFormatPr baseColWidth="10" defaultRowHeight="16.5" x14ac:dyDescent="0.3"/>
  <cols>
    <col min="1" max="1" width="4" style="24" bestFit="1" customWidth="1"/>
    <col min="2" max="2" width="28.28515625" style="28" bestFit="1" customWidth="1"/>
    <col min="3" max="3" width="13" style="23" customWidth="1"/>
    <col min="4" max="7" width="11.5703125" style="24" customWidth="1"/>
    <col min="8" max="8" width="10.28515625" style="24" bestFit="1" customWidth="1"/>
    <col min="9" max="9" width="11.140625" style="24" customWidth="1"/>
    <col min="10" max="10" width="9.140625" style="36" bestFit="1" customWidth="1"/>
    <col min="11" max="13" width="11.42578125" style="2"/>
    <col min="14" max="14" width="18.28515625" style="2" customWidth="1"/>
    <col min="15" max="16384" width="11.42578125" style="2"/>
  </cols>
  <sheetData>
    <row r="1" spans="1:20" s="1" customFormat="1" ht="16.5" customHeight="1" x14ac:dyDescent="0.3">
      <c r="A1" s="124" t="s">
        <v>106</v>
      </c>
      <c r="B1" s="124"/>
      <c r="C1" s="124"/>
      <c r="D1" s="124"/>
      <c r="E1" s="124"/>
      <c r="F1" s="124"/>
      <c r="G1" s="124"/>
      <c r="H1" s="116"/>
      <c r="I1" s="116"/>
      <c r="J1" s="53"/>
    </row>
    <row r="2" spans="1:20" s="1" customFormat="1" ht="16.5" customHeight="1" x14ac:dyDescent="0.3">
      <c r="A2" s="124"/>
      <c r="B2" s="124"/>
      <c r="C2" s="124"/>
      <c r="D2" s="124"/>
      <c r="E2" s="124"/>
      <c r="F2" s="124"/>
      <c r="G2" s="124"/>
      <c r="H2" s="117"/>
      <c r="I2" s="117"/>
      <c r="J2" s="53"/>
      <c r="N2" s="128" t="s">
        <v>135</v>
      </c>
      <c r="O2" s="128"/>
    </row>
    <row r="3" spans="1:20" s="1" customFormat="1" ht="16.5" customHeight="1" x14ac:dyDescent="0.3">
      <c r="A3" s="124"/>
      <c r="B3" s="124"/>
      <c r="C3" s="124"/>
      <c r="D3" s="124"/>
      <c r="E3" s="124"/>
      <c r="F3" s="124"/>
      <c r="G3" s="124"/>
      <c r="H3" s="118"/>
      <c r="I3" s="118"/>
      <c r="J3" s="53"/>
      <c r="L3" s="127" t="s">
        <v>134</v>
      </c>
      <c r="M3" s="127"/>
      <c r="N3" s="127"/>
      <c r="O3" s="127"/>
      <c r="P3" s="127"/>
      <c r="Q3" s="127"/>
      <c r="R3" s="127"/>
    </row>
    <row r="4" spans="1:20" s="1" customFormat="1" ht="16.5" customHeight="1" x14ac:dyDescent="0.3">
      <c r="A4" s="124"/>
      <c r="B4" s="124"/>
      <c r="C4" s="124"/>
      <c r="D4" s="124"/>
      <c r="E4" s="124"/>
      <c r="F4" s="124"/>
      <c r="G4" s="124"/>
      <c r="H4" s="127"/>
      <c r="I4" s="127"/>
      <c r="J4" s="53"/>
      <c r="L4" s="127"/>
      <c r="M4" s="127"/>
      <c r="N4" s="127"/>
      <c r="O4" s="127"/>
      <c r="P4" s="127"/>
      <c r="Q4" s="127"/>
      <c r="R4" s="127"/>
    </row>
    <row r="5" spans="1:20" s="1" customFormat="1" ht="16.5" customHeight="1" x14ac:dyDescent="0.3">
      <c r="A5" s="124"/>
      <c r="B5" s="124"/>
      <c r="C5" s="124"/>
      <c r="D5" s="124"/>
      <c r="E5" s="124"/>
      <c r="F5" s="124"/>
      <c r="G5" s="124"/>
      <c r="H5" s="23"/>
      <c r="I5" s="24"/>
      <c r="J5" s="53"/>
      <c r="L5" s="127"/>
      <c r="M5" s="127"/>
      <c r="N5" s="127"/>
      <c r="O5" s="127"/>
      <c r="P5" s="127"/>
      <c r="Q5" s="127"/>
      <c r="R5" s="127"/>
    </row>
    <row r="6" spans="1:20" s="1" customFormat="1" x14ac:dyDescent="0.3">
      <c r="A6" s="124"/>
      <c r="B6" s="124"/>
      <c r="C6" s="124"/>
      <c r="D6" s="124"/>
      <c r="E6" s="124"/>
      <c r="F6" s="124"/>
      <c r="G6" s="124"/>
      <c r="H6" s="23"/>
      <c r="I6" s="24"/>
      <c r="J6" s="53"/>
    </row>
    <row r="7" spans="1:20" s="1" customFormat="1" ht="66.75" thickBot="1" x14ac:dyDescent="0.35">
      <c r="A7" s="2"/>
      <c r="B7" s="2"/>
      <c r="C7" s="23"/>
      <c r="D7" s="23"/>
      <c r="E7" s="23"/>
      <c r="F7" s="23"/>
      <c r="G7" s="23"/>
      <c r="H7" s="23"/>
      <c r="I7" s="24"/>
      <c r="J7" s="53"/>
      <c r="M7" s="91" t="s">
        <v>33</v>
      </c>
      <c r="N7" s="92" t="s">
        <v>129</v>
      </c>
      <c r="O7" s="91" t="s">
        <v>132</v>
      </c>
      <c r="P7" s="93" t="s">
        <v>130</v>
      </c>
      <c r="Q7" s="93" t="s">
        <v>131</v>
      </c>
    </row>
    <row r="8" spans="1:20" s="1" customFormat="1" ht="17.25" customHeight="1" thickTop="1" x14ac:dyDescent="0.3">
      <c r="A8" s="110" t="s">
        <v>97</v>
      </c>
      <c r="B8" s="112" t="s">
        <v>90</v>
      </c>
      <c r="C8" s="112" t="s">
        <v>0</v>
      </c>
      <c r="D8" s="112" t="s">
        <v>27</v>
      </c>
      <c r="E8" s="112"/>
      <c r="F8" s="112" t="s">
        <v>80</v>
      </c>
      <c r="G8" s="112"/>
      <c r="H8" s="114" t="s">
        <v>88</v>
      </c>
      <c r="I8" s="114" t="s">
        <v>28</v>
      </c>
      <c r="J8" s="133" t="s">
        <v>92</v>
      </c>
      <c r="M8" s="94" t="s">
        <v>1</v>
      </c>
      <c r="N8" s="77" t="s">
        <v>118</v>
      </c>
      <c r="O8" s="136">
        <f>COUNTIF($B$10:$B$290,N8)/COUNTA($B$10:$B$290)</f>
        <v>7.1174377224199295E-2</v>
      </c>
      <c r="P8" s="135">
        <f>SUMIF($B$10:$B$290,N8,$H$10:$H$290)</f>
        <v>4.6909722222222232</v>
      </c>
      <c r="Q8" s="135">
        <f>SUMIF($B$10:$B$290,N8,$I$10:$I$290)</f>
        <v>5.9375000000000009</v>
      </c>
    </row>
    <row r="9" spans="1:20" s="1" customFormat="1" x14ac:dyDescent="0.3">
      <c r="A9" s="130"/>
      <c r="B9" s="131"/>
      <c r="C9" s="131"/>
      <c r="D9" s="37" t="s">
        <v>86</v>
      </c>
      <c r="E9" s="37" t="s">
        <v>87</v>
      </c>
      <c r="F9" s="37" t="s">
        <v>86</v>
      </c>
      <c r="G9" s="37" t="s">
        <v>87</v>
      </c>
      <c r="H9" s="132"/>
      <c r="I9" s="132"/>
      <c r="J9" s="134"/>
      <c r="M9" s="94">
        <v>20</v>
      </c>
      <c r="N9" s="77" t="s">
        <v>119</v>
      </c>
      <c r="O9" s="136">
        <f t="shared" ref="O9:O21" si="0">COUNTIF($B$10:$B$290,N9)/COUNTA($B$10:$B$290)</f>
        <v>0.14234875444839859</v>
      </c>
      <c r="P9" s="135">
        <f t="shared" ref="P9:P21" si="1">SUMIF($B$10:$B$290,N9,$H$10:$H$290)</f>
        <v>10.384722222222225</v>
      </c>
      <c r="Q9" s="135">
        <f t="shared" ref="Q9:Q21" si="2">SUMIF($B$10:$B$290,N9,$I$10:$I$290)</f>
        <v>13.64583333333333</v>
      </c>
      <c r="T9" s="30"/>
    </row>
    <row r="10" spans="1:20" s="30" customFormat="1" x14ac:dyDescent="0.3">
      <c r="A10" s="26" t="s">
        <v>1</v>
      </c>
      <c r="B10" s="54" t="s">
        <v>118</v>
      </c>
      <c r="C10" s="74">
        <v>41730</v>
      </c>
      <c r="D10" s="45"/>
      <c r="E10" s="45"/>
      <c r="F10" s="45"/>
      <c r="G10" s="45"/>
      <c r="H10" s="45"/>
      <c r="I10" s="45"/>
      <c r="J10" s="88"/>
      <c r="M10" s="94" t="s">
        <v>5</v>
      </c>
      <c r="N10" s="77" t="s">
        <v>120</v>
      </c>
      <c r="O10" s="136">
        <f t="shared" si="0"/>
        <v>7.1174377224199295E-2</v>
      </c>
      <c r="P10" s="135">
        <f t="shared" si="1"/>
        <v>5.4180555555555561</v>
      </c>
      <c r="Q10" s="135">
        <f t="shared" si="2"/>
        <v>0</v>
      </c>
      <c r="T10" s="16"/>
    </row>
    <row r="11" spans="1:20" s="30" customFormat="1" x14ac:dyDescent="0.3">
      <c r="A11" s="26" t="s">
        <v>1</v>
      </c>
      <c r="B11" s="54" t="s">
        <v>118</v>
      </c>
      <c r="C11" s="74" t="s">
        <v>111</v>
      </c>
      <c r="D11" s="45"/>
      <c r="E11" s="45"/>
      <c r="F11" s="45"/>
      <c r="G11" s="45"/>
      <c r="H11" s="45"/>
      <c r="I11" s="45"/>
      <c r="J11" s="88"/>
      <c r="M11" s="94" t="s">
        <v>9</v>
      </c>
      <c r="N11" s="77" t="s">
        <v>121</v>
      </c>
      <c r="O11" s="136">
        <f t="shared" si="0"/>
        <v>7.1174377224199295E-2</v>
      </c>
      <c r="P11" s="135">
        <f t="shared" si="1"/>
        <v>5.7965277777777775</v>
      </c>
      <c r="Q11" s="135">
        <f t="shared" si="2"/>
        <v>6.3125</v>
      </c>
      <c r="T11" s="16"/>
    </row>
    <row r="12" spans="1:20" s="30" customFormat="1" x14ac:dyDescent="0.3">
      <c r="A12" s="26" t="s">
        <v>1</v>
      </c>
      <c r="B12" s="54" t="s">
        <v>118</v>
      </c>
      <c r="C12" s="74">
        <v>41732</v>
      </c>
      <c r="D12" s="45"/>
      <c r="E12" s="45"/>
      <c r="F12" s="45"/>
      <c r="G12" s="45"/>
      <c r="H12" s="45"/>
      <c r="I12" s="45"/>
      <c r="J12" s="88"/>
      <c r="M12" s="94" t="s">
        <v>11</v>
      </c>
      <c r="N12" s="77" t="s">
        <v>122</v>
      </c>
      <c r="O12" s="136">
        <f t="shared" si="0"/>
        <v>7.1174377224199295E-2</v>
      </c>
      <c r="P12" s="135">
        <f t="shared" si="1"/>
        <v>6.3312500000000007</v>
      </c>
      <c r="Q12" s="135">
        <f t="shared" si="2"/>
        <v>7.0000000000000009</v>
      </c>
      <c r="T12" s="16"/>
    </row>
    <row r="13" spans="1:20" s="30" customFormat="1" ht="16.5" customHeight="1" x14ac:dyDescent="0.3">
      <c r="A13" s="26" t="s">
        <v>1</v>
      </c>
      <c r="B13" s="54" t="s">
        <v>118</v>
      </c>
      <c r="C13" s="74" t="s">
        <v>35</v>
      </c>
      <c r="D13" s="15">
        <v>0.36874999999999997</v>
      </c>
      <c r="E13" s="63">
        <v>0.54166666666666663</v>
      </c>
      <c r="F13" s="64">
        <v>0.5625</v>
      </c>
      <c r="G13" s="15">
        <v>0.73333333333333339</v>
      </c>
      <c r="H13" s="57">
        <f>IFERROR((E13-D13)+(G13-F13),"00:00")</f>
        <v>0.34375000000000006</v>
      </c>
      <c r="I13" s="57">
        <f t="shared" ref="I13:I49" si="3">IF(OR(WEEKDAY(C13)=7,WEEKDAY(C13)=1),0,IF(WEEKDAY(C13)=6,1/3,17/48))</f>
        <v>0.35416666666666669</v>
      </c>
      <c r="J13" s="51">
        <f>IFERROR(H13-I13,"N/A")</f>
        <v>-1.041666666666663E-2</v>
      </c>
      <c r="M13" s="94" t="s">
        <v>13</v>
      </c>
      <c r="N13" s="77" t="s">
        <v>123</v>
      </c>
      <c r="O13" s="136">
        <f t="shared" si="0"/>
        <v>7.1174377224199295E-2</v>
      </c>
      <c r="P13" s="135">
        <f t="shared" si="1"/>
        <v>6.020833333333333</v>
      </c>
      <c r="Q13" s="135">
        <f t="shared" si="2"/>
        <v>7.0000000000000009</v>
      </c>
      <c r="T13" s="16"/>
    </row>
    <row r="14" spans="1:20" s="30" customFormat="1" ht="16.5" customHeight="1" x14ac:dyDescent="0.3">
      <c r="A14" s="26" t="s">
        <v>1</v>
      </c>
      <c r="B14" s="54" t="s">
        <v>118</v>
      </c>
      <c r="C14" s="74" t="s">
        <v>36</v>
      </c>
      <c r="D14" s="15">
        <v>0.36041666666666666</v>
      </c>
      <c r="E14" s="15">
        <v>0.57638888888888895</v>
      </c>
      <c r="F14" s="15">
        <v>0.60277777777777775</v>
      </c>
      <c r="G14" s="56" t="s">
        <v>29</v>
      </c>
      <c r="H14" s="57" t="str">
        <f>IFERROR((E14-D14)+(G14-F14),"00:00")</f>
        <v>00:00</v>
      </c>
      <c r="I14" s="57">
        <f t="shared" si="3"/>
        <v>0.33333333333333331</v>
      </c>
      <c r="J14" s="51">
        <f t="shared" ref="J14:J60" si="4">IFERROR(H14-I14,"  ")</f>
        <v>-0.33333333333333331</v>
      </c>
      <c r="M14" s="94" t="s">
        <v>15</v>
      </c>
      <c r="N14" s="77" t="s">
        <v>124</v>
      </c>
      <c r="O14" s="136">
        <f t="shared" si="0"/>
        <v>7.1174377224199295E-2</v>
      </c>
      <c r="P14" s="135">
        <f t="shared" si="1"/>
        <v>7.0451388888888884</v>
      </c>
      <c r="Q14" s="135">
        <f t="shared" si="2"/>
        <v>7.0000000000000009</v>
      </c>
      <c r="T14" s="16"/>
    </row>
    <row r="15" spans="1:20" s="30" customFormat="1" ht="16.5" customHeight="1" x14ac:dyDescent="0.3">
      <c r="A15" s="26" t="s">
        <v>1</v>
      </c>
      <c r="B15" s="54" t="s">
        <v>118</v>
      </c>
      <c r="C15" s="74" t="s">
        <v>37</v>
      </c>
      <c r="D15" s="15">
        <v>0.36458333333333331</v>
      </c>
      <c r="E15" s="15">
        <v>0.54375000000000007</v>
      </c>
      <c r="F15" s="15">
        <v>0.56736111111111109</v>
      </c>
      <c r="G15" s="15">
        <v>0.73333333333333339</v>
      </c>
      <c r="H15" s="57">
        <f t="shared" ref="H15:H78" si="5">IFERROR((E15-D15)+(G15-F15),"00:00")</f>
        <v>0.34513888888888905</v>
      </c>
      <c r="I15" s="57">
        <f t="shared" si="3"/>
        <v>0.35416666666666669</v>
      </c>
      <c r="J15" s="51">
        <f t="shared" si="4"/>
        <v>-9.0277777777776347E-3</v>
      </c>
      <c r="M15" s="94" t="s">
        <v>17</v>
      </c>
      <c r="N15" s="77" t="s">
        <v>125</v>
      </c>
      <c r="O15" s="136">
        <f t="shared" si="0"/>
        <v>7.1174377224199295E-2</v>
      </c>
      <c r="P15" s="135">
        <f t="shared" si="1"/>
        <v>5.6402777777777775</v>
      </c>
      <c r="Q15" s="135">
        <f t="shared" si="2"/>
        <v>6.666666666666667</v>
      </c>
      <c r="T15" s="16"/>
    </row>
    <row r="16" spans="1:20" s="30" customFormat="1" ht="16.5" customHeight="1" x14ac:dyDescent="0.3">
      <c r="A16" s="26" t="s">
        <v>1</v>
      </c>
      <c r="B16" s="54" t="s">
        <v>118</v>
      </c>
      <c r="C16" s="74" t="s">
        <v>38</v>
      </c>
      <c r="D16" s="15">
        <v>0.36458333333333331</v>
      </c>
      <c r="E16" s="15">
        <v>0.57777777777777783</v>
      </c>
      <c r="F16" s="15">
        <v>0.6</v>
      </c>
      <c r="G16" s="15">
        <v>0.73055555555555562</v>
      </c>
      <c r="H16" s="57">
        <f t="shared" si="5"/>
        <v>0.34375000000000017</v>
      </c>
      <c r="I16" s="57">
        <f t="shared" si="3"/>
        <v>0.35416666666666669</v>
      </c>
      <c r="J16" s="51">
        <f t="shared" si="4"/>
        <v>-1.0416666666666519E-2</v>
      </c>
      <c r="M16" s="94" t="s">
        <v>19</v>
      </c>
      <c r="N16" s="77" t="s">
        <v>126</v>
      </c>
      <c r="O16" s="136">
        <f t="shared" si="0"/>
        <v>7.1174377224199295E-2</v>
      </c>
      <c r="P16" s="135">
        <f t="shared" si="1"/>
        <v>6.8986111111111095</v>
      </c>
      <c r="Q16" s="135">
        <f t="shared" si="2"/>
        <v>7.0000000000000009</v>
      </c>
      <c r="T16"/>
    </row>
    <row r="17" spans="1:20" s="30" customFormat="1" ht="16.5" customHeight="1" x14ac:dyDescent="0.3">
      <c r="A17" s="26" t="s">
        <v>1</v>
      </c>
      <c r="B17" s="54" t="s">
        <v>118</v>
      </c>
      <c r="C17" s="74" t="s">
        <v>39</v>
      </c>
      <c r="D17" s="15">
        <v>0.36944444444444446</v>
      </c>
      <c r="E17" s="15">
        <v>0.57430555555555551</v>
      </c>
      <c r="F17" s="15">
        <v>0.58472222222222225</v>
      </c>
      <c r="G17" s="15">
        <v>0.73541666666666661</v>
      </c>
      <c r="H17" s="57">
        <f t="shared" si="5"/>
        <v>0.3555555555555554</v>
      </c>
      <c r="I17" s="57">
        <f t="shared" si="3"/>
        <v>0.35416666666666669</v>
      </c>
      <c r="J17" s="51">
        <f t="shared" si="4"/>
        <v>1.3888888888887174E-3</v>
      </c>
      <c r="M17" s="94" t="s">
        <v>21</v>
      </c>
      <c r="N17" s="77" t="s">
        <v>127</v>
      </c>
      <c r="O17" s="136">
        <f t="shared" si="0"/>
        <v>7.1174377224199295E-2</v>
      </c>
      <c r="P17" s="135">
        <f t="shared" si="1"/>
        <v>3.8625000000000003</v>
      </c>
      <c r="Q17" s="135">
        <f t="shared" si="2"/>
        <v>5.25</v>
      </c>
      <c r="T17" s="16"/>
    </row>
    <row r="18" spans="1:20" s="30" customFormat="1" ht="16.5" customHeight="1" x14ac:dyDescent="0.3">
      <c r="A18" s="26" t="s">
        <v>1</v>
      </c>
      <c r="B18" s="54" t="s">
        <v>118</v>
      </c>
      <c r="C18" s="74" t="s">
        <v>40</v>
      </c>
      <c r="D18" s="15">
        <v>0.38472222222222219</v>
      </c>
      <c r="E18" s="65">
        <v>0.54166666666666663</v>
      </c>
      <c r="F18" s="66">
        <v>0.5625</v>
      </c>
      <c r="G18" s="15">
        <v>0.73333333333333339</v>
      </c>
      <c r="H18" s="57">
        <f t="shared" si="5"/>
        <v>0.32777777777777783</v>
      </c>
      <c r="I18" s="57">
        <f t="shared" si="3"/>
        <v>0.35416666666666669</v>
      </c>
      <c r="J18" s="51">
        <f t="shared" si="4"/>
        <v>-2.6388888888888851E-2</v>
      </c>
      <c r="M18" s="94" t="s">
        <v>23</v>
      </c>
      <c r="N18" s="77" t="s">
        <v>128</v>
      </c>
      <c r="O18" s="136">
        <f t="shared" si="0"/>
        <v>7.1174377224199295E-2</v>
      </c>
      <c r="P18" s="135">
        <f t="shared" si="1"/>
        <v>3.8881944444444438</v>
      </c>
      <c r="Q18" s="135">
        <f t="shared" si="2"/>
        <v>5.25</v>
      </c>
      <c r="T18" s="16"/>
    </row>
    <row r="19" spans="1:20" s="30" customFormat="1" ht="16.5" customHeight="1" x14ac:dyDescent="0.3">
      <c r="A19" s="26" t="s">
        <v>1</v>
      </c>
      <c r="B19" s="54" t="s">
        <v>118</v>
      </c>
      <c r="C19" s="74" t="s">
        <v>41</v>
      </c>
      <c r="D19" s="15">
        <v>0.36874999999999997</v>
      </c>
      <c r="E19" s="15">
        <v>0.5444444444444444</v>
      </c>
      <c r="F19" s="15">
        <v>0.58958333333333335</v>
      </c>
      <c r="G19" s="15">
        <v>0.73472222222222217</v>
      </c>
      <c r="H19" s="57">
        <f t="shared" si="5"/>
        <v>0.32083333333333325</v>
      </c>
      <c r="I19" s="57">
        <f t="shared" si="3"/>
        <v>0.33333333333333331</v>
      </c>
      <c r="J19" s="51">
        <f t="shared" si="4"/>
        <v>-1.2500000000000067E-2</v>
      </c>
      <c r="M19" s="94" t="s">
        <v>23</v>
      </c>
      <c r="N19" s="77" t="s">
        <v>117</v>
      </c>
      <c r="O19" s="136">
        <f t="shared" si="0"/>
        <v>3.5587188612099642E-3</v>
      </c>
      <c r="P19" s="135">
        <f t="shared" si="1"/>
        <v>0.23958333333333337</v>
      </c>
      <c r="Q19" s="135">
        <f t="shared" si="2"/>
        <v>0</v>
      </c>
      <c r="T19" s="16"/>
    </row>
    <row r="20" spans="1:20" s="30" customFormat="1" ht="16.5" customHeight="1" x14ac:dyDescent="0.3">
      <c r="A20" s="26" t="s">
        <v>1</v>
      </c>
      <c r="B20" s="54" t="s">
        <v>118</v>
      </c>
      <c r="C20" s="74" t="s">
        <v>42</v>
      </c>
      <c r="D20" s="15">
        <v>0.36736111111111108</v>
      </c>
      <c r="E20" s="15">
        <v>0.61249999999999993</v>
      </c>
      <c r="F20" s="15">
        <v>0.62708333333333333</v>
      </c>
      <c r="G20" s="15">
        <v>0.73263888888888884</v>
      </c>
      <c r="H20" s="57">
        <f t="shared" si="5"/>
        <v>0.35069444444444436</v>
      </c>
      <c r="I20" s="57">
        <f t="shared" si="3"/>
        <v>0.35416666666666669</v>
      </c>
      <c r="J20" s="51">
        <f t="shared" si="4"/>
        <v>-3.4722222222223209E-3</v>
      </c>
      <c r="M20" s="94" t="s">
        <v>25</v>
      </c>
      <c r="N20" s="77" t="s">
        <v>116</v>
      </c>
      <c r="O20" s="136">
        <f t="shared" si="0"/>
        <v>7.1174377224199295E-2</v>
      </c>
      <c r="P20" s="135">
        <f t="shared" si="1"/>
        <v>7.5347222222222223</v>
      </c>
      <c r="Q20" s="135">
        <f t="shared" si="2"/>
        <v>7.0000000000000009</v>
      </c>
      <c r="T20" s="16"/>
    </row>
    <row r="21" spans="1:20" s="30" customFormat="1" ht="16.5" customHeight="1" x14ac:dyDescent="0.3">
      <c r="A21" s="26" t="s">
        <v>1</v>
      </c>
      <c r="B21" s="54" t="s">
        <v>118</v>
      </c>
      <c r="C21" s="74" t="s">
        <v>43</v>
      </c>
      <c r="D21" s="15">
        <v>0.36041666666666666</v>
      </c>
      <c r="E21" s="65">
        <v>0.54166666666666663</v>
      </c>
      <c r="F21" s="66">
        <v>0.5625</v>
      </c>
      <c r="G21" s="15">
        <v>0.73402777777777783</v>
      </c>
      <c r="H21" s="57">
        <f t="shared" si="5"/>
        <v>0.3527777777777778</v>
      </c>
      <c r="I21" s="57">
        <f t="shared" si="3"/>
        <v>0.35416666666666669</v>
      </c>
      <c r="J21" s="51">
        <f t="shared" si="4"/>
        <v>-1.388888888888884E-3</v>
      </c>
      <c r="M21" s="94" t="s">
        <v>52</v>
      </c>
      <c r="N21" s="77" t="s">
        <v>115</v>
      </c>
      <c r="O21" s="136">
        <f t="shared" si="0"/>
        <v>7.1174377224199295E-2</v>
      </c>
      <c r="P21" s="135">
        <f t="shared" si="1"/>
        <v>7.1756944444444439</v>
      </c>
      <c r="Q21" s="135">
        <f t="shared" si="2"/>
        <v>7.0000000000000009</v>
      </c>
      <c r="T21" s="16"/>
    </row>
    <row r="22" spans="1:20" s="30" customFormat="1" ht="16.5" customHeight="1" x14ac:dyDescent="0.3">
      <c r="A22" s="26" t="s">
        <v>1</v>
      </c>
      <c r="B22" s="54" t="s">
        <v>118</v>
      </c>
      <c r="C22" s="74" t="s">
        <v>44</v>
      </c>
      <c r="D22" s="15">
        <v>0.37291666666666662</v>
      </c>
      <c r="E22" s="15">
        <v>0.64027777777777783</v>
      </c>
      <c r="F22" s="15">
        <v>0.65763888888888888</v>
      </c>
      <c r="G22" s="56" t="s">
        <v>29</v>
      </c>
      <c r="H22" s="57" t="str">
        <f t="shared" si="5"/>
        <v>00:00</v>
      </c>
      <c r="I22" s="57">
        <f t="shared" si="3"/>
        <v>0.35416666666666669</v>
      </c>
      <c r="J22" s="51">
        <f t="shared" si="4"/>
        <v>-0.35416666666666669</v>
      </c>
      <c r="T22"/>
    </row>
    <row r="23" spans="1:20" s="30" customFormat="1" ht="16.5" customHeight="1" x14ac:dyDescent="0.3">
      <c r="A23" s="26" t="s">
        <v>1</v>
      </c>
      <c r="B23" s="54" t="s">
        <v>118</v>
      </c>
      <c r="C23" s="74" t="s">
        <v>45</v>
      </c>
      <c r="D23" s="15">
        <v>0.36041666666666666</v>
      </c>
      <c r="E23" s="15">
        <v>0.56805555555555554</v>
      </c>
      <c r="F23" s="15">
        <v>0.59583333333333333</v>
      </c>
      <c r="G23" s="15">
        <v>0.73541666666666661</v>
      </c>
      <c r="H23" s="57">
        <f t="shared" si="5"/>
        <v>0.34722222222222215</v>
      </c>
      <c r="I23" s="57">
        <f t="shared" si="3"/>
        <v>0.35416666666666669</v>
      </c>
      <c r="J23" s="51">
        <f t="shared" si="4"/>
        <v>-6.9444444444445308E-3</v>
      </c>
      <c r="M23" s="129" t="s">
        <v>136</v>
      </c>
      <c r="N23" s="129"/>
      <c r="O23" s="129"/>
      <c r="P23" s="129"/>
      <c r="T23"/>
    </row>
    <row r="24" spans="1:20" s="30" customFormat="1" ht="16.5" customHeight="1" x14ac:dyDescent="0.3">
      <c r="A24" s="26" t="s">
        <v>1</v>
      </c>
      <c r="B24" s="54" t="s">
        <v>118</v>
      </c>
      <c r="C24" s="74" t="s">
        <v>46</v>
      </c>
      <c r="D24" s="15">
        <v>0.3611111111111111</v>
      </c>
      <c r="E24" s="15">
        <v>0.6166666666666667</v>
      </c>
      <c r="F24" s="15">
        <v>0.62847222222222221</v>
      </c>
      <c r="G24" s="15">
        <v>0.75555555555555554</v>
      </c>
      <c r="H24" s="57">
        <f t="shared" si="5"/>
        <v>0.38263888888888892</v>
      </c>
      <c r="I24" s="57">
        <f t="shared" si="3"/>
        <v>0.33333333333333331</v>
      </c>
      <c r="J24" s="51">
        <f t="shared" si="4"/>
        <v>4.9305555555555602E-2</v>
      </c>
      <c r="T24"/>
    </row>
    <row r="25" spans="1:20" s="30" customFormat="1" ht="16.5" customHeight="1" x14ac:dyDescent="0.3">
      <c r="A25" s="26" t="s">
        <v>1</v>
      </c>
      <c r="B25" s="54" t="s">
        <v>118</v>
      </c>
      <c r="C25" s="74" t="s">
        <v>47</v>
      </c>
      <c r="D25" s="15">
        <v>0.58472222222222225</v>
      </c>
      <c r="E25" s="15">
        <v>0.6069444444444444</v>
      </c>
      <c r="F25" s="56" t="s">
        <v>29</v>
      </c>
      <c r="G25" s="15">
        <v>0.74375000000000002</v>
      </c>
      <c r="H25" s="57" t="str">
        <f t="shared" si="5"/>
        <v>00:00</v>
      </c>
      <c r="I25" s="57">
        <f t="shared" si="3"/>
        <v>0.35416666666666669</v>
      </c>
      <c r="J25" s="51">
        <f t="shared" si="4"/>
        <v>-0.35416666666666669</v>
      </c>
      <c r="T25"/>
    </row>
    <row r="26" spans="1:20" s="30" customFormat="1" ht="16.5" customHeight="1" x14ac:dyDescent="0.3">
      <c r="A26" s="26" t="s">
        <v>1</v>
      </c>
      <c r="B26" s="54" t="s">
        <v>118</v>
      </c>
      <c r="C26" s="74" t="s">
        <v>48</v>
      </c>
      <c r="D26" s="15">
        <v>0.36249999999999999</v>
      </c>
      <c r="E26" s="15">
        <v>0.57638888888888895</v>
      </c>
      <c r="F26" s="15">
        <v>0.61458333333333337</v>
      </c>
      <c r="G26" s="15">
        <v>0.79652777777777783</v>
      </c>
      <c r="H26" s="57">
        <f t="shared" si="5"/>
        <v>0.39583333333333343</v>
      </c>
      <c r="I26" s="57">
        <f t="shared" si="3"/>
        <v>0.35416666666666669</v>
      </c>
      <c r="J26" s="51">
        <f t="shared" si="4"/>
        <v>4.1666666666666741E-2</v>
      </c>
      <c r="T26"/>
    </row>
    <row r="27" spans="1:20" s="30" customFormat="1" ht="16.5" customHeight="1" x14ac:dyDescent="0.3">
      <c r="A27" s="26" t="s">
        <v>1</v>
      </c>
      <c r="B27" s="54" t="s">
        <v>118</v>
      </c>
      <c r="C27" s="74" t="s">
        <v>49</v>
      </c>
      <c r="D27" s="15">
        <v>0.3611111111111111</v>
      </c>
      <c r="E27" s="15">
        <v>0.60486111111111118</v>
      </c>
      <c r="F27" s="56" t="s">
        <v>29</v>
      </c>
      <c r="G27" s="56" t="s">
        <v>29</v>
      </c>
      <c r="H27" s="57" t="str">
        <f t="shared" si="5"/>
        <v>00:00</v>
      </c>
      <c r="I27" s="57">
        <f t="shared" si="3"/>
        <v>0.35416666666666669</v>
      </c>
      <c r="J27" s="51">
        <f t="shared" si="4"/>
        <v>-0.35416666666666669</v>
      </c>
      <c r="T27"/>
    </row>
    <row r="28" spans="1:20" s="30" customFormat="1" ht="16.5" customHeight="1" x14ac:dyDescent="0.3">
      <c r="A28" s="26" t="s">
        <v>1</v>
      </c>
      <c r="B28" s="54" t="s">
        <v>118</v>
      </c>
      <c r="C28" s="74" t="s">
        <v>50</v>
      </c>
      <c r="D28" s="15">
        <v>0.37013888888888885</v>
      </c>
      <c r="E28" s="15">
        <v>0.57777777777777783</v>
      </c>
      <c r="F28" s="15">
        <v>0.59375</v>
      </c>
      <c r="G28" s="15">
        <v>0.82708333333333339</v>
      </c>
      <c r="H28" s="57">
        <f t="shared" si="5"/>
        <v>0.44097222222222238</v>
      </c>
      <c r="I28" s="57">
        <f t="shared" si="3"/>
        <v>0.35416666666666669</v>
      </c>
      <c r="J28" s="51">
        <f t="shared" si="4"/>
        <v>8.6805555555555691E-2</v>
      </c>
      <c r="T28"/>
    </row>
    <row r="29" spans="1:20" s="30" customFormat="1" ht="16.5" customHeight="1" x14ac:dyDescent="0.3">
      <c r="A29" s="26" t="s">
        <v>1</v>
      </c>
      <c r="B29" s="54" t="s">
        <v>118</v>
      </c>
      <c r="C29" s="74" t="s">
        <v>51</v>
      </c>
      <c r="D29" s="15">
        <v>0.36736111111111108</v>
      </c>
      <c r="E29" s="15">
        <v>0.59861111111111109</v>
      </c>
      <c r="F29" s="15">
        <v>0.62777777777777777</v>
      </c>
      <c r="G29" s="15">
        <v>0.78055555555555556</v>
      </c>
      <c r="H29" s="57">
        <f t="shared" si="5"/>
        <v>0.3840277777777778</v>
      </c>
      <c r="I29" s="57">
        <f t="shared" si="3"/>
        <v>0.33333333333333331</v>
      </c>
      <c r="J29" s="51">
        <f t="shared" si="4"/>
        <v>5.0694444444444486E-2</v>
      </c>
      <c r="T29"/>
    </row>
    <row r="30" spans="1:20" s="16" customFormat="1" ht="16.5" customHeight="1" x14ac:dyDescent="0.3">
      <c r="A30" s="26">
        <v>20</v>
      </c>
      <c r="B30" s="54" t="s">
        <v>119</v>
      </c>
      <c r="C30" s="74" t="s">
        <v>53</v>
      </c>
      <c r="D30" s="15">
        <v>0.3576388888888889</v>
      </c>
      <c r="E30" s="15">
        <v>0.54791666666666672</v>
      </c>
      <c r="F30" s="15">
        <v>0.57708333333333328</v>
      </c>
      <c r="G30" s="15">
        <v>0.73472222222222217</v>
      </c>
      <c r="H30" s="57">
        <f t="shared" si="5"/>
        <v>0.34791666666666671</v>
      </c>
      <c r="I30" s="57">
        <f t="shared" si="3"/>
        <v>0.35416666666666669</v>
      </c>
      <c r="J30" s="51">
        <f t="shared" si="4"/>
        <v>-6.2499999999999778E-3</v>
      </c>
      <c r="T30"/>
    </row>
    <row r="31" spans="1:20" s="16" customFormat="1" ht="16.5" customHeight="1" x14ac:dyDescent="0.3">
      <c r="A31" s="26">
        <v>20</v>
      </c>
      <c r="B31" s="54" t="s">
        <v>119</v>
      </c>
      <c r="C31" s="74" t="s">
        <v>54</v>
      </c>
      <c r="D31" s="15">
        <v>0.3520833333333333</v>
      </c>
      <c r="E31" s="15">
        <v>0.54652777777777783</v>
      </c>
      <c r="F31" s="15">
        <v>0.57361111111111118</v>
      </c>
      <c r="G31" s="15">
        <v>0.7319444444444444</v>
      </c>
      <c r="H31" s="57">
        <f t="shared" si="5"/>
        <v>0.35277777777777775</v>
      </c>
      <c r="I31" s="57">
        <f t="shared" si="3"/>
        <v>0.35416666666666669</v>
      </c>
      <c r="J31" s="51">
        <f t="shared" si="4"/>
        <v>-1.3888888888889395E-3</v>
      </c>
      <c r="T31"/>
    </row>
    <row r="32" spans="1:20" s="16" customFormat="1" ht="16.5" customHeight="1" x14ac:dyDescent="0.3">
      <c r="A32" s="26">
        <v>20</v>
      </c>
      <c r="B32" s="54" t="s">
        <v>119</v>
      </c>
      <c r="C32" s="74" t="s">
        <v>55</v>
      </c>
      <c r="D32" s="15">
        <v>0.34583333333333338</v>
      </c>
      <c r="E32" s="15">
        <v>0.54861111111111105</v>
      </c>
      <c r="F32" s="15">
        <v>0.58611111111111114</v>
      </c>
      <c r="G32" s="15">
        <v>0.72986111111111107</v>
      </c>
      <c r="H32" s="57">
        <f t="shared" si="5"/>
        <v>0.3465277777777776</v>
      </c>
      <c r="I32" s="57">
        <f t="shared" si="3"/>
        <v>0.35416666666666669</v>
      </c>
      <c r="J32" s="51">
        <f t="shared" si="4"/>
        <v>-7.6388888888890838E-3</v>
      </c>
      <c r="T32"/>
    </row>
    <row r="33" spans="1:20" s="16" customFormat="1" ht="16.5" customHeight="1" x14ac:dyDescent="0.3">
      <c r="A33" s="26">
        <v>20</v>
      </c>
      <c r="B33" s="54" t="s">
        <v>119</v>
      </c>
      <c r="C33" s="74" t="s">
        <v>35</v>
      </c>
      <c r="D33" s="15">
        <v>0.35486111111111113</v>
      </c>
      <c r="E33" s="15">
        <v>0.54513888888888895</v>
      </c>
      <c r="F33" s="15">
        <v>0.57222222222222219</v>
      </c>
      <c r="G33" s="15">
        <v>0.73125000000000007</v>
      </c>
      <c r="H33" s="57">
        <f t="shared" si="5"/>
        <v>0.3493055555555557</v>
      </c>
      <c r="I33" s="57">
        <f t="shared" si="3"/>
        <v>0.35416666666666669</v>
      </c>
      <c r="J33" s="51">
        <f t="shared" si="4"/>
        <v>-4.8611111111109828E-3</v>
      </c>
      <c r="T33"/>
    </row>
    <row r="34" spans="1:20" s="16" customFormat="1" ht="16.5" customHeight="1" x14ac:dyDescent="0.3">
      <c r="A34" s="26">
        <v>20</v>
      </c>
      <c r="B34" s="54" t="s">
        <v>119</v>
      </c>
      <c r="C34" s="74" t="s">
        <v>36</v>
      </c>
      <c r="D34" s="15">
        <v>0.35416666666666669</v>
      </c>
      <c r="E34" s="15">
        <v>0.58680555555555558</v>
      </c>
      <c r="F34" s="15">
        <v>0.61111111111111105</v>
      </c>
      <c r="G34" s="15">
        <v>0.73125000000000007</v>
      </c>
      <c r="H34" s="57">
        <f t="shared" si="5"/>
        <v>0.35277777777777791</v>
      </c>
      <c r="I34" s="57">
        <f t="shared" si="3"/>
        <v>0.33333333333333331</v>
      </c>
      <c r="J34" s="51">
        <f t="shared" si="4"/>
        <v>1.9444444444444597E-2</v>
      </c>
      <c r="T34"/>
    </row>
    <row r="35" spans="1:20" s="16" customFormat="1" ht="16.5" customHeight="1" x14ac:dyDescent="0.3">
      <c r="A35" s="26">
        <v>20</v>
      </c>
      <c r="B35" s="54" t="s">
        <v>119</v>
      </c>
      <c r="C35" s="74" t="s">
        <v>37</v>
      </c>
      <c r="D35" s="15">
        <v>0.36041666666666666</v>
      </c>
      <c r="E35" s="15">
        <v>0.54375000000000007</v>
      </c>
      <c r="F35" s="15">
        <v>0.5625</v>
      </c>
      <c r="G35" s="15">
        <v>0.7319444444444444</v>
      </c>
      <c r="H35" s="57">
        <f t="shared" si="5"/>
        <v>0.3527777777777778</v>
      </c>
      <c r="I35" s="57">
        <f t="shared" si="3"/>
        <v>0.35416666666666669</v>
      </c>
      <c r="J35" s="51">
        <f t="shared" si="4"/>
        <v>-1.388888888888884E-3</v>
      </c>
      <c r="T35"/>
    </row>
    <row r="36" spans="1:20" s="16" customFormat="1" ht="16.5" customHeight="1" x14ac:dyDescent="0.3">
      <c r="A36" s="26">
        <v>20</v>
      </c>
      <c r="B36" s="54" t="s">
        <v>119</v>
      </c>
      <c r="C36" s="74" t="s">
        <v>38</v>
      </c>
      <c r="D36" s="15">
        <v>0.35694444444444445</v>
      </c>
      <c r="E36" s="15">
        <v>0.54305555555555551</v>
      </c>
      <c r="F36" s="15">
        <v>0.55902777777777779</v>
      </c>
      <c r="G36" s="15">
        <v>0.73055555555555562</v>
      </c>
      <c r="H36" s="57">
        <f t="shared" si="5"/>
        <v>0.3576388888888889</v>
      </c>
      <c r="I36" s="57">
        <f t="shared" si="3"/>
        <v>0.35416666666666669</v>
      </c>
      <c r="J36" s="51">
        <f t="shared" si="4"/>
        <v>3.4722222222222099E-3</v>
      </c>
      <c r="T36"/>
    </row>
    <row r="37" spans="1:20" s="16" customFormat="1" ht="16.5" customHeight="1" x14ac:dyDescent="0.3">
      <c r="A37" s="26">
        <v>20</v>
      </c>
      <c r="B37" s="54" t="s">
        <v>119</v>
      </c>
      <c r="C37" s="74" t="s">
        <v>39</v>
      </c>
      <c r="D37" s="15">
        <v>0.35069444444444442</v>
      </c>
      <c r="E37" s="15">
        <v>0.54583333333333328</v>
      </c>
      <c r="F37" s="15">
        <v>0.5756944444444444</v>
      </c>
      <c r="G37" s="15">
        <v>0.73263888888888884</v>
      </c>
      <c r="H37" s="57">
        <f t="shared" si="5"/>
        <v>0.3520833333333333</v>
      </c>
      <c r="I37" s="57">
        <f t="shared" si="3"/>
        <v>0.35416666666666669</v>
      </c>
      <c r="J37" s="51">
        <f t="shared" si="4"/>
        <v>-2.0833333333333814E-3</v>
      </c>
      <c r="T37"/>
    </row>
    <row r="38" spans="1:20" s="16" customFormat="1" ht="16.5" customHeight="1" x14ac:dyDescent="0.3">
      <c r="A38" s="26">
        <v>20</v>
      </c>
      <c r="B38" s="54" t="s">
        <v>119</v>
      </c>
      <c r="C38" s="74" t="s">
        <v>40</v>
      </c>
      <c r="D38" s="15">
        <v>0.35347222222222219</v>
      </c>
      <c r="E38" s="15">
        <v>0.54513888888888895</v>
      </c>
      <c r="F38" s="15">
        <v>0.57013888888888886</v>
      </c>
      <c r="G38" s="15">
        <v>0.73125000000000007</v>
      </c>
      <c r="H38" s="57">
        <f t="shared" si="5"/>
        <v>0.35277777777777797</v>
      </c>
      <c r="I38" s="57">
        <f t="shared" si="3"/>
        <v>0.35416666666666669</v>
      </c>
      <c r="J38" s="51">
        <f t="shared" si="4"/>
        <v>-1.3888888888887174E-3</v>
      </c>
      <c r="T38"/>
    </row>
    <row r="39" spans="1:20" s="16" customFormat="1" ht="16.5" customHeight="1" x14ac:dyDescent="0.3">
      <c r="A39" s="26">
        <v>20</v>
      </c>
      <c r="B39" s="54" t="s">
        <v>119</v>
      </c>
      <c r="C39" s="74" t="s">
        <v>41</v>
      </c>
      <c r="D39" s="15">
        <v>0.35486111111111113</v>
      </c>
      <c r="E39" s="15">
        <v>0.54791666666666672</v>
      </c>
      <c r="F39" s="15">
        <v>0.57708333333333328</v>
      </c>
      <c r="G39" s="15">
        <v>0.73402777777777783</v>
      </c>
      <c r="H39" s="57">
        <f t="shared" si="5"/>
        <v>0.35000000000000014</v>
      </c>
      <c r="I39" s="57">
        <f t="shared" si="3"/>
        <v>0.33333333333333331</v>
      </c>
      <c r="J39" s="51">
        <f t="shared" si="4"/>
        <v>1.6666666666666829E-2</v>
      </c>
      <c r="T39"/>
    </row>
    <row r="40" spans="1:20" s="16" customFormat="1" ht="16.5" customHeight="1" x14ac:dyDescent="0.3">
      <c r="A40" s="26">
        <v>20</v>
      </c>
      <c r="B40" s="54" t="s">
        <v>119</v>
      </c>
      <c r="C40" s="74" t="s">
        <v>42</v>
      </c>
      <c r="D40" s="15">
        <v>0.35972222222222222</v>
      </c>
      <c r="E40" s="15">
        <v>0.54166666666666663</v>
      </c>
      <c r="F40" s="15">
        <v>0.56736111111111109</v>
      </c>
      <c r="G40" s="15">
        <v>0.73402777777777783</v>
      </c>
      <c r="H40" s="57">
        <f t="shared" si="5"/>
        <v>0.34861111111111115</v>
      </c>
      <c r="I40" s="57">
        <f t="shared" si="3"/>
        <v>0.35416666666666669</v>
      </c>
      <c r="J40" s="51">
        <f t="shared" si="4"/>
        <v>-5.5555555555555358E-3</v>
      </c>
      <c r="T40"/>
    </row>
    <row r="41" spans="1:20" s="16" customFormat="1" ht="16.5" customHeight="1" x14ac:dyDescent="0.3">
      <c r="A41" s="26">
        <v>20</v>
      </c>
      <c r="B41" s="54" t="s">
        <v>119</v>
      </c>
      <c r="C41" s="74" t="s">
        <v>43</v>
      </c>
      <c r="D41" s="15">
        <v>0.36041666666666666</v>
      </c>
      <c r="E41" s="15">
        <v>0.54166666666666663</v>
      </c>
      <c r="F41" s="15">
        <v>0.56874999999999998</v>
      </c>
      <c r="G41" s="15">
        <v>0.73402777777777783</v>
      </c>
      <c r="H41" s="57">
        <f t="shared" si="5"/>
        <v>0.34652777777777782</v>
      </c>
      <c r="I41" s="57">
        <f t="shared" si="3"/>
        <v>0.35416666666666669</v>
      </c>
      <c r="J41" s="51">
        <f t="shared" si="4"/>
        <v>-7.6388888888888618E-3</v>
      </c>
      <c r="T41"/>
    </row>
    <row r="42" spans="1:20" s="16" customFormat="1" ht="16.5" customHeight="1" x14ac:dyDescent="0.3">
      <c r="A42" s="26">
        <v>20</v>
      </c>
      <c r="B42" s="54" t="s">
        <v>119</v>
      </c>
      <c r="C42" s="74">
        <v>41746</v>
      </c>
      <c r="D42" s="43"/>
      <c r="E42" s="43"/>
      <c r="F42" s="43"/>
      <c r="G42" s="43"/>
      <c r="H42" s="57">
        <f t="shared" si="5"/>
        <v>0</v>
      </c>
      <c r="I42" s="43"/>
      <c r="J42" s="43"/>
      <c r="T42"/>
    </row>
    <row r="43" spans="1:20" s="16" customFormat="1" ht="16.5" customHeight="1" x14ac:dyDescent="0.3">
      <c r="A43" s="26">
        <v>20</v>
      </c>
      <c r="B43" s="54" t="s">
        <v>119</v>
      </c>
      <c r="C43" s="74" t="s">
        <v>45</v>
      </c>
      <c r="D43" s="15">
        <v>0.35902777777777778</v>
      </c>
      <c r="E43" s="15">
        <v>0.54652777777777783</v>
      </c>
      <c r="F43" s="15">
        <v>0.56666666666666665</v>
      </c>
      <c r="G43" s="15">
        <v>0.73402777777777783</v>
      </c>
      <c r="H43" s="57">
        <f t="shared" si="5"/>
        <v>0.35486111111111124</v>
      </c>
      <c r="I43" s="57">
        <f t="shared" si="3"/>
        <v>0.35416666666666669</v>
      </c>
      <c r="J43" s="51">
        <f t="shared" si="4"/>
        <v>6.94444444444553E-4</v>
      </c>
      <c r="T43"/>
    </row>
    <row r="44" spans="1:20" s="16" customFormat="1" ht="16.5" customHeight="1" x14ac:dyDescent="0.3">
      <c r="A44" s="26">
        <v>20</v>
      </c>
      <c r="B44" s="54" t="s">
        <v>119</v>
      </c>
      <c r="C44" s="74" t="s">
        <v>46</v>
      </c>
      <c r="D44" s="15">
        <v>0.35694444444444445</v>
      </c>
      <c r="E44" s="15">
        <v>0.54513888888888895</v>
      </c>
      <c r="F44" s="15">
        <v>0.57708333333333328</v>
      </c>
      <c r="G44" s="15">
        <v>0.73402777777777783</v>
      </c>
      <c r="H44" s="57">
        <f t="shared" si="5"/>
        <v>0.34513888888888905</v>
      </c>
      <c r="I44" s="57">
        <f t="shared" si="3"/>
        <v>0.33333333333333331</v>
      </c>
      <c r="J44" s="51">
        <f t="shared" si="4"/>
        <v>1.1805555555555736E-2</v>
      </c>
      <c r="T44"/>
    </row>
    <row r="45" spans="1:20" s="16" customFormat="1" ht="16.5" customHeight="1" x14ac:dyDescent="0.3">
      <c r="A45" s="26">
        <v>20</v>
      </c>
      <c r="B45" s="54" t="s">
        <v>119</v>
      </c>
      <c r="C45" s="74" t="s">
        <v>47</v>
      </c>
      <c r="D45" s="15">
        <v>0.36458333333333331</v>
      </c>
      <c r="E45" s="15">
        <v>0.54722222222222217</v>
      </c>
      <c r="F45" s="15">
        <v>0.56388888888888888</v>
      </c>
      <c r="G45" s="15">
        <v>0.73333333333333339</v>
      </c>
      <c r="H45" s="57">
        <f t="shared" si="5"/>
        <v>0.35208333333333336</v>
      </c>
      <c r="I45" s="57">
        <f t="shared" si="3"/>
        <v>0.35416666666666669</v>
      </c>
      <c r="J45" s="51">
        <f t="shared" si="4"/>
        <v>-2.0833333333333259E-3</v>
      </c>
      <c r="T45"/>
    </row>
    <row r="46" spans="1:20" s="16" customFormat="1" ht="16.5" customHeight="1" x14ac:dyDescent="0.3">
      <c r="A46" s="26">
        <v>20</v>
      </c>
      <c r="B46" s="54" t="s">
        <v>119</v>
      </c>
      <c r="C46" s="74" t="s">
        <v>48</v>
      </c>
      <c r="D46" s="15">
        <v>0.35555555555555557</v>
      </c>
      <c r="E46" s="15">
        <v>0.56597222222222221</v>
      </c>
      <c r="F46" s="15">
        <v>0.59236111111111112</v>
      </c>
      <c r="G46" s="15">
        <v>0.73819444444444438</v>
      </c>
      <c r="H46" s="57">
        <f t="shared" si="5"/>
        <v>0.3562499999999999</v>
      </c>
      <c r="I46" s="57">
        <f t="shared" si="3"/>
        <v>0.35416666666666669</v>
      </c>
      <c r="J46" s="51">
        <f t="shared" si="4"/>
        <v>2.0833333333332149E-3</v>
      </c>
      <c r="T46"/>
    </row>
    <row r="47" spans="1:20" s="16" customFormat="1" ht="16.5" customHeight="1" x14ac:dyDescent="0.3">
      <c r="A47" s="26">
        <v>20</v>
      </c>
      <c r="B47" s="54" t="s">
        <v>119</v>
      </c>
      <c r="C47" s="74" t="s">
        <v>49</v>
      </c>
      <c r="D47" s="15">
        <v>0.41805555555555557</v>
      </c>
      <c r="E47" s="15">
        <v>0.54583333333333328</v>
      </c>
      <c r="F47" s="15">
        <v>0.55763888888888891</v>
      </c>
      <c r="G47" s="15">
        <v>0.73263888888888884</v>
      </c>
      <c r="H47" s="57">
        <f t="shared" si="5"/>
        <v>0.30277777777777765</v>
      </c>
      <c r="I47" s="57">
        <f t="shared" si="3"/>
        <v>0.35416666666666669</v>
      </c>
      <c r="J47" s="51">
        <f t="shared" si="4"/>
        <v>-5.1388888888889039E-2</v>
      </c>
      <c r="T47"/>
    </row>
    <row r="48" spans="1:20" s="16" customFormat="1" ht="16.5" customHeight="1" x14ac:dyDescent="0.3">
      <c r="A48" s="26">
        <v>20</v>
      </c>
      <c r="B48" s="54" t="s">
        <v>119</v>
      </c>
      <c r="C48" s="74" t="s">
        <v>50</v>
      </c>
      <c r="D48" s="15">
        <v>0.37777777777777777</v>
      </c>
      <c r="E48" s="15">
        <v>0.55347222222222225</v>
      </c>
      <c r="F48" s="15">
        <v>0.56874999999999998</v>
      </c>
      <c r="G48" s="15">
        <v>0.73333333333333339</v>
      </c>
      <c r="H48" s="57">
        <f t="shared" si="5"/>
        <v>0.3402777777777779</v>
      </c>
      <c r="I48" s="57">
        <f t="shared" si="3"/>
        <v>0.35416666666666669</v>
      </c>
      <c r="J48" s="51">
        <f t="shared" si="4"/>
        <v>-1.3888888888888784E-2</v>
      </c>
      <c r="T48"/>
    </row>
    <row r="49" spans="1:20" s="16" customFormat="1" ht="16.5" customHeight="1" x14ac:dyDescent="0.3">
      <c r="A49" s="26">
        <v>20</v>
      </c>
      <c r="B49" s="54" t="s">
        <v>119</v>
      </c>
      <c r="C49" s="74" t="s">
        <v>51</v>
      </c>
      <c r="D49" s="15">
        <v>0.35902777777777778</v>
      </c>
      <c r="E49" s="15">
        <v>0.55208333333333337</v>
      </c>
      <c r="F49" s="15">
        <v>0.58958333333333335</v>
      </c>
      <c r="G49" s="15">
        <v>0.72986111111111107</v>
      </c>
      <c r="H49" s="57">
        <f t="shared" si="5"/>
        <v>0.33333333333333331</v>
      </c>
      <c r="I49" s="57">
        <f t="shared" si="3"/>
        <v>0.33333333333333331</v>
      </c>
      <c r="J49" s="51">
        <f t="shared" si="4"/>
        <v>0</v>
      </c>
      <c r="T49"/>
    </row>
    <row r="50" spans="1:20" s="16" customFormat="1" ht="16.5" customHeight="1" x14ac:dyDescent="0.3">
      <c r="A50" s="26" t="s">
        <v>5</v>
      </c>
      <c r="B50" s="58" t="s">
        <v>120</v>
      </c>
      <c r="C50" s="74">
        <v>41730</v>
      </c>
      <c r="D50" s="45"/>
      <c r="E50" s="45"/>
      <c r="F50" s="45"/>
      <c r="G50" s="45"/>
      <c r="H50" s="57">
        <f t="shared" si="5"/>
        <v>0</v>
      </c>
      <c r="I50" s="45"/>
      <c r="J50" s="45"/>
      <c r="T50"/>
    </row>
    <row r="51" spans="1:20" s="16" customFormat="1" ht="16.5" customHeight="1" x14ac:dyDescent="0.3">
      <c r="A51" s="26" t="s">
        <v>5</v>
      </c>
      <c r="B51" s="58" t="s">
        <v>120</v>
      </c>
      <c r="C51" s="74">
        <v>41731</v>
      </c>
      <c r="D51" s="45"/>
      <c r="E51" s="45"/>
      <c r="F51" s="45"/>
      <c r="G51" s="45"/>
      <c r="H51" s="57">
        <f t="shared" si="5"/>
        <v>0</v>
      </c>
      <c r="I51" s="45"/>
      <c r="J51" s="45"/>
      <c r="T51"/>
    </row>
    <row r="52" spans="1:20" s="16" customFormat="1" ht="16.5" customHeight="1" x14ac:dyDescent="0.3">
      <c r="A52" s="26" t="s">
        <v>5</v>
      </c>
      <c r="B52" s="58" t="s">
        <v>120</v>
      </c>
      <c r="C52" s="74">
        <v>41732</v>
      </c>
      <c r="D52" s="45"/>
      <c r="E52" s="45"/>
      <c r="F52" s="45"/>
      <c r="G52" s="45"/>
      <c r="H52" s="57">
        <f t="shared" si="5"/>
        <v>0</v>
      </c>
      <c r="I52" s="45"/>
      <c r="J52" s="45"/>
      <c r="T52"/>
    </row>
    <row r="53" spans="1:20" s="16" customFormat="1" ht="16.5" customHeight="1" x14ac:dyDescent="0.3">
      <c r="A53" s="26" t="s">
        <v>5</v>
      </c>
      <c r="B53" s="58" t="s">
        <v>120</v>
      </c>
      <c r="C53" s="74" t="s">
        <v>35</v>
      </c>
      <c r="D53" s="57">
        <v>0.3520833333333333</v>
      </c>
      <c r="E53" s="57">
        <v>0.55069444444444449</v>
      </c>
      <c r="F53" s="57">
        <v>0.57152777777777775</v>
      </c>
      <c r="G53" s="57">
        <v>0.69374999999999998</v>
      </c>
      <c r="H53" s="57">
        <f t="shared" si="5"/>
        <v>0.32083333333333341</v>
      </c>
      <c r="I53" s="79" t="str">
        <f t="shared" ref="I53:I69" si="6">IF(OR(WEEKDAY(C53)=7,WEEKDAY(C53)=1),0,IF(WEEKDAY(C53)=6,"7:30","7:00"))</f>
        <v>7:00</v>
      </c>
      <c r="J53" s="51">
        <f t="shared" si="4"/>
        <v>2.916666666666673E-2</v>
      </c>
      <c r="T53"/>
    </row>
    <row r="54" spans="1:20" s="16" customFormat="1" ht="16.5" customHeight="1" x14ac:dyDescent="0.3">
      <c r="A54" s="26" t="s">
        <v>5</v>
      </c>
      <c r="B54" s="58" t="s">
        <v>120</v>
      </c>
      <c r="C54" s="74" t="s">
        <v>36</v>
      </c>
      <c r="D54" s="57">
        <v>0.35069444444444442</v>
      </c>
      <c r="E54" s="57">
        <v>0.54513888888888895</v>
      </c>
      <c r="F54" s="57">
        <v>0.57222222222222219</v>
      </c>
      <c r="G54" s="57">
        <v>0.7006944444444444</v>
      </c>
      <c r="H54" s="57">
        <f t="shared" si="5"/>
        <v>0.32291666666666674</v>
      </c>
      <c r="I54" s="79" t="str">
        <f t="shared" si="6"/>
        <v>7:30</v>
      </c>
      <c r="J54" s="51">
        <f t="shared" si="4"/>
        <v>1.0416666666666741E-2</v>
      </c>
      <c r="T54"/>
    </row>
    <row r="55" spans="1:20" s="16" customFormat="1" ht="16.5" customHeight="1" x14ac:dyDescent="0.3">
      <c r="A55" s="26" t="s">
        <v>5</v>
      </c>
      <c r="B55" s="58" t="s">
        <v>120</v>
      </c>
      <c r="C55" s="74" t="s">
        <v>37</v>
      </c>
      <c r="D55" s="57">
        <v>0.35833333333333334</v>
      </c>
      <c r="E55" s="57">
        <v>0.54375000000000007</v>
      </c>
      <c r="F55" s="57">
        <v>0.56944444444444442</v>
      </c>
      <c r="G55" s="57">
        <v>0.73402777777777783</v>
      </c>
      <c r="H55" s="57">
        <f t="shared" si="5"/>
        <v>0.35000000000000014</v>
      </c>
      <c r="I55" s="79" t="str">
        <f t="shared" si="6"/>
        <v>7:00</v>
      </c>
      <c r="J55" s="51">
        <f t="shared" si="4"/>
        <v>5.8333333333333459E-2</v>
      </c>
      <c r="T55"/>
    </row>
    <row r="56" spans="1:20" s="16" customFormat="1" ht="16.5" customHeight="1" x14ac:dyDescent="0.3">
      <c r="A56" s="26" t="s">
        <v>5</v>
      </c>
      <c r="B56" s="58" t="s">
        <v>120</v>
      </c>
      <c r="C56" s="74" t="s">
        <v>38</v>
      </c>
      <c r="D56" s="57">
        <v>0.35416666666666669</v>
      </c>
      <c r="E56" s="57">
        <v>0.5493055555555556</v>
      </c>
      <c r="F56" s="57">
        <v>0.57152777777777775</v>
      </c>
      <c r="G56" s="57">
        <v>0.69444444444444453</v>
      </c>
      <c r="H56" s="57">
        <f t="shared" si="5"/>
        <v>0.3180555555555557</v>
      </c>
      <c r="I56" s="79" t="str">
        <f t="shared" si="6"/>
        <v>7:00</v>
      </c>
      <c r="J56" s="51">
        <f t="shared" si="4"/>
        <v>2.6388888888889017E-2</v>
      </c>
      <c r="T56"/>
    </row>
    <row r="57" spans="1:20" s="16" customFormat="1" ht="16.5" customHeight="1" x14ac:dyDescent="0.3">
      <c r="A57" s="26" t="s">
        <v>5</v>
      </c>
      <c r="B57" s="58" t="s">
        <v>120</v>
      </c>
      <c r="C57" s="74" t="s">
        <v>39</v>
      </c>
      <c r="D57" s="57">
        <v>0.34791666666666665</v>
      </c>
      <c r="E57" s="57">
        <v>0.54791666666666672</v>
      </c>
      <c r="F57" s="57">
        <v>0.56527777777777777</v>
      </c>
      <c r="G57" s="57">
        <v>0.73472222222222217</v>
      </c>
      <c r="H57" s="57">
        <f t="shared" si="5"/>
        <v>0.36944444444444446</v>
      </c>
      <c r="I57" s="79" t="str">
        <f t="shared" si="6"/>
        <v>7:00</v>
      </c>
      <c r="J57" s="51">
        <f t="shared" si="4"/>
        <v>7.7777777777777779E-2</v>
      </c>
      <c r="T57"/>
    </row>
    <row r="58" spans="1:20" s="16" customFormat="1" ht="16.5" customHeight="1" x14ac:dyDescent="0.3">
      <c r="A58" s="26" t="s">
        <v>5</v>
      </c>
      <c r="B58" s="58" t="s">
        <v>120</v>
      </c>
      <c r="C58" s="74" t="s">
        <v>40</v>
      </c>
      <c r="D58" s="57">
        <v>0.35138888888888892</v>
      </c>
      <c r="E58" s="57">
        <v>0.54375000000000007</v>
      </c>
      <c r="F58" s="57">
        <v>0.57291666666666663</v>
      </c>
      <c r="G58" s="57">
        <v>0.69513888888888886</v>
      </c>
      <c r="H58" s="57">
        <f t="shared" si="5"/>
        <v>0.31458333333333338</v>
      </c>
      <c r="I58" s="79" t="str">
        <f t="shared" si="6"/>
        <v>7:00</v>
      </c>
      <c r="J58" s="51">
        <f t="shared" si="4"/>
        <v>2.2916666666666696E-2</v>
      </c>
      <c r="T58"/>
    </row>
    <row r="59" spans="1:20" s="16" customFormat="1" ht="16.5" customHeight="1" x14ac:dyDescent="0.3">
      <c r="A59" s="26" t="s">
        <v>5</v>
      </c>
      <c r="B59" s="58" t="s">
        <v>120</v>
      </c>
      <c r="C59" s="74" t="s">
        <v>41</v>
      </c>
      <c r="D59" s="57">
        <v>0.3520833333333333</v>
      </c>
      <c r="E59" s="57">
        <v>0.54305555555555551</v>
      </c>
      <c r="F59" s="57">
        <v>0.57916666666666672</v>
      </c>
      <c r="G59" s="57">
        <v>0.69652777777777775</v>
      </c>
      <c r="H59" s="57">
        <f t="shared" si="5"/>
        <v>0.30833333333333324</v>
      </c>
      <c r="I59" s="79" t="str">
        <f t="shared" si="6"/>
        <v>7:30</v>
      </c>
      <c r="J59" s="51">
        <f t="shared" si="4"/>
        <v>-4.1666666666667629E-3</v>
      </c>
      <c r="T59"/>
    </row>
    <row r="60" spans="1:20" s="16" customFormat="1" ht="16.5" customHeight="1" x14ac:dyDescent="0.3">
      <c r="A60" s="26" t="s">
        <v>5</v>
      </c>
      <c r="B60" s="58" t="s">
        <v>120</v>
      </c>
      <c r="C60" s="74" t="s">
        <v>42</v>
      </c>
      <c r="D60" s="57">
        <v>0.35625000000000001</v>
      </c>
      <c r="E60" s="57">
        <v>0.54861111111111105</v>
      </c>
      <c r="F60" s="57">
        <v>0.56736111111111109</v>
      </c>
      <c r="G60" s="57">
        <v>0.69236111111111109</v>
      </c>
      <c r="H60" s="57">
        <f t="shared" si="5"/>
        <v>0.31736111111111104</v>
      </c>
      <c r="I60" s="79" t="str">
        <f t="shared" si="6"/>
        <v>7:00</v>
      </c>
      <c r="J60" s="51">
        <f t="shared" si="4"/>
        <v>2.5694444444444353E-2</v>
      </c>
      <c r="T60"/>
    </row>
    <row r="61" spans="1:20" s="16" customFormat="1" ht="16.5" customHeight="1" x14ac:dyDescent="0.3">
      <c r="A61" s="26" t="s">
        <v>5</v>
      </c>
      <c r="B61" s="58" t="s">
        <v>120</v>
      </c>
      <c r="C61" s="74" t="s">
        <v>43</v>
      </c>
      <c r="D61" s="57">
        <v>0.35625000000000001</v>
      </c>
      <c r="E61" s="57">
        <v>0.54375000000000007</v>
      </c>
      <c r="F61" s="57">
        <v>0.5756944444444444</v>
      </c>
      <c r="G61" s="57">
        <v>0.69374999999999998</v>
      </c>
      <c r="H61" s="57">
        <f t="shared" si="5"/>
        <v>0.30555555555555564</v>
      </c>
      <c r="I61" s="79" t="str">
        <f t="shared" si="6"/>
        <v>7:00</v>
      </c>
      <c r="J61" s="51">
        <f t="shared" ref="J61:J104" si="7">IFERROR(H61-I61,"  ")</f>
        <v>1.3888888888888951E-2</v>
      </c>
      <c r="T61"/>
    </row>
    <row r="62" spans="1:20" s="16" customFormat="1" ht="16.5" customHeight="1" x14ac:dyDescent="0.3">
      <c r="A62" s="26" t="s">
        <v>5</v>
      </c>
      <c r="B62" s="58" t="s">
        <v>120</v>
      </c>
      <c r="C62" s="74" t="s">
        <v>44</v>
      </c>
      <c r="D62" s="57">
        <v>0.35347222222222219</v>
      </c>
      <c r="E62" s="57">
        <v>0.54861111111111105</v>
      </c>
      <c r="F62" s="57">
        <v>0.57847222222222217</v>
      </c>
      <c r="G62" s="57">
        <v>0.69791666666666663</v>
      </c>
      <c r="H62" s="57">
        <f t="shared" si="5"/>
        <v>0.31458333333333333</v>
      </c>
      <c r="I62" s="79" t="str">
        <f t="shared" si="6"/>
        <v>7:00</v>
      </c>
      <c r="J62" s="51">
        <f t="shared" si="7"/>
        <v>2.2916666666666641E-2</v>
      </c>
      <c r="T62"/>
    </row>
    <row r="63" spans="1:20" s="16" customFormat="1" ht="16.5" customHeight="1" x14ac:dyDescent="0.3">
      <c r="A63" s="26" t="s">
        <v>5</v>
      </c>
      <c r="B63" s="58" t="s">
        <v>120</v>
      </c>
      <c r="C63" s="74" t="s">
        <v>45</v>
      </c>
      <c r="D63" s="57">
        <v>0.35486111111111113</v>
      </c>
      <c r="E63" s="57">
        <v>0.54583333333333328</v>
      </c>
      <c r="F63" s="57">
        <v>0.57708333333333328</v>
      </c>
      <c r="G63" s="57">
        <v>0.7006944444444444</v>
      </c>
      <c r="H63" s="57">
        <f t="shared" si="5"/>
        <v>0.31458333333333327</v>
      </c>
      <c r="I63" s="79" t="str">
        <f t="shared" si="6"/>
        <v>7:00</v>
      </c>
      <c r="J63" s="51">
        <f t="shared" si="7"/>
        <v>2.2916666666666585E-2</v>
      </c>
      <c r="T63"/>
    </row>
    <row r="64" spans="1:20" s="16" customFormat="1" ht="16.5" customHeight="1" x14ac:dyDescent="0.3">
      <c r="A64" s="26" t="s">
        <v>5</v>
      </c>
      <c r="B64" s="58" t="s">
        <v>120</v>
      </c>
      <c r="C64" s="74" t="s">
        <v>46</v>
      </c>
      <c r="D64" s="57">
        <v>0.35416666666666669</v>
      </c>
      <c r="E64" s="57">
        <v>0.54375000000000007</v>
      </c>
      <c r="F64" s="57">
        <v>0.58680555555555558</v>
      </c>
      <c r="G64" s="57">
        <v>0.6972222222222223</v>
      </c>
      <c r="H64" s="57">
        <f t="shared" si="5"/>
        <v>0.3000000000000001</v>
      </c>
      <c r="I64" s="79" t="str">
        <f t="shared" si="6"/>
        <v>7:30</v>
      </c>
      <c r="J64" s="51">
        <f t="shared" si="7"/>
        <v>-1.24999999999999E-2</v>
      </c>
      <c r="T64"/>
    </row>
    <row r="65" spans="1:20" s="16" customFormat="1" ht="16.5" customHeight="1" x14ac:dyDescent="0.3">
      <c r="A65" s="26" t="s">
        <v>5</v>
      </c>
      <c r="B65" s="58" t="s">
        <v>120</v>
      </c>
      <c r="C65" s="74" t="s">
        <v>47</v>
      </c>
      <c r="D65" s="57">
        <v>0.35972222222222222</v>
      </c>
      <c r="E65" s="57">
        <v>0.54513888888888895</v>
      </c>
      <c r="F65" s="57">
        <v>0.56388888888888888</v>
      </c>
      <c r="G65" s="57">
        <v>0.6972222222222223</v>
      </c>
      <c r="H65" s="57">
        <f t="shared" si="5"/>
        <v>0.31875000000000014</v>
      </c>
      <c r="I65" s="79" t="str">
        <f t="shared" si="6"/>
        <v>7:00</v>
      </c>
      <c r="J65" s="51">
        <f t="shared" si="7"/>
        <v>2.7083333333333459E-2</v>
      </c>
      <c r="T65"/>
    </row>
    <row r="66" spans="1:20" s="16" customFormat="1" ht="16.5" customHeight="1" x14ac:dyDescent="0.3">
      <c r="A66" s="26" t="s">
        <v>5</v>
      </c>
      <c r="B66" s="58" t="s">
        <v>120</v>
      </c>
      <c r="C66" s="74" t="s">
        <v>48</v>
      </c>
      <c r="D66" s="57">
        <v>0.3527777777777778</v>
      </c>
      <c r="E66" s="57">
        <v>0.57152777777777775</v>
      </c>
      <c r="F66" s="57">
        <v>0.57152777777777775</v>
      </c>
      <c r="G66" s="57">
        <v>0.6958333333333333</v>
      </c>
      <c r="H66" s="57">
        <f t="shared" si="5"/>
        <v>0.3430555555555555</v>
      </c>
      <c r="I66" s="79" t="str">
        <f t="shared" si="6"/>
        <v>7:00</v>
      </c>
      <c r="J66" s="51">
        <f t="shared" si="7"/>
        <v>5.1388888888888817E-2</v>
      </c>
      <c r="T66"/>
    </row>
    <row r="67" spans="1:20" s="16" customFormat="1" ht="16.5" customHeight="1" x14ac:dyDescent="0.3">
      <c r="A67" s="26" t="s">
        <v>5</v>
      </c>
      <c r="B67" s="58" t="s">
        <v>120</v>
      </c>
      <c r="C67" s="74" t="s">
        <v>49</v>
      </c>
      <c r="D67" s="57">
        <v>0.3840277777777778</v>
      </c>
      <c r="E67" s="57">
        <v>0.55138888888888882</v>
      </c>
      <c r="F67" s="57">
        <v>0.57708333333333328</v>
      </c>
      <c r="G67" s="57">
        <v>0.69861111111111107</v>
      </c>
      <c r="H67" s="57">
        <f t="shared" si="5"/>
        <v>0.28888888888888881</v>
      </c>
      <c r="I67" s="79" t="str">
        <f t="shared" si="6"/>
        <v>7:00</v>
      </c>
      <c r="J67" s="51">
        <f t="shared" si="7"/>
        <v>-2.7777777777778789E-3</v>
      </c>
      <c r="T67"/>
    </row>
    <row r="68" spans="1:20" s="16" customFormat="1" ht="16.5" customHeight="1" x14ac:dyDescent="0.3">
      <c r="A68" s="26" t="s">
        <v>5</v>
      </c>
      <c r="B68" s="58" t="s">
        <v>120</v>
      </c>
      <c r="C68" s="74" t="s">
        <v>50</v>
      </c>
      <c r="D68" s="57">
        <v>0.36736111111111108</v>
      </c>
      <c r="E68" s="57">
        <v>0.5541666666666667</v>
      </c>
      <c r="F68" s="57">
        <v>0.58888888888888891</v>
      </c>
      <c r="G68" s="57">
        <v>0.69791666666666663</v>
      </c>
      <c r="H68" s="57">
        <f t="shared" si="5"/>
        <v>0.29583333333333334</v>
      </c>
      <c r="I68" s="79" t="str">
        <f t="shared" si="6"/>
        <v>7:00</v>
      </c>
      <c r="J68" s="51">
        <f t="shared" si="7"/>
        <v>4.1666666666666519E-3</v>
      </c>
      <c r="T68"/>
    </row>
    <row r="69" spans="1:20" s="16" customFormat="1" ht="16.5" customHeight="1" x14ac:dyDescent="0.3">
      <c r="A69" s="26" t="s">
        <v>5</v>
      </c>
      <c r="B69" s="58" t="s">
        <v>120</v>
      </c>
      <c r="C69" s="74" t="s">
        <v>51</v>
      </c>
      <c r="D69" s="57">
        <v>0.34861111111111115</v>
      </c>
      <c r="E69" s="57">
        <v>0.55138888888888882</v>
      </c>
      <c r="F69" s="57">
        <v>0.58611111111111114</v>
      </c>
      <c r="G69" s="57">
        <v>0.69861111111111107</v>
      </c>
      <c r="H69" s="57">
        <f t="shared" si="5"/>
        <v>0.3152777777777776</v>
      </c>
      <c r="I69" s="79" t="str">
        <f t="shared" si="6"/>
        <v>7:30</v>
      </c>
      <c r="J69" s="51">
        <f t="shared" si="7"/>
        <v>2.7777777777776014E-3</v>
      </c>
      <c r="T69"/>
    </row>
    <row r="70" spans="1:20" s="16" customFormat="1" ht="16.5" customHeight="1" x14ac:dyDescent="0.3">
      <c r="A70" s="26" t="s">
        <v>7</v>
      </c>
      <c r="B70" s="54" t="s">
        <v>119</v>
      </c>
      <c r="C70" s="74" t="s">
        <v>53</v>
      </c>
      <c r="D70" s="57">
        <v>0.35833333333333334</v>
      </c>
      <c r="E70" s="14">
        <v>0.54166666666666663</v>
      </c>
      <c r="F70" s="59">
        <v>0.5625</v>
      </c>
      <c r="G70" s="57">
        <v>0.73402777777777783</v>
      </c>
      <c r="H70" s="57">
        <f t="shared" si="5"/>
        <v>0.35486111111111113</v>
      </c>
      <c r="I70" s="57">
        <f t="shared" ref="I70:I104" si="8">IF(OR(WEEKDAY(C70)=7,WEEKDAY(C70)=1),0,IF(WEEKDAY(C70)=6,1/3,17/48))</f>
        <v>0.35416666666666669</v>
      </c>
      <c r="J70" s="51">
        <f t="shared" si="7"/>
        <v>6.9444444444444198E-4</v>
      </c>
      <c r="T70"/>
    </row>
    <row r="71" spans="1:20" s="16" customFormat="1" ht="16.5" customHeight="1" x14ac:dyDescent="0.3">
      <c r="A71" s="26" t="s">
        <v>7</v>
      </c>
      <c r="B71" s="54" t="s">
        <v>119</v>
      </c>
      <c r="C71" s="74" t="s">
        <v>54</v>
      </c>
      <c r="D71" s="57">
        <v>0.36944444444444446</v>
      </c>
      <c r="E71" s="56" t="s">
        <v>29</v>
      </c>
      <c r="F71" s="56" t="s">
        <v>29</v>
      </c>
      <c r="G71" s="56" t="s">
        <v>29</v>
      </c>
      <c r="H71" s="57" t="str">
        <f t="shared" si="5"/>
        <v>00:00</v>
      </c>
      <c r="I71" s="57">
        <f t="shared" si="8"/>
        <v>0.35416666666666669</v>
      </c>
      <c r="J71" s="51">
        <f t="shared" si="7"/>
        <v>-0.35416666666666669</v>
      </c>
      <c r="T71"/>
    </row>
    <row r="72" spans="1:20" s="16" customFormat="1" ht="16.5" customHeight="1" x14ac:dyDescent="0.3">
      <c r="A72" s="26" t="s">
        <v>7</v>
      </c>
      <c r="B72" s="54" t="s">
        <v>119</v>
      </c>
      <c r="C72" s="74" t="s">
        <v>55</v>
      </c>
      <c r="D72" s="57">
        <v>0.35138888888888892</v>
      </c>
      <c r="E72" s="57">
        <v>0.66111111111111109</v>
      </c>
      <c r="F72" s="56" t="s">
        <v>29</v>
      </c>
      <c r="G72" s="57">
        <v>0.75277777777777777</v>
      </c>
      <c r="H72" s="57" t="str">
        <f t="shared" si="5"/>
        <v>00:00</v>
      </c>
      <c r="I72" s="57">
        <f t="shared" si="8"/>
        <v>0.35416666666666669</v>
      </c>
      <c r="J72" s="51">
        <f t="shared" si="7"/>
        <v>-0.35416666666666669</v>
      </c>
      <c r="T72"/>
    </row>
    <row r="73" spans="1:20" s="16" customFormat="1" ht="16.5" customHeight="1" x14ac:dyDescent="0.3">
      <c r="A73" s="26" t="s">
        <v>7</v>
      </c>
      <c r="B73" s="54" t="s">
        <v>119</v>
      </c>
      <c r="C73" s="74" t="s">
        <v>35</v>
      </c>
      <c r="D73" s="57">
        <v>0.3520833333333333</v>
      </c>
      <c r="E73" s="57">
        <v>0.73055555555555562</v>
      </c>
      <c r="F73" s="56" t="s">
        <v>29</v>
      </c>
      <c r="G73" s="56" t="s">
        <v>29</v>
      </c>
      <c r="H73" s="57" t="str">
        <f t="shared" si="5"/>
        <v>00:00</v>
      </c>
      <c r="I73" s="57">
        <f t="shared" si="8"/>
        <v>0.35416666666666669</v>
      </c>
      <c r="J73" s="51">
        <f t="shared" si="7"/>
        <v>-0.35416666666666669</v>
      </c>
      <c r="T73"/>
    </row>
    <row r="74" spans="1:20" s="16" customFormat="1" ht="16.5" customHeight="1" x14ac:dyDescent="0.3">
      <c r="A74" s="26" t="s">
        <v>7</v>
      </c>
      <c r="B74" s="54" t="s">
        <v>119</v>
      </c>
      <c r="C74" s="74" t="s">
        <v>36</v>
      </c>
      <c r="D74" s="57">
        <v>0.34652777777777777</v>
      </c>
      <c r="E74" s="57">
        <v>0.55069444444444449</v>
      </c>
      <c r="F74" s="57">
        <v>0.65138888888888891</v>
      </c>
      <c r="G74" s="57">
        <v>0.75138888888888899</v>
      </c>
      <c r="H74" s="57">
        <f t="shared" si="5"/>
        <v>0.30416666666666681</v>
      </c>
      <c r="I74" s="57">
        <f t="shared" si="8"/>
        <v>0.33333333333333331</v>
      </c>
      <c r="J74" s="51">
        <f t="shared" si="7"/>
        <v>-2.9166666666666508E-2</v>
      </c>
      <c r="T74"/>
    </row>
    <row r="75" spans="1:20" s="16" customFormat="1" ht="16.5" customHeight="1" x14ac:dyDescent="0.3">
      <c r="A75" s="26" t="s">
        <v>7</v>
      </c>
      <c r="B75" s="54" t="s">
        <v>119</v>
      </c>
      <c r="C75" s="74" t="s">
        <v>37</v>
      </c>
      <c r="D75" s="57">
        <v>0.33958333333333335</v>
      </c>
      <c r="E75" s="56" t="s">
        <v>29</v>
      </c>
      <c r="F75" s="56" t="s">
        <v>29</v>
      </c>
      <c r="G75" s="56" t="s">
        <v>29</v>
      </c>
      <c r="H75" s="57" t="str">
        <f t="shared" si="5"/>
        <v>00:00</v>
      </c>
      <c r="I75" s="57">
        <f t="shared" si="8"/>
        <v>0.35416666666666669</v>
      </c>
      <c r="J75" s="51">
        <f t="shared" si="7"/>
        <v>-0.35416666666666669</v>
      </c>
      <c r="T75"/>
    </row>
    <row r="76" spans="1:20" s="16" customFormat="1" ht="16.5" customHeight="1" x14ac:dyDescent="0.3">
      <c r="A76" s="26" t="s">
        <v>7</v>
      </c>
      <c r="B76" s="54" t="s">
        <v>119</v>
      </c>
      <c r="C76" s="74" t="s">
        <v>38</v>
      </c>
      <c r="D76" s="57">
        <v>0.34027777777777773</v>
      </c>
      <c r="E76" s="57">
        <v>0.55694444444444446</v>
      </c>
      <c r="F76" s="57">
        <v>0.57222222222222219</v>
      </c>
      <c r="G76" s="57">
        <v>0.72916666666666663</v>
      </c>
      <c r="H76" s="57">
        <f t="shared" si="5"/>
        <v>0.37361111111111117</v>
      </c>
      <c r="I76" s="57">
        <f t="shared" si="8"/>
        <v>0.35416666666666669</v>
      </c>
      <c r="J76" s="51">
        <f t="shared" si="7"/>
        <v>1.9444444444444486E-2</v>
      </c>
      <c r="T76"/>
    </row>
    <row r="77" spans="1:20" s="16" customFormat="1" ht="16.5" customHeight="1" x14ac:dyDescent="0.3">
      <c r="A77" s="26" t="s">
        <v>7</v>
      </c>
      <c r="B77" s="54" t="s">
        <v>119</v>
      </c>
      <c r="C77" s="74" t="s">
        <v>39</v>
      </c>
      <c r="D77" s="57">
        <v>0.33958333333333335</v>
      </c>
      <c r="E77" s="57">
        <v>0.63611111111111118</v>
      </c>
      <c r="F77" s="56" t="s">
        <v>29</v>
      </c>
      <c r="G77" s="57">
        <v>0.73402777777777783</v>
      </c>
      <c r="H77" s="57" t="str">
        <f t="shared" si="5"/>
        <v>00:00</v>
      </c>
      <c r="I77" s="57">
        <f t="shared" si="8"/>
        <v>0.35416666666666669</v>
      </c>
      <c r="J77" s="51">
        <f t="shared" si="7"/>
        <v>-0.35416666666666669</v>
      </c>
      <c r="T77"/>
    </row>
    <row r="78" spans="1:20" s="16" customFormat="1" ht="16.5" customHeight="1" x14ac:dyDescent="0.3">
      <c r="A78" s="26" t="s">
        <v>7</v>
      </c>
      <c r="B78" s="54" t="s">
        <v>119</v>
      </c>
      <c r="C78" s="74" t="s">
        <v>40</v>
      </c>
      <c r="D78" s="57">
        <v>0.35625000000000001</v>
      </c>
      <c r="E78" s="14">
        <v>0.54166666666666663</v>
      </c>
      <c r="F78" s="59">
        <v>0.5625</v>
      </c>
      <c r="G78" s="57">
        <v>0.73819444444444438</v>
      </c>
      <c r="H78" s="57">
        <f t="shared" si="5"/>
        <v>0.36111111111111099</v>
      </c>
      <c r="I78" s="57">
        <f t="shared" si="8"/>
        <v>0.35416666666666669</v>
      </c>
      <c r="J78" s="51">
        <f t="shared" si="7"/>
        <v>6.9444444444443088E-3</v>
      </c>
      <c r="T78"/>
    </row>
    <row r="79" spans="1:20" s="16" customFormat="1" ht="16.5" customHeight="1" x14ac:dyDescent="0.3">
      <c r="A79" s="26" t="s">
        <v>7</v>
      </c>
      <c r="B79" s="54" t="s">
        <v>119</v>
      </c>
      <c r="C79" s="74" t="s">
        <v>41</v>
      </c>
      <c r="D79" s="57">
        <v>0.37986111111111115</v>
      </c>
      <c r="E79" s="57">
        <v>0.57361111111111118</v>
      </c>
      <c r="F79" s="57">
        <v>0.58958333333333335</v>
      </c>
      <c r="G79" s="57">
        <v>0.73472222222222217</v>
      </c>
      <c r="H79" s="57">
        <f t="shared" ref="H79:H142" si="9">IFERROR((E79-D79)+(G79-F79),"00:00")</f>
        <v>0.33888888888888885</v>
      </c>
      <c r="I79" s="57">
        <f t="shared" si="8"/>
        <v>0.33333333333333331</v>
      </c>
      <c r="J79" s="51">
        <f t="shared" si="7"/>
        <v>5.5555555555555358E-3</v>
      </c>
      <c r="T79"/>
    </row>
    <row r="80" spans="1:20" s="16" customFormat="1" ht="16.5" customHeight="1" x14ac:dyDescent="0.3">
      <c r="A80" s="26" t="s">
        <v>7</v>
      </c>
      <c r="B80" s="54" t="s">
        <v>119</v>
      </c>
      <c r="C80" s="74" t="s">
        <v>42</v>
      </c>
      <c r="D80" s="57">
        <v>0.36180555555555555</v>
      </c>
      <c r="E80" s="57">
        <v>0.54305555555555551</v>
      </c>
      <c r="F80" s="57">
        <v>0.55625000000000002</v>
      </c>
      <c r="G80" s="57">
        <v>0.73055555555555562</v>
      </c>
      <c r="H80" s="57">
        <f t="shared" si="9"/>
        <v>0.35555555555555557</v>
      </c>
      <c r="I80" s="57">
        <f t="shared" si="8"/>
        <v>0.35416666666666669</v>
      </c>
      <c r="J80" s="51">
        <f t="shared" si="7"/>
        <v>1.388888888888884E-3</v>
      </c>
      <c r="T80"/>
    </row>
    <row r="81" spans="1:20" s="16" customFormat="1" ht="16.5" customHeight="1" x14ac:dyDescent="0.3">
      <c r="A81" s="26" t="s">
        <v>7</v>
      </c>
      <c r="B81" s="54" t="s">
        <v>119</v>
      </c>
      <c r="C81" s="74" t="s">
        <v>43</v>
      </c>
      <c r="D81" s="57">
        <v>0.34652777777777777</v>
      </c>
      <c r="E81" s="14">
        <v>0.54166666666666663</v>
      </c>
      <c r="F81" s="59">
        <v>0.5625</v>
      </c>
      <c r="G81" s="57">
        <v>0.74930555555555556</v>
      </c>
      <c r="H81" s="57">
        <f t="shared" si="9"/>
        <v>0.38194444444444442</v>
      </c>
      <c r="I81" s="57">
        <f t="shared" si="8"/>
        <v>0.35416666666666669</v>
      </c>
      <c r="J81" s="51">
        <f t="shared" si="7"/>
        <v>2.7777777777777735E-2</v>
      </c>
      <c r="T81"/>
    </row>
    <row r="82" spans="1:20" s="16" customFormat="1" ht="16.5" customHeight="1" x14ac:dyDescent="0.3">
      <c r="A82" s="26" t="s">
        <v>7</v>
      </c>
      <c r="B82" s="54" t="s">
        <v>119</v>
      </c>
      <c r="C82" s="74" t="s">
        <v>44</v>
      </c>
      <c r="D82" s="56" t="s">
        <v>29</v>
      </c>
      <c r="E82" s="56" t="s">
        <v>29</v>
      </c>
      <c r="F82" s="56" t="s">
        <v>29</v>
      </c>
      <c r="G82" s="57">
        <v>0.73749999999999993</v>
      </c>
      <c r="H82" s="57" t="str">
        <f t="shared" si="9"/>
        <v>00:00</v>
      </c>
      <c r="I82" s="57">
        <f t="shared" si="8"/>
        <v>0.35416666666666669</v>
      </c>
      <c r="J82" s="51">
        <f t="shared" si="7"/>
        <v>-0.35416666666666669</v>
      </c>
      <c r="T82"/>
    </row>
    <row r="83" spans="1:20" s="16" customFormat="1" ht="16.5" customHeight="1" x14ac:dyDescent="0.3">
      <c r="A83" s="26" t="s">
        <v>7</v>
      </c>
      <c r="B83" s="54" t="s">
        <v>119</v>
      </c>
      <c r="C83" s="74" t="s">
        <v>45</v>
      </c>
      <c r="D83" s="57">
        <v>0.36041666666666666</v>
      </c>
      <c r="E83" s="56" t="s">
        <v>29</v>
      </c>
      <c r="F83" s="56" t="s">
        <v>29</v>
      </c>
      <c r="G83" s="56" t="s">
        <v>29</v>
      </c>
      <c r="H83" s="57" t="str">
        <f t="shared" si="9"/>
        <v>00:00</v>
      </c>
      <c r="I83" s="57">
        <f t="shared" si="8"/>
        <v>0.35416666666666669</v>
      </c>
      <c r="J83" s="51">
        <f t="shared" si="7"/>
        <v>-0.35416666666666669</v>
      </c>
      <c r="T83"/>
    </row>
    <row r="84" spans="1:20" s="16" customFormat="1" ht="16.5" customHeight="1" x14ac:dyDescent="0.3">
      <c r="A84" s="26" t="s">
        <v>7</v>
      </c>
      <c r="B84" s="54" t="s">
        <v>119</v>
      </c>
      <c r="C84" s="74" t="s">
        <v>46</v>
      </c>
      <c r="D84" s="57">
        <v>0.35138888888888892</v>
      </c>
      <c r="E84" s="14">
        <v>0.54166666666666663</v>
      </c>
      <c r="F84" s="59">
        <v>0.5625</v>
      </c>
      <c r="G84" s="57">
        <v>0.73888888888888893</v>
      </c>
      <c r="H84" s="57">
        <f t="shared" si="9"/>
        <v>0.36666666666666664</v>
      </c>
      <c r="I84" s="57">
        <f t="shared" si="8"/>
        <v>0.33333333333333331</v>
      </c>
      <c r="J84" s="51">
        <f t="shared" si="7"/>
        <v>3.3333333333333326E-2</v>
      </c>
      <c r="T84"/>
    </row>
    <row r="85" spans="1:20" s="16" customFormat="1" ht="16.5" customHeight="1" x14ac:dyDescent="0.3">
      <c r="A85" s="26" t="s">
        <v>7</v>
      </c>
      <c r="B85" s="54" t="s">
        <v>119</v>
      </c>
      <c r="C85" s="74" t="s">
        <v>47</v>
      </c>
      <c r="D85" s="57">
        <v>0.37986111111111115</v>
      </c>
      <c r="E85" s="57">
        <v>0.61736111111111114</v>
      </c>
      <c r="F85" s="56" t="s">
        <v>29</v>
      </c>
      <c r="G85" s="56" t="s">
        <v>29</v>
      </c>
      <c r="H85" s="57" t="str">
        <f t="shared" si="9"/>
        <v>00:00</v>
      </c>
      <c r="I85" s="57">
        <f t="shared" si="8"/>
        <v>0.35416666666666669</v>
      </c>
      <c r="J85" s="51">
        <f t="shared" si="7"/>
        <v>-0.35416666666666669</v>
      </c>
      <c r="T85"/>
    </row>
    <row r="86" spans="1:20" s="16" customFormat="1" ht="16.5" customHeight="1" x14ac:dyDescent="0.3">
      <c r="A86" s="26" t="s">
        <v>7</v>
      </c>
      <c r="B86" s="54" t="s">
        <v>119</v>
      </c>
      <c r="C86" s="74" t="s">
        <v>48</v>
      </c>
      <c r="D86" s="57">
        <v>0.36319444444444443</v>
      </c>
      <c r="E86" s="14">
        <v>0.54166666666666663</v>
      </c>
      <c r="F86" s="59">
        <v>0.5625</v>
      </c>
      <c r="G86" s="57">
        <v>0.73263888888888884</v>
      </c>
      <c r="H86" s="57">
        <f t="shared" si="9"/>
        <v>0.34861111111111104</v>
      </c>
      <c r="I86" s="57">
        <f t="shared" si="8"/>
        <v>0.35416666666666669</v>
      </c>
      <c r="J86" s="51">
        <f t="shared" si="7"/>
        <v>-5.5555555555556468E-3</v>
      </c>
      <c r="T86"/>
    </row>
    <row r="87" spans="1:20" s="16" customFormat="1" ht="16.5" customHeight="1" x14ac:dyDescent="0.3">
      <c r="A87" s="26" t="s">
        <v>7</v>
      </c>
      <c r="B87" s="54" t="s">
        <v>119</v>
      </c>
      <c r="C87" s="74" t="s">
        <v>49</v>
      </c>
      <c r="D87" s="57">
        <v>0.47916666666666669</v>
      </c>
      <c r="E87" s="57">
        <v>0.56111111111111112</v>
      </c>
      <c r="F87" s="57">
        <v>0.58333333333333337</v>
      </c>
      <c r="G87" s="57">
        <v>0.73958333333333337</v>
      </c>
      <c r="H87" s="57">
        <f t="shared" si="9"/>
        <v>0.23819444444444443</v>
      </c>
      <c r="I87" s="57">
        <f t="shared" si="8"/>
        <v>0.35416666666666669</v>
      </c>
      <c r="J87" s="51">
        <f t="shared" si="7"/>
        <v>-0.11597222222222225</v>
      </c>
      <c r="T87"/>
    </row>
    <row r="88" spans="1:20" s="16" customFormat="1" ht="16.5" customHeight="1" x14ac:dyDescent="0.3">
      <c r="A88" s="26" t="s">
        <v>7</v>
      </c>
      <c r="B88" s="54" t="s">
        <v>119</v>
      </c>
      <c r="C88" s="74" t="s">
        <v>50</v>
      </c>
      <c r="D88" s="57">
        <v>0.38055555555555554</v>
      </c>
      <c r="E88" s="57">
        <v>0.5444444444444444</v>
      </c>
      <c r="F88" s="56" t="s">
        <v>29</v>
      </c>
      <c r="G88" s="57">
        <v>0.73749999999999993</v>
      </c>
      <c r="H88" s="57" t="str">
        <f t="shared" si="9"/>
        <v>00:00</v>
      </c>
      <c r="I88" s="57">
        <f t="shared" si="8"/>
        <v>0.35416666666666669</v>
      </c>
      <c r="J88" s="51">
        <f t="shared" si="7"/>
        <v>-0.35416666666666669</v>
      </c>
      <c r="T88"/>
    </row>
    <row r="89" spans="1:20" s="16" customFormat="1" ht="16.5" customHeight="1" x14ac:dyDescent="0.3">
      <c r="A89" s="26" t="s">
        <v>7</v>
      </c>
      <c r="B89" s="54" t="s">
        <v>119</v>
      </c>
      <c r="C89" s="74" t="s">
        <v>51</v>
      </c>
      <c r="D89" s="57">
        <v>0.34861111111111115</v>
      </c>
      <c r="E89" s="14">
        <v>0.54166666666666663</v>
      </c>
      <c r="F89" s="59">
        <v>0.5625</v>
      </c>
      <c r="G89" s="57">
        <v>0.73611111111111116</v>
      </c>
      <c r="H89" s="57">
        <f t="shared" si="9"/>
        <v>0.36666666666666664</v>
      </c>
      <c r="I89" s="57">
        <f t="shared" si="8"/>
        <v>0.33333333333333331</v>
      </c>
      <c r="J89" s="51">
        <f t="shared" si="7"/>
        <v>3.3333333333333326E-2</v>
      </c>
      <c r="T89"/>
    </row>
    <row r="90" spans="1:20" s="16" customFormat="1" ht="16.5" customHeight="1" x14ac:dyDescent="0.3">
      <c r="A90" s="26" t="s">
        <v>9</v>
      </c>
      <c r="B90" s="60" t="s">
        <v>121</v>
      </c>
      <c r="C90" s="74" t="s">
        <v>53</v>
      </c>
      <c r="D90" s="57">
        <v>0.36527777777777781</v>
      </c>
      <c r="E90" s="57">
        <v>0.54166666666666663</v>
      </c>
      <c r="F90" s="57">
        <v>0.5625</v>
      </c>
      <c r="G90" s="57">
        <v>0.73472222222222217</v>
      </c>
      <c r="H90" s="57">
        <f t="shared" si="9"/>
        <v>0.34861111111111098</v>
      </c>
      <c r="I90" s="57">
        <f t="shared" si="8"/>
        <v>0.35416666666666669</v>
      </c>
      <c r="J90" s="51">
        <f t="shared" si="7"/>
        <v>-5.5555555555557024E-3</v>
      </c>
      <c r="T90"/>
    </row>
    <row r="91" spans="1:20" s="16" customFormat="1" ht="16.5" customHeight="1" x14ac:dyDescent="0.3">
      <c r="A91" s="26" t="s">
        <v>9</v>
      </c>
      <c r="B91" s="60" t="s">
        <v>121</v>
      </c>
      <c r="C91" s="74" t="s">
        <v>54</v>
      </c>
      <c r="D91" s="57">
        <v>0.34722222222222227</v>
      </c>
      <c r="E91" s="57">
        <v>0.54305555555555551</v>
      </c>
      <c r="F91" s="57">
        <v>0.5541666666666667</v>
      </c>
      <c r="G91" s="57">
        <v>0.7368055555555556</v>
      </c>
      <c r="H91" s="57">
        <f t="shared" si="9"/>
        <v>0.37847222222222215</v>
      </c>
      <c r="I91" s="57">
        <f t="shared" si="8"/>
        <v>0.35416666666666669</v>
      </c>
      <c r="J91" s="51">
        <f t="shared" si="7"/>
        <v>2.4305555555555469E-2</v>
      </c>
      <c r="T91"/>
    </row>
    <row r="92" spans="1:20" s="16" customFormat="1" ht="16.5" customHeight="1" x14ac:dyDescent="0.3">
      <c r="A92" s="26" t="s">
        <v>9</v>
      </c>
      <c r="B92" s="60" t="s">
        <v>121</v>
      </c>
      <c r="C92" s="74" t="s">
        <v>55</v>
      </c>
      <c r="D92" s="57">
        <v>0.35138888888888892</v>
      </c>
      <c r="E92" s="57">
        <v>0.54722222222222217</v>
      </c>
      <c r="F92" s="57">
        <v>0.57291666666666663</v>
      </c>
      <c r="G92" s="57">
        <v>0.75555555555555554</v>
      </c>
      <c r="H92" s="57">
        <f t="shared" si="9"/>
        <v>0.37847222222222215</v>
      </c>
      <c r="I92" s="57">
        <f t="shared" si="8"/>
        <v>0.35416666666666669</v>
      </c>
      <c r="J92" s="51">
        <f t="shared" si="7"/>
        <v>2.4305555555555469E-2</v>
      </c>
      <c r="T92"/>
    </row>
    <row r="93" spans="1:20" s="16" customFormat="1" ht="16.5" customHeight="1" x14ac:dyDescent="0.3">
      <c r="A93" s="26" t="s">
        <v>9</v>
      </c>
      <c r="B93" s="60" t="s">
        <v>121</v>
      </c>
      <c r="C93" s="74" t="s">
        <v>35</v>
      </c>
      <c r="D93" s="57">
        <v>0.35347222222222219</v>
      </c>
      <c r="E93" s="57">
        <v>0.54375000000000007</v>
      </c>
      <c r="F93" s="57">
        <v>0.56944444444444442</v>
      </c>
      <c r="G93" s="57">
        <v>0.73819444444444438</v>
      </c>
      <c r="H93" s="57">
        <f t="shared" si="9"/>
        <v>0.35902777777777783</v>
      </c>
      <c r="I93" s="57">
        <f t="shared" si="8"/>
        <v>0.35416666666666669</v>
      </c>
      <c r="J93" s="51">
        <f t="shared" si="7"/>
        <v>4.8611111111111494E-3</v>
      </c>
      <c r="T93"/>
    </row>
    <row r="94" spans="1:20" s="16" customFormat="1" ht="16.5" customHeight="1" x14ac:dyDescent="0.3">
      <c r="A94" s="26" t="s">
        <v>9</v>
      </c>
      <c r="B94" s="60" t="s">
        <v>121</v>
      </c>
      <c r="C94" s="74" t="s">
        <v>36</v>
      </c>
      <c r="D94" s="57">
        <v>0.35347222222222219</v>
      </c>
      <c r="E94" s="57">
        <v>0.5493055555555556</v>
      </c>
      <c r="F94" s="57">
        <v>0.58402777777777781</v>
      </c>
      <c r="G94" s="57">
        <v>0.72986111111111107</v>
      </c>
      <c r="H94" s="57">
        <f t="shared" si="9"/>
        <v>0.34166666666666667</v>
      </c>
      <c r="I94" s="57">
        <f t="shared" si="8"/>
        <v>0.33333333333333331</v>
      </c>
      <c r="J94" s="51">
        <f t="shared" si="7"/>
        <v>8.3333333333333592E-3</v>
      </c>
      <c r="T94"/>
    </row>
    <row r="95" spans="1:20" s="16" customFormat="1" ht="16.5" customHeight="1" x14ac:dyDescent="0.3">
      <c r="A95" s="26" t="s">
        <v>9</v>
      </c>
      <c r="B95" s="60" t="s">
        <v>121</v>
      </c>
      <c r="C95" s="74" t="s">
        <v>37</v>
      </c>
      <c r="D95" s="57">
        <v>0.3611111111111111</v>
      </c>
      <c r="E95" s="57">
        <v>0.54861111111111105</v>
      </c>
      <c r="F95" s="57">
        <v>0.56111111111111112</v>
      </c>
      <c r="G95" s="56" t="s">
        <v>29</v>
      </c>
      <c r="H95" s="57" t="str">
        <f t="shared" si="9"/>
        <v>00:00</v>
      </c>
      <c r="I95" s="57">
        <f t="shared" si="8"/>
        <v>0.35416666666666669</v>
      </c>
      <c r="J95" s="51">
        <f t="shared" si="7"/>
        <v>-0.35416666666666669</v>
      </c>
      <c r="T95"/>
    </row>
    <row r="96" spans="1:20" s="16" customFormat="1" ht="16.5" customHeight="1" x14ac:dyDescent="0.3">
      <c r="A96" s="26" t="s">
        <v>9</v>
      </c>
      <c r="B96" s="60" t="s">
        <v>121</v>
      </c>
      <c r="C96" s="74" t="s">
        <v>38</v>
      </c>
      <c r="D96" s="57">
        <v>0.3611111111111111</v>
      </c>
      <c r="E96" s="57">
        <v>0.55069444444444449</v>
      </c>
      <c r="F96" s="57">
        <v>0.57013888888888886</v>
      </c>
      <c r="G96" s="57">
        <v>0.73472222222222217</v>
      </c>
      <c r="H96" s="57">
        <f t="shared" si="9"/>
        <v>0.35416666666666669</v>
      </c>
      <c r="I96" s="57">
        <f t="shared" si="8"/>
        <v>0.35416666666666669</v>
      </c>
      <c r="J96" s="51">
        <f t="shared" si="7"/>
        <v>0</v>
      </c>
      <c r="T96"/>
    </row>
    <row r="97" spans="1:20" s="16" customFormat="1" ht="16.5" customHeight="1" x14ac:dyDescent="0.3">
      <c r="A97" s="26" t="s">
        <v>9</v>
      </c>
      <c r="B97" s="60" t="s">
        <v>121</v>
      </c>
      <c r="C97" s="74" t="s">
        <v>39</v>
      </c>
      <c r="D97" s="57">
        <v>0.3576388888888889</v>
      </c>
      <c r="E97" s="57">
        <v>0.54652777777777783</v>
      </c>
      <c r="F97" s="57">
        <v>0.56041666666666667</v>
      </c>
      <c r="G97" s="57">
        <v>0.73541666666666661</v>
      </c>
      <c r="H97" s="57">
        <f t="shared" si="9"/>
        <v>0.36388888888888887</v>
      </c>
      <c r="I97" s="57">
        <f t="shared" si="8"/>
        <v>0.35416666666666669</v>
      </c>
      <c r="J97" s="51">
        <f t="shared" si="7"/>
        <v>9.7222222222221877E-3</v>
      </c>
      <c r="T97"/>
    </row>
    <row r="98" spans="1:20" s="16" customFormat="1" ht="16.5" customHeight="1" x14ac:dyDescent="0.3">
      <c r="A98" s="26" t="s">
        <v>9</v>
      </c>
      <c r="B98" s="60" t="s">
        <v>121</v>
      </c>
      <c r="C98" s="74">
        <v>41740</v>
      </c>
      <c r="D98" s="45"/>
      <c r="E98" s="45"/>
      <c r="F98" s="45"/>
      <c r="G98" s="45"/>
      <c r="H98" s="57">
        <f t="shared" si="9"/>
        <v>0</v>
      </c>
      <c r="I98" s="45"/>
      <c r="J98" s="45"/>
      <c r="T98"/>
    </row>
    <row r="99" spans="1:20" s="16" customFormat="1" ht="16.5" customHeight="1" x14ac:dyDescent="0.3">
      <c r="A99" s="26" t="s">
        <v>9</v>
      </c>
      <c r="B99" s="60" t="s">
        <v>121</v>
      </c>
      <c r="C99" s="74">
        <v>41741</v>
      </c>
      <c r="D99" s="45"/>
      <c r="E99" s="45"/>
      <c r="F99" s="45"/>
      <c r="G99" s="45"/>
      <c r="H99" s="57">
        <f t="shared" si="9"/>
        <v>0</v>
      </c>
      <c r="I99" s="45"/>
      <c r="J99" s="45"/>
      <c r="T99"/>
    </row>
    <row r="100" spans="1:20" s="16" customFormat="1" ht="16.5" customHeight="1" x14ac:dyDescent="0.3">
      <c r="A100" s="26" t="s">
        <v>9</v>
      </c>
      <c r="B100" s="60" t="s">
        <v>121</v>
      </c>
      <c r="C100" s="74" t="s">
        <v>42</v>
      </c>
      <c r="D100" s="57">
        <v>0.36249999999999999</v>
      </c>
      <c r="E100" s="57">
        <v>0.54027777777777775</v>
      </c>
      <c r="F100" s="57">
        <v>0.56319444444444444</v>
      </c>
      <c r="G100" s="57">
        <v>0.73888888888888893</v>
      </c>
      <c r="H100" s="57">
        <f t="shared" si="9"/>
        <v>0.35347222222222224</v>
      </c>
      <c r="I100" s="57">
        <f t="shared" si="8"/>
        <v>0.35416666666666669</v>
      </c>
      <c r="J100" s="51">
        <f t="shared" si="7"/>
        <v>-6.9444444444444198E-4</v>
      </c>
      <c r="T100"/>
    </row>
    <row r="101" spans="1:20" s="16" customFormat="1" ht="16.5" customHeight="1" x14ac:dyDescent="0.3">
      <c r="A101" s="26" t="s">
        <v>9</v>
      </c>
      <c r="B101" s="60" t="s">
        <v>121</v>
      </c>
      <c r="C101" s="74" t="s">
        <v>43</v>
      </c>
      <c r="D101" s="57">
        <v>0.36805555555555558</v>
      </c>
      <c r="E101" s="57">
        <v>0.54027777777777775</v>
      </c>
      <c r="F101" s="56" t="s">
        <v>29</v>
      </c>
      <c r="G101" s="57">
        <v>0.73888888888888893</v>
      </c>
      <c r="H101" s="57" t="str">
        <f t="shared" si="9"/>
        <v>00:00</v>
      </c>
      <c r="I101" s="57">
        <f t="shared" si="8"/>
        <v>0.35416666666666669</v>
      </c>
      <c r="J101" s="51">
        <f t="shared" si="7"/>
        <v>-0.35416666666666669</v>
      </c>
      <c r="T101"/>
    </row>
    <row r="102" spans="1:20" s="16" customFormat="1" ht="16.5" customHeight="1" x14ac:dyDescent="0.3">
      <c r="A102" s="26" t="s">
        <v>9</v>
      </c>
      <c r="B102" s="60" t="s">
        <v>121</v>
      </c>
      <c r="C102" s="74" t="s">
        <v>44</v>
      </c>
      <c r="D102" s="57">
        <v>0.36249999999999999</v>
      </c>
      <c r="E102" s="57">
        <v>0.54166666666666663</v>
      </c>
      <c r="F102" s="57">
        <v>0.55694444444444446</v>
      </c>
      <c r="G102" s="57">
        <v>0.74375000000000002</v>
      </c>
      <c r="H102" s="57">
        <f t="shared" si="9"/>
        <v>0.3659722222222222</v>
      </c>
      <c r="I102" s="57">
        <f t="shared" si="8"/>
        <v>0.35416666666666669</v>
      </c>
      <c r="J102" s="51">
        <f t="shared" si="7"/>
        <v>1.1805555555555514E-2</v>
      </c>
      <c r="T102"/>
    </row>
    <row r="103" spans="1:20" s="16" customFormat="1" ht="16.5" customHeight="1" x14ac:dyDescent="0.3">
      <c r="A103" s="26" t="s">
        <v>9</v>
      </c>
      <c r="B103" s="60" t="s">
        <v>121</v>
      </c>
      <c r="C103" s="74" t="s">
        <v>45</v>
      </c>
      <c r="D103" s="57">
        <v>0.3576388888888889</v>
      </c>
      <c r="E103" s="57">
        <v>0.54305555555555551</v>
      </c>
      <c r="F103" s="57">
        <v>0.55972222222222223</v>
      </c>
      <c r="G103" s="57">
        <v>0.7402777777777777</v>
      </c>
      <c r="H103" s="57">
        <f t="shared" si="9"/>
        <v>0.36597222222222209</v>
      </c>
      <c r="I103" s="57">
        <f t="shared" si="8"/>
        <v>0.35416666666666669</v>
      </c>
      <c r="J103" s="51">
        <f t="shared" si="7"/>
        <v>1.1805555555555403E-2</v>
      </c>
      <c r="T103"/>
    </row>
    <row r="104" spans="1:20" s="16" customFormat="1" ht="16.5" customHeight="1" x14ac:dyDescent="0.3">
      <c r="A104" s="26" t="s">
        <v>9</v>
      </c>
      <c r="B104" s="60" t="s">
        <v>121</v>
      </c>
      <c r="C104" s="74" t="s">
        <v>46</v>
      </c>
      <c r="D104" s="57">
        <v>0.36388888888888887</v>
      </c>
      <c r="E104" s="57">
        <v>0.55208333333333337</v>
      </c>
      <c r="F104" s="57">
        <v>0.59861111111111109</v>
      </c>
      <c r="G104" s="57">
        <v>0.74375000000000002</v>
      </c>
      <c r="H104" s="57">
        <f t="shared" si="9"/>
        <v>0.33333333333333343</v>
      </c>
      <c r="I104" s="57">
        <f t="shared" si="8"/>
        <v>0.33333333333333331</v>
      </c>
      <c r="J104" s="51">
        <f t="shared" si="7"/>
        <v>1.1102230246251565E-16</v>
      </c>
      <c r="T104"/>
    </row>
    <row r="105" spans="1:20" s="16" customFormat="1" ht="16.5" customHeight="1" x14ac:dyDescent="0.3">
      <c r="A105" s="26" t="s">
        <v>9</v>
      </c>
      <c r="B105" s="60" t="s">
        <v>121</v>
      </c>
      <c r="C105" s="74" t="s">
        <v>47</v>
      </c>
      <c r="D105" s="57">
        <v>0.36249999999999999</v>
      </c>
      <c r="E105" s="57">
        <v>0.54375000000000007</v>
      </c>
      <c r="F105" s="57">
        <v>0.56458333333333333</v>
      </c>
      <c r="G105" s="57">
        <v>0.73888888888888893</v>
      </c>
      <c r="H105" s="57">
        <f t="shared" si="9"/>
        <v>0.35555555555555568</v>
      </c>
      <c r="I105" s="57">
        <f t="shared" ref="I105:I149" si="10">IF(OR(WEEKDAY(C105)=7,WEEKDAY(C105)=1),0,IF(WEEKDAY(C105)=6,1/3,17/48))</f>
        <v>0.35416666666666669</v>
      </c>
      <c r="J105" s="51">
        <f t="shared" ref="J105:J149" si="11">IFERROR(H105-I105,"  ")</f>
        <v>1.388888888888995E-3</v>
      </c>
      <c r="T105"/>
    </row>
    <row r="106" spans="1:20" s="16" customFormat="1" ht="16.5" customHeight="1" x14ac:dyDescent="0.3">
      <c r="A106" s="26" t="s">
        <v>9</v>
      </c>
      <c r="B106" s="60" t="s">
        <v>121</v>
      </c>
      <c r="C106" s="74" t="s">
        <v>48</v>
      </c>
      <c r="D106" s="57">
        <v>0.36319444444444443</v>
      </c>
      <c r="E106" s="57">
        <v>0.55902777777777779</v>
      </c>
      <c r="F106" s="57">
        <v>0.56597222222222221</v>
      </c>
      <c r="G106" s="57">
        <v>0.7402777777777777</v>
      </c>
      <c r="H106" s="57">
        <f t="shared" si="9"/>
        <v>0.37013888888888885</v>
      </c>
      <c r="I106" s="57">
        <f t="shared" si="10"/>
        <v>0.35416666666666669</v>
      </c>
      <c r="J106" s="51">
        <f t="shared" si="11"/>
        <v>1.5972222222222165E-2</v>
      </c>
      <c r="T106"/>
    </row>
    <row r="107" spans="1:20" s="16" customFormat="1" ht="16.5" customHeight="1" x14ac:dyDescent="0.3">
      <c r="A107" s="26" t="s">
        <v>9</v>
      </c>
      <c r="B107" s="60" t="s">
        <v>121</v>
      </c>
      <c r="C107" s="74" t="s">
        <v>49</v>
      </c>
      <c r="D107" s="57">
        <v>0.35069444444444442</v>
      </c>
      <c r="E107" s="57">
        <v>0.54652777777777783</v>
      </c>
      <c r="F107" s="57">
        <v>0.57291666666666663</v>
      </c>
      <c r="G107" s="57">
        <v>0.7416666666666667</v>
      </c>
      <c r="H107" s="57">
        <f t="shared" si="9"/>
        <v>0.36458333333333348</v>
      </c>
      <c r="I107" s="57">
        <f t="shared" si="10"/>
        <v>0.35416666666666669</v>
      </c>
      <c r="J107" s="51">
        <f t="shared" si="11"/>
        <v>1.0416666666666796E-2</v>
      </c>
      <c r="T107"/>
    </row>
    <row r="108" spans="1:20" s="16" customFormat="1" ht="16.5" customHeight="1" x14ac:dyDescent="0.3">
      <c r="A108" s="26" t="s">
        <v>9</v>
      </c>
      <c r="B108" s="60" t="s">
        <v>121</v>
      </c>
      <c r="C108" s="74" t="s">
        <v>50</v>
      </c>
      <c r="D108" s="57">
        <v>0.36527777777777781</v>
      </c>
      <c r="E108" s="57">
        <v>0.55069444444444449</v>
      </c>
      <c r="F108" s="57">
        <v>0.56388888888888888</v>
      </c>
      <c r="G108" s="57">
        <v>0.73958333333333337</v>
      </c>
      <c r="H108" s="57">
        <f t="shared" si="9"/>
        <v>0.36111111111111116</v>
      </c>
      <c r="I108" s="57">
        <f t="shared" si="10"/>
        <v>0.35416666666666669</v>
      </c>
      <c r="J108" s="51">
        <f t="shared" si="11"/>
        <v>6.9444444444444753E-3</v>
      </c>
      <c r="T108"/>
    </row>
    <row r="109" spans="1:20" s="16" customFormat="1" ht="16.5" customHeight="1" x14ac:dyDescent="0.3">
      <c r="A109" s="26" t="s">
        <v>9</v>
      </c>
      <c r="B109" s="60" t="s">
        <v>121</v>
      </c>
      <c r="C109" s="74" t="s">
        <v>51</v>
      </c>
      <c r="D109" s="57">
        <v>0.35555555555555557</v>
      </c>
      <c r="E109" s="57">
        <v>0.54375000000000007</v>
      </c>
      <c r="F109" s="57">
        <v>0.58402777777777781</v>
      </c>
      <c r="G109" s="57">
        <v>0.79791666666666661</v>
      </c>
      <c r="H109" s="57">
        <f t="shared" si="9"/>
        <v>0.40208333333333329</v>
      </c>
      <c r="I109" s="57">
        <f t="shared" si="10"/>
        <v>0.33333333333333331</v>
      </c>
      <c r="J109" s="51">
        <f t="shared" si="11"/>
        <v>6.8749999999999978E-2</v>
      </c>
      <c r="T109"/>
    </row>
    <row r="110" spans="1:20" s="16" customFormat="1" ht="16.5" customHeight="1" x14ac:dyDescent="0.3">
      <c r="A110" s="26" t="s">
        <v>11</v>
      </c>
      <c r="B110" s="54" t="s">
        <v>122</v>
      </c>
      <c r="C110" s="74" t="s">
        <v>53</v>
      </c>
      <c r="D110" s="57">
        <v>0.35069444444444442</v>
      </c>
      <c r="E110" s="14">
        <v>0.54166666666666663</v>
      </c>
      <c r="F110" s="59">
        <v>0.5625</v>
      </c>
      <c r="G110" s="57">
        <v>0.73402777777777783</v>
      </c>
      <c r="H110" s="57">
        <f t="shared" si="9"/>
        <v>0.36250000000000004</v>
      </c>
      <c r="I110" s="57">
        <f t="shared" si="10"/>
        <v>0.35416666666666669</v>
      </c>
      <c r="J110" s="51">
        <f t="shared" si="11"/>
        <v>8.3333333333333592E-3</v>
      </c>
      <c r="T110"/>
    </row>
    <row r="111" spans="1:20" s="16" customFormat="1" ht="16.5" customHeight="1" x14ac:dyDescent="0.3">
      <c r="A111" s="26" t="s">
        <v>11</v>
      </c>
      <c r="B111" s="54" t="s">
        <v>122</v>
      </c>
      <c r="C111" s="74" t="s">
        <v>54</v>
      </c>
      <c r="D111" s="57">
        <v>0.35347222222222219</v>
      </c>
      <c r="E111" s="14">
        <v>0.54166666666666663</v>
      </c>
      <c r="F111" s="59">
        <v>0.5625</v>
      </c>
      <c r="G111" s="57">
        <v>0.73541666666666661</v>
      </c>
      <c r="H111" s="57">
        <f t="shared" si="9"/>
        <v>0.36111111111111105</v>
      </c>
      <c r="I111" s="57">
        <f t="shared" si="10"/>
        <v>0.35416666666666669</v>
      </c>
      <c r="J111" s="51">
        <f t="shared" si="11"/>
        <v>6.9444444444443643E-3</v>
      </c>
      <c r="T111"/>
    </row>
    <row r="112" spans="1:20" s="16" customFormat="1" ht="16.5" customHeight="1" x14ac:dyDescent="0.3">
      <c r="A112" s="26" t="s">
        <v>11</v>
      </c>
      <c r="B112" s="54" t="s">
        <v>122</v>
      </c>
      <c r="C112" s="74" t="s">
        <v>55</v>
      </c>
      <c r="D112" s="57">
        <v>0.37361111111111112</v>
      </c>
      <c r="E112" s="14">
        <v>0.54166666666666663</v>
      </c>
      <c r="F112" s="59">
        <v>0.5625</v>
      </c>
      <c r="G112" s="57">
        <v>0.75416666666666676</v>
      </c>
      <c r="H112" s="57">
        <f t="shared" si="9"/>
        <v>0.35972222222222228</v>
      </c>
      <c r="I112" s="57">
        <f t="shared" si="10"/>
        <v>0.35416666666666669</v>
      </c>
      <c r="J112" s="51">
        <f t="shared" si="11"/>
        <v>5.5555555555555913E-3</v>
      </c>
      <c r="T112"/>
    </row>
    <row r="113" spans="1:20" s="16" customFormat="1" ht="16.5" customHeight="1" x14ac:dyDescent="0.3">
      <c r="A113" s="26" t="s">
        <v>11</v>
      </c>
      <c r="B113" s="54" t="s">
        <v>122</v>
      </c>
      <c r="C113" s="74" t="s">
        <v>35</v>
      </c>
      <c r="D113" s="57">
        <v>0.35833333333333334</v>
      </c>
      <c r="E113" s="14">
        <v>0.54166666666666663</v>
      </c>
      <c r="F113" s="59">
        <v>0.5625</v>
      </c>
      <c r="G113" s="57">
        <v>0.73819444444444438</v>
      </c>
      <c r="H113" s="57">
        <f t="shared" si="9"/>
        <v>0.35902777777777767</v>
      </c>
      <c r="I113" s="57">
        <f t="shared" si="10"/>
        <v>0.35416666666666669</v>
      </c>
      <c r="J113" s="51">
        <f t="shared" si="11"/>
        <v>4.8611111111109828E-3</v>
      </c>
      <c r="T113"/>
    </row>
    <row r="114" spans="1:20" s="16" customFormat="1" ht="16.5" customHeight="1" x14ac:dyDescent="0.3">
      <c r="A114" s="26" t="s">
        <v>11</v>
      </c>
      <c r="B114" s="54" t="s">
        <v>122</v>
      </c>
      <c r="C114" s="74" t="s">
        <v>36</v>
      </c>
      <c r="D114" s="57">
        <v>0.34930555555555554</v>
      </c>
      <c r="E114" s="14">
        <v>0.54166666666666663</v>
      </c>
      <c r="F114" s="59">
        <v>0.5625</v>
      </c>
      <c r="G114" s="57">
        <v>0.73958333333333337</v>
      </c>
      <c r="H114" s="57">
        <f t="shared" si="9"/>
        <v>0.36944444444444446</v>
      </c>
      <c r="I114" s="57">
        <f t="shared" si="10"/>
        <v>0.33333333333333331</v>
      </c>
      <c r="J114" s="51">
        <f t="shared" si="11"/>
        <v>3.6111111111111149E-2</v>
      </c>
      <c r="T114"/>
    </row>
    <row r="115" spans="1:20" s="16" customFormat="1" ht="16.5" customHeight="1" x14ac:dyDescent="0.3">
      <c r="A115" s="26" t="s">
        <v>11</v>
      </c>
      <c r="B115" s="54" t="s">
        <v>122</v>
      </c>
      <c r="C115" s="74" t="s">
        <v>37</v>
      </c>
      <c r="D115" s="57">
        <v>0.33888888888888885</v>
      </c>
      <c r="E115" s="57">
        <v>0.5493055555555556</v>
      </c>
      <c r="F115" s="57">
        <v>0.57152777777777775</v>
      </c>
      <c r="G115" s="57">
        <v>0.74444444444444446</v>
      </c>
      <c r="H115" s="57">
        <f t="shared" si="9"/>
        <v>0.38333333333333347</v>
      </c>
      <c r="I115" s="57">
        <f t="shared" si="10"/>
        <v>0.35416666666666669</v>
      </c>
      <c r="J115" s="51">
        <f t="shared" si="11"/>
        <v>2.9166666666666785E-2</v>
      </c>
      <c r="T115"/>
    </row>
    <row r="116" spans="1:20" s="16" customFormat="1" ht="16.5" customHeight="1" x14ac:dyDescent="0.3">
      <c r="A116" s="26" t="s">
        <v>11</v>
      </c>
      <c r="B116" s="54" t="s">
        <v>122</v>
      </c>
      <c r="C116" s="74" t="s">
        <v>38</v>
      </c>
      <c r="D116" s="57">
        <v>0.34236111111111112</v>
      </c>
      <c r="E116" s="57">
        <v>0.56874999999999998</v>
      </c>
      <c r="F116" s="57">
        <v>0.58819444444444446</v>
      </c>
      <c r="G116" s="57">
        <v>0.73402777777777783</v>
      </c>
      <c r="H116" s="57">
        <f t="shared" si="9"/>
        <v>0.37222222222222223</v>
      </c>
      <c r="I116" s="57">
        <f t="shared" si="10"/>
        <v>0.35416666666666669</v>
      </c>
      <c r="J116" s="51">
        <f t="shared" si="11"/>
        <v>1.8055555555555547E-2</v>
      </c>
      <c r="T116"/>
    </row>
    <row r="117" spans="1:20" s="16" customFormat="1" ht="16.5" customHeight="1" x14ac:dyDescent="0.3">
      <c r="A117" s="26" t="s">
        <v>11</v>
      </c>
      <c r="B117" s="54" t="s">
        <v>122</v>
      </c>
      <c r="C117" s="74" t="s">
        <v>39</v>
      </c>
      <c r="D117" s="57">
        <v>0.33819444444444446</v>
      </c>
      <c r="E117" s="57">
        <v>0.56388888888888888</v>
      </c>
      <c r="F117" s="56" t="s">
        <v>29</v>
      </c>
      <c r="G117" s="57">
        <v>0.7416666666666667</v>
      </c>
      <c r="H117" s="57" t="str">
        <f t="shared" si="9"/>
        <v>00:00</v>
      </c>
      <c r="I117" s="57">
        <f t="shared" si="10"/>
        <v>0.35416666666666669</v>
      </c>
      <c r="J117" s="51">
        <f t="shared" si="11"/>
        <v>-0.35416666666666669</v>
      </c>
      <c r="T117"/>
    </row>
    <row r="118" spans="1:20" s="16" customFormat="1" ht="16.5" customHeight="1" x14ac:dyDescent="0.3">
      <c r="A118" s="26" t="s">
        <v>11</v>
      </c>
      <c r="B118" s="54" t="s">
        <v>122</v>
      </c>
      <c r="C118" s="74" t="s">
        <v>40</v>
      </c>
      <c r="D118" s="57">
        <v>0.34027777777777773</v>
      </c>
      <c r="E118" s="14">
        <v>0.54166666666666663</v>
      </c>
      <c r="F118" s="59">
        <v>0.5625</v>
      </c>
      <c r="G118" s="57">
        <v>0.7319444444444444</v>
      </c>
      <c r="H118" s="57">
        <f t="shared" si="9"/>
        <v>0.37083333333333329</v>
      </c>
      <c r="I118" s="57">
        <f t="shared" si="10"/>
        <v>0.35416666666666669</v>
      </c>
      <c r="J118" s="51">
        <f t="shared" si="11"/>
        <v>1.6666666666666607E-2</v>
      </c>
      <c r="T118"/>
    </row>
    <row r="119" spans="1:20" s="16" customFormat="1" ht="16.5" customHeight="1" x14ac:dyDescent="0.3">
      <c r="A119" s="26" t="s">
        <v>11</v>
      </c>
      <c r="B119" s="54" t="s">
        <v>122</v>
      </c>
      <c r="C119" s="74" t="s">
        <v>41</v>
      </c>
      <c r="D119" s="57">
        <v>0.34166666666666662</v>
      </c>
      <c r="E119" s="57">
        <v>0.59305555555555556</v>
      </c>
      <c r="F119" s="57">
        <v>0.59305555555555556</v>
      </c>
      <c r="G119" s="57">
        <v>0.7597222222222223</v>
      </c>
      <c r="H119" s="57">
        <f t="shared" si="9"/>
        <v>0.41805555555555568</v>
      </c>
      <c r="I119" s="57">
        <f t="shared" si="10"/>
        <v>0.33333333333333331</v>
      </c>
      <c r="J119" s="51">
        <f t="shared" si="11"/>
        <v>8.4722222222222365E-2</v>
      </c>
      <c r="T119"/>
    </row>
    <row r="120" spans="1:20" s="16" customFormat="1" ht="16.5" customHeight="1" x14ac:dyDescent="0.3">
      <c r="A120" s="26" t="s">
        <v>11</v>
      </c>
      <c r="B120" s="54" t="s">
        <v>122</v>
      </c>
      <c r="C120" s="74" t="s">
        <v>42</v>
      </c>
      <c r="D120" s="57">
        <v>0.3520833333333333</v>
      </c>
      <c r="E120" s="57">
        <v>0.54027777777777775</v>
      </c>
      <c r="F120" s="57">
        <v>0.56666666666666665</v>
      </c>
      <c r="G120" s="56" t="s">
        <v>29</v>
      </c>
      <c r="H120" s="57" t="str">
        <f t="shared" si="9"/>
        <v>00:00</v>
      </c>
      <c r="I120" s="57">
        <f t="shared" si="10"/>
        <v>0.35416666666666669</v>
      </c>
      <c r="J120" s="51">
        <f t="shared" si="11"/>
        <v>-0.35416666666666669</v>
      </c>
      <c r="T120"/>
    </row>
    <row r="121" spans="1:20" s="16" customFormat="1" ht="16.5" customHeight="1" x14ac:dyDescent="0.3">
      <c r="A121" s="26" t="s">
        <v>11</v>
      </c>
      <c r="B121" s="54" t="s">
        <v>122</v>
      </c>
      <c r="C121" s="74" t="s">
        <v>43</v>
      </c>
      <c r="D121" s="57">
        <v>0.34861111111111115</v>
      </c>
      <c r="E121" s="57">
        <v>0.57430555555555551</v>
      </c>
      <c r="F121" s="57">
        <v>0.57430555555555551</v>
      </c>
      <c r="G121" s="57">
        <v>0.73888888888888893</v>
      </c>
      <c r="H121" s="57">
        <f t="shared" si="9"/>
        <v>0.39027777777777778</v>
      </c>
      <c r="I121" s="57">
        <f t="shared" si="10"/>
        <v>0.35416666666666669</v>
      </c>
      <c r="J121" s="51">
        <f t="shared" si="11"/>
        <v>3.6111111111111094E-2</v>
      </c>
      <c r="T121"/>
    </row>
    <row r="122" spans="1:20" s="16" customFormat="1" ht="16.5" customHeight="1" x14ac:dyDescent="0.3">
      <c r="A122" s="26" t="s">
        <v>11</v>
      </c>
      <c r="B122" s="54" t="s">
        <v>122</v>
      </c>
      <c r="C122" s="74" t="s">
        <v>44</v>
      </c>
      <c r="D122" s="57">
        <v>0.37152777777777773</v>
      </c>
      <c r="E122" s="56" t="s">
        <v>29</v>
      </c>
      <c r="F122" s="57">
        <v>0.73055555555555562</v>
      </c>
      <c r="G122" s="57">
        <v>0.74375000000000002</v>
      </c>
      <c r="H122" s="57" t="str">
        <f t="shared" si="9"/>
        <v>00:00</v>
      </c>
      <c r="I122" s="57">
        <f t="shared" si="10"/>
        <v>0.35416666666666669</v>
      </c>
      <c r="J122" s="51">
        <f t="shared" si="11"/>
        <v>-0.35416666666666669</v>
      </c>
      <c r="T122"/>
    </row>
    <row r="123" spans="1:20" s="16" customFormat="1" ht="16.5" customHeight="1" x14ac:dyDescent="0.3">
      <c r="A123" s="26" t="s">
        <v>11</v>
      </c>
      <c r="B123" s="54" t="s">
        <v>122</v>
      </c>
      <c r="C123" s="74" t="s">
        <v>45</v>
      </c>
      <c r="D123" s="57">
        <v>0.34791666666666665</v>
      </c>
      <c r="E123" s="57">
        <v>0.55486111111111114</v>
      </c>
      <c r="F123" s="57">
        <v>0.57708333333333328</v>
      </c>
      <c r="G123" s="57">
        <v>0.7402777777777777</v>
      </c>
      <c r="H123" s="57">
        <f t="shared" si="9"/>
        <v>0.37013888888888891</v>
      </c>
      <c r="I123" s="57">
        <f t="shared" si="10"/>
        <v>0.35416666666666669</v>
      </c>
      <c r="J123" s="51">
        <f t="shared" si="11"/>
        <v>1.5972222222222221E-2</v>
      </c>
      <c r="T123"/>
    </row>
    <row r="124" spans="1:20" s="16" customFormat="1" ht="16.5" customHeight="1" x14ac:dyDescent="0.3">
      <c r="A124" s="26" t="s">
        <v>11</v>
      </c>
      <c r="B124" s="54" t="s">
        <v>122</v>
      </c>
      <c r="C124" s="74" t="s">
        <v>46</v>
      </c>
      <c r="D124" s="57">
        <v>0.34166666666666662</v>
      </c>
      <c r="E124" s="57">
        <v>0.55208333333333337</v>
      </c>
      <c r="F124" s="57">
        <v>0.59722222222222221</v>
      </c>
      <c r="G124" s="57">
        <v>0.74305555555555547</v>
      </c>
      <c r="H124" s="57">
        <f t="shared" si="9"/>
        <v>0.35625000000000001</v>
      </c>
      <c r="I124" s="57">
        <f t="shared" si="10"/>
        <v>0.33333333333333331</v>
      </c>
      <c r="J124" s="51">
        <f t="shared" si="11"/>
        <v>2.2916666666666696E-2</v>
      </c>
      <c r="T124"/>
    </row>
    <row r="125" spans="1:20" s="16" customFormat="1" ht="16.5" customHeight="1" x14ac:dyDescent="0.3">
      <c r="A125" s="26" t="s">
        <v>11</v>
      </c>
      <c r="B125" s="54" t="s">
        <v>122</v>
      </c>
      <c r="C125" s="74" t="s">
        <v>47</v>
      </c>
      <c r="D125" s="57">
        <v>0.34583333333333338</v>
      </c>
      <c r="E125" s="57">
        <v>0.5625</v>
      </c>
      <c r="F125" s="57">
        <v>0.58402777777777781</v>
      </c>
      <c r="G125" s="57">
        <v>0.70694444444444438</v>
      </c>
      <c r="H125" s="57">
        <f t="shared" si="9"/>
        <v>0.33958333333333318</v>
      </c>
      <c r="I125" s="57">
        <f t="shared" si="10"/>
        <v>0.35416666666666669</v>
      </c>
      <c r="J125" s="51">
        <f t="shared" si="11"/>
        <v>-1.4583333333333504E-2</v>
      </c>
      <c r="T125"/>
    </row>
    <row r="126" spans="1:20" s="16" customFormat="1" ht="16.5" customHeight="1" x14ac:dyDescent="0.3">
      <c r="A126" s="26" t="s">
        <v>11</v>
      </c>
      <c r="B126" s="54" t="s">
        <v>122</v>
      </c>
      <c r="C126" s="74" t="s">
        <v>48</v>
      </c>
      <c r="D126" s="57">
        <v>0.34930555555555554</v>
      </c>
      <c r="E126" s="57">
        <v>0.55972222222222223</v>
      </c>
      <c r="F126" s="57">
        <v>0.61041666666666672</v>
      </c>
      <c r="G126" s="57">
        <v>0.7402777777777777</v>
      </c>
      <c r="H126" s="57">
        <f t="shared" si="9"/>
        <v>0.34027777777777768</v>
      </c>
      <c r="I126" s="57">
        <f t="shared" si="10"/>
        <v>0.35416666666666669</v>
      </c>
      <c r="J126" s="51">
        <f t="shared" si="11"/>
        <v>-1.3888888888889006E-2</v>
      </c>
      <c r="T126"/>
    </row>
    <row r="127" spans="1:20" s="16" customFormat="1" ht="16.5" customHeight="1" x14ac:dyDescent="0.3">
      <c r="A127" s="26" t="s">
        <v>11</v>
      </c>
      <c r="B127" s="54" t="s">
        <v>122</v>
      </c>
      <c r="C127" s="74" t="s">
        <v>49</v>
      </c>
      <c r="D127" s="57">
        <v>0.34375</v>
      </c>
      <c r="E127" s="57">
        <v>0.55208333333333337</v>
      </c>
      <c r="F127" s="57">
        <v>0.57291666666666663</v>
      </c>
      <c r="G127" s="57">
        <v>0.7416666666666667</v>
      </c>
      <c r="H127" s="57">
        <f t="shared" si="9"/>
        <v>0.37708333333333344</v>
      </c>
      <c r="I127" s="57">
        <f t="shared" si="10"/>
        <v>0.35416666666666669</v>
      </c>
      <c r="J127" s="51">
        <f t="shared" si="11"/>
        <v>2.2916666666666752E-2</v>
      </c>
      <c r="T127"/>
    </row>
    <row r="128" spans="1:20" s="16" customFormat="1" ht="16.5" customHeight="1" x14ac:dyDescent="0.3">
      <c r="A128" s="26" t="s">
        <v>11</v>
      </c>
      <c r="B128" s="54" t="s">
        <v>122</v>
      </c>
      <c r="C128" s="74" t="s">
        <v>50</v>
      </c>
      <c r="D128" s="57">
        <v>0.3430555555555555</v>
      </c>
      <c r="E128" s="57">
        <v>0.5541666666666667</v>
      </c>
      <c r="F128" s="57">
        <v>0.56388888888888888</v>
      </c>
      <c r="G128" s="57">
        <v>0.73958333333333337</v>
      </c>
      <c r="H128" s="57">
        <f t="shared" si="9"/>
        <v>0.38680555555555568</v>
      </c>
      <c r="I128" s="57">
        <f t="shared" si="10"/>
        <v>0.35416666666666669</v>
      </c>
      <c r="J128" s="51">
        <f t="shared" si="11"/>
        <v>3.2638888888888995E-2</v>
      </c>
      <c r="T128"/>
    </row>
    <row r="129" spans="1:20" s="16" customFormat="1" ht="16.5" customHeight="1" x14ac:dyDescent="0.3">
      <c r="A129" s="26" t="s">
        <v>11</v>
      </c>
      <c r="B129" s="54" t="s">
        <v>122</v>
      </c>
      <c r="C129" s="74" t="s">
        <v>51</v>
      </c>
      <c r="D129" s="57">
        <v>0.34236111111111112</v>
      </c>
      <c r="E129" s="57">
        <v>0.58472222222222225</v>
      </c>
      <c r="F129" s="57">
        <v>0.62569444444444444</v>
      </c>
      <c r="G129" s="57">
        <v>0.79791666666666661</v>
      </c>
      <c r="H129" s="57">
        <f t="shared" si="9"/>
        <v>0.4145833333333333</v>
      </c>
      <c r="I129" s="57">
        <f t="shared" si="10"/>
        <v>0.33333333333333331</v>
      </c>
      <c r="J129" s="51">
        <f t="shared" si="11"/>
        <v>8.1249999999999989E-2</v>
      </c>
      <c r="T129"/>
    </row>
    <row r="130" spans="1:20" s="16" customFormat="1" ht="16.5" customHeight="1" x14ac:dyDescent="0.3">
      <c r="A130" s="26" t="s">
        <v>13</v>
      </c>
      <c r="B130" s="54" t="s">
        <v>123</v>
      </c>
      <c r="C130" s="74" t="s">
        <v>53</v>
      </c>
      <c r="D130" s="57">
        <v>0.38194444444444442</v>
      </c>
      <c r="E130" s="57">
        <v>0.5805555555555556</v>
      </c>
      <c r="F130" s="56" t="s">
        <v>29</v>
      </c>
      <c r="G130" s="57">
        <v>0.73402777777777783</v>
      </c>
      <c r="H130" s="57" t="str">
        <f t="shared" si="9"/>
        <v>00:00</v>
      </c>
      <c r="I130" s="57">
        <f t="shared" si="10"/>
        <v>0.35416666666666669</v>
      </c>
      <c r="J130" s="51">
        <f t="shared" si="11"/>
        <v>-0.35416666666666669</v>
      </c>
      <c r="T130"/>
    </row>
    <row r="131" spans="1:20" s="16" customFormat="1" ht="16.5" customHeight="1" x14ac:dyDescent="0.3">
      <c r="A131" s="26" t="s">
        <v>13</v>
      </c>
      <c r="B131" s="54" t="s">
        <v>123</v>
      </c>
      <c r="C131" s="74" t="s">
        <v>54</v>
      </c>
      <c r="D131" s="57">
        <v>0.35347222222222219</v>
      </c>
      <c r="E131" s="57">
        <v>0.54305555555555551</v>
      </c>
      <c r="F131" s="57">
        <v>0.5541666666666667</v>
      </c>
      <c r="G131" s="57">
        <v>0.73611111111111116</v>
      </c>
      <c r="H131" s="57">
        <f t="shared" si="9"/>
        <v>0.37152777777777779</v>
      </c>
      <c r="I131" s="57">
        <f t="shared" si="10"/>
        <v>0.35416666666666669</v>
      </c>
      <c r="J131" s="51">
        <f t="shared" si="11"/>
        <v>1.7361111111111105E-2</v>
      </c>
      <c r="T131"/>
    </row>
    <row r="132" spans="1:20" s="16" customFormat="1" ht="16.5" customHeight="1" x14ac:dyDescent="0.3">
      <c r="A132" s="26" t="s">
        <v>13</v>
      </c>
      <c r="B132" s="54" t="s">
        <v>123</v>
      </c>
      <c r="C132" s="74" t="s">
        <v>55</v>
      </c>
      <c r="D132" s="57">
        <v>0.38541666666666669</v>
      </c>
      <c r="E132" s="57">
        <v>0.59097222222222223</v>
      </c>
      <c r="F132" s="56" t="s">
        <v>29</v>
      </c>
      <c r="G132" s="57">
        <v>0.75486111111111109</v>
      </c>
      <c r="H132" s="57" t="str">
        <f t="shared" si="9"/>
        <v>00:00</v>
      </c>
      <c r="I132" s="57">
        <f t="shared" si="10"/>
        <v>0.35416666666666669</v>
      </c>
      <c r="J132" s="51">
        <f t="shared" si="11"/>
        <v>-0.35416666666666669</v>
      </c>
      <c r="T132"/>
    </row>
    <row r="133" spans="1:20" s="16" customFormat="1" ht="16.5" customHeight="1" x14ac:dyDescent="0.3">
      <c r="A133" s="26" t="s">
        <v>13</v>
      </c>
      <c r="B133" s="54" t="s">
        <v>123</v>
      </c>
      <c r="C133" s="74" t="s">
        <v>35</v>
      </c>
      <c r="D133" s="57">
        <v>0.35833333333333334</v>
      </c>
      <c r="E133" s="57">
        <v>0.54652777777777783</v>
      </c>
      <c r="F133" s="57">
        <v>0.56180555555555556</v>
      </c>
      <c r="G133" s="57">
        <v>0.73819444444444438</v>
      </c>
      <c r="H133" s="57">
        <f t="shared" si="9"/>
        <v>0.36458333333333331</v>
      </c>
      <c r="I133" s="57">
        <f t="shared" si="10"/>
        <v>0.35416666666666669</v>
      </c>
      <c r="J133" s="51">
        <f t="shared" si="11"/>
        <v>1.041666666666663E-2</v>
      </c>
      <c r="T133"/>
    </row>
    <row r="134" spans="1:20" s="16" customFormat="1" ht="16.5" customHeight="1" x14ac:dyDescent="0.3">
      <c r="A134" s="26" t="s">
        <v>13</v>
      </c>
      <c r="B134" s="54" t="s">
        <v>123</v>
      </c>
      <c r="C134" s="74" t="s">
        <v>36</v>
      </c>
      <c r="D134" s="57">
        <v>0.35138888888888892</v>
      </c>
      <c r="E134" s="57">
        <v>0.54305555555555551</v>
      </c>
      <c r="F134" s="57">
        <v>0.58402777777777781</v>
      </c>
      <c r="G134" s="57">
        <v>0.72916666666666663</v>
      </c>
      <c r="H134" s="57">
        <f t="shared" si="9"/>
        <v>0.33680555555555541</v>
      </c>
      <c r="I134" s="57">
        <f t="shared" si="10"/>
        <v>0.33333333333333331</v>
      </c>
      <c r="J134" s="51">
        <f t="shared" si="11"/>
        <v>3.4722222222220989E-3</v>
      </c>
      <c r="T134"/>
    </row>
    <row r="135" spans="1:20" s="16" customFormat="1" ht="16.5" customHeight="1" x14ac:dyDescent="0.3">
      <c r="A135" s="26" t="s">
        <v>13</v>
      </c>
      <c r="B135" s="54" t="s">
        <v>123</v>
      </c>
      <c r="C135" s="74" t="s">
        <v>37</v>
      </c>
      <c r="D135" s="57">
        <v>0.3527777777777778</v>
      </c>
      <c r="E135" s="57">
        <v>0.54513888888888895</v>
      </c>
      <c r="F135" s="57">
        <v>0.5708333333333333</v>
      </c>
      <c r="G135" s="57">
        <v>0.74444444444444446</v>
      </c>
      <c r="H135" s="57">
        <f t="shared" si="9"/>
        <v>0.36597222222222231</v>
      </c>
      <c r="I135" s="57">
        <f t="shared" si="10"/>
        <v>0.35416666666666669</v>
      </c>
      <c r="J135" s="51">
        <f t="shared" si="11"/>
        <v>1.1805555555555625E-2</v>
      </c>
      <c r="T135"/>
    </row>
    <row r="136" spans="1:20" s="16" customFormat="1" ht="16.5" customHeight="1" x14ac:dyDescent="0.3">
      <c r="A136" s="26" t="s">
        <v>13</v>
      </c>
      <c r="B136" s="54" t="s">
        <v>123</v>
      </c>
      <c r="C136" s="74" t="s">
        <v>38</v>
      </c>
      <c r="D136" s="57">
        <v>0.35486111111111113</v>
      </c>
      <c r="E136" s="57">
        <v>0.54583333333333328</v>
      </c>
      <c r="F136" s="57">
        <v>0.55833333333333335</v>
      </c>
      <c r="G136" s="57">
        <v>0.73472222222222217</v>
      </c>
      <c r="H136" s="57">
        <f t="shared" si="9"/>
        <v>0.36736111111111097</v>
      </c>
      <c r="I136" s="57">
        <f t="shared" si="10"/>
        <v>0.35416666666666669</v>
      </c>
      <c r="J136" s="51">
        <f t="shared" si="11"/>
        <v>1.3194444444444287E-2</v>
      </c>
      <c r="T136"/>
    </row>
    <row r="137" spans="1:20" s="16" customFormat="1" ht="16.5" customHeight="1" x14ac:dyDescent="0.3">
      <c r="A137" s="26" t="s">
        <v>13</v>
      </c>
      <c r="B137" s="54" t="s">
        <v>123</v>
      </c>
      <c r="C137" s="74" t="s">
        <v>39</v>
      </c>
      <c r="D137" s="57">
        <v>0.3576388888888889</v>
      </c>
      <c r="E137" s="57">
        <v>0.54583333333333328</v>
      </c>
      <c r="F137" s="57">
        <v>0.56041666666666667</v>
      </c>
      <c r="G137" s="57">
        <v>0.73541666666666661</v>
      </c>
      <c r="H137" s="57">
        <f t="shared" si="9"/>
        <v>0.36319444444444432</v>
      </c>
      <c r="I137" s="57">
        <f t="shared" si="10"/>
        <v>0.35416666666666669</v>
      </c>
      <c r="J137" s="51">
        <f t="shared" si="11"/>
        <v>9.0277777777776347E-3</v>
      </c>
      <c r="T137"/>
    </row>
    <row r="138" spans="1:20" s="16" customFormat="1" ht="16.5" customHeight="1" x14ac:dyDescent="0.3">
      <c r="A138" s="26" t="s">
        <v>13</v>
      </c>
      <c r="B138" s="54" t="s">
        <v>123</v>
      </c>
      <c r="C138" s="74" t="s">
        <v>40</v>
      </c>
      <c r="D138" s="57">
        <v>0.3576388888888889</v>
      </c>
      <c r="E138" s="57">
        <v>0.54236111111111118</v>
      </c>
      <c r="F138" s="57">
        <v>0.5708333333333333</v>
      </c>
      <c r="G138" s="57">
        <v>0.73263888888888884</v>
      </c>
      <c r="H138" s="57">
        <f t="shared" si="9"/>
        <v>0.34652777777777782</v>
      </c>
      <c r="I138" s="57">
        <f t="shared" si="10"/>
        <v>0.35416666666666669</v>
      </c>
      <c r="J138" s="51">
        <f t="shared" si="11"/>
        <v>-7.6388888888888618E-3</v>
      </c>
      <c r="T138"/>
    </row>
    <row r="139" spans="1:20" s="16" customFormat="1" ht="16.5" customHeight="1" x14ac:dyDescent="0.3">
      <c r="A139" s="26" t="s">
        <v>13</v>
      </c>
      <c r="B139" s="54" t="s">
        <v>123</v>
      </c>
      <c r="C139" s="74" t="s">
        <v>41</v>
      </c>
      <c r="D139" s="57">
        <v>0.3527777777777778</v>
      </c>
      <c r="E139" s="57">
        <v>0.54513888888888895</v>
      </c>
      <c r="F139" s="57">
        <v>0.59375</v>
      </c>
      <c r="G139" s="57">
        <v>0.76111111111111107</v>
      </c>
      <c r="H139" s="57">
        <f t="shared" si="9"/>
        <v>0.35972222222222222</v>
      </c>
      <c r="I139" s="57">
        <f t="shared" si="10"/>
        <v>0.33333333333333331</v>
      </c>
      <c r="J139" s="51">
        <f t="shared" si="11"/>
        <v>2.6388888888888906E-2</v>
      </c>
      <c r="T139"/>
    </row>
    <row r="140" spans="1:20" s="16" customFormat="1" ht="16.5" customHeight="1" x14ac:dyDescent="0.3">
      <c r="A140" s="26" t="s">
        <v>13</v>
      </c>
      <c r="B140" s="54" t="s">
        <v>123</v>
      </c>
      <c r="C140" s="74" t="s">
        <v>42</v>
      </c>
      <c r="D140" s="57">
        <v>0.35902777777777778</v>
      </c>
      <c r="E140" s="57">
        <v>0.54722222222222217</v>
      </c>
      <c r="F140" s="57">
        <v>0.56527777777777777</v>
      </c>
      <c r="G140" s="57">
        <v>0.73888888888888893</v>
      </c>
      <c r="H140" s="57">
        <f t="shared" si="9"/>
        <v>0.36180555555555555</v>
      </c>
      <c r="I140" s="57">
        <f t="shared" si="10"/>
        <v>0.35416666666666669</v>
      </c>
      <c r="J140" s="51">
        <f t="shared" si="11"/>
        <v>7.6388888888888618E-3</v>
      </c>
      <c r="T140"/>
    </row>
    <row r="141" spans="1:20" s="16" customFormat="1" ht="16.5" customHeight="1" x14ac:dyDescent="0.3">
      <c r="A141" s="26" t="s">
        <v>13</v>
      </c>
      <c r="B141" s="54" t="s">
        <v>123</v>
      </c>
      <c r="C141" s="74" t="s">
        <v>43</v>
      </c>
      <c r="D141" s="57">
        <v>0.36944444444444446</v>
      </c>
      <c r="E141" s="14">
        <v>0.54166666666666663</v>
      </c>
      <c r="F141" s="59">
        <v>0.5625</v>
      </c>
      <c r="G141" s="57">
        <v>0.73888888888888893</v>
      </c>
      <c r="H141" s="57">
        <f t="shared" si="9"/>
        <v>0.34861111111111109</v>
      </c>
      <c r="I141" s="57">
        <f t="shared" si="10"/>
        <v>0.35416666666666669</v>
      </c>
      <c r="J141" s="51">
        <f t="shared" si="11"/>
        <v>-5.5555555555555913E-3</v>
      </c>
      <c r="T141"/>
    </row>
    <row r="142" spans="1:20" s="16" customFormat="1" ht="16.5" customHeight="1" x14ac:dyDescent="0.3">
      <c r="A142" s="26" t="s">
        <v>13</v>
      </c>
      <c r="B142" s="54" t="s">
        <v>123</v>
      </c>
      <c r="C142" s="74" t="s">
        <v>44</v>
      </c>
      <c r="D142" s="57">
        <v>0.3666666666666667</v>
      </c>
      <c r="E142" s="57">
        <v>0.54722222222222217</v>
      </c>
      <c r="F142" s="57">
        <v>0.56597222222222221</v>
      </c>
      <c r="G142" s="57">
        <v>0.74375000000000002</v>
      </c>
      <c r="H142" s="57">
        <f t="shared" si="9"/>
        <v>0.35833333333333328</v>
      </c>
      <c r="I142" s="57">
        <f t="shared" si="10"/>
        <v>0.35416666666666669</v>
      </c>
      <c r="J142" s="51">
        <f t="shared" si="11"/>
        <v>4.1666666666665964E-3</v>
      </c>
      <c r="T142"/>
    </row>
    <row r="143" spans="1:20" s="16" customFormat="1" ht="16.5" customHeight="1" x14ac:dyDescent="0.3">
      <c r="A143" s="26" t="s">
        <v>13</v>
      </c>
      <c r="B143" s="54" t="s">
        <v>123</v>
      </c>
      <c r="C143" s="74" t="s">
        <v>45</v>
      </c>
      <c r="D143" s="57">
        <v>0.38472222222222219</v>
      </c>
      <c r="E143" s="57">
        <v>0.55972222222222223</v>
      </c>
      <c r="F143" s="57">
        <v>0.58680555555555558</v>
      </c>
      <c r="G143" s="57">
        <v>0.74583333333333324</v>
      </c>
      <c r="H143" s="57">
        <f t="shared" ref="H143:H206" si="12">IFERROR((E143-D143)+(G143-F143),"00:00")</f>
        <v>0.3340277777777777</v>
      </c>
      <c r="I143" s="57">
        <f t="shared" si="10"/>
        <v>0.35416666666666669</v>
      </c>
      <c r="J143" s="51">
        <f t="shared" si="11"/>
        <v>-2.0138888888888984E-2</v>
      </c>
      <c r="T143"/>
    </row>
    <row r="144" spans="1:20" s="16" customFormat="1" ht="16.5" customHeight="1" x14ac:dyDescent="0.3">
      <c r="A144" s="26" t="s">
        <v>13</v>
      </c>
      <c r="B144" s="54" t="s">
        <v>123</v>
      </c>
      <c r="C144" s="74" t="s">
        <v>46</v>
      </c>
      <c r="D144" s="57">
        <v>0.37152777777777773</v>
      </c>
      <c r="E144" s="57">
        <v>0.55486111111111114</v>
      </c>
      <c r="F144" s="57">
        <v>0.59791666666666665</v>
      </c>
      <c r="G144" s="57">
        <v>0.74583333333333324</v>
      </c>
      <c r="H144" s="57">
        <f t="shared" si="12"/>
        <v>0.33124999999999999</v>
      </c>
      <c r="I144" s="57">
        <f t="shared" si="10"/>
        <v>0.33333333333333331</v>
      </c>
      <c r="J144" s="51">
        <f t="shared" si="11"/>
        <v>-2.0833333333333259E-3</v>
      </c>
      <c r="T144"/>
    </row>
    <row r="145" spans="1:20" s="16" customFormat="1" ht="16.5" customHeight="1" x14ac:dyDescent="0.3">
      <c r="A145" s="26" t="s">
        <v>13</v>
      </c>
      <c r="B145" s="54" t="s">
        <v>123</v>
      </c>
      <c r="C145" s="74" t="s">
        <v>47</v>
      </c>
      <c r="D145" s="57">
        <v>0.3576388888888889</v>
      </c>
      <c r="E145" s="57">
        <v>0.55277777777777781</v>
      </c>
      <c r="F145" s="57">
        <v>0.57013888888888886</v>
      </c>
      <c r="G145" s="57">
        <v>0.7402777777777777</v>
      </c>
      <c r="H145" s="57">
        <f t="shared" si="12"/>
        <v>0.36527777777777776</v>
      </c>
      <c r="I145" s="57">
        <f t="shared" si="10"/>
        <v>0.35416666666666669</v>
      </c>
      <c r="J145" s="51">
        <f t="shared" si="11"/>
        <v>1.1111111111111072E-2</v>
      </c>
      <c r="T145"/>
    </row>
    <row r="146" spans="1:20" s="16" customFormat="1" ht="16.5" customHeight="1" x14ac:dyDescent="0.3">
      <c r="A146" s="26" t="s">
        <v>13</v>
      </c>
      <c r="B146" s="54" t="s">
        <v>123</v>
      </c>
      <c r="C146" s="74" t="s">
        <v>48</v>
      </c>
      <c r="D146" s="57">
        <v>0.37361111111111112</v>
      </c>
      <c r="E146" s="57">
        <v>0.55902777777777779</v>
      </c>
      <c r="F146" s="57">
        <v>0.56666666666666665</v>
      </c>
      <c r="G146" s="57">
        <v>0.73611111111111116</v>
      </c>
      <c r="H146" s="57">
        <f t="shared" si="12"/>
        <v>0.35486111111111118</v>
      </c>
      <c r="I146" s="57">
        <f t="shared" si="10"/>
        <v>0.35416666666666669</v>
      </c>
      <c r="J146" s="51">
        <f t="shared" si="11"/>
        <v>6.9444444444449749E-4</v>
      </c>
      <c r="T146"/>
    </row>
    <row r="147" spans="1:20" s="16" customFormat="1" ht="16.5" customHeight="1" x14ac:dyDescent="0.3">
      <c r="A147" s="26" t="s">
        <v>13</v>
      </c>
      <c r="B147" s="54" t="s">
        <v>123</v>
      </c>
      <c r="C147" s="74" t="s">
        <v>49</v>
      </c>
      <c r="D147" s="57">
        <v>0.45208333333333334</v>
      </c>
      <c r="E147" s="57">
        <v>0.55277777777777781</v>
      </c>
      <c r="F147" s="57">
        <v>0.56458333333333333</v>
      </c>
      <c r="G147" s="57">
        <v>0.73402777777777783</v>
      </c>
      <c r="H147" s="57">
        <f t="shared" si="12"/>
        <v>0.27013888888888898</v>
      </c>
      <c r="I147" s="57">
        <f t="shared" si="10"/>
        <v>0.35416666666666669</v>
      </c>
      <c r="J147" s="51">
        <f t="shared" si="11"/>
        <v>-8.4027777777777701E-2</v>
      </c>
      <c r="T147"/>
    </row>
    <row r="148" spans="1:20" s="16" customFormat="1" ht="16.5" customHeight="1" x14ac:dyDescent="0.3">
      <c r="A148" s="26" t="s">
        <v>13</v>
      </c>
      <c r="B148" s="54" t="s">
        <v>123</v>
      </c>
      <c r="C148" s="74" t="s">
        <v>50</v>
      </c>
      <c r="D148" s="57">
        <v>0.35486111111111113</v>
      </c>
      <c r="E148" s="57">
        <v>0.54375000000000007</v>
      </c>
      <c r="F148" s="56" t="s">
        <v>29</v>
      </c>
      <c r="G148" s="57">
        <v>0.73958333333333337</v>
      </c>
      <c r="H148" s="57" t="str">
        <f t="shared" si="12"/>
        <v>00:00</v>
      </c>
      <c r="I148" s="57">
        <f t="shared" si="10"/>
        <v>0.35416666666666669</v>
      </c>
      <c r="J148" s="51">
        <f t="shared" si="11"/>
        <v>-0.35416666666666669</v>
      </c>
      <c r="T148"/>
    </row>
    <row r="149" spans="1:20" s="16" customFormat="1" ht="16.5" customHeight="1" x14ac:dyDescent="0.3">
      <c r="A149" s="26" t="s">
        <v>13</v>
      </c>
      <c r="B149" s="54" t="s">
        <v>123</v>
      </c>
      <c r="C149" s="74" t="s">
        <v>51</v>
      </c>
      <c r="D149" s="57">
        <v>0.34861111111111115</v>
      </c>
      <c r="E149" s="57">
        <v>0.55277777777777781</v>
      </c>
      <c r="F149" s="57">
        <v>0.58124999999999993</v>
      </c>
      <c r="G149" s="57">
        <v>0.79791666666666661</v>
      </c>
      <c r="H149" s="57">
        <f t="shared" si="12"/>
        <v>0.42083333333333334</v>
      </c>
      <c r="I149" s="57">
        <f t="shared" si="10"/>
        <v>0.33333333333333331</v>
      </c>
      <c r="J149" s="51">
        <f t="shared" si="11"/>
        <v>8.7500000000000022E-2</v>
      </c>
      <c r="T149"/>
    </row>
    <row r="150" spans="1:20" s="16" customFormat="1" ht="16.5" customHeight="1" x14ac:dyDescent="0.3">
      <c r="A150" s="26" t="s">
        <v>15</v>
      </c>
      <c r="B150" s="54" t="s">
        <v>124</v>
      </c>
      <c r="C150" s="74" t="s">
        <v>53</v>
      </c>
      <c r="D150" s="57">
        <v>0.37013888888888885</v>
      </c>
      <c r="E150" s="57">
        <v>0.57361111111111118</v>
      </c>
      <c r="F150" s="57">
        <v>0.60138888888888886</v>
      </c>
      <c r="G150" s="57">
        <v>0.77500000000000002</v>
      </c>
      <c r="H150" s="57">
        <f t="shared" si="12"/>
        <v>0.37708333333333349</v>
      </c>
      <c r="I150" s="57">
        <f t="shared" ref="I150:I212" si="13">IF(OR(WEEKDAY(C150)=7,WEEKDAY(C150)=1),0,IF(WEEKDAY(C150)=6,1/3,17/48))</f>
        <v>0.35416666666666669</v>
      </c>
      <c r="J150" s="51">
        <f t="shared" ref="J150:J212" si="14">IFERROR(H150-I150,"  ")</f>
        <v>2.2916666666666807E-2</v>
      </c>
      <c r="T150"/>
    </row>
    <row r="151" spans="1:20" s="16" customFormat="1" ht="16.5" customHeight="1" x14ac:dyDescent="0.3">
      <c r="A151" s="26" t="s">
        <v>15</v>
      </c>
      <c r="B151" s="54" t="s">
        <v>124</v>
      </c>
      <c r="C151" s="74" t="s">
        <v>54</v>
      </c>
      <c r="D151" s="57">
        <v>0.37152777777777773</v>
      </c>
      <c r="E151" s="57">
        <v>0.5708333333333333</v>
      </c>
      <c r="F151" s="57">
        <v>0.58888888888888891</v>
      </c>
      <c r="G151" s="57">
        <v>0.74861111111111101</v>
      </c>
      <c r="H151" s="57">
        <f t="shared" si="12"/>
        <v>0.35902777777777767</v>
      </c>
      <c r="I151" s="57">
        <f t="shared" si="13"/>
        <v>0.35416666666666669</v>
      </c>
      <c r="J151" s="51">
        <f t="shared" si="14"/>
        <v>4.8611111111109828E-3</v>
      </c>
      <c r="T151"/>
    </row>
    <row r="152" spans="1:20" s="16" customFormat="1" ht="16.5" customHeight="1" x14ac:dyDescent="0.3">
      <c r="A152" s="26" t="s">
        <v>15</v>
      </c>
      <c r="B152" s="54" t="s">
        <v>124</v>
      </c>
      <c r="C152" s="74" t="s">
        <v>55</v>
      </c>
      <c r="D152" s="57">
        <v>0.36874999999999997</v>
      </c>
      <c r="E152" s="57">
        <v>0.54861111111111105</v>
      </c>
      <c r="F152" s="57">
        <v>0.57916666666666672</v>
      </c>
      <c r="G152" s="57">
        <v>0.79027777777777775</v>
      </c>
      <c r="H152" s="57">
        <f t="shared" si="12"/>
        <v>0.39097222222222211</v>
      </c>
      <c r="I152" s="57">
        <f t="shared" si="13"/>
        <v>0.35416666666666669</v>
      </c>
      <c r="J152" s="51">
        <f t="shared" si="14"/>
        <v>3.6805555555555425E-2</v>
      </c>
      <c r="T152"/>
    </row>
    <row r="153" spans="1:20" s="16" customFormat="1" ht="16.5" customHeight="1" x14ac:dyDescent="0.3">
      <c r="A153" s="26" t="s">
        <v>15</v>
      </c>
      <c r="B153" s="54" t="s">
        <v>124</v>
      </c>
      <c r="C153" s="74" t="s">
        <v>35</v>
      </c>
      <c r="D153" s="57">
        <v>0.36944444444444446</v>
      </c>
      <c r="E153" s="57">
        <v>0.54583333333333328</v>
      </c>
      <c r="F153" s="57">
        <v>0.5708333333333333</v>
      </c>
      <c r="G153" s="57">
        <v>0.74444444444444446</v>
      </c>
      <c r="H153" s="57">
        <f t="shared" si="12"/>
        <v>0.35</v>
      </c>
      <c r="I153" s="57">
        <f t="shared" si="13"/>
        <v>0.35416666666666669</v>
      </c>
      <c r="J153" s="51">
        <f t="shared" si="14"/>
        <v>-4.1666666666667074E-3</v>
      </c>
      <c r="T153"/>
    </row>
    <row r="154" spans="1:20" s="16" customFormat="1" ht="16.5" customHeight="1" x14ac:dyDescent="0.3">
      <c r="A154" s="26" t="s">
        <v>15</v>
      </c>
      <c r="B154" s="54" t="s">
        <v>124</v>
      </c>
      <c r="C154" s="74" t="s">
        <v>36</v>
      </c>
      <c r="D154" s="57">
        <v>0.36458333333333331</v>
      </c>
      <c r="E154" s="57">
        <v>0.54513888888888895</v>
      </c>
      <c r="F154" s="57">
        <v>0.58472222222222225</v>
      </c>
      <c r="G154" s="57">
        <v>0.77986111111111101</v>
      </c>
      <c r="H154" s="57">
        <f t="shared" si="12"/>
        <v>0.37569444444444439</v>
      </c>
      <c r="I154" s="57">
        <f t="shared" si="13"/>
        <v>0.33333333333333331</v>
      </c>
      <c r="J154" s="51">
        <f t="shared" si="14"/>
        <v>4.2361111111111072E-2</v>
      </c>
      <c r="T154"/>
    </row>
    <row r="155" spans="1:20" s="16" customFormat="1" ht="16.5" customHeight="1" x14ac:dyDescent="0.3">
      <c r="A155" s="26" t="s">
        <v>15</v>
      </c>
      <c r="B155" s="54" t="s">
        <v>124</v>
      </c>
      <c r="C155" s="74" t="s">
        <v>37</v>
      </c>
      <c r="D155" s="57">
        <v>0.36319444444444443</v>
      </c>
      <c r="E155" s="57">
        <v>0.55208333333333337</v>
      </c>
      <c r="F155" s="57">
        <v>0.5708333333333333</v>
      </c>
      <c r="G155" s="57">
        <v>0.75277777777777777</v>
      </c>
      <c r="H155" s="57">
        <f t="shared" si="12"/>
        <v>0.3708333333333334</v>
      </c>
      <c r="I155" s="57">
        <f t="shared" si="13"/>
        <v>0.35416666666666669</v>
      </c>
      <c r="J155" s="51">
        <f t="shared" si="14"/>
        <v>1.6666666666666718E-2</v>
      </c>
      <c r="T155"/>
    </row>
    <row r="156" spans="1:20" s="16" customFormat="1" ht="16.5" customHeight="1" x14ac:dyDescent="0.3">
      <c r="A156" s="26" t="s">
        <v>15</v>
      </c>
      <c r="B156" s="54" t="s">
        <v>124</v>
      </c>
      <c r="C156" s="74" t="s">
        <v>38</v>
      </c>
      <c r="D156" s="57">
        <v>0.3666666666666667</v>
      </c>
      <c r="E156" s="57">
        <v>0.5541666666666667</v>
      </c>
      <c r="F156" s="57">
        <v>0.57291666666666663</v>
      </c>
      <c r="G156" s="57">
        <v>0.75</v>
      </c>
      <c r="H156" s="57">
        <f t="shared" si="12"/>
        <v>0.36458333333333337</v>
      </c>
      <c r="I156" s="57">
        <f t="shared" si="13"/>
        <v>0.35416666666666669</v>
      </c>
      <c r="J156" s="51">
        <f t="shared" si="14"/>
        <v>1.0416666666666685E-2</v>
      </c>
      <c r="T156"/>
    </row>
    <row r="157" spans="1:20" s="16" customFormat="1" ht="16.5" customHeight="1" x14ac:dyDescent="0.3">
      <c r="A157" s="26" t="s">
        <v>15</v>
      </c>
      <c r="B157" s="54" t="s">
        <v>124</v>
      </c>
      <c r="C157" s="74" t="s">
        <v>39</v>
      </c>
      <c r="D157" s="57">
        <v>0.3659722222222222</v>
      </c>
      <c r="E157" s="57">
        <v>0.54513888888888895</v>
      </c>
      <c r="F157" s="57">
        <v>0.5756944444444444</v>
      </c>
      <c r="G157" s="57">
        <v>0.75486111111111109</v>
      </c>
      <c r="H157" s="57">
        <f t="shared" si="12"/>
        <v>0.35833333333333345</v>
      </c>
      <c r="I157" s="57">
        <f t="shared" si="13"/>
        <v>0.35416666666666669</v>
      </c>
      <c r="J157" s="51">
        <f t="shared" si="14"/>
        <v>4.1666666666667629E-3</v>
      </c>
      <c r="T157"/>
    </row>
    <row r="158" spans="1:20" s="16" customFormat="1" ht="16.5" customHeight="1" x14ac:dyDescent="0.3">
      <c r="A158" s="26" t="s">
        <v>15</v>
      </c>
      <c r="B158" s="54" t="s">
        <v>124</v>
      </c>
      <c r="C158" s="74" t="s">
        <v>40</v>
      </c>
      <c r="D158" s="57">
        <v>0.52569444444444446</v>
      </c>
      <c r="E158" s="57">
        <v>0.54583333333333328</v>
      </c>
      <c r="F158" s="57">
        <v>0.57013888888888886</v>
      </c>
      <c r="G158" s="57">
        <v>0.73819444444444438</v>
      </c>
      <c r="H158" s="57">
        <f t="shared" si="12"/>
        <v>0.18819444444444433</v>
      </c>
      <c r="I158" s="57">
        <f t="shared" si="13"/>
        <v>0.35416666666666669</v>
      </c>
      <c r="J158" s="51">
        <f t="shared" si="14"/>
        <v>-0.16597222222222235</v>
      </c>
      <c r="T158"/>
    </row>
    <row r="159" spans="1:20" s="16" customFormat="1" ht="16.5" customHeight="1" x14ac:dyDescent="0.3">
      <c r="A159" s="26" t="s">
        <v>15</v>
      </c>
      <c r="B159" s="54" t="s">
        <v>124</v>
      </c>
      <c r="C159" s="74" t="s">
        <v>41</v>
      </c>
      <c r="D159" s="57">
        <v>0.37777777777777777</v>
      </c>
      <c r="E159" s="57">
        <v>0.58194444444444449</v>
      </c>
      <c r="F159" s="57">
        <v>0.6118055555555556</v>
      </c>
      <c r="G159" s="57">
        <v>0.74791666666666667</v>
      </c>
      <c r="H159" s="57">
        <f t="shared" si="12"/>
        <v>0.34027777777777779</v>
      </c>
      <c r="I159" s="57">
        <f t="shared" si="13"/>
        <v>0.33333333333333331</v>
      </c>
      <c r="J159" s="51">
        <f t="shared" si="14"/>
        <v>6.9444444444444753E-3</v>
      </c>
      <c r="T159"/>
    </row>
    <row r="160" spans="1:20" s="16" customFormat="1" ht="16.5" customHeight="1" x14ac:dyDescent="0.3">
      <c r="A160" s="26" t="s">
        <v>15</v>
      </c>
      <c r="B160" s="54" t="s">
        <v>124</v>
      </c>
      <c r="C160" s="74" t="s">
        <v>42</v>
      </c>
      <c r="D160" s="57">
        <v>0.37361111111111112</v>
      </c>
      <c r="E160" s="57">
        <v>0.54791666666666672</v>
      </c>
      <c r="F160" s="57">
        <v>0.5708333333333333</v>
      </c>
      <c r="G160" s="57">
        <v>0.73125000000000007</v>
      </c>
      <c r="H160" s="57">
        <f t="shared" si="12"/>
        <v>0.33472222222222237</v>
      </c>
      <c r="I160" s="57">
        <f t="shared" si="13"/>
        <v>0.35416666666666669</v>
      </c>
      <c r="J160" s="51">
        <f t="shared" si="14"/>
        <v>-1.944444444444432E-2</v>
      </c>
      <c r="T160"/>
    </row>
    <row r="161" spans="1:20" s="16" customFormat="1" ht="16.5" customHeight="1" x14ac:dyDescent="0.3">
      <c r="A161" s="26" t="s">
        <v>15</v>
      </c>
      <c r="B161" s="54" t="s">
        <v>124</v>
      </c>
      <c r="C161" s="74" t="s">
        <v>43</v>
      </c>
      <c r="D161" s="57">
        <v>0.3756944444444445</v>
      </c>
      <c r="E161" s="57">
        <v>0.54166666666666663</v>
      </c>
      <c r="F161" s="57">
        <v>0.55625000000000002</v>
      </c>
      <c r="G161" s="57">
        <v>0.75138888888888899</v>
      </c>
      <c r="H161" s="57">
        <f t="shared" si="12"/>
        <v>0.3611111111111111</v>
      </c>
      <c r="I161" s="57">
        <f t="shared" si="13"/>
        <v>0.35416666666666669</v>
      </c>
      <c r="J161" s="51">
        <f t="shared" si="14"/>
        <v>6.9444444444444198E-3</v>
      </c>
      <c r="T161"/>
    </row>
    <row r="162" spans="1:20" s="16" customFormat="1" ht="16.5" customHeight="1" x14ac:dyDescent="0.3">
      <c r="A162" s="26" t="s">
        <v>15</v>
      </c>
      <c r="B162" s="54" t="s">
        <v>124</v>
      </c>
      <c r="C162" s="74" t="s">
        <v>44</v>
      </c>
      <c r="D162" s="57">
        <v>0.36388888888888887</v>
      </c>
      <c r="E162" s="57">
        <v>0.54791666666666672</v>
      </c>
      <c r="F162" s="57">
        <v>0.57361111111111118</v>
      </c>
      <c r="G162" s="57">
        <v>0.75694444444444453</v>
      </c>
      <c r="H162" s="57">
        <f t="shared" si="12"/>
        <v>0.36736111111111119</v>
      </c>
      <c r="I162" s="57">
        <f t="shared" si="13"/>
        <v>0.35416666666666669</v>
      </c>
      <c r="J162" s="51">
        <f t="shared" si="14"/>
        <v>1.3194444444444509E-2</v>
      </c>
      <c r="T162"/>
    </row>
    <row r="163" spans="1:20" s="16" customFormat="1" ht="16.5" customHeight="1" x14ac:dyDescent="0.3">
      <c r="A163" s="26" t="s">
        <v>15</v>
      </c>
      <c r="B163" s="54" t="s">
        <v>124</v>
      </c>
      <c r="C163" s="74" t="s">
        <v>45</v>
      </c>
      <c r="D163" s="57">
        <v>0.36458333333333331</v>
      </c>
      <c r="E163" s="57">
        <v>0.56666666666666665</v>
      </c>
      <c r="F163" s="57">
        <v>0.58819444444444446</v>
      </c>
      <c r="G163" s="57">
        <v>0.74444444444444446</v>
      </c>
      <c r="H163" s="57">
        <f t="shared" si="12"/>
        <v>0.35833333333333334</v>
      </c>
      <c r="I163" s="57">
        <f t="shared" si="13"/>
        <v>0.35416666666666669</v>
      </c>
      <c r="J163" s="51">
        <f t="shared" si="14"/>
        <v>4.1666666666666519E-3</v>
      </c>
      <c r="T163"/>
    </row>
    <row r="164" spans="1:20" s="16" customFormat="1" ht="16.5" customHeight="1" x14ac:dyDescent="0.3">
      <c r="A164" s="26" t="s">
        <v>15</v>
      </c>
      <c r="B164" s="54" t="s">
        <v>124</v>
      </c>
      <c r="C164" s="74" t="s">
        <v>46</v>
      </c>
      <c r="D164" s="57">
        <v>0.3659722222222222</v>
      </c>
      <c r="E164" s="57">
        <v>0.55555555555555558</v>
      </c>
      <c r="F164" s="57">
        <v>0.58819444444444446</v>
      </c>
      <c r="G164" s="57">
        <v>0.74583333333333324</v>
      </c>
      <c r="H164" s="57">
        <f t="shared" si="12"/>
        <v>0.34722222222222215</v>
      </c>
      <c r="I164" s="57">
        <f t="shared" si="13"/>
        <v>0.33333333333333331</v>
      </c>
      <c r="J164" s="51">
        <f t="shared" si="14"/>
        <v>1.388888888888884E-2</v>
      </c>
      <c r="T164"/>
    </row>
    <row r="165" spans="1:20" s="16" customFormat="1" ht="16.5" customHeight="1" x14ac:dyDescent="0.3">
      <c r="A165" s="26" t="s">
        <v>15</v>
      </c>
      <c r="B165" s="54" t="s">
        <v>124</v>
      </c>
      <c r="C165" s="74" t="s">
        <v>47</v>
      </c>
      <c r="D165" s="57">
        <v>0.37638888888888888</v>
      </c>
      <c r="E165" s="57">
        <v>0.56180555555555556</v>
      </c>
      <c r="F165" s="57">
        <v>0.58402777777777781</v>
      </c>
      <c r="G165" s="57">
        <v>0.74236111111111114</v>
      </c>
      <c r="H165" s="57">
        <f t="shared" si="12"/>
        <v>0.34375</v>
      </c>
      <c r="I165" s="57">
        <f t="shared" si="13"/>
        <v>0.35416666666666669</v>
      </c>
      <c r="J165" s="51">
        <f t="shared" si="14"/>
        <v>-1.0416666666666685E-2</v>
      </c>
      <c r="T165"/>
    </row>
    <row r="166" spans="1:20" s="16" customFormat="1" ht="16.5" customHeight="1" x14ac:dyDescent="0.3">
      <c r="A166" s="26" t="s">
        <v>15</v>
      </c>
      <c r="B166" s="54" t="s">
        <v>124</v>
      </c>
      <c r="C166" s="74" t="s">
        <v>48</v>
      </c>
      <c r="D166" s="57">
        <v>0.37222222222222223</v>
      </c>
      <c r="E166" s="57">
        <v>0.55277777777777781</v>
      </c>
      <c r="F166" s="57">
        <v>0.58888888888888891</v>
      </c>
      <c r="G166" s="57">
        <v>0.74930555555555556</v>
      </c>
      <c r="H166" s="57">
        <f t="shared" si="12"/>
        <v>0.34097222222222223</v>
      </c>
      <c r="I166" s="57">
        <f t="shared" si="13"/>
        <v>0.35416666666666669</v>
      </c>
      <c r="J166" s="51">
        <f t="shared" si="14"/>
        <v>-1.3194444444444453E-2</v>
      </c>
      <c r="T166"/>
    </row>
    <row r="167" spans="1:20" s="16" customFormat="1" ht="16.5" customHeight="1" x14ac:dyDescent="0.3">
      <c r="A167" s="26" t="s">
        <v>15</v>
      </c>
      <c r="B167" s="54" t="s">
        <v>124</v>
      </c>
      <c r="C167" s="74" t="s">
        <v>49</v>
      </c>
      <c r="D167" s="57">
        <v>0.37291666666666662</v>
      </c>
      <c r="E167" s="57">
        <v>0.55763888888888891</v>
      </c>
      <c r="F167" s="57">
        <v>0.57916666666666672</v>
      </c>
      <c r="G167" s="57">
        <v>0.7597222222222223</v>
      </c>
      <c r="H167" s="57">
        <f t="shared" si="12"/>
        <v>0.36527777777777787</v>
      </c>
      <c r="I167" s="57">
        <f t="shared" si="13"/>
        <v>0.35416666666666669</v>
      </c>
      <c r="J167" s="51">
        <f t="shared" si="14"/>
        <v>1.1111111111111183E-2</v>
      </c>
      <c r="T167"/>
    </row>
    <row r="168" spans="1:20" s="16" customFormat="1" ht="16.5" customHeight="1" x14ac:dyDescent="0.3">
      <c r="A168" s="26" t="s">
        <v>15</v>
      </c>
      <c r="B168" s="54" t="s">
        <v>124</v>
      </c>
      <c r="C168" s="74" t="s">
        <v>50</v>
      </c>
      <c r="D168" s="57">
        <v>0.375</v>
      </c>
      <c r="E168" s="57">
        <v>0.54652777777777783</v>
      </c>
      <c r="F168" s="57">
        <v>0.5708333333333333</v>
      </c>
      <c r="G168" s="57">
        <v>0.76597222222222217</v>
      </c>
      <c r="H168" s="57">
        <f t="shared" si="12"/>
        <v>0.3666666666666667</v>
      </c>
      <c r="I168" s="57">
        <f t="shared" si="13"/>
        <v>0.35416666666666669</v>
      </c>
      <c r="J168" s="51">
        <f t="shared" si="14"/>
        <v>1.2500000000000011E-2</v>
      </c>
      <c r="T168"/>
    </row>
    <row r="169" spans="1:20" s="16" customFormat="1" ht="16.5" customHeight="1" x14ac:dyDescent="0.3">
      <c r="A169" s="26" t="s">
        <v>15</v>
      </c>
      <c r="B169" s="54" t="s">
        <v>124</v>
      </c>
      <c r="C169" s="74" t="s">
        <v>51</v>
      </c>
      <c r="D169" s="57">
        <v>0.37916666666666665</v>
      </c>
      <c r="E169" s="57">
        <v>0.55486111111111114</v>
      </c>
      <c r="F169" s="57">
        <v>0.58819444444444446</v>
      </c>
      <c r="G169" s="57">
        <v>0.79722222222222217</v>
      </c>
      <c r="H169" s="57">
        <f t="shared" si="12"/>
        <v>0.38472222222222219</v>
      </c>
      <c r="I169" s="57">
        <f>IF(OR(WEEKDAY(C169)=7,WEEKDAY(C169)=1),0,IF(WEEKDAY(C169)=6,1/3,17/48))</f>
        <v>0.33333333333333331</v>
      </c>
      <c r="J169" s="51">
        <f t="shared" si="14"/>
        <v>5.1388888888888873E-2</v>
      </c>
      <c r="T169"/>
    </row>
    <row r="170" spans="1:20" customFormat="1" ht="16.5" customHeight="1" x14ac:dyDescent="0.3">
      <c r="A170" s="26" t="s">
        <v>17</v>
      </c>
      <c r="B170" s="54" t="s">
        <v>125</v>
      </c>
      <c r="C170" s="74" t="s">
        <v>53</v>
      </c>
      <c r="D170" s="57">
        <v>0.3611111111111111</v>
      </c>
      <c r="E170" s="57">
        <v>0.54791666666666672</v>
      </c>
      <c r="F170" s="57">
        <v>0.5625</v>
      </c>
      <c r="G170" s="57">
        <v>0.7319444444444444</v>
      </c>
      <c r="H170" s="57">
        <f t="shared" si="12"/>
        <v>0.35625000000000001</v>
      </c>
      <c r="I170" s="57">
        <f t="shared" ref="I170:I189" si="15">IF(OR(WEEKDAY(C170)=7,WEEKDAY(C170)=1),0,IF(WEEKDAY(C170)=6,1/3,17/48))</f>
        <v>0.35416666666666669</v>
      </c>
      <c r="J170" s="51">
        <f t="shared" si="14"/>
        <v>2.0833333333333259E-3</v>
      </c>
    </row>
    <row r="171" spans="1:20" customFormat="1" ht="16.5" customHeight="1" x14ac:dyDescent="0.3">
      <c r="A171" s="26" t="s">
        <v>17</v>
      </c>
      <c r="B171" s="54" t="s">
        <v>125</v>
      </c>
      <c r="C171" s="74" t="s">
        <v>54</v>
      </c>
      <c r="D171" s="57">
        <v>0.3611111111111111</v>
      </c>
      <c r="E171" s="57">
        <v>0.5493055555555556</v>
      </c>
      <c r="F171" s="57">
        <v>0.56666666666666665</v>
      </c>
      <c r="G171" s="57"/>
      <c r="H171" s="57">
        <f t="shared" si="12"/>
        <v>-0.37847222222222215</v>
      </c>
      <c r="I171" s="57">
        <f t="shared" si="15"/>
        <v>0.35416666666666669</v>
      </c>
      <c r="J171" s="51">
        <f t="shared" si="14"/>
        <v>-0.73263888888888884</v>
      </c>
    </row>
    <row r="172" spans="1:20" customFormat="1" ht="16.5" customHeight="1" x14ac:dyDescent="0.3">
      <c r="A172" s="26" t="s">
        <v>17</v>
      </c>
      <c r="B172" s="54" t="s">
        <v>125</v>
      </c>
      <c r="C172" s="74" t="s">
        <v>55</v>
      </c>
      <c r="D172" s="57">
        <v>0.36319444444444443</v>
      </c>
      <c r="E172" s="57">
        <v>0.54722222222222217</v>
      </c>
      <c r="F172" s="57">
        <v>0.55625000000000002</v>
      </c>
      <c r="G172" s="57">
        <v>0.72916666666666663</v>
      </c>
      <c r="H172" s="57">
        <f t="shared" si="12"/>
        <v>0.35694444444444434</v>
      </c>
      <c r="I172" s="57">
        <f t="shared" si="15"/>
        <v>0.35416666666666669</v>
      </c>
      <c r="J172" s="51">
        <f t="shared" si="14"/>
        <v>2.7777777777776569E-3</v>
      </c>
    </row>
    <row r="173" spans="1:20" customFormat="1" ht="16.5" customHeight="1" x14ac:dyDescent="0.3">
      <c r="A173" s="26" t="s">
        <v>17</v>
      </c>
      <c r="B173" s="54" t="s">
        <v>125</v>
      </c>
      <c r="C173" s="74" t="s">
        <v>35</v>
      </c>
      <c r="D173" s="57">
        <v>0.36319444444444443</v>
      </c>
      <c r="E173" s="57">
        <v>0.56388888888888888</v>
      </c>
      <c r="F173" s="57" t="s">
        <v>29</v>
      </c>
      <c r="G173" s="57">
        <v>0.7319444444444444</v>
      </c>
      <c r="H173" s="57" t="str">
        <f t="shared" si="12"/>
        <v>00:00</v>
      </c>
      <c r="I173" s="57">
        <f t="shared" si="15"/>
        <v>0.35416666666666669</v>
      </c>
      <c r="J173" s="51">
        <f t="shared" si="14"/>
        <v>-0.35416666666666669</v>
      </c>
    </row>
    <row r="174" spans="1:20" customFormat="1" ht="16.5" customHeight="1" x14ac:dyDescent="0.3">
      <c r="A174" s="26" t="s">
        <v>17</v>
      </c>
      <c r="B174" s="54" t="s">
        <v>125</v>
      </c>
      <c r="C174" s="74" t="s">
        <v>36</v>
      </c>
      <c r="D174" s="57">
        <v>0.3576388888888889</v>
      </c>
      <c r="E174" s="57">
        <v>0.55277777777777781</v>
      </c>
      <c r="F174" s="57">
        <v>0.57777777777777783</v>
      </c>
      <c r="G174" s="57">
        <v>0.7319444444444444</v>
      </c>
      <c r="H174" s="57">
        <f t="shared" si="12"/>
        <v>0.34930555555555548</v>
      </c>
      <c r="I174" s="57">
        <f t="shared" si="15"/>
        <v>0.33333333333333331</v>
      </c>
      <c r="J174" s="51">
        <f t="shared" si="14"/>
        <v>1.5972222222222165E-2</v>
      </c>
    </row>
    <row r="175" spans="1:20" customFormat="1" ht="16.5" customHeight="1" x14ac:dyDescent="0.3">
      <c r="A175" s="26" t="s">
        <v>17</v>
      </c>
      <c r="B175" s="54" t="s">
        <v>125</v>
      </c>
      <c r="C175" s="74" t="s">
        <v>37</v>
      </c>
      <c r="D175" s="57">
        <v>0.33888888888888885</v>
      </c>
      <c r="E175" s="57">
        <v>0.54513888888888895</v>
      </c>
      <c r="F175" s="57">
        <v>0.56180555555555556</v>
      </c>
      <c r="G175" s="57">
        <v>0.74444444444444446</v>
      </c>
      <c r="H175" s="57">
        <f t="shared" si="12"/>
        <v>0.38888888888888901</v>
      </c>
      <c r="I175" s="57">
        <f t="shared" si="15"/>
        <v>0.35416666666666669</v>
      </c>
      <c r="J175" s="51">
        <f t="shared" si="14"/>
        <v>3.4722222222222321E-2</v>
      </c>
    </row>
    <row r="176" spans="1:20" customFormat="1" ht="16.5" customHeight="1" x14ac:dyDescent="0.3">
      <c r="A176" s="26" t="s">
        <v>17</v>
      </c>
      <c r="B176" s="54" t="s">
        <v>125</v>
      </c>
      <c r="C176" s="74" t="s">
        <v>38</v>
      </c>
      <c r="D176" s="57">
        <v>0.34236111111111112</v>
      </c>
      <c r="E176" s="57">
        <v>0.5541666666666667</v>
      </c>
      <c r="F176" s="57">
        <v>0.56388888888888888</v>
      </c>
      <c r="G176" s="57">
        <v>0.72986111111111107</v>
      </c>
      <c r="H176" s="57">
        <f t="shared" si="12"/>
        <v>0.37777777777777777</v>
      </c>
      <c r="I176" s="57">
        <f t="shared" si="15"/>
        <v>0.35416666666666669</v>
      </c>
      <c r="J176" s="51">
        <f t="shared" si="14"/>
        <v>2.3611111111111083E-2</v>
      </c>
    </row>
    <row r="177" spans="1:20" customFormat="1" ht="16.5" customHeight="1" x14ac:dyDescent="0.3">
      <c r="A177" s="26" t="s">
        <v>17</v>
      </c>
      <c r="B177" s="54" t="s">
        <v>125</v>
      </c>
      <c r="C177" s="74" t="s">
        <v>39</v>
      </c>
      <c r="D177" s="57">
        <v>0.35972222222222222</v>
      </c>
      <c r="E177" s="57">
        <v>0.55555555555555558</v>
      </c>
      <c r="F177" s="57">
        <v>0.57152777777777775</v>
      </c>
      <c r="G177" s="57">
        <v>0.73472222222222217</v>
      </c>
      <c r="H177" s="57">
        <f t="shared" si="12"/>
        <v>0.35902777777777778</v>
      </c>
      <c r="I177" s="57">
        <f t="shared" si="15"/>
        <v>0.35416666666666669</v>
      </c>
      <c r="J177" s="51">
        <f t="shared" si="14"/>
        <v>4.8611111111110938E-3</v>
      </c>
    </row>
    <row r="178" spans="1:20" customFormat="1" ht="16.5" customHeight="1" x14ac:dyDescent="0.3">
      <c r="A178" s="26" t="s">
        <v>17</v>
      </c>
      <c r="B178" s="54" t="s">
        <v>125</v>
      </c>
      <c r="C178" s="74" t="s">
        <v>40</v>
      </c>
      <c r="D178" s="57">
        <v>0.33958333333333335</v>
      </c>
      <c r="E178" s="57">
        <v>0.55486111111111114</v>
      </c>
      <c r="F178" s="57">
        <v>0.56666666666666665</v>
      </c>
      <c r="G178" s="57">
        <v>0.72916666666666663</v>
      </c>
      <c r="H178" s="57">
        <f t="shared" si="12"/>
        <v>0.37777777777777777</v>
      </c>
      <c r="I178" s="57">
        <f t="shared" si="15"/>
        <v>0.35416666666666669</v>
      </c>
      <c r="J178" s="51">
        <f t="shared" si="14"/>
        <v>2.3611111111111083E-2</v>
      </c>
    </row>
    <row r="179" spans="1:20" customFormat="1" ht="16.5" customHeight="1" x14ac:dyDescent="0.3">
      <c r="A179" s="26" t="s">
        <v>17</v>
      </c>
      <c r="B179" s="54" t="s">
        <v>125</v>
      </c>
      <c r="C179" s="74">
        <v>41741</v>
      </c>
      <c r="D179" s="43"/>
      <c r="E179" s="43"/>
      <c r="F179" s="43"/>
      <c r="G179" s="43"/>
      <c r="H179" s="57">
        <f t="shared" si="12"/>
        <v>0</v>
      </c>
      <c r="I179" s="43"/>
      <c r="J179" s="43"/>
    </row>
    <row r="180" spans="1:20" customFormat="1" ht="16.5" customHeight="1" x14ac:dyDescent="0.3">
      <c r="A180" s="26" t="s">
        <v>17</v>
      </c>
      <c r="B180" s="54" t="s">
        <v>125</v>
      </c>
      <c r="C180" s="74" t="s">
        <v>42</v>
      </c>
      <c r="D180" s="57">
        <v>0.3527777777777778</v>
      </c>
      <c r="E180" s="57">
        <v>0.56458333333333333</v>
      </c>
      <c r="F180" s="57">
        <v>0.57916666666666672</v>
      </c>
      <c r="G180" s="57">
        <v>0.73333333333333339</v>
      </c>
      <c r="H180" s="57">
        <f t="shared" si="12"/>
        <v>0.3659722222222222</v>
      </c>
      <c r="I180" s="57">
        <f t="shared" si="15"/>
        <v>0.35416666666666669</v>
      </c>
      <c r="J180" s="51">
        <f t="shared" si="14"/>
        <v>1.1805555555555514E-2</v>
      </c>
    </row>
    <row r="181" spans="1:20" customFormat="1" ht="16.5" customHeight="1" x14ac:dyDescent="0.3">
      <c r="A181" s="26" t="s">
        <v>17</v>
      </c>
      <c r="B181" s="54" t="s">
        <v>125</v>
      </c>
      <c r="C181" s="74" t="s">
        <v>43</v>
      </c>
      <c r="D181" s="57">
        <v>0.33402777777777781</v>
      </c>
      <c r="E181" s="57">
        <v>0.54166666666666663</v>
      </c>
      <c r="F181" s="57">
        <v>0.55555555555555558</v>
      </c>
      <c r="G181" s="57">
        <v>0.7319444444444444</v>
      </c>
      <c r="H181" s="57">
        <f t="shared" si="12"/>
        <v>0.38402777777777763</v>
      </c>
      <c r="I181" s="57">
        <f t="shared" si="15"/>
        <v>0.35416666666666669</v>
      </c>
      <c r="J181" s="51">
        <f t="shared" si="14"/>
        <v>2.986111111111095E-2</v>
      </c>
    </row>
    <row r="182" spans="1:20" customFormat="1" ht="16.5" customHeight="1" x14ac:dyDescent="0.3">
      <c r="A182" s="26" t="s">
        <v>17</v>
      </c>
      <c r="B182" s="54" t="s">
        <v>125</v>
      </c>
      <c r="C182" s="74" t="s">
        <v>44</v>
      </c>
      <c r="D182" s="57">
        <v>0.35486111111111113</v>
      </c>
      <c r="E182" s="57">
        <v>0.56111111111111112</v>
      </c>
      <c r="F182" s="57">
        <v>0.57916666666666672</v>
      </c>
      <c r="G182" s="57">
        <v>0.73125000000000007</v>
      </c>
      <c r="H182" s="57">
        <f t="shared" si="12"/>
        <v>0.35833333333333334</v>
      </c>
      <c r="I182" s="57">
        <f t="shared" si="15"/>
        <v>0.35416666666666669</v>
      </c>
      <c r="J182" s="51">
        <f t="shared" si="14"/>
        <v>4.1666666666666519E-3</v>
      </c>
    </row>
    <row r="183" spans="1:20" customFormat="1" ht="16.5" customHeight="1" x14ac:dyDescent="0.3">
      <c r="A183" s="26" t="s">
        <v>17</v>
      </c>
      <c r="B183" s="54" t="s">
        <v>125</v>
      </c>
      <c r="C183" s="74" t="s">
        <v>45</v>
      </c>
      <c r="D183" s="57">
        <v>0.35833333333333334</v>
      </c>
      <c r="E183" s="57">
        <v>0.54791666666666672</v>
      </c>
      <c r="F183" s="57">
        <v>0.56111111111111112</v>
      </c>
      <c r="G183" s="57">
        <v>0.7319444444444444</v>
      </c>
      <c r="H183" s="57">
        <f t="shared" si="12"/>
        <v>0.36041666666666666</v>
      </c>
      <c r="I183" s="57">
        <f t="shared" si="15"/>
        <v>0.35416666666666669</v>
      </c>
      <c r="J183" s="51">
        <f t="shared" si="14"/>
        <v>6.2499999999999778E-3</v>
      </c>
    </row>
    <row r="184" spans="1:20" customFormat="1" ht="16.5" customHeight="1" x14ac:dyDescent="0.3">
      <c r="A184" s="26" t="s">
        <v>17</v>
      </c>
      <c r="B184" s="54" t="s">
        <v>125</v>
      </c>
      <c r="C184" s="74" t="s">
        <v>46</v>
      </c>
      <c r="D184" s="57">
        <v>0.33749999999999997</v>
      </c>
      <c r="E184" s="57">
        <v>0.58611111111111114</v>
      </c>
      <c r="F184" s="57">
        <v>0.61458333333333337</v>
      </c>
      <c r="G184" s="57">
        <v>0.73333333333333339</v>
      </c>
      <c r="H184" s="57">
        <f t="shared" si="12"/>
        <v>0.36736111111111119</v>
      </c>
      <c r="I184" s="57">
        <f t="shared" si="15"/>
        <v>0.33333333333333331</v>
      </c>
      <c r="J184" s="51">
        <f t="shared" si="14"/>
        <v>3.4027777777777879E-2</v>
      </c>
    </row>
    <row r="185" spans="1:20" customFormat="1" ht="16.5" customHeight="1" x14ac:dyDescent="0.3">
      <c r="A185" s="26" t="s">
        <v>17</v>
      </c>
      <c r="B185" s="54" t="s">
        <v>125</v>
      </c>
      <c r="C185" s="74" t="s">
        <v>47</v>
      </c>
      <c r="D185" s="57">
        <v>0.38680555555555557</v>
      </c>
      <c r="E185" s="57">
        <v>0.54583333333333328</v>
      </c>
      <c r="F185" s="57">
        <v>0.56180555555555556</v>
      </c>
      <c r="G185" s="57">
        <v>0.73125000000000007</v>
      </c>
      <c r="H185" s="57">
        <f t="shared" si="12"/>
        <v>0.32847222222222222</v>
      </c>
      <c r="I185" s="57">
        <f t="shared" si="15"/>
        <v>0.35416666666666669</v>
      </c>
      <c r="J185" s="51">
        <f t="shared" si="14"/>
        <v>-2.5694444444444464E-2</v>
      </c>
    </row>
    <row r="186" spans="1:20" customFormat="1" ht="16.5" customHeight="1" x14ac:dyDescent="0.3">
      <c r="A186" s="26" t="s">
        <v>17</v>
      </c>
      <c r="B186" s="54" t="s">
        <v>125</v>
      </c>
      <c r="C186" s="74" t="s">
        <v>48</v>
      </c>
      <c r="D186" s="57">
        <v>0.53055555555555556</v>
      </c>
      <c r="E186" s="57">
        <v>0.56180555555555556</v>
      </c>
      <c r="F186" s="57">
        <v>0.57361111111111118</v>
      </c>
      <c r="G186" s="57">
        <v>0.73055555555555562</v>
      </c>
      <c r="H186" s="57">
        <f t="shared" si="12"/>
        <v>0.18819444444444444</v>
      </c>
      <c r="I186" s="57">
        <f t="shared" si="15"/>
        <v>0.35416666666666669</v>
      </c>
      <c r="J186" s="51">
        <f t="shared" si="14"/>
        <v>-0.16597222222222224</v>
      </c>
    </row>
    <row r="187" spans="1:20" customFormat="1" ht="16.5" customHeight="1" x14ac:dyDescent="0.3">
      <c r="A187" s="26" t="s">
        <v>17</v>
      </c>
      <c r="B187" s="54" t="s">
        <v>125</v>
      </c>
      <c r="C187" s="74" t="s">
        <v>49</v>
      </c>
      <c r="D187" s="57">
        <v>0.36319444444444443</v>
      </c>
      <c r="E187" s="57">
        <v>0.56805555555555554</v>
      </c>
      <c r="F187" s="57">
        <v>0.58194444444444449</v>
      </c>
      <c r="G187" s="57">
        <v>0.73055555555555562</v>
      </c>
      <c r="H187" s="57">
        <f t="shared" si="12"/>
        <v>0.35347222222222224</v>
      </c>
      <c r="I187" s="57">
        <f t="shared" si="15"/>
        <v>0.35416666666666669</v>
      </c>
      <c r="J187" s="51">
        <f t="shared" si="14"/>
        <v>-6.9444444444444198E-4</v>
      </c>
    </row>
    <row r="188" spans="1:20" customFormat="1" ht="16.5" customHeight="1" x14ac:dyDescent="0.3">
      <c r="A188" s="26" t="s">
        <v>17</v>
      </c>
      <c r="B188" s="54" t="s">
        <v>125</v>
      </c>
      <c r="C188" s="74" t="s">
        <v>50</v>
      </c>
      <c r="D188" s="57">
        <v>0.33680555555555558</v>
      </c>
      <c r="E188" s="57">
        <v>0.54583333333333328</v>
      </c>
      <c r="F188" s="57">
        <v>0.55694444444444446</v>
      </c>
      <c r="G188" s="57">
        <v>0.7319444444444444</v>
      </c>
      <c r="H188" s="57">
        <f t="shared" si="12"/>
        <v>0.38402777777777763</v>
      </c>
      <c r="I188" s="57">
        <f t="shared" si="15"/>
        <v>0.35416666666666669</v>
      </c>
      <c r="J188" s="51">
        <f t="shared" si="14"/>
        <v>2.986111111111095E-2</v>
      </c>
    </row>
    <row r="189" spans="1:20" customFormat="1" ht="16.5" customHeight="1" x14ac:dyDescent="0.3">
      <c r="A189" s="26" t="s">
        <v>17</v>
      </c>
      <c r="B189" s="54" t="s">
        <v>125</v>
      </c>
      <c r="C189" s="74" t="s">
        <v>51</v>
      </c>
      <c r="D189" s="57">
        <v>0.33888888888888885</v>
      </c>
      <c r="E189" s="57">
        <v>0.54999999999999993</v>
      </c>
      <c r="F189" s="57">
        <v>0.58124999999999993</v>
      </c>
      <c r="G189" s="57">
        <v>0.73263888888888884</v>
      </c>
      <c r="H189" s="57">
        <f t="shared" si="12"/>
        <v>0.36249999999999999</v>
      </c>
      <c r="I189" s="57">
        <f t="shared" si="15"/>
        <v>0.33333333333333331</v>
      </c>
      <c r="J189" s="51">
        <f t="shared" si="14"/>
        <v>2.9166666666666674E-2</v>
      </c>
    </row>
    <row r="190" spans="1:20" s="16" customFormat="1" x14ac:dyDescent="0.3">
      <c r="A190" s="26" t="s">
        <v>19</v>
      </c>
      <c r="B190" s="54" t="s">
        <v>126</v>
      </c>
      <c r="C190" s="74" t="s">
        <v>53</v>
      </c>
      <c r="D190" s="55">
        <v>0.35625000000000001</v>
      </c>
      <c r="E190" s="55">
        <v>0.56041666666666667</v>
      </c>
      <c r="F190" s="55">
        <v>0.56874999999999998</v>
      </c>
      <c r="G190" s="55">
        <v>0.81111111111111101</v>
      </c>
      <c r="H190" s="57">
        <f t="shared" si="12"/>
        <v>0.44652777777777769</v>
      </c>
      <c r="I190" s="57">
        <f t="shared" si="13"/>
        <v>0.35416666666666669</v>
      </c>
      <c r="J190" s="51">
        <f t="shared" si="14"/>
        <v>9.2361111111111005E-2</v>
      </c>
      <c r="T190"/>
    </row>
    <row r="191" spans="1:20" s="16" customFormat="1" x14ac:dyDescent="0.3">
      <c r="A191" s="26" t="s">
        <v>19</v>
      </c>
      <c r="B191" s="54" t="s">
        <v>126</v>
      </c>
      <c r="C191" s="74" t="s">
        <v>54</v>
      </c>
      <c r="D191" s="55">
        <v>0.36319444444444443</v>
      </c>
      <c r="E191" s="55">
        <v>0.54861111111111105</v>
      </c>
      <c r="F191" s="55">
        <v>0.57152777777777775</v>
      </c>
      <c r="G191" s="55">
        <v>0.73263888888888884</v>
      </c>
      <c r="H191" s="57">
        <f t="shared" si="12"/>
        <v>0.34652777777777771</v>
      </c>
      <c r="I191" s="57">
        <f t="shared" si="13"/>
        <v>0.35416666666666669</v>
      </c>
      <c r="J191" s="51">
        <f t="shared" si="14"/>
        <v>-7.6388888888889728E-3</v>
      </c>
      <c r="T191"/>
    </row>
    <row r="192" spans="1:20" s="16" customFormat="1" x14ac:dyDescent="0.3">
      <c r="A192" s="26" t="s">
        <v>19</v>
      </c>
      <c r="B192" s="54" t="s">
        <v>126</v>
      </c>
      <c r="C192" s="74" t="s">
        <v>55</v>
      </c>
      <c r="D192" s="55">
        <v>0.35625000000000001</v>
      </c>
      <c r="E192" s="55">
        <v>0.57152777777777775</v>
      </c>
      <c r="F192" s="55">
        <v>0.59166666666666667</v>
      </c>
      <c r="G192" s="55">
        <v>0.75486111111111109</v>
      </c>
      <c r="H192" s="57">
        <f t="shared" si="12"/>
        <v>0.37847222222222215</v>
      </c>
      <c r="I192" s="57">
        <f t="shared" si="13"/>
        <v>0.35416666666666669</v>
      </c>
      <c r="J192" s="51">
        <f t="shared" si="14"/>
        <v>2.4305555555555469E-2</v>
      </c>
      <c r="T192"/>
    </row>
    <row r="193" spans="1:20" s="16" customFormat="1" x14ac:dyDescent="0.3">
      <c r="A193" s="26" t="s">
        <v>19</v>
      </c>
      <c r="B193" s="54" t="s">
        <v>126</v>
      </c>
      <c r="C193" s="74" t="s">
        <v>35</v>
      </c>
      <c r="D193" s="55">
        <v>0.3611111111111111</v>
      </c>
      <c r="E193" s="55">
        <v>0.55347222222222225</v>
      </c>
      <c r="F193" s="55">
        <v>0.56666666666666665</v>
      </c>
      <c r="G193" s="55">
        <v>0.73125000000000007</v>
      </c>
      <c r="H193" s="57">
        <f t="shared" si="12"/>
        <v>0.35694444444444456</v>
      </c>
      <c r="I193" s="57">
        <f t="shared" si="13"/>
        <v>0.35416666666666669</v>
      </c>
      <c r="J193" s="51">
        <f t="shared" si="14"/>
        <v>2.7777777777778789E-3</v>
      </c>
      <c r="T193"/>
    </row>
    <row r="194" spans="1:20" s="16" customFormat="1" x14ac:dyDescent="0.3">
      <c r="A194" s="26" t="s">
        <v>19</v>
      </c>
      <c r="B194" s="54" t="s">
        <v>126</v>
      </c>
      <c r="C194" s="74" t="s">
        <v>36</v>
      </c>
      <c r="D194" s="55">
        <v>0.35000000000000003</v>
      </c>
      <c r="E194" s="55">
        <v>0.54513888888888895</v>
      </c>
      <c r="F194" s="55">
        <v>0.58611111111111114</v>
      </c>
      <c r="G194" s="55">
        <v>0.7319444444444444</v>
      </c>
      <c r="H194" s="57">
        <f t="shared" si="12"/>
        <v>0.34097222222222218</v>
      </c>
      <c r="I194" s="57">
        <f t="shared" si="13"/>
        <v>0.33333333333333331</v>
      </c>
      <c r="J194" s="51">
        <f t="shared" si="14"/>
        <v>7.6388888888888618E-3</v>
      </c>
      <c r="T194"/>
    </row>
    <row r="195" spans="1:20" s="16" customFormat="1" x14ac:dyDescent="0.3">
      <c r="A195" s="26" t="s">
        <v>19</v>
      </c>
      <c r="B195" s="54" t="s">
        <v>126</v>
      </c>
      <c r="C195" s="74" t="s">
        <v>37</v>
      </c>
      <c r="D195" s="55">
        <v>0.35694444444444445</v>
      </c>
      <c r="E195" s="55">
        <v>0.56944444444444442</v>
      </c>
      <c r="F195" s="55">
        <v>0.58472222222222225</v>
      </c>
      <c r="G195" s="55">
        <v>0.73263888888888884</v>
      </c>
      <c r="H195" s="57">
        <f t="shared" si="12"/>
        <v>0.36041666666666655</v>
      </c>
      <c r="I195" s="57">
        <f t="shared" si="13"/>
        <v>0.35416666666666669</v>
      </c>
      <c r="J195" s="51">
        <f t="shared" si="14"/>
        <v>6.2499999999998668E-3</v>
      </c>
      <c r="T195"/>
    </row>
    <row r="196" spans="1:20" s="16" customFormat="1" x14ac:dyDescent="0.3">
      <c r="A196" s="26" t="s">
        <v>19</v>
      </c>
      <c r="B196" s="54" t="s">
        <v>126</v>
      </c>
      <c r="C196" s="74" t="s">
        <v>38</v>
      </c>
      <c r="D196" s="55">
        <v>0.36527777777777781</v>
      </c>
      <c r="E196" s="55">
        <v>0.56666666666666665</v>
      </c>
      <c r="F196" s="55">
        <v>0.58888888888888891</v>
      </c>
      <c r="G196" s="55">
        <v>0.73125000000000007</v>
      </c>
      <c r="H196" s="57">
        <f t="shared" si="12"/>
        <v>0.34375</v>
      </c>
      <c r="I196" s="57">
        <f t="shared" si="13"/>
        <v>0.35416666666666669</v>
      </c>
      <c r="J196" s="51">
        <f t="shared" si="14"/>
        <v>-1.0416666666666685E-2</v>
      </c>
      <c r="T196"/>
    </row>
    <row r="197" spans="1:20" s="16" customFormat="1" x14ac:dyDescent="0.3">
      <c r="A197" s="26" t="s">
        <v>19</v>
      </c>
      <c r="B197" s="54" t="s">
        <v>126</v>
      </c>
      <c r="C197" s="74" t="s">
        <v>39</v>
      </c>
      <c r="D197" s="55">
        <v>0.36041666666666666</v>
      </c>
      <c r="E197" s="55">
        <v>0.54583333333333328</v>
      </c>
      <c r="F197" s="55">
        <v>0.57222222222222219</v>
      </c>
      <c r="G197" s="55">
        <v>0.73472222222222217</v>
      </c>
      <c r="H197" s="57">
        <f t="shared" si="12"/>
        <v>0.3479166666666666</v>
      </c>
      <c r="I197" s="57">
        <f t="shared" si="13"/>
        <v>0.35416666666666669</v>
      </c>
      <c r="J197" s="51">
        <f t="shared" si="14"/>
        <v>-6.2500000000000888E-3</v>
      </c>
      <c r="T197"/>
    </row>
    <row r="198" spans="1:20" s="16" customFormat="1" x14ac:dyDescent="0.3">
      <c r="A198" s="26" t="s">
        <v>19</v>
      </c>
      <c r="B198" s="54" t="s">
        <v>126</v>
      </c>
      <c r="C198" s="74" t="s">
        <v>40</v>
      </c>
      <c r="D198" s="55">
        <v>0.36319444444444443</v>
      </c>
      <c r="E198" s="55">
        <v>0.54375000000000007</v>
      </c>
      <c r="F198" s="55">
        <v>0.57013888888888886</v>
      </c>
      <c r="G198" s="55">
        <v>0.73333333333333339</v>
      </c>
      <c r="H198" s="57">
        <f t="shared" si="12"/>
        <v>0.34375000000000017</v>
      </c>
      <c r="I198" s="57">
        <f t="shared" si="13"/>
        <v>0.35416666666666669</v>
      </c>
      <c r="J198" s="51">
        <f t="shared" si="14"/>
        <v>-1.0416666666666519E-2</v>
      </c>
      <c r="T198"/>
    </row>
    <row r="199" spans="1:20" s="16" customFormat="1" x14ac:dyDescent="0.3">
      <c r="A199" s="26" t="s">
        <v>19</v>
      </c>
      <c r="B199" s="54" t="s">
        <v>126</v>
      </c>
      <c r="C199" s="74" t="s">
        <v>41</v>
      </c>
      <c r="D199" s="55">
        <v>0.35138888888888892</v>
      </c>
      <c r="E199" s="55">
        <v>0.54236111111111118</v>
      </c>
      <c r="F199" s="55">
        <v>0.57986111111111105</v>
      </c>
      <c r="G199" s="55">
        <v>0.73402777777777783</v>
      </c>
      <c r="H199" s="57">
        <f t="shared" si="12"/>
        <v>0.34513888888888905</v>
      </c>
      <c r="I199" s="57">
        <f t="shared" si="13"/>
        <v>0.33333333333333331</v>
      </c>
      <c r="J199" s="51">
        <f t="shared" si="14"/>
        <v>1.1805555555555736E-2</v>
      </c>
      <c r="T199"/>
    </row>
    <row r="200" spans="1:20" s="16" customFormat="1" x14ac:dyDescent="0.3">
      <c r="A200" s="26" t="s">
        <v>19</v>
      </c>
      <c r="B200" s="54" t="s">
        <v>126</v>
      </c>
      <c r="C200" s="74" t="s">
        <v>42</v>
      </c>
      <c r="D200" s="55">
        <v>0.3611111111111111</v>
      </c>
      <c r="E200" s="55">
        <v>0.54236111111111118</v>
      </c>
      <c r="F200" s="55">
        <v>0.56666666666666665</v>
      </c>
      <c r="G200" s="55">
        <v>0.73402777777777783</v>
      </c>
      <c r="H200" s="57">
        <f t="shared" si="12"/>
        <v>0.34861111111111126</v>
      </c>
      <c r="I200" s="57">
        <f t="shared" si="13"/>
        <v>0.35416666666666669</v>
      </c>
      <c r="J200" s="51">
        <f t="shared" si="14"/>
        <v>-5.5555555555554248E-3</v>
      </c>
      <c r="T200"/>
    </row>
    <row r="201" spans="1:20" s="16" customFormat="1" x14ac:dyDescent="0.3">
      <c r="A201" s="26" t="s">
        <v>19</v>
      </c>
      <c r="B201" s="54" t="s">
        <v>126</v>
      </c>
      <c r="C201" s="74" t="s">
        <v>43</v>
      </c>
      <c r="D201" s="55">
        <v>0.35625000000000001</v>
      </c>
      <c r="E201" s="55">
        <v>0.55138888888888882</v>
      </c>
      <c r="F201" s="55">
        <v>0.5756944444444444</v>
      </c>
      <c r="G201" s="55">
        <v>0.73263888888888884</v>
      </c>
      <c r="H201" s="57">
        <f t="shared" si="12"/>
        <v>0.35208333333333325</v>
      </c>
      <c r="I201" s="57">
        <f t="shared" si="13"/>
        <v>0.35416666666666669</v>
      </c>
      <c r="J201" s="51">
        <f t="shared" si="14"/>
        <v>-2.083333333333437E-3</v>
      </c>
      <c r="T201"/>
    </row>
    <row r="202" spans="1:20" s="16" customFormat="1" x14ac:dyDescent="0.3">
      <c r="A202" s="26" t="s">
        <v>19</v>
      </c>
      <c r="B202" s="54" t="s">
        <v>126</v>
      </c>
      <c r="C202" s="74" t="s">
        <v>44</v>
      </c>
      <c r="D202" s="55">
        <v>0.35833333333333334</v>
      </c>
      <c r="E202" s="55">
        <v>0.54791666666666672</v>
      </c>
      <c r="F202" s="55">
        <v>0.57152777777777775</v>
      </c>
      <c r="G202" s="55">
        <v>0.7368055555555556</v>
      </c>
      <c r="H202" s="57">
        <f t="shared" si="12"/>
        <v>0.35486111111111124</v>
      </c>
      <c r="I202" s="57">
        <f t="shared" si="13"/>
        <v>0.35416666666666669</v>
      </c>
      <c r="J202" s="51">
        <f t="shared" si="14"/>
        <v>6.94444444444553E-4</v>
      </c>
      <c r="T202"/>
    </row>
    <row r="203" spans="1:20" s="16" customFormat="1" x14ac:dyDescent="0.3">
      <c r="A203" s="26" t="s">
        <v>19</v>
      </c>
      <c r="B203" s="54" t="s">
        <v>126</v>
      </c>
      <c r="C203" s="74" t="s">
        <v>45</v>
      </c>
      <c r="D203" s="55">
        <v>0.43194444444444446</v>
      </c>
      <c r="E203" s="55">
        <v>0.5444444444444444</v>
      </c>
      <c r="F203" s="55">
        <v>0.56597222222222221</v>
      </c>
      <c r="G203" s="55">
        <v>0.73472222222222217</v>
      </c>
      <c r="H203" s="57">
        <f t="shared" si="12"/>
        <v>0.28124999999999989</v>
      </c>
      <c r="I203" s="57">
        <f t="shared" si="13"/>
        <v>0.35416666666666669</v>
      </c>
      <c r="J203" s="51">
        <f t="shared" si="14"/>
        <v>-7.2916666666666796E-2</v>
      </c>
      <c r="T203"/>
    </row>
    <row r="204" spans="1:20" s="16" customFormat="1" x14ac:dyDescent="0.3">
      <c r="A204" s="26" t="s">
        <v>19</v>
      </c>
      <c r="B204" s="54" t="s">
        <v>126</v>
      </c>
      <c r="C204" s="74" t="s">
        <v>46</v>
      </c>
      <c r="D204" s="55">
        <v>0.36249999999999999</v>
      </c>
      <c r="E204" s="55">
        <v>0.54999999999999993</v>
      </c>
      <c r="F204" s="55">
        <v>0.58611111111111114</v>
      </c>
      <c r="G204" s="55">
        <v>0.73402777777777783</v>
      </c>
      <c r="H204" s="57">
        <f t="shared" si="12"/>
        <v>0.33541666666666664</v>
      </c>
      <c r="I204" s="57">
        <f t="shared" si="13"/>
        <v>0.33333333333333331</v>
      </c>
      <c r="J204" s="51">
        <f t="shared" si="14"/>
        <v>2.0833333333333259E-3</v>
      </c>
      <c r="T204"/>
    </row>
    <row r="205" spans="1:20" s="16" customFormat="1" x14ac:dyDescent="0.3">
      <c r="A205" s="26" t="s">
        <v>19</v>
      </c>
      <c r="B205" s="54" t="s">
        <v>126</v>
      </c>
      <c r="C205" s="74" t="s">
        <v>47</v>
      </c>
      <c r="D205" s="55">
        <v>0.49444444444444446</v>
      </c>
      <c r="E205" s="55">
        <v>0.54652777777777783</v>
      </c>
      <c r="F205" s="55">
        <v>0.5708333333333333</v>
      </c>
      <c r="G205" s="55">
        <v>0.73402777777777783</v>
      </c>
      <c r="H205" s="57">
        <f t="shared" si="12"/>
        <v>0.2152777777777779</v>
      </c>
      <c r="I205" s="57">
        <f t="shared" si="13"/>
        <v>0.35416666666666669</v>
      </c>
      <c r="J205" s="51">
        <f t="shared" si="14"/>
        <v>-0.13888888888888878</v>
      </c>
      <c r="T205"/>
    </row>
    <row r="206" spans="1:20" s="16" customFormat="1" x14ac:dyDescent="0.3">
      <c r="A206" s="26" t="s">
        <v>19</v>
      </c>
      <c r="B206" s="54" t="s">
        <v>126</v>
      </c>
      <c r="C206" s="74" t="s">
        <v>48</v>
      </c>
      <c r="D206" s="55">
        <v>0.36874999999999997</v>
      </c>
      <c r="E206" s="55">
        <v>0.55486111111111114</v>
      </c>
      <c r="F206" s="55">
        <v>0.58333333333333337</v>
      </c>
      <c r="G206" s="55">
        <v>0.73819444444444438</v>
      </c>
      <c r="H206" s="57">
        <f t="shared" si="12"/>
        <v>0.34097222222222218</v>
      </c>
      <c r="I206" s="57">
        <f t="shared" si="13"/>
        <v>0.35416666666666669</v>
      </c>
      <c r="J206" s="51">
        <f t="shared" si="14"/>
        <v>-1.3194444444444509E-2</v>
      </c>
      <c r="T206"/>
    </row>
    <row r="207" spans="1:20" s="16" customFormat="1" x14ac:dyDescent="0.3">
      <c r="A207" s="26" t="s">
        <v>19</v>
      </c>
      <c r="B207" s="54" t="s">
        <v>126</v>
      </c>
      <c r="C207" s="74" t="s">
        <v>49</v>
      </c>
      <c r="D207" s="55">
        <v>0.37638888888888888</v>
      </c>
      <c r="E207" s="55">
        <v>0.55625000000000002</v>
      </c>
      <c r="F207" s="55">
        <v>0.57708333333333328</v>
      </c>
      <c r="G207" s="55">
        <v>0.7597222222222223</v>
      </c>
      <c r="H207" s="57">
        <f t="shared" ref="H207:H270" si="16">IFERROR((E207-D207)+(G207-F207),"00:00")</f>
        <v>0.36250000000000016</v>
      </c>
      <c r="I207" s="57">
        <f t="shared" si="13"/>
        <v>0.35416666666666669</v>
      </c>
      <c r="J207" s="51">
        <f t="shared" si="14"/>
        <v>8.3333333333334703E-3</v>
      </c>
      <c r="T207"/>
    </row>
    <row r="208" spans="1:20" s="16" customFormat="1" x14ac:dyDescent="0.3">
      <c r="A208" s="26" t="s">
        <v>19</v>
      </c>
      <c r="B208" s="54" t="s">
        <v>126</v>
      </c>
      <c r="C208" s="74" t="s">
        <v>50</v>
      </c>
      <c r="D208" s="55">
        <v>0.3611111111111111</v>
      </c>
      <c r="E208" s="55">
        <v>0.54999999999999993</v>
      </c>
      <c r="F208" s="55">
        <v>0.57152777777777775</v>
      </c>
      <c r="G208" s="55">
        <v>0.73749999999999993</v>
      </c>
      <c r="H208" s="57">
        <f t="shared" si="16"/>
        <v>0.35486111111111102</v>
      </c>
      <c r="I208" s="57">
        <f t="shared" si="13"/>
        <v>0.35416666666666669</v>
      </c>
      <c r="J208" s="51">
        <f t="shared" si="14"/>
        <v>6.9444444444433095E-4</v>
      </c>
      <c r="T208"/>
    </row>
    <row r="209" spans="1:20" s="16" customFormat="1" x14ac:dyDescent="0.3">
      <c r="A209" s="26" t="s">
        <v>19</v>
      </c>
      <c r="B209" s="54" t="s">
        <v>126</v>
      </c>
      <c r="C209" s="74" t="s">
        <v>51</v>
      </c>
      <c r="D209" s="55">
        <v>0.35069444444444442</v>
      </c>
      <c r="E209" s="55">
        <v>0.56597222222222221</v>
      </c>
      <c r="F209" s="55">
        <v>0.60625000000000007</v>
      </c>
      <c r="G209" s="86" t="s">
        <v>112</v>
      </c>
      <c r="H209" s="57">
        <f t="shared" si="16"/>
        <v>0.34236111111111112</v>
      </c>
      <c r="I209" s="57">
        <f t="shared" si="13"/>
        <v>0.33333333333333331</v>
      </c>
      <c r="J209" s="51">
        <f t="shared" si="14"/>
        <v>9.0277777777778012E-3</v>
      </c>
      <c r="T209"/>
    </row>
    <row r="210" spans="1:20" s="16" customFormat="1" x14ac:dyDescent="0.3">
      <c r="A210" s="26" t="s">
        <v>21</v>
      </c>
      <c r="B210" s="58" t="s">
        <v>127</v>
      </c>
      <c r="C210" s="74" t="s">
        <v>53</v>
      </c>
      <c r="D210" s="57">
        <v>0.35625000000000001</v>
      </c>
      <c r="E210" s="57">
        <v>0.5756944444444444</v>
      </c>
      <c r="F210" s="57">
        <v>0.5756944444444444</v>
      </c>
      <c r="G210" s="57">
        <v>0.7729166666666667</v>
      </c>
      <c r="H210" s="57">
        <f t="shared" si="16"/>
        <v>0.41666666666666669</v>
      </c>
      <c r="I210" s="57">
        <f t="shared" si="13"/>
        <v>0.35416666666666669</v>
      </c>
      <c r="J210" s="51">
        <f t="shared" si="14"/>
        <v>6.25E-2</v>
      </c>
      <c r="T210"/>
    </row>
    <row r="211" spans="1:20" s="16" customFormat="1" x14ac:dyDescent="0.3">
      <c r="A211" s="26" t="s">
        <v>21</v>
      </c>
      <c r="B211" s="58" t="s">
        <v>127</v>
      </c>
      <c r="C211" s="74" t="s">
        <v>54</v>
      </c>
      <c r="D211" s="57">
        <v>0.3576388888888889</v>
      </c>
      <c r="E211" s="14">
        <v>0.54166666666666663</v>
      </c>
      <c r="F211" s="59">
        <v>0.5625</v>
      </c>
      <c r="G211" s="57">
        <v>0.76180555555555562</v>
      </c>
      <c r="H211" s="57">
        <f t="shared" si="16"/>
        <v>0.38333333333333336</v>
      </c>
      <c r="I211" s="57">
        <f t="shared" si="13"/>
        <v>0.35416666666666669</v>
      </c>
      <c r="J211" s="51">
        <f t="shared" si="14"/>
        <v>2.9166666666666674E-2</v>
      </c>
      <c r="T211"/>
    </row>
    <row r="212" spans="1:20" s="16" customFormat="1" x14ac:dyDescent="0.3">
      <c r="A212" s="26" t="s">
        <v>21</v>
      </c>
      <c r="B212" s="58" t="s">
        <v>127</v>
      </c>
      <c r="C212" s="74" t="s">
        <v>55</v>
      </c>
      <c r="D212" s="57">
        <v>0.36249999999999999</v>
      </c>
      <c r="E212" s="14">
        <v>0.54166666666666663</v>
      </c>
      <c r="F212" s="59">
        <v>0.5625</v>
      </c>
      <c r="G212" s="57">
        <v>0.75555555555555554</v>
      </c>
      <c r="H212" s="57">
        <f t="shared" si="16"/>
        <v>0.37222222222222218</v>
      </c>
      <c r="I212" s="57">
        <f t="shared" si="13"/>
        <v>0.35416666666666669</v>
      </c>
      <c r="J212" s="51">
        <f t="shared" si="14"/>
        <v>1.8055555555555491E-2</v>
      </c>
      <c r="T212"/>
    </row>
    <row r="213" spans="1:20" s="16" customFormat="1" x14ac:dyDescent="0.3">
      <c r="A213" s="26" t="s">
        <v>21</v>
      </c>
      <c r="B213" s="58" t="s">
        <v>127</v>
      </c>
      <c r="C213" s="74" t="s">
        <v>35</v>
      </c>
      <c r="D213" s="57">
        <v>0.3666666666666667</v>
      </c>
      <c r="E213" s="57">
        <v>0.55277777777777781</v>
      </c>
      <c r="F213" s="57">
        <v>0.55763888888888891</v>
      </c>
      <c r="G213" s="57">
        <v>0.74722222222222223</v>
      </c>
      <c r="H213" s="57">
        <f t="shared" si="16"/>
        <v>0.37569444444444444</v>
      </c>
      <c r="I213" s="57">
        <f t="shared" ref="I213:I255" si="17">IF(OR(WEEKDAY(C213)=7,WEEKDAY(C213)=1),0,IF(WEEKDAY(C213)=6,1/3,17/48))</f>
        <v>0.35416666666666669</v>
      </c>
      <c r="J213" s="51">
        <f t="shared" ref="J213:J255" si="18">IFERROR(H213-I213,"  ")</f>
        <v>2.1527777777777757E-2</v>
      </c>
      <c r="T213"/>
    </row>
    <row r="214" spans="1:20" s="16" customFormat="1" x14ac:dyDescent="0.3">
      <c r="A214" s="26" t="s">
        <v>21</v>
      </c>
      <c r="B214" s="58" t="s">
        <v>127</v>
      </c>
      <c r="C214" s="74" t="s">
        <v>36</v>
      </c>
      <c r="D214" s="57">
        <v>0.36527777777777781</v>
      </c>
      <c r="E214" s="57">
        <v>0.5625</v>
      </c>
      <c r="F214" s="57">
        <v>0.57500000000000007</v>
      </c>
      <c r="G214" s="57">
        <v>0.7715277777777777</v>
      </c>
      <c r="H214" s="57">
        <f t="shared" si="16"/>
        <v>0.39374999999999982</v>
      </c>
      <c r="I214" s="57">
        <f t="shared" si="17"/>
        <v>0.33333333333333331</v>
      </c>
      <c r="J214" s="51">
        <f t="shared" si="18"/>
        <v>6.0416666666666508E-2</v>
      </c>
      <c r="T214"/>
    </row>
    <row r="215" spans="1:20" s="16" customFormat="1" x14ac:dyDescent="0.3">
      <c r="A215" s="26" t="s">
        <v>21</v>
      </c>
      <c r="B215" s="58" t="s">
        <v>127</v>
      </c>
      <c r="C215" s="74" t="s">
        <v>37</v>
      </c>
      <c r="D215" s="57">
        <v>0.36388888888888887</v>
      </c>
      <c r="E215" s="57">
        <v>0.55694444444444446</v>
      </c>
      <c r="F215" s="57">
        <v>0.56180555555555556</v>
      </c>
      <c r="G215" s="57">
        <v>0.75624999999999998</v>
      </c>
      <c r="H215" s="57">
        <f t="shared" si="16"/>
        <v>0.38750000000000001</v>
      </c>
      <c r="I215" s="57">
        <f t="shared" si="17"/>
        <v>0.35416666666666669</v>
      </c>
      <c r="J215" s="51">
        <f t="shared" si="18"/>
        <v>3.3333333333333326E-2</v>
      </c>
      <c r="T215"/>
    </row>
    <row r="216" spans="1:20" s="16" customFormat="1" x14ac:dyDescent="0.3">
      <c r="A216" s="26" t="s">
        <v>21</v>
      </c>
      <c r="B216" s="58" t="s">
        <v>127</v>
      </c>
      <c r="C216" s="74" t="s">
        <v>38</v>
      </c>
      <c r="D216" s="57">
        <v>0.5708333333333333</v>
      </c>
      <c r="E216" s="57">
        <v>0.58611111111111114</v>
      </c>
      <c r="F216" s="56" t="s">
        <v>29</v>
      </c>
      <c r="G216" s="57">
        <v>0.77500000000000002</v>
      </c>
      <c r="H216" s="57" t="str">
        <f t="shared" si="16"/>
        <v>00:00</v>
      </c>
      <c r="I216" s="57">
        <f t="shared" si="17"/>
        <v>0.35416666666666669</v>
      </c>
      <c r="J216" s="51">
        <f t="shared" si="18"/>
        <v>-0.35416666666666669</v>
      </c>
      <c r="T216"/>
    </row>
    <row r="217" spans="1:20" s="16" customFormat="1" x14ac:dyDescent="0.3">
      <c r="A217" s="26" t="s">
        <v>21</v>
      </c>
      <c r="B217" s="58" t="s">
        <v>127</v>
      </c>
      <c r="C217" s="74" t="s">
        <v>39</v>
      </c>
      <c r="D217" s="57">
        <v>0.58819444444444446</v>
      </c>
      <c r="E217" s="57">
        <v>0.59930555555555554</v>
      </c>
      <c r="F217" s="56" t="s">
        <v>29</v>
      </c>
      <c r="G217" s="57">
        <v>0.7402777777777777</v>
      </c>
      <c r="H217" s="57" t="str">
        <f t="shared" si="16"/>
        <v>00:00</v>
      </c>
      <c r="I217" s="57">
        <f t="shared" si="17"/>
        <v>0.35416666666666669</v>
      </c>
      <c r="J217" s="51">
        <f t="shared" si="18"/>
        <v>-0.35416666666666669</v>
      </c>
      <c r="T217"/>
    </row>
    <row r="218" spans="1:20" s="16" customFormat="1" x14ac:dyDescent="0.3">
      <c r="A218" s="26" t="s">
        <v>21</v>
      </c>
      <c r="B218" s="58" t="s">
        <v>127</v>
      </c>
      <c r="C218" s="74" t="s">
        <v>40</v>
      </c>
      <c r="D218" s="57">
        <v>0.35625000000000001</v>
      </c>
      <c r="E218" s="57">
        <v>0.54513888888888895</v>
      </c>
      <c r="F218" s="57">
        <v>0.55138888888888882</v>
      </c>
      <c r="G218" s="57">
        <v>0.73958333333333337</v>
      </c>
      <c r="H218" s="57">
        <f t="shared" si="16"/>
        <v>0.37708333333333349</v>
      </c>
      <c r="I218" s="57">
        <f t="shared" si="17"/>
        <v>0.35416666666666669</v>
      </c>
      <c r="J218" s="51">
        <f t="shared" si="18"/>
        <v>2.2916666666666807E-2</v>
      </c>
      <c r="T218"/>
    </row>
    <row r="219" spans="1:20" s="16" customFormat="1" x14ac:dyDescent="0.3">
      <c r="A219" s="26" t="s">
        <v>21</v>
      </c>
      <c r="B219" s="58" t="s">
        <v>127</v>
      </c>
      <c r="C219" s="74" t="s">
        <v>41</v>
      </c>
      <c r="D219" s="57">
        <v>0.3659722222222222</v>
      </c>
      <c r="E219" s="57">
        <v>0.54583333333333328</v>
      </c>
      <c r="F219" s="57">
        <v>0.59375</v>
      </c>
      <c r="G219" s="57">
        <v>0.74791666666666667</v>
      </c>
      <c r="H219" s="57">
        <f t="shared" si="16"/>
        <v>0.33402777777777776</v>
      </c>
      <c r="I219" s="57">
        <f t="shared" si="17"/>
        <v>0.33333333333333331</v>
      </c>
      <c r="J219" s="51">
        <f t="shared" si="18"/>
        <v>6.9444444444444198E-4</v>
      </c>
      <c r="T219"/>
    </row>
    <row r="220" spans="1:20" s="16" customFormat="1" x14ac:dyDescent="0.3">
      <c r="A220" s="26" t="s">
        <v>21</v>
      </c>
      <c r="B220" s="58" t="s">
        <v>127</v>
      </c>
      <c r="C220" s="74" t="s">
        <v>42</v>
      </c>
      <c r="D220" s="57">
        <v>0.35416666666666669</v>
      </c>
      <c r="E220" s="57">
        <v>0.55625000000000002</v>
      </c>
      <c r="F220" s="57">
        <v>0.56111111111111112</v>
      </c>
      <c r="G220" s="57">
        <v>0.7631944444444444</v>
      </c>
      <c r="H220" s="57">
        <f t="shared" si="16"/>
        <v>0.40416666666666662</v>
      </c>
      <c r="I220" s="57">
        <f t="shared" si="17"/>
        <v>0.35416666666666669</v>
      </c>
      <c r="J220" s="51">
        <f t="shared" si="18"/>
        <v>4.9999999999999933E-2</v>
      </c>
      <c r="T220"/>
    </row>
    <row r="221" spans="1:20" s="16" customFormat="1" x14ac:dyDescent="0.3">
      <c r="A221" s="26" t="s">
        <v>21</v>
      </c>
      <c r="B221" s="58" t="s">
        <v>127</v>
      </c>
      <c r="C221" s="74" t="s">
        <v>43</v>
      </c>
      <c r="D221" s="57">
        <v>0.36249999999999999</v>
      </c>
      <c r="E221" s="57">
        <v>0.56319444444444444</v>
      </c>
      <c r="F221" s="57">
        <v>0.56736111111111109</v>
      </c>
      <c r="G221" s="57">
        <v>0.78472222222222221</v>
      </c>
      <c r="H221" s="57">
        <f t="shared" si="16"/>
        <v>0.41805555555555557</v>
      </c>
      <c r="I221" s="57">
        <f t="shared" si="17"/>
        <v>0.35416666666666669</v>
      </c>
      <c r="J221" s="51">
        <f t="shared" si="18"/>
        <v>6.3888888888888884E-2</v>
      </c>
      <c r="T221"/>
    </row>
    <row r="222" spans="1:20" s="16" customFormat="1" x14ac:dyDescent="0.3">
      <c r="A222" s="26" t="s">
        <v>21</v>
      </c>
      <c r="B222" s="58" t="s">
        <v>127</v>
      </c>
      <c r="C222" s="74" t="s">
        <v>44</v>
      </c>
      <c r="D222" s="57">
        <v>0.38611111111111113</v>
      </c>
      <c r="E222" s="57">
        <v>0.58124999999999993</v>
      </c>
      <c r="F222" s="56" t="s">
        <v>29</v>
      </c>
      <c r="G222" s="57">
        <v>0.74375000000000002</v>
      </c>
      <c r="H222" s="57" t="str">
        <f t="shared" si="16"/>
        <v>00:00</v>
      </c>
      <c r="I222" s="57">
        <f t="shared" si="17"/>
        <v>0.35416666666666669</v>
      </c>
      <c r="J222" s="51">
        <f t="shared" si="18"/>
        <v>-0.35416666666666669</v>
      </c>
      <c r="T222"/>
    </row>
    <row r="223" spans="1:20" s="16" customFormat="1" x14ac:dyDescent="0.3">
      <c r="A223" s="26" t="s">
        <v>21</v>
      </c>
      <c r="B223" s="58" t="s">
        <v>127</v>
      </c>
      <c r="C223" s="74" t="s">
        <v>45</v>
      </c>
      <c r="D223" s="57">
        <v>0.55833333333333335</v>
      </c>
      <c r="E223" s="57">
        <v>0.56180555555555556</v>
      </c>
      <c r="F223" s="56" t="s">
        <v>29</v>
      </c>
      <c r="G223" s="57">
        <v>0.76111111111111107</v>
      </c>
      <c r="H223" s="57" t="str">
        <f t="shared" si="16"/>
        <v>00:00</v>
      </c>
      <c r="I223" s="57">
        <f t="shared" si="17"/>
        <v>0.35416666666666669</v>
      </c>
      <c r="J223" s="51">
        <f t="shared" si="18"/>
        <v>-0.35416666666666669</v>
      </c>
      <c r="T223"/>
    </row>
    <row r="224" spans="1:20" s="16" customFormat="1" x14ac:dyDescent="0.3">
      <c r="A224" s="26" t="s">
        <v>21</v>
      </c>
      <c r="B224" s="58" t="s">
        <v>127</v>
      </c>
      <c r="C224" s="74" t="s">
        <v>46</v>
      </c>
      <c r="D224" s="57">
        <v>0.55347222222222225</v>
      </c>
      <c r="E224" s="57">
        <v>0.59722222222222221</v>
      </c>
      <c r="F224" s="56" t="s">
        <v>29</v>
      </c>
      <c r="G224" s="57">
        <v>0.74583333333333324</v>
      </c>
      <c r="H224" s="57" t="str">
        <f t="shared" si="16"/>
        <v>00:00</v>
      </c>
      <c r="I224" s="57">
        <f t="shared" si="17"/>
        <v>0.33333333333333331</v>
      </c>
      <c r="J224" s="51">
        <f t="shared" si="18"/>
        <v>-0.33333333333333331</v>
      </c>
      <c r="T224"/>
    </row>
    <row r="225" spans="1:20" s="16" customFormat="1" x14ac:dyDescent="0.3">
      <c r="A225" s="26" t="s">
        <v>21</v>
      </c>
      <c r="B225" s="58" t="s">
        <v>127</v>
      </c>
      <c r="C225" s="74">
        <v>41751</v>
      </c>
      <c r="D225" s="72"/>
      <c r="E225" s="72"/>
      <c r="F225" s="72"/>
      <c r="G225" s="72"/>
      <c r="H225" s="57">
        <f t="shared" si="16"/>
        <v>0</v>
      </c>
      <c r="I225" s="72"/>
      <c r="J225" s="72"/>
      <c r="T225"/>
    </row>
    <row r="226" spans="1:20" s="16" customFormat="1" x14ac:dyDescent="0.3">
      <c r="A226" s="26" t="s">
        <v>21</v>
      </c>
      <c r="B226" s="58" t="s">
        <v>127</v>
      </c>
      <c r="C226" s="74">
        <v>41752</v>
      </c>
      <c r="D226" s="72"/>
      <c r="E226" s="72"/>
      <c r="F226" s="72"/>
      <c r="G226" s="72"/>
      <c r="H226" s="57">
        <f t="shared" si="16"/>
        <v>0</v>
      </c>
      <c r="I226" s="72"/>
      <c r="J226" s="72"/>
      <c r="T226"/>
    </row>
    <row r="227" spans="1:20" s="16" customFormat="1" x14ac:dyDescent="0.3">
      <c r="A227" s="26" t="s">
        <v>21</v>
      </c>
      <c r="B227" s="58" t="s">
        <v>127</v>
      </c>
      <c r="C227" s="74">
        <v>41753</v>
      </c>
      <c r="D227" s="72"/>
      <c r="E227" s="72"/>
      <c r="F227" s="72"/>
      <c r="G227" s="72"/>
      <c r="H227" s="57">
        <f t="shared" si="16"/>
        <v>0</v>
      </c>
      <c r="I227" s="72"/>
      <c r="J227" s="72"/>
      <c r="T227"/>
    </row>
    <row r="228" spans="1:20" s="16" customFormat="1" x14ac:dyDescent="0.3">
      <c r="A228" s="26" t="s">
        <v>21</v>
      </c>
      <c r="B228" s="58" t="s">
        <v>127</v>
      </c>
      <c r="C228" s="74">
        <v>41754</v>
      </c>
      <c r="D228" s="72"/>
      <c r="E228" s="72"/>
      <c r="F228" s="72"/>
      <c r="G228" s="72"/>
      <c r="H228" s="57">
        <f t="shared" si="16"/>
        <v>0</v>
      </c>
      <c r="I228" s="72"/>
      <c r="J228" s="72"/>
      <c r="T228"/>
    </row>
    <row r="229" spans="1:20" s="16" customFormat="1" x14ac:dyDescent="0.3">
      <c r="A229" s="26" t="s">
        <v>21</v>
      </c>
      <c r="B229" s="58" t="s">
        <v>127</v>
      </c>
      <c r="C229" s="74">
        <v>41755</v>
      </c>
      <c r="D229" s="72"/>
      <c r="E229" s="72"/>
      <c r="F229" s="72"/>
      <c r="G229" s="72"/>
      <c r="H229" s="57">
        <f t="shared" si="16"/>
        <v>0</v>
      </c>
      <c r="I229" s="72"/>
      <c r="J229" s="72"/>
      <c r="T229"/>
    </row>
    <row r="230" spans="1:20" s="16" customFormat="1" x14ac:dyDescent="0.3">
      <c r="A230" s="26" t="s">
        <v>23</v>
      </c>
      <c r="B230" s="54" t="s">
        <v>128</v>
      </c>
      <c r="C230" s="74">
        <v>41730</v>
      </c>
      <c r="D230" s="50"/>
      <c r="E230" s="50"/>
      <c r="F230" s="50"/>
      <c r="G230" s="50"/>
      <c r="H230" s="57">
        <f t="shared" si="16"/>
        <v>0</v>
      </c>
      <c r="I230" s="50"/>
      <c r="J230" s="50"/>
      <c r="T230"/>
    </row>
    <row r="231" spans="1:20" s="16" customFormat="1" x14ac:dyDescent="0.3">
      <c r="A231" s="26" t="s">
        <v>23</v>
      </c>
      <c r="B231" s="54" t="s">
        <v>128</v>
      </c>
      <c r="C231" s="74">
        <v>41731</v>
      </c>
      <c r="D231" s="50"/>
      <c r="E231" s="50"/>
      <c r="F231" s="50"/>
      <c r="G231" s="50"/>
      <c r="H231" s="57">
        <f t="shared" si="16"/>
        <v>0</v>
      </c>
      <c r="I231" s="50"/>
      <c r="J231" s="50"/>
      <c r="T231"/>
    </row>
    <row r="232" spans="1:20" s="16" customFormat="1" x14ac:dyDescent="0.3">
      <c r="A232" s="26" t="s">
        <v>23</v>
      </c>
      <c r="B232" s="54" t="s">
        <v>128</v>
      </c>
      <c r="C232" s="74">
        <v>41732</v>
      </c>
      <c r="D232" s="50"/>
      <c r="E232" s="50"/>
      <c r="F232" s="50"/>
      <c r="G232" s="50"/>
      <c r="H232" s="57">
        <f t="shared" si="16"/>
        <v>0</v>
      </c>
      <c r="I232" s="50"/>
      <c r="J232" s="50"/>
      <c r="T232"/>
    </row>
    <row r="233" spans="1:20" s="16" customFormat="1" x14ac:dyDescent="0.3">
      <c r="A233" s="26" t="s">
        <v>23</v>
      </c>
      <c r="B233" s="54" t="s">
        <v>128</v>
      </c>
      <c r="C233" s="74">
        <v>41733</v>
      </c>
      <c r="D233" s="50"/>
      <c r="E233" s="50"/>
      <c r="F233" s="50"/>
      <c r="G233" s="50"/>
      <c r="H233" s="57">
        <f t="shared" si="16"/>
        <v>0</v>
      </c>
      <c r="I233" s="50"/>
      <c r="J233" s="50"/>
      <c r="T233"/>
    </row>
    <row r="234" spans="1:20" s="16" customFormat="1" x14ac:dyDescent="0.3">
      <c r="A234" s="26" t="s">
        <v>23</v>
      </c>
      <c r="B234" s="54" t="s">
        <v>128</v>
      </c>
      <c r="C234" s="74">
        <v>41734</v>
      </c>
      <c r="D234" s="50"/>
      <c r="E234" s="50"/>
      <c r="F234" s="50"/>
      <c r="G234" s="50"/>
      <c r="H234" s="57">
        <f t="shared" si="16"/>
        <v>0</v>
      </c>
      <c r="I234" s="50"/>
      <c r="J234" s="50"/>
      <c r="T234"/>
    </row>
    <row r="235" spans="1:20" s="16" customFormat="1" x14ac:dyDescent="0.3">
      <c r="A235" s="26" t="s">
        <v>23</v>
      </c>
      <c r="B235" s="54" t="s">
        <v>128</v>
      </c>
      <c r="C235" s="74">
        <v>41737</v>
      </c>
      <c r="D235" s="57">
        <v>0.42708333333333331</v>
      </c>
      <c r="E235" s="57">
        <v>0.59444444444444444</v>
      </c>
      <c r="F235" s="57">
        <v>0.62361111111111112</v>
      </c>
      <c r="G235" s="57">
        <v>0.79305555555555562</v>
      </c>
      <c r="H235" s="57">
        <f t="shared" si="16"/>
        <v>0.33680555555555564</v>
      </c>
      <c r="I235" s="57">
        <f t="shared" si="17"/>
        <v>0.35416666666666669</v>
      </c>
      <c r="J235" s="51">
        <f t="shared" si="18"/>
        <v>-1.7361111111111049E-2</v>
      </c>
      <c r="T235"/>
    </row>
    <row r="236" spans="1:20" s="16" customFormat="1" x14ac:dyDescent="0.3">
      <c r="A236" s="26" t="s">
        <v>23</v>
      </c>
      <c r="B236" s="54" t="s">
        <v>128</v>
      </c>
      <c r="C236" s="74">
        <v>41738</v>
      </c>
      <c r="D236" s="57">
        <v>0.3666666666666667</v>
      </c>
      <c r="E236" s="57">
        <v>0.58124999999999993</v>
      </c>
      <c r="F236" s="57">
        <v>0.61388888888888882</v>
      </c>
      <c r="G236" s="57">
        <v>0.8256944444444444</v>
      </c>
      <c r="H236" s="57">
        <f t="shared" si="16"/>
        <v>0.42638888888888882</v>
      </c>
      <c r="I236" s="57">
        <f t="shared" si="17"/>
        <v>0.35416666666666669</v>
      </c>
      <c r="J236" s="51">
        <f t="shared" si="18"/>
        <v>7.2222222222222132E-2</v>
      </c>
      <c r="T236"/>
    </row>
    <row r="237" spans="1:20" s="16" customFormat="1" x14ac:dyDescent="0.3">
      <c r="A237" s="26" t="s">
        <v>23</v>
      </c>
      <c r="B237" s="54" t="s">
        <v>128</v>
      </c>
      <c r="C237" s="74">
        <v>41739</v>
      </c>
      <c r="D237" s="57">
        <v>0.375</v>
      </c>
      <c r="E237" s="57">
        <v>0.60902777777777783</v>
      </c>
      <c r="F237" s="56" t="s">
        <v>29</v>
      </c>
      <c r="G237" s="57">
        <v>0.8208333333333333</v>
      </c>
      <c r="H237" s="57" t="str">
        <f t="shared" si="16"/>
        <v>00:00</v>
      </c>
      <c r="I237" s="57">
        <f t="shared" si="17"/>
        <v>0.35416666666666669</v>
      </c>
      <c r="J237" s="51">
        <f t="shared" si="18"/>
        <v>-0.35416666666666669</v>
      </c>
      <c r="T237"/>
    </row>
    <row r="238" spans="1:20" s="16" customFormat="1" x14ac:dyDescent="0.3">
      <c r="A238" s="26" t="s">
        <v>23</v>
      </c>
      <c r="B238" s="54" t="s">
        <v>128</v>
      </c>
      <c r="C238" s="74">
        <v>41740</v>
      </c>
      <c r="D238" s="57">
        <v>0.36527777777777781</v>
      </c>
      <c r="E238" s="57">
        <v>0.57777777777777783</v>
      </c>
      <c r="F238" s="57">
        <v>0.60902777777777783</v>
      </c>
      <c r="G238" s="57">
        <v>0.74583333333333324</v>
      </c>
      <c r="H238" s="57">
        <f t="shared" si="16"/>
        <v>0.34930555555555542</v>
      </c>
      <c r="I238" s="57">
        <f t="shared" si="17"/>
        <v>0.35416666666666669</v>
      </c>
      <c r="J238" s="51">
        <f t="shared" si="18"/>
        <v>-4.8611111111112604E-3</v>
      </c>
      <c r="T238"/>
    </row>
    <row r="239" spans="1:20" s="16" customFormat="1" x14ac:dyDescent="0.3">
      <c r="A239" s="26" t="s">
        <v>23</v>
      </c>
      <c r="B239" s="54" t="s">
        <v>128</v>
      </c>
      <c r="C239" s="74">
        <v>41741</v>
      </c>
      <c r="D239" s="57">
        <v>0.36458333333333331</v>
      </c>
      <c r="E239" s="57">
        <v>0.5756944444444444</v>
      </c>
      <c r="F239" s="57">
        <v>0.63055555555555554</v>
      </c>
      <c r="G239" s="57">
        <v>0.73611111111111116</v>
      </c>
      <c r="H239" s="57">
        <f t="shared" si="16"/>
        <v>0.31666666666666671</v>
      </c>
      <c r="I239" s="57">
        <f t="shared" si="17"/>
        <v>0.33333333333333331</v>
      </c>
      <c r="J239" s="51">
        <f t="shared" si="18"/>
        <v>-1.6666666666666607E-2</v>
      </c>
      <c r="T239"/>
    </row>
    <row r="240" spans="1:20" s="16" customFormat="1" x14ac:dyDescent="0.3">
      <c r="A240" s="26" t="s">
        <v>23</v>
      </c>
      <c r="B240" s="54" t="s">
        <v>128</v>
      </c>
      <c r="C240" s="74">
        <v>41744</v>
      </c>
      <c r="D240" s="57">
        <v>0.35902777777777778</v>
      </c>
      <c r="E240" s="14">
        <v>0.54166666666666663</v>
      </c>
      <c r="F240" s="59">
        <v>0.5625</v>
      </c>
      <c r="G240" s="57">
        <v>0.72916666666666663</v>
      </c>
      <c r="H240" s="57">
        <f t="shared" si="16"/>
        <v>0.34930555555555548</v>
      </c>
      <c r="I240" s="57">
        <f t="shared" si="17"/>
        <v>0.35416666666666669</v>
      </c>
      <c r="J240" s="51">
        <f t="shared" si="18"/>
        <v>-4.8611111111112049E-3</v>
      </c>
      <c r="T240"/>
    </row>
    <row r="241" spans="1:20" s="16" customFormat="1" x14ac:dyDescent="0.3">
      <c r="A241" s="26" t="s">
        <v>23</v>
      </c>
      <c r="B241" s="54" t="s">
        <v>128</v>
      </c>
      <c r="C241" s="74">
        <v>41745</v>
      </c>
      <c r="D241" s="57">
        <v>0.35972222222222222</v>
      </c>
      <c r="E241" s="14">
        <v>0.54166666666666663</v>
      </c>
      <c r="F241" s="59">
        <v>0.5625</v>
      </c>
      <c r="G241" s="57">
        <v>0.6875</v>
      </c>
      <c r="H241" s="57">
        <f t="shared" si="16"/>
        <v>0.30694444444444441</v>
      </c>
      <c r="I241" s="57">
        <f t="shared" si="17"/>
        <v>0.35416666666666669</v>
      </c>
      <c r="J241" s="51">
        <f t="shared" si="18"/>
        <v>-4.7222222222222276E-2</v>
      </c>
      <c r="T241"/>
    </row>
    <row r="242" spans="1:20" s="16" customFormat="1" x14ac:dyDescent="0.3">
      <c r="A242" s="26" t="s">
        <v>23</v>
      </c>
      <c r="B242" s="54" t="s">
        <v>128</v>
      </c>
      <c r="C242" s="74">
        <v>41746</v>
      </c>
      <c r="D242" s="57">
        <v>0.36041666666666666</v>
      </c>
      <c r="E242" s="14">
        <v>0.54166666666666663</v>
      </c>
      <c r="F242" s="59">
        <v>0.5625</v>
      </c>
      <c r="G242" s="57">
        <v>0.73263888888888884</v>
      </c>
      <c r="H242" s="57">
        <f t="shared" si="16"/>
        <v>0.35138888888888881</v>
      </c>
      <c r="I242" s="57">
        <f t="shared" si="17"/>
        <v>0.35416666666666669</v>
      </c>
      <c r="J242" s="51">
        <f t="shared" si="18"/>
        <v>-2.7777777777778789E-3</v>
      </c>
      <c r="T242"/>
    </row>
    <row r="243" spans="1:20" s="16" customFormat="1" x14ac:dyDescent="0.3">
      <c r="A243" s="26" t="s">
        <v>23</v>
      </c>
      <c r="B243" s="54" t="s">
        <v>128</v>
      </c>
      <c r="C243" s="74">
        <v>41747</v>
      </c>
      <c r="D243" s="57">
        <v>0.35902777777777778</v>
      </c>
      <c r="E243" s="14">
        <v>0.54166666666666663</v>
      </c>
      <c r="F243" s="59">
        <v>0.5625</v>
      </c>
      <c r="G243" s="57">
        <v>0.7319444444444444</v>
      </c>
      <c r="H243" s="57">
        <f t="shared" si="16"/>
        <v>0.35208333333333325</v>
      </c>
      <c r="I243" s="57">
        <f t="shared" si="17"/>
        <v>0.35416666666666669</v>
      </c>
      <c r="J243" s="51">
        <f t="shared" si="18"/>
        <v>-2.083333333333437E-3</v>
      </c>
      <c r="T243"/>
    </row>
    <row r="244" spans="1:20" s="16" customFormat="1" x14ac:dyDescent="0.3">
      <c r="A244" s="26" t="s">
        <v>23</v>
      </c>
      <c r="B244" s="54" t="s">
        <v>128</v>
      </c>
      <c r="C244" s="74">
        <v>41748</v>
      </c>
      <c r="D244" s="57">
        <v>0.3576388888888889</v>
      </c>
      <c r="E244" s="57">
        <v>0.57708333333333328</v>
      </c>
      <c r="F244" s="57">
        <v>0.63750000000000007</v>
      </c>
      <c r="G244" s="56" t="s">
        <v>29</v>
      </c>
      <c r="H244" s="57" t="str">
        <f t="shared" si="16"/>
        <v>00:00</v>
      </c>
      <c r="I244" s="57">
        <f t="shared" si="17"/>
        <v>0.33333333333333331</v>
      </c>
      <c r="J244" s="51">
        <f t="shared" si="18"/>
        <v>-0.33333333333333331</v>
      </c>
      <c r="T244"/>
    </row>
    <row r="245" spans="1:20" s="16" customFormat="1" x14ac:dyDescent="0.3">
      <c r="A245" s="26" t="s">
        <v>23</v>
      </c>
      <c r="B245" s="54" t="s">
        <v>128</v>
      </c>
      <c r="C245" s="74">
        <v>41751</v>
      </c>
      <c r="D245" s="57">
        <v>0.35972222222222222</v>
      </c>
      <c r="E245" s="14">
        <v>0.54166666666666663</v>
      </c>
      <c r="F245" s="59">
        <v>0.5625</v>
      </c>
      <c r="G245" s="57">
        <v>0.73472222222222217</v>
      </c>
      <c r="H245" s="57">
        <f t="shared" si="16"/>
        <v>0.35416666666666657</v>
      </c>
      <c r="I245" s="57">
        <f t="shared" si="17"/>
        <v>0.35416666666666669</v>
      </c>
      <c r="J245" s="51">
        <f t="shared" si="18"/>
        <v>-1.1102230246251565E-16</v>
      </c>
      <c r="T245"/>
    </row>
    <row r="246" spans="1:20" s="16" customFormat="1" x14ac:dyDescent="0.3">
      <c r="A246" s="26" t="s">
        <v>23</v>
      </c>
      <c r="B246" s="54" t="s">
        <v>128</v>
      </c>
      <c r="C246" s="74">
        <v>41752</v>
      </c>
      <c r="D246" s="57">
        <v>0.35833333333333334</v>
      </c>
      <c r="E246" s="14">
        <v>0.54166666666666663</v>
      </c>
      <c r="F246" s="59">
        <v>0.5625</v>
      </c>
      <c r="G246" s="57">
        <v>0.73402777777777783</v>
      </c>
      <c r="H246" s="57">
        <f t="shared" si="16"/>
        <v>0.35486111111111113</v>
      </c>
      <c r="I246" s="57">
        <f t="shared" si="17"/>
        <v>0.35416666666666669</v>
      </c>
      <c r="J246" s="51">
        <f t="shared" si="18"/>
        <v>6.9444444444444198E-4</v>
      </c>
      <c r="T246"/>
    </row>
    <row r="247" spans="1:20" s="16" customFormat="1" x14ac:dyDescent="0.3">
      <c r="A247" s="26" t="s">
        <v>23</v>
      </c>
      <c r="B247" s="54" t="s">
        <v>128</v>
      </c>
      <c r="C247" s="74">
        <v>41753</v>
      </c>
      <c r="D247" s="57">
        <v>0.35625000000000001</v>
      </c>
      <c r="E247" s="57">
        <v>0.57222222222222219</v>
      </c>
      <c r="F247" s="56" t="s">
        <v>29</v>
      </c>
      <c r="G247" s="57">
        <v>0.74722222222222223</v>
      </c>
      <c r="H247" s="57" t="str">
        <f t="shared" si="16"/>
        <v>00:00</v>
      </c>
      <c r="I247" s="57">
        <f t="shared" si="17"/>
        <v>0.35416666666666669</v>
      </c>
      <c r="J247" s="51">
        <f t="shared" si="18"/>
        <v>-0.35416666666666669</v>
      </c>
      <c r="T247"/>
    </row>
    <row r="248" spans="1:20" s="16" customFormat="1" x14ac:dyDescent="0.3">
      <c r="A248" s="26" t="s">
        <v>23</v>
      </c>
      <c r="B248" s="54" t="s">
        <v>128</v>
      </c>
      <c r="C248" s="74">
        <v>41754</v>
      </c>
      <c r="D248" s="57">
        <v>0.35833333333333334</v>
      </c>
      <c r="E248" s="56" t="s">
        <v>29</v>
      </c>
      <c r="F248" s="56" t="s">
        <v>29</v>
      </c>
      <c r="G248" s="56" t="s">
        <v>29</v>
      </c>
      <c r="H248" s="57" t="str">
        <f t="shared" si="16"/>
        <v>00:00</v>
      </c>
      <c r="I248" s="57">
        <f t="shared" si="17"/>
        <v>0.35416666666666669</v>
      </c>
      <c r="J248" s="51">
        <f t="shared" si="18"/>
        <v>-0.35416666666666669</v>
      </c>
      <c r="T248"/>
    </row>
    <row r="249" spans="1:20" s="16" customFormat="1" x14ac:dyDescent="0.3">
      <c r="A249" s="26" t="s">
        <v>23</v>
      </c>
      <c r="B249" s="54" t="s">
        <v>128</v>
      </c>
      <c r="C249" s="74">
        <v>41755</v>
      </c>
      <c r="D249" s="57">
        <v>0.35833333333333334</v>
      </c>
      <c r="E249" s="57">
        <v>0.57916666666666672</v>
      </c>
      <c r="F249" s="57">
        <v>0.6430555555555556</v>
      </c>
      <c r="G249" s="86" t="s">
        <v>113</v>
      </c>
      <c r="H249" s="57">
        <f t="shared" si="16"/>
        <v>0.39027777777777778</v>
      </c>
      <c r="I249" s="57">
        <f t="shared" si="17"/>
        <v>0.33333333333333331</v>
      </c>
      <c r="J249" s="51">
        <f t="shared" si="18"/>
        <v>5.6944444444444464E-2</v>
      </c>
      <c r="T249"/>
    </row>
    <row r="250" spans="1:20" s="16" customFormat="1" x14ac:dyDescent="0.3">
      <c r="A250" s="26" t="s">
        <v>23</v>
      </c>
      <c r="B250" s="54" t="s">
        <v>117</v>
      </c>
      <c r="C250" s="75">
        <v>41758</v>
      </c>
      <c r="D250" s="69">
        <v>0.4458333333333333</v>
      </c>
      <c r="E250" s="69">
        <v>0.68541666666666667</v>
      </c>
      <c r="F250" s="69"/>
      <c r="G250" s="70"/>
      <c r="H250" s="57">
        <f t="shared" si="16"/>
        <v>0.23958333333333337</v>
      </c>
      <c r="I250" s="69">
        <v>0</v>
      </c>
      <c r="J250" s="73">
        <f>H250</f>
        <v>0.23958333333333337</v>
      </c>
      <c r="T250"/>
    </row>
    <row r="251" spans="1:20" s="16" customFormat="1" x14ac:dyDescent="0.3">
      <c r="A251" s="26" t="s">
        <v>25</v>
      </c>
      <c r="B251" s="54" t="s">
        <v>116</v>
      </c>
      <c r="C251" s="74">
        <v>41730</v>
      </c>
      <c r="D251" s="61">
        <v>0.34236111111111112</v>
      </c>
      <c r="E251" s="61">
        <v>0.55347222222222225</v>
      </c>
      <c r="F251" s="61">
        <v>0.57430555555555551</v>
      </c>
      <c r="G251" s="61">
        <v>0.73472222222222217</v>
      </c>
      <c r="H251" s="57">
        <f t="shared" si="16"/>
        <v>0.37152777777777779</v>
      </c>
      <c r="I251" s="57">
        <f t="shared" si="17"/>
        <v>0.35416666666666669</v>
      </c>
      <c r="J251" s="51">
        <f t="shared" si="18"/>
        <v>1.7361111111111105E-2</v>
      </c>
      <c r="T251"/>
    </row>
    <row r="252" spans="1:20" s="16" customFormat="1" x14ac:dyDescent="0.3">
      <c r="A252" s="26" t="s">
        <v>25</v>
      </c>
      <c r="B252" s="54" t="s">
        <v>116</v>
      </c>
      <c r="C252" s="74">
        <v>41731</v>
      </c>
      <c r="D252" s="61">
        <v>0.32847222222222222</v>
      </c>
      <c r="E252" s="61">
        <v>0.54513888888888895</v>
      </c>
      <c r="F252" s="61">
        <v>0.57013888888888886</v>
      </c>
      <c r="G252" s="61">
        <v>0.73263888888888884</v>
      </c>
      <c r="H252" s="57">
        <f t="shared" si="16"/>
        <v>0.37916666666666671</v>
      </c>
      <c r="I252" s="57">
        <f t="shared" si="17"/>
        <v>0.35416666666666669</v>
      </c>
      <c r="J252" s="51">
        <f t="shared" si="18"/>
        <v>2.5000000000000022E-2</v>
      </c>
      <c r="T252"/>
    </row>
    <row r="253" spans="1:20" s="16" customFormat="1" x14ac:dyDescent="0.3">
      <c r="A253" s="26" t="s">
        <v>25</v>
      </c>
      <c r="B253" s="54" t="s">
        <v>116</v>
      </c>
      <c r="C253" s="74">
        <v>41732</v>
      </c>
      <c r="D253" s="61">
        <v>0.34375</v>
      </c>
      <c r="E253" s="61">
        <v>0.54513888888888895</v>
      </c>
      <c r="F253" s="61">
        <v>0.56874999999999998</v>
      </c>
      <c r="G253" s="61">
        <v>0.73055555555555562</v>
      </c>
      <c r="H253" s="57">
        <f t="shared" si="16"/>
        <v>0.3631944444444446</v>
      </c>
      <c r="I253" s="57">
        <f t="shared" si="17"/>
        <v>0.35416666666666669</v>
      </c>
      <c r="J253" s="51">
        <f t="shared" si="18"/>
        <v>9.0277777777779122E-3</v>
      </c>
      <c r="T253"/>
    </row>
    <row r="254" spans="1:20" s="16" customFormat="1" x14ac:dyDescent="0.3">
      <c r="A254" s="26" t="s">
        <v>25</v>
      </c>
      <c r="B254" s="54" t="s">
        <v>116</v>
      </c>
      <c r="C254" s="74">
        <v>41733</v>
      </c>
      <c r="D254" s="61">
        <v>0.33680555555555558</v>
      </c>
      <c r="E254" s="61">
        <v>0.54375000000000007</v>
      </c>
      <c r="F254" s="61">
        <v>0.56319444444444444</v>
      </c>
      <c r="G254" s="61">
        <v>0.7319444444444444</v>
      </c>
      <c r="H254" s="57">
        <f t="shared" si="16"/>
        <v>0.37569444444444444</v>
      </c>
      <c r="I254" s="57">
        <f t="shared" si="17"/>
        <v>0.35416666666666669</v>
      </c>
      <c r="J254" s="51">
        <f t="shared" si="18"/>
        <v>2.1527777777777757E-2</v>
      </c>
      <c r="T254"/>
    </row>
    <row r="255" spans="1:20" s="16" customFormat="1" x14ac:dyDescent="0.3">
      <c r="A255" s="26" t="s">
        <v>25</v>
      </c>
      <c r="B255" s="54" t="s">
        <v>116</v>
      </c>
      <c r="C255" s="74">
        <v>41734</v>
      </c>
      <c r="D255" s="61">
        <v>0.32847222222222222</v>
      </c>
      <c r="E255" s="61">
        <v>0.54236111111111118</v>
      </c>
      <c r="F255" s="61">
        <v>0.58333333333333337</v>
      </c>
      <c r="G255" s="61">
        <v>0.7319444444444444</v>
      </c>
      <c r="H255" s="57">
        <f t="shared" si="16"/>
        <v>0.36249999999999999</v>
      </c>
      <c r="I255" s="57">
        <f t="shared" si="17"/>
        <v>0.33333333333333331</v>
      </c>
      <c r="J255" s="51">
        <f t="shared" si="18"/>
        <v>2.9166666666666674E-2</v>
      </c>
      <c r="T255"/>
    </row>
    <row r="256" spans="1:20" s="16" customFormat="1" x14ac:dyDescent="0.3">
      <c r="A256" s="26" t="s">
        <v>25</v>
      </c>
      <c r="B256" s="54" t="s">
        <v>116</v>
      </c>
      <c r="C256" s="74">
        <v>41737</v>
      </c>
      <c r="D256" s="61">
        <v>0.33888888888888885</v>
      </c>
      <c r="E256" s="61">
        <v>0.5444444444444444</v>
      </c>
      <c r="F256" s="61">
        <v>0.55833333333333335</v>
      </c>
      <c r="G256" s="61">
        <v>0.73333333333333339</v>
      </c>
      <c r="H256" s="57">
        <f t="shared" si="16"/>
        <v>0.38055555555555559</v>
      </c>
      <c r="I256" s="57">
        <f t="shared" ref="I256:I290" si="19">IF(OR(WEEKDAY(C256)=7,WEEKDAY(C256)=1),0,IF(WEEKDAY(C256)=6,1/3,17/48))</f>
        <v>0.35416666666666669</v>
      </c>
      <c r="J256" s="51">
        <f t="shared" ref="J256:J288" si="20">IFERROR(H256-I256,"  ")</f>
        <v>2.6388888888888906E-2</v>
      </c>
      <c r="T256"/>
    </row>
    <row r="257" spans="1:20" s="16" customFormat="1" x14ac:dyDescent="0.3">
      <c r="A257" s="26" t="s">
        <v>25</v>
      </c>
      <c r="B257" s="54" t="s">
        <v>116</v>
      </c>
      <c r="C257" s="74">
        <v>41738</v>
      </c>
      <c r="D257" s="61">
        <v>0.33958333333333335</v>
      </c>
      <c r="E257" s="61">
        <v>0.54375000000000007</v>
      </c>
      <c r="F257" s="61">
        <v>0.5541666666666667</v>
      </c>
      <c r="G257" s="61">
        <v>0.73125000000000007</v>
      </c>
      <c r="H257" s="57">
        <f t="shared" si="16"/>
        <v>0.38125000000000009</v>
      </c>
      <c r="I257" s="57">
        <f t="shared" si="19"/>
        <v>0.35416666666666669</v>
      </c>
      <c r="J257" s="51">
        <f t="shared" si="20"/>
        <v>2.7083333333333404E-2</v>
      </c>
      <c r="T257"/>
    </row>
    <row r="258" spans="1:20" s="16" customFormat="1" x14ac:dyDescent="0.3">
      <c r="A258" s="26" t="s">
        <v>25</v>
      </c>
      <c r="B258" s="54" t="s">
        <v>116</v>
      </c>
      <c r="C258" s="74">
        <v>41739</v>
      </c>
      <c r="D258" s="61">
        <v>0.33333333333333331</v>
      </c>
      <c r="E258" s="61">
        <v>0.55208333333333337</v>
      </c>
      <c r="F258" s="61">
        <v>0.56111111111111112</v>
      </c>
      <c r="G258" s="61">
        <v>0.73402777777777783</v>
      </c>
      <c r="H258" s="57">
        <f t="shared" si="16"/>
        <v>0.39166666666666677</v>
      </c>
      <c r="I258" s="57">
        <f t="shared" si="19"/>
        <v>0.35416666666666669</v>
      </c>
      <c r="J258" s="51">
        <f t="shared" si="20"/>
        <v>3.7500000000000089E-2</v>
      </c>
      <c r="T258"/>
    </row>
    <row r="259" spans="1:20" s="16" customFormat="1" x14ac:dyDescent="0.3">
      <c r="A259" s="26" t="s">
        <v>25</v>
      </c>
      <c r="B259" s="54" t="s">
        <v>116</v>
      </c>
      <c r="C259" s="74">
        <v>41740</v>
      </c>
      <c r="D259" s="61">
        <v>0.33958333333333335</v>
      </c>
      <c r="E259" s="61">
        <v>0.54305555555555551</v>
      </c>
      <c r="F259" s="61">
        <v>0.55208333333333337</v>
      </c>
      <c r="G259" s="61">
        <v>0.7319444444444444</v>
      </c>
      <c r="H259" s="57">
        <f t="shared" si="16"/>
        <v>0.38333333333333319</v>
      </c>
      <c r="I259" s="57">
        <f t="shared" si="19"/>
        <v>0.35416666666666669</v>
      </c>
      <c r="J259" s="51">
        <f t="shared" si="20"/>
        <v>2.9166666666666508E-2</v>
      </c>
      <c r="T259"/>
    </row>
    <row r="260" spans="1:20" s="16" customFormat="1" x14ac:dyDescent="0.3">
      <c r="A260" s="26" t="s">
        <v>25</v>
      </c>
      <c r="B260" s="54" t="s">
        <v>116</v>
      </c>
      <c r="C260" s="74">
        <v>41741</v>
      </c>
      <c r="D260" s="61">
        <v>0.33333333333333331</v>
      </c>
      <c r="E260" s="61">
        <v>0.5444444444444444</v>
      </c>
      <c r="F260" s="61">
        <v>0.57916666666666672</v>
      </c>
      <c r="G260" s="61">
        <v>0.73611111111111116</v>
      </c>
      <c r="H260" s="57">
        <f t="shared" si="16"/>
        <v>0.36805555555555552</v>
      </c>
      <c r="I260" s="57">
        <f t="shared" si="19"/>
        <v>0.33333333333333331</v>
      </c>
      <c r="J260" s="51">
        <f t="shared" si="20"/>
        <v>3.472222222222221E-2</v>
      </c>
      <c r="T260"/>
    </row>
    <row r="261" spans="1:20" s="16" customFormat="1" x14ac:dyDescent="0.3">
      <c r="A261" s="26" t="s">
        <v>25</v>
      </c>
      <c r="B261" s="54" t="s">
        <v>116</v>
      </c>
      <c r="C261" s="74">
        <v>41744</v>
      </c>
      <c r="D261" s="61">
        <v>0.36874999999999997</v>
      </c>
      <c r="E261" s="61">
        <v>0.54305555555555551</v>
      </c>
      <c r="F261" s="61">
        <v>0.56458333333333333</v>
      </c>
      <c r="G261" s="61">
        <v>0.73888888888888893</v>
      </c>
      <c r="H261" s="57">
        <f t="shared" si="16"/>
        <v>0.34861111111111115</v>
      </c>
      <c r="I261" s="57">
        <f t="shared" si="19"/>
        <v>0.35416666666666669</v>
      </c>
      <c r="J261" s="51">
        <f t="shared" si="20"/>
        <v>-5.5555555555555358E-3</v>
      </c>
      <c r="T261"/>
    </row>
    <row r="262" spans="1:20" s="16" customFormat="1" x14ac:dyDescent="0.3">
      <c r="A262" s="26" t="s">
        <v>25</v>
      </c>
      <c r="B262" s="54" t="s">
        <v>116</v>
      </c>
      <c r="C262" s="74">
        <v>41745</v>
      </c>
      <c r="D262" s="61">
        <v>0.32847222222222222</v>
      </c>
      <c r="E262" s="61">
        <v>0.5493055555555556</v>
      </c>
      <c r="F262" s="61">
        <v>0.55486111111111114</v>
      </c>
      <c r="G262" s="61">
        <v>0.7319444444444444</v>
      </c>
      <c r="H262" s="57">
        <f t="shared" si="16"/>
        <v>0.39791666666666664</v>
      </c>
      <c r="I262" s="57">
        <f t="shared" si="19"/>
        <v>0.35416666666666669</v>
      </c>
      <c r="J262" s="51">
        <f t="shared" si="20"/>
        <v>4.3749999999999956E-2</v>
      </c>
      <c r="T262"/>
    </row>
    <row r="263" spans="1:20" s="16" customFormat="1" x14ac:dyDescent="0.3">
      <c r="A263" s="26" t="s">
        <v>25</v>
      </c>
      <c r="B263" s="54" t="s">
        <v>116</v>
      </c>
      <c r="C263" s="74">
        <v>41746</v>
      </c>
      <c r="D263" s="61">
        <v>0.32916666666666666</v>
      </c>
      <c r="E263" s="61">
        <v>0.56874999999999998</v>
      </c>
      <c r="F263" s="61">
        <v>0.5805555555555556</v>
      </c>
      <c r="G263" s="61">
        <v>0.7319444444444444</v>
      </c>
      <c r="H263" s="57">
        <f t="shared" si="16"/>
        <v>0.39097222222222211</v>
      </c>
      <c r="I263" s="57">
        <f t="shared" si="19"/>
        <v>0.35416666666666669</v>
      </c>
      <c r="J263" s="51">
        <f t="shared" si="20"/>
        <v>3.6805555555555425E-2</v>
      </c>
      <c r="T263"/>
    </row>
    <row r="264" spans="1:20" s="16" customFormat="1" x14ac:dyDescent="0.3">
      <c r="A264" s="26" t="s">
        <v>25</v>
      </c>
      <c r="B264" s="54" t="s">
        <v>116</v>
      </c>
      <c r="C264" s="74">
        <v>41747</v>
      </c>
      <c r="D264" s="61">
        <v>0.33124999999999999</v>
      </c>
      <c r="E264" s="61">
        <v>0.5444444444444444</v>
      </c>
      <c r="F264" s="61">
        <v>0.56458333333333333</v>
      </c>
      <c r="G264" s="61">
        <v>0.74583333333333324</v>
      </c>
      <c r="H264" s="57">
        <f t="shared" si="16"/>
        <v>0.39444444444444432</v>
      </c>
      <c r="I264" s="57">
        <f t="shared" si="19"/>
        <v>0.35416666666666669</v>
      </c>
      <c r="J264" s="51">
        <f t="shared" si="20"/>
        <v>4.0277777777777635E-2</v>
      </c>
      <c r="T264"/>
    </row>
    <row r="265" spans="1:20" s="16" customFormat="1" x14ac:dyDescent="0.3">
      <c r="A265" s="26" t="s">
        <v>25</v>
      </c>
      <c r="B265" s="54" t="s">
        <v>116</v>
      </c>
      <c r="C265" s="74">
        <v>41748</v>
      </c>
      <c r="D265" s="61">
        <v>0.33680555555555558</v>
      </c>
      <c r="E265" s="61">
        <v>0.54305555555555551</v>
      </c>
      <c r="F265" s="61">
        <v>0.58611111111111114</v>
      </c>
      <c r="G265" s="61">
        <v>0.73125000000000007</v>
      </c>
      <c r="H265" s="57">
        <f t="shared" si="16"/>
        <v>0.35138888888888886</v>
      </c>
      <c r="I265" s="57">
        <f t="shared" si="19"/>
        <v>0.33333333333333331</v>
      </c>
      <c r="J265" s="51">
        <f t="shared" si="20"/>
        <v>1.8055555555555547E-2</v>
      </c>
      <c r="T265"/>
    </row>
    <row r="266" spans="1:20" s="16" customFormat="1" x14ac:dyDescent="0.3">
      <c r="A266" s="26" t="s">
        <v>25</v>
      </c>
      <c r="B266" s="54" t="s">
        <v>116</v>
      </c>
      <c r="C266" s="74">
        <v>41751</v>
      </c>
      <c r="D266" s="15">
        <v>0.34583333333333338</v>
      </c>
      <c r="E266" s="15">
        <v>0.54583333333333328</v>
      </c>
      <c r="F266" s="15">
        <v>0.56458333333333333</v>
      </c>
      <c r="G266" s="15">
        <v>0.7319444444444444</v>
      </c>
      <c r="H266" s="57">
        <f t="shared" si="16"/>
        <v>0.36736111111111097</v>
      </c>
      <c r="I266" s="57">
        <f t="shared" si="19"/>
        <v>0.35416666666666669</v>
      </c>
      <c r="J266" s="51">
        <f t="shared" si="20"/>
        <v>1.3194444444444287E-2</v>
      </c>
      <c r="T266"/>
    </row>
    <row r="267" spans="1:20" s="16" customFormat="1" x14ac:dyDescent="0.3">
      <c r="A267" s="26" t="s">
        <v>25</v>
      </c>
      <c r="B267" s="54" t="s">
        <v>116</v>
      </c>
      <c r="C267" s="74">
        <v>41752</v>
      </c>
      <c r="D267" s="15">
        <v>0.35000000000000003</v>
      </c>
      <c r="E267" s="15">
        <v>0.54097222222222219</v>
      </c>
      <c r="F267" s="15">
        <v>0.56527777777777777</v>
      </c>
      <c r="G267" s="15">
        <v>0.73055555555555562</v>
      </c>
      <c r="H267" s="57">
        <f t="shared" si="16"/>
        <v>0.35625000000000001</v>
      </c>
      <c r="I267" s="57">
        <f t="shared" si="19"/>
        <v>0.35416666666666669</v>
      </c>
      <c r="J267" s="51">
        <f t="shared" si="20"/>
        <v>2.0833333333333259E-3</v>
      </c>
      <c r="T267"/>
    </row>
    <row r="268" spans="1:20" s="16" customFormat="1" x14ac:dyDescent="0.3">
      <c r="A268" s="26" t="s">
        <v>25</v>
      </c>
      <c r="B268" s="54" t="s">
        <v>116</v>
      </c>
      <c r="C268" s="74">
        <v>41753</v>
      </c>
      <c r="D268" s="15">
        <v>0.33333333333333331</v>
      </c>
      <c r="E268" s="15">
        <v>0.54375000000000007</v>
      </c>
      <c r="F268" s="15">
        <v>0.56805555555555554</v>
      </c>
      <c r="G268" s="15">
        <v>0.73055555555555562</v>
      </c>
      <c r="H268" s="57">
        <f t="shared" si="16"/>
        <v>0.37291666666666684</v>
      </c>
      <c r="I268" s="57">
        <f t="shared" si="19"/>
        <v>0.35416666666666669</v>
      </c>
      <c r="J268" s="51">
        <f t="shared" si="20"/>
        <v>1.8750000000000155E-2</v>
      </c>
      <c r="T268"/>
    </row>
    <row r="269" spans="1:20" s="16" customFormat="1" x14ac:dyDescent="0.3">
      <c r="A269" s="26" t="s">
        <v>25</v>
      </c>
      <c r="B269" s="54" t="s">
        <v>116</v>
      </c>
      <c r="C269" s="74">
        <v>41754</v>
      </c>
      <c r="D269" s="15">
        <v>0.33680555555555558</v>
      </c>
      <c r="E269" s="15">
        <v>0.5444444444444444</v>
      </c>
      <c r="F269" s="15">
        <v>0.56388888888888888</v>
      </c>
      <c r="G269" s="15">
        <v>0.72986111111111107</v>
      </c>
      <c r="H269" s="57">
        <f t="shared" si="16"/>
        <v>0.37361111111111101</v>
      </c>
      <c r="I269" s="57">
        <f t="shared" si="19"/>
        <v>0.35416666666666669</v>
      </c>
      <c r="J269" s="51">
        <f t="shared" si="20"/>
        <v>1.944444444444432E-2</v>
      </c>
      <c r="T269"/>
    </row>
    <row r="270" spans="1:20" s="16" customFormat="1" x14ac:dyDescent="0.3">
      <c r="A270" s="26" t="s">
        <v>25</v>
      </c>
      <c r="B270" s="54" t="s">
        <v>116</v>
      </c>
      <c r="C270" s="74">
        <v>41755</v>
      </c>
      <c r="D270" s="61">
        <v>0.33263888888888887</v>
      </c>
      <c r="E270" s="61">
        <v>0.54375000000000007</v>
      </c>
      <c r="F270" s="61">
        <v>0.58472222222222225</v>
      </c>
      <c r="G270" s="15" t="s">
        <v>56</v>
      </c>
      <c r="H270" s="57">
        <f t="shared" si="16"/>
        <v>0.42430555555555555</v>
      </c>
      <c r="I270" s="57">
        <f t="shared" si="19"/>
        <v>0.33333333333333331</v>
      </c>
      <c r="J270" s="51">
        <f t="shared" si="20"/>
        <v>9.0972222222222232E-2</v>
      </c>
      <c r="T270"/>
    </row>
    <row r="271" spans="1:20" s="16" customFormat="1" x14ac:dyDescent="0.3">
      <c r="A271" s="26" t="s">
        <v>52</v>
      </c>
      <c r="B271" s="54" t="s">
        <v>115</v>
      </c>
      <c r="C271" s="74">
        <v>41730</v>
      </c>
      <c r="D271" s="57">
        <v>0.34236111111111112</v>
      </c>
      <c r="E271" s="14">
        <v>0.54166666666666663</v>
      </c>
      <c r="F271" s="59">
        <v>0.5625</v>
      </c>
      <c r="G271" s="57">
        <v>0.73472222222222217</v>
      </c>
      <c r="H271" s="57">
        <f t="shared" ref="H271:H290" si="21">IFERROR((E271-D271)+(G271-F271),"00:00")</f>
        <v>0.37152777777777768</v>
      </c>
      <c r="I271" s="57">
        <f t="shared" si="19"/>
        <v>0.35416666666666669</v>
      </c>
      <c r="J271" s="51">
        <f t="shared" si="20"/>
        <v>1.7361111111110994E-2</v>
      </c>
      <c r="T271"/>
    </row>
    <row r="272" spans="1:20" s="16" customFormat="1" x14ac:dyDescent="0.3">
      <c r="A272" s="26" t="s">
        <v>52</v>
      </c>
      <c r="B272" s="54" t="s">
        <v>115</v>
      </c>
      <c r="C272" s="74">
        <v>41731</v>
      </c>
      <c r="D272" s="57">
        <v>0.33263888888888887</v>
      </c>
      <c r="E272" s="14">
        <v>0.54166666666666663</v>
      </c>
      <c r="F272" s="59">
        <v>0.5625</v>
      </c>
      <c r="G272" s="57">
        <v>0.73333333333333339</v>
      </c>
      <c r="H272" s="57">
        <f t="shared" si="21"/>
        <v>0.37986111111111115</v>
      </c>
      <c r="I272" s="57">
        <f t="shared" si="19"/>
        <v>0.35416666666666669</v>
      </c>
      <c r="J272" s="51">
        <f t="shared" si="20"/>
        <v>2.5694444444444464E-2</v>
      </c>
      <c r="T272"/>
    </row>
    <row r="273" spans="1:20" s="16" customFormat="1" x14ac:dyDescent="0.3">
      <c r="A273" s="26">
        <v>68</v>
      </c>
      <c r="B273" s="54" t="s">
        <v>115</v>
      </c>
      <c r="C273" s="74">
        <v>41732</v>
      </c>
      <c r="D273" s="57">
        <v>0.35416666666666669</v>
      </c>
      <c r="E273" s="14">
        <v>0.54166666666666663</v>
      </c>
      <c r="F273" s="59">
        <v>0.5625</v>
      </c>
      <c r="G273" s="57">
        <v>0.72916666666666663</v>
      </c>
      <c r="H273" s="57">
        <f t="shared" si="21"/>
        <v>0.35416666666666657</v>
      </c>
      <c r="I273" s="57">
        <f t="shared" si="19"/>
        <v>0.35416666666666669</v>
      </c>
      <c r="J273" s="51">
        <f t="shared" si="20"/>
        <v>-1.1102230246251565E-16</v>
      </c>
      <c r="T273"/>
    </row>
    <row r="274" spans="1:20" s="16" customFormat="1" x14ac:dyDescent="0.3">
      <c r="A274" s="26" t="s">
        <v>52</v>
      </c>
      <c r="B274" s="54" t="s">
        <v>115</v>
      </c>
      <c r="C274" s="74">
        <v>41733</v>
      </c>
      <c r="D274" s="57">
        <v>0.34722222222222227</v>
      </c>
      <c r="E274" s="14">
        <v>0.54166666666666663</v>
      </c>
      <c r="F274" s="59">
        <v>0.5625</v>
      </c>
      <c r="G274" s="57">
        <v>0.73125000000000007</v>
      </c>
      <c r="H274" s="57">
        <f t="shared" si="21"/>
        <v>0.36319444444444443</v>
      </c>
      <c r="I274" s="57">
        <f t="shared" si="19"/>
        <v>0.35416666666666669</v>
      </c>
      <c r="J274" s="51">
        <f t="shared" si="20"/>
        <v>9.0277777777777457E-3</v>
      </c>
      <c r="T274"/>
    </row>
    <row r="275" spans="1:20" s="16" customFormat="1" x14ac:dyDescent="0.3">
      <c r="A275" s="26" t="s">
        <v>52</v>
      </c>
      <c r="B275" s="54" t="s">
        <v>115</v>
      </c>
      <c r="C275" s="74">
        <v>41734</v>
      </c>
      <c r="D275" s="57">
        <v>0.34722222222222227</v>
      </c>
      <c r="E275" s="14">
        <v>0.54166666666666663</v>
      </c>
      <c r="F275" s="59">
        <v>0.5625</v>
      </c>
      <c r="G275" s="57">
        <v>0.73125000000000007</v>
      </c>
      <c r="H275" s="57">
        <f t="shared" si="21"/>
        <v>0.36319444444444443</v>
      </c>
      <c r="I275" s="57">
        <f t="shared" si="19"/>
        <v>0.33333333333333331</v>
      </c>
      <c r="J275" s="51">
        <f t="shared" si="20"/>
        <v>2.9861111111111116E-2</v>
      </c>
      <c r="T275"/>
    </row>
    <row r="276" spans="1:20" s="16" customFormat="1" x14ac:dyDescent="0.3">
      <c r="A276" s="26" t="s">
        <v>52</v>
      </c>
      <c r="B276" s="54" t="s">
        <v>115</v>
      </c>
      <c r="C276" s="74">
        <v>41737</v>
      </c>
      <c r="D276" s="57">
        <v>0.33888888888888885</v>
      </c>
      <c r="E276" s="14">
        <v>0.54166666666666663</v>
      </c>
      <c r="F276" s="59">
        <v>0.5625</v>
      </c>
      <c r="G276" s="57">
        <v>0.7319444444444444</v>
      </c>
      <c r="H276" s="57">
        <f t="shared" si="21"/>
        <v>0.37222222222222218</v>
      </c>
      <c r="I276" s="57">
        <f t="shared" si="19"/>
        <v>0.35416666666666669</v>
      </c>
      <c r="J276" s="51">
        <f t="shared" si="20"/>
        <v>1.8055555555555491E-2</v>
      </c>
      <c r="T276"/>
    </row>
    <row r="277" spans="1:20" s="16" customFormat="1" x14ac:dyDescent="0.3">
      <c r="A277" s="26" t="s">
        <v>52</v>
      </c>
      <c r="B277" s="54" t="s">
        <v>115</v>
      </c>
      <c r="C277" s="74">
        <v>41738</v>
      </c>
      <c r="D277" s="57">
        <v>0.34513888888888888</v>
      </c>
      <c r="E277" s="14">
        <v>0.54166666666666663</v>
      </c>
      <c r="F277" s="59">
        <v>0.5625</v>
      </c>
      <c r="G277" s="57">
        <v>0.73055555555555562</v>
      </c>
      <c r="H277" s="57">
        <f t="shared" si="21"/>
        <v>0.36458333333333337</v>
      </c>
      <c r="I277" s="57">
        <f t="shared" si="19"/>
        <v>0.35416666666666669</v>
      </c>
      <c r="J277" s="51">
        <f t="shared" si="20"/>
        <v>1.0416666666666685E-2</v>
      </c>
      <c r="T277"/>
    </row>
    <row r="278" spans="1:20" s="16" customFormat="1" x14ac:dyDescent="0.3">
      <c r="A278" s="26" t="s">
        <v>52</v>
      </c>
      <c r="B278" s="54" t="s">
        <v>115</v>
      </c>
      <c r="C278" s="74">
        <v>41739</v>
      </c>
      <c r="D278" s="57">
        <v>0.35416666666666669</v>
      </c>
      <c r="E278" s="14">
        <v>0.54166666666666663</v>
      </c>
      <c r="F278" s="59">
        <v>0.5625</v>
      </c>
      <c r="G278" s="57">
        <v>0.72916666666666663</v>
      </c>
      <c r="H278" s="57">
        <f t="shared" si="21"/>
        <v>0.35416666666666657</v>
      </c>
      <c r="I278" s="57">
        <f t="shared" si="19"/>
        <v>0.35416666666666669</v>
      </c>
      <c r="J278" s="51">
        <f t="shared" si="20"/>
        <v>-1.1102230246251565E-16</v>
      </c>
      <c r="T278"/>
    </row>
    <row r="279" spans="1:20" s="16" customFormat="1" x14ac:dyDescent="0.3">
      <c r="A279" s="26" t="s">
        <v>52</v>
      </c>
      <c r="B279" s="54" t="s">
        <v>115</v>
      </c>
      <c r="C279" s="74">
        <v>41740</v>
      </c>
      <c r="D279" s="57">
        <v>0.34791666666666665</v>
      </c>
      <c r="E279" s="14">
        <v>0.54166666666666663</v>
      </c>
      <c r="F279" s="59">
        <v>0.5625</v>
      </c>
      <c r="G279" s="57">
        <v>0.73125000000000007</v>
      </c>
      <c r="H279" s="57">
        <f t="shared" si="21"/>
        <v>0.36250000000000004</v>
      </c>
      <c r="I279" s="57">
        <f t="shared" si="19"/>
        <v>0.35416666666666669</v>
      </c>
      <c r="J279" s="51">
        <f t="shared" si="20"/>
        <v>8.3333333333333592E-3</v>
      </c>
      <c r="T279"/>
    </row>
    <row r="280" spans="1:20" s="16" customFormat="1" x14ac:dyDescent="0.3">
      <c r="A280" s="26" t="s">
        <v>52</v>
      </c>
      <c r="B280" s="54" t="s">
        <v>115</v>
      </c>
      <c r="C280" s="74">
        <v>41741</v>
      </c>
      <c r="D280" s="57">
        <v>0.35833333333333334</v>
      </c>
      <c r="E280" s="14">
        <v>0.54166666666666663</v>
      </c>
      <c r="F280" s="59">
        <v>0.5625</v>
      </c>
      <c r="G280" s="57">
        <v>0.73333333333333339</v>
      </c>
      <c r="H280" s="57">
        <f t="shared" si="21"/>
        <v>0.35416666666666669</v>
      </c>
      <c r="I280" s="57">
        <f t="shared" si="19"/>
        <v>0.33333333333333331</v>
      </c>
      <c r="J280" s="51">
        <f t="shared" si="20"/>
        <v>2.083333333333337E-2</v>
      </c>
      <c r="T280"/>
    </row>
    <row r="281" spans="1:20" s="16" customFormat="1" x14ac:dyDescent="0.3">
      <c r="A281" s="26" t="s">
        <v>52</v>
      </c>
      <c r="B281" s="54" t="s">
        <v>115</v>
      </c>
      <c r="C281" s="74">
        <v>41744</v>
      </c>
      <c r="D281" s="57">
        <v>0.3520833333333333</v>
      </c>
      <c r="E281" s="14">
        <v>0.54166666666666663</v>
      </c>
      <c r="F281" s="59">
        <v>0.5625</v>
      </c>
      <c r="G281" s="57">
        <v>0.73263888888888884</v>
      </c>
      <c r="H281" s="57">
        <f t="shared" si="21"/>
        <v>0.35972222222222217</v>
      </c>
      <c r="I281" s="57">
        <f t="shared" si="19"/>
        <v>0.35416666666666669</v>
      </c>
      <c r="J281" s="51">
        <f t="shared" si="20"/>
        <v>5.5555555555554803E-3</v>
      </c>
      <c r="T281"/>
    </row>
    <row r="282" spans="1:20" s="16" customFormat="1" x14ac:dyDescent="0.3">
      <c r="A282" s="26" t="s">
        <v>52</v>
      </c>
      <c r="B282" s="54" t="s">
        <v>115</v>
      </c>
      <c r="C282" s="74">
        <v>41745</v>
      </c>
      <c r="D282" s="57">
        <v>0.34166666666666662</v>
      </c>
      <c r="E282" s="14">
        <v>0.54166666666666663</v>
      </c>
      <c r="F282" s="59">
        <v>0.5625</v>
      </c>
      <c r="G282" s="57">
        <v>0.73263888888888884</v>
      </c>
      <c r="H282" s="57">
        <f t="shared" si="21"/>
        <v>0.37013888888888885</v>
      </c>
      <c r="I282" s="57">
        <f t="shared" si="19"/>
        <v>0.35416666666666669</v>
      </c>
      <c r="J282" s="51">
        <f t="shared" si="20"/>
        <v>1.5972222222222165E-2</v>
      </c>
      <c r="T282"/>
    </row>
    <row r="283" spans="1:20" s="16" customFormat="1" x14ac:dyDescent="0.3">
      <c r="A283" s="26">
        <v>68</v>
      </c>
      <c r="B283" s="54" t="s">
        <v>115</v>
      </c>
      <c r="C283" s="74">
        <v>41746</v>
      </c>
      <c r="D283" s="57">
        <v>0.35416666666666669</v>
      </c>
      <c r="E283" s="14">
        <v>0.54166666666666663</v>
      </c>
      <c r="F283" s="59">
        <v>0.5625</v>
      </c>
      <c r="G283" s="57">
        <v>0.72916666666666663</v>
      </c>
      <c r="H283" s="57">
        <f t="shared" si="21"/>
        <v>0.35416666666666657</v>
      </c>
      <c r="I283" s="57">
        <f t="shared" si="19"/>
        <v>0.35416666666666669</v>
      </c>
      <c r="J283" s="51">
        <f t="shared" si="20"/>
        <v>-1.1102230246251565E-16</v>
      </c>
      <c r="T283"/>
    </row>
    <row r="284" spans="1:20" s="16" customFormat="1" x14ac:dyDescent="0.3">
      <c r="A284" s="26" t="s">
        <v>52</v>
      </c>
      <c r="B284" s="54" t="s">
        <v>115</v>
      </c>
      <c r="C284" s="74">
        <v>41747</v>
      </c>
      <c r="D284" s="57">
        <v>0.34097222222222223</v>
      </c>
      <c r="E284" s="14">
        <v>0.54166666666666663</v>
      </c>
      <c r="F284" s="59">
        <v>0.5625</v>
      </c>
      <c r="G284" s="57">
        <v>0.73472222222222217</v>
      </c>
      <c r="H284" s="57">
        <f t="shared" si="21"/>
        <v>0.37291666666666656</v>
      </c>
      <c r="I284" s="57">
        <f t="shared" si="19"/>
        <v>0.35416666666666669</v>
      </c>
      <c r="J284" s="51">
        <f t="shared" si="20"/>
        <v>1.8749999999999878E-2</v>
      </c>
      <c r="T284"/>
    </row>
    <row r="285" spans="1:20" s="16" customFormat="1" x14ac:dyDescent="0.3">
      <c r="A285" s="26" t="s">
        <v>52</v>
      </c>
      <c r="B285" s="54" t="s">
        <v>115</v>
      </c>
      <c r="C285" s="74">
        <v>41748</v>
      </c>
      <c r="D285" s="57">
        <v>0.4513888888888889</v>
      </c>
      <c r="E285" s="14">
        <v>0.54166666666666663</v>
      </c>
      <c r="F285" s="59">
        <v>0.5625</v>
      </c>
      <c r="G285" s="57">
        <v>0.73333333333333339</v>
      </c>
      <c r="H285" s="57">
        <f t="shared" si="21"/>
        <v>0.26111111111111113</v>
      </c>
      <c r="I285" s="57">
        <f t="shared" si="19"/>
        <v>0.33333333333333331</v>
      </c>
      <c r="J285" s="51">
        <f t="shared" si="20"/>
        <v>-7.2222222222222188E-2</v>
      </c>
      <c r="T285"/>
    </row>
    <row r="286" spans="1:20" s="16" customFormat="1" x14ac:dyDescent="0.3">
      <c r="A286" s="26" t="s">
        <v>52</v>
      </c>
      <c r="B286" s="54" t="s">
        <v>115</v>
      </c>
      <c r="C286" s="74">
        <v>41751</v>
      </c>
      <c r="D286" s="57">
        <v>0.34583333333333338</v>
      </c>
      <c r="E286" s="14">
        <v>0.54166666666666663</v>
      </c>
      <c r="F286" s="59">
        <v>0.5625</v>
      </c>
      <c r="G286" s="57">
        <v>0.73055555555555562</v>
      </c>
      <c r="H286" s="57">
        <f t="shared" si="21"/>
        <v>0.36388888888888887</v>
      </c>
      <c r="I286" s="57">
        <f t="shared" si="19"/>
        <v>0.35416666666666669</v>
      </c>
      <c r="J286" s="51">
        <f t="shared" si="20"/>
        <v>9.7222222222221877E-3</v>
      </c>
      <c r="T286"/>
    </row>
    <row r="287" spans="1:20" s="16" customFormat="1" x14ac:dyDescent="0.3">
      <c r="A287" s="26" t="s">
        <v>52</v>
      </c>
      <c r="B287" s="54" t="s">
        <v>115</v>
      </c>
      <c r="C287" s="74">
        <v>41752</v>
      </c>
      <c r="D287" s="57">
        <v>0.34930555555555554</v>
      </c>
      <c r="E287" s="14">
        <v>0.54166666666666663</v>
      </c>
      <c r="F287" s="59">
        <v>0.5625</v>
      </c>
      <c r="G287" s="57">
        <v>0.73263888888888884</v>
      </c>
      <c r="H287" s="57">
        <f t="shared" si="21"/>
        <v>0.36249999999999993</v>
      </c>
      <c r="I287" s="57">
        <f t="shared" si="19"/>
        <v>0.35416666666666669</v>
      </c>
      <c r="J287" s="51">
        <f t="shared" si="20"/>
        <v>8.3333333333332482E-3</v>
      </c>
      <c r="T287"/>
    </row>
    <row r="288" spans="1:20" s="16" customFormat="1" x14ac:dyDescent="0.3">
      <c r="A288" s="26">
        <v>68</v>
      </c>
      <c r="B288" s="54" t="s">
        <v>115</v>
      </c>
      <c r="C288" s="74">
        <v>41753</v>
      </c>
      <c r="D288" s="57">
        <v>0.35416666666666669</v>
      </c>
      <c r="E288" s="14">
        <v>0.54166666666666663</v>
      </c>
      <c r="F288" s="59">
        <v>0.5625</v>
      </c>
      <c r="G288" s="57">
        <v>0.72916666666666663</v>
      </c>
      <c r="H288" s="57">
        <f t="shared" si="21"/>
        <v>0.35416666666666657</v>
      </c>
      <c r="I288" s="57">
        <f t="shared" si="19"/>
        <v>0.35416666666666669</v>
      </c>
      <c r="J288" s="51">
        <f t="shared" si="20"/>
        <v>-1.1102230246251565E-16</v>
      </c>
      <c r="T288"/>
    </row>
    <row r="289" spans="1:10" s="16" customFormat="1" x14ac:dyDescent="0.3">
      <c r="A289" s="26" t="s">
        <v>52</v>
      </c>
      <c r="B289" s="54" t="s">
        <v>115</v>
      </c>
      <c r="C289" s="74">
        <v>41754</v>
      </c>
      <c r="D289" s="57">
        <v>0.34375</v>
      </c>
      <c r="E289" s="14">
        <v>0.54166666666666663</v>
      </c>
      <c r="F289" s="59">
        <v>0.5625</v>
      </c>
      <c r="G289" s="57">
        <v>0.72986111111111107</v>
      </c>
      <c r="H289" s="57">
        <f t="shared" si="21"/>
        <v>0.3652777777777777</v>
      </c>
      <c r="I289" s="57">
        <f t="shared" si="19"/>
        <v>0.35416666666666669</v>
      </c>
      <c r="J289" s="51">
        <f>IFERROR(H289-I289,"  ")</f>
        <v>1.1111111111111016E-2</v>
      </c>
    </row>
    <row r="290" spans="1:10" s="16" customFormat="1" ht="17.25" thickBot="1" x14ac:dyDescent="0.35">
      <c r="A290" s="31" t="s">
        <v>52</v>
      </c>
      <c r="B290" s="62" t="s">
        <v>115</v>
      </c>
      <c r="C290" s="76">
        <v>41755</v>
      </c>
      <c r="D290" s="67">
        <v>0.33680555555555558</v>
      </c>
      <c r="E290" s="68" t="s">
        <v>114</v>
      </c>
      <c r="F290" s="87">
        <v>0.5625</v>
      </c>
      <c r="G290" s="67">
        <v>0.72986111111111107</v>
      </c>
      <c r="H290" s="67">
        <f t="shared" si="21"/>
        <v>0.37222222222222212</v>
      </c>
      <c r="I290" s="67">
        <f t="shared" si="19"/>
        <v>0.33333333333333331</v>
      </c>
      <c r="J290" s="52">
        <f>IFERROR(H290-I290,"  ")</f>
        <v>3.8888888888888806E-2</v>
      </c>
    </row>
    <row r="291" spans="1:10" ht="17.25" thickTop="1" x14ac:dyDescent="0.3"/>
    <row r="294" spans="1:10" ht="66" x14ac:dyDescent="0.3">
      <c r="A294" s="24" t="s">
        <v>133</v>
      </c>
      <c r="B294" s="90" t="s">
        <v>129</v>
      </c>
      <c r="C294" s="23" t="s">
        <v>132</v>
      </c>
      <c r="D294" s="89" t="s">
        <v>130</v>
      </c>
      <c r="E294" s="89" t="s">
        <v>131</v>
      </c>
    </row>
    <row r="295" spans="1:10" x14ac:dyDescent="0.3">
      <c r="A295" s="30">
        <v>5</v>
      </c>
    </row>
    <row r="296" spans="1:10" x14ac:dyDescent="0.3">
      <c r="A296" s="30">
        <v>20</v>
      </c>
    </row>
    <row r="297" spans="1:10" x14ac:dyDescent="0.3">
      <c r="A297" s="30">
        <v>32</v>
      </c>
    </row>
    <row r="298" spans="1:10" x14ac:dyDescent="0.3">
      <c r="A298" s="30">
        <v>35</v>
      </c>
    </row>
    <row r="299" spans="1:10" x14ac:dyDescent="0.3">
      <c r="A299" s="30">
        <v>41</v>
      </c>
    </row>
    <row r="300" spans="1:10" x14ac:dyDescent="0.3">
      <c r="A300" s="30">
        <v>44</v>
      </c>
    </row>
    <row r="301" spans="1:10" x14ac:dyDescent="0.3">
      <c r="A301" s="30">
        <v>45</v>
      </c>
    </row>
    <row r="302" spans="1:10" x14ac:dyDescent="0.3">
      <c r="A302" s="30">
        <v>47</v>
      </c>
    </row>
    <row r="303" spans="1:10" x14ac:dyDescent="0.3">
      <c r="A303" s="30">
        <v>50</v>
      </c>
    </row>
    <row r="304" spans="1:10" x14ac:dyDescent="0.3">
      <c r="A304" s="30">
        <v>54</v>
      </c>
    </row>
    <row r="305" spans="1:1" x14ac:dyDescent="0.3">
      <c r="A305" s="30">
        <v>62</v>
      </c>
    </row>
    <row r="306" spans="1:1" x14ac:dyDescent="0.3">
      <c r="A306" s="30">
        <v>63</v>
      </c>
    </row>
    <row r="307" spans="1:1" x14ac:dyDescent="0.3">
      <c r="A307" s="30">
        <v>67</v>
      </c>
    </row>
    <row r="308" spans="1:1" x14ac:dyDescent="0.3">
      <c r="A308" s="30">
        <v>68</v>
      </c>
    </row>
  </sheetData>
  <mergeCells count="16">
    <mergeCell ref="L3:R5"/>
    <mergeCell ref="N2:O2"/>
    <mergeCell ref="M23:N23"/>
    <mergeCell ref="O23:P23"/>
    <mergeCell ref="A1:G6"/>
    <mergeCell ref="H1:I1"/>
    <mergeCell ref="D8:E8"/>
    <mergeCell ref="F8:G8"/>
    <mergeCell ref="H2:I3"/>
    <mergeCell ref="A8:A9"/>
    <mergeCell ref="B8:B9"/>
    <mergeCell ref="C8:C9"/>
    <mergeCell ref="H8:H9"/>
    <mergeCell ref="I8:I9"/>
    <mergeCell ref="J8:J9"/>
    <mergeCell ref="H4:I4"/>
  </mergeCells>
  <conditionalFormatting sqref="C251:C290 C13:C169 C190:C249">
    <cfRule type="expression" dxfId="10" priority="17">
      <formula>WEEKDAY(C13,2)=7</formula>
    </cfRule>
    <cfRule type="expression" dxfId="9" priority="18">
      <formula>WEEKDAY(C13,2)=6</formula>
    </cfRule>
  </conditionalFormatting>
  <conditionalFormatting sqref="C250">
    <cfRule type="expression" dxfId="8" priority="13">
      <formula>WEEKDAY(C250,2)=7</formula>
    </cfRule>
    <cfRule type="expression" dxfId="7" priority="14">
      <formula>WEEKDAY(C250,2)=6</formula>
    </cfRule>
  </conditionalFormatting>
  <conditionalFormatting sqref="J13:J41 J43:J49 J53:J97 J100:J178 J180:J224 J235:J290">
    <cfRule type="cellIs" dxfId="6" priority="10" operator="lessThan">
      <formula>0</formula>
    </cfRule>
    <cfRule type="cellIs" dxfId="5" priority="12" operator="greaterThan">
      <formula>"&gt;00:00"</formula>
    </cfRule>
  </conditionalFormatting>
  <conditionalFormatting sqref="J147:J178 J180:J224 J235:J290">
    <cfRule type="cellIs" dxfId="4" priority="11" operator="greaterThan">
      <formula>0</formula>
    </cfRule>
  </conditionalFormatting>
  <conditionalFormatting sqref="C10:C12">
    <cfRule type="expression" dxfId="3" priority="8">
      <formula>WEEKDAY(C10,2)=7</formula>
    </cfRule>
    <cfRule type="expression" dxfId="2" priority="9">
      <formula>WEEKDAY(C10,2)=6</formula>
    </cfRule>
  </conditionalFormatting>
  <conditionalFormatting sqref="C170:C189">
    <cfRule type="expression" dxfId="1" priority="4">
      <formula>WEEKDAY(C170,2)=7</formula>
    </cfRule>
    <cfRule type="expression" dxfId="0" priority="5">
      <formula>WEEKDAY(C170,2)=6</formula>
    </cfRule>
  </conditionalFormatting>
  <pageMargins left="0.7" right="0.7" top="0.75" bottom="0.75" header="0.3" footer="0.3"/>
  <pageSetup paperSize="9" orientation="portrait" r:id="rId1"/>
  <ignoredErrors>
    <ignoredError sqref="A13:A41 A43:A49 A53:A97 A235:A290 A100:A169 A190:A2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 - MOIS 1</vt:lpstr>
      <vt:lpstr>POINTAGE -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Michel</cp:lastModifiedBy>
  <dcterms:created xsi:type="dcterms:W3CDTF">2018-05-02T18:20:00Z</dcterms:created>
  <dcterms:modified xsi:type="dcterms:W3CDTF">2018-05-12T18:39:52Z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