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chel\Desktop\Excel Forum\"/>
    </mc:Choice>
  </mc:AlternateContent>
  <bookViews>
    <workbookView xWindow="-75" yWindow="0" windowWidth="14280" windowHeight="15150" activeTab="1"/>
  </bookViews>
  <sheets>
    <sheet name="Données" sheetId="1" r:id="rId1"/>
    <sheet name="Analyse" sheetId="2" r:id="rId2"/>
    <sheet name="Feuil6" sheetId="9" r:id="rId3"/>
  </sheets>
  <definedNames>
    <definedName name="_xlnm._FilterDatabase" localSheetId="0" hidden="1">Données!$A$1:$P$321</definedName>
  </definedNames>
  <calcPr calcId="152511" iterate="1"/>
</workbook>
</file>

<file path=xl/calcChain.xml><?xml version="1.0" encoding="utf-8"?>
<calcChain xmlns="http://schemas.openxmlformats.org/spreadsheetml/2006/main">
  <c r="C3" i="2" l="1"/>
  <c r="C4" i="2"/>
  <c r="C5" i="2"/>
  <c r="C6" i="2"/>
  <c r="C7" i="2"/>
  <c r="C8" i="2"/>
  <c r="C9" i="2"/>
  <c r="C10" i="2"/>
  <c r="C11" i="2"/>
  <c r="C12" i="2"/>
  <c r="C13" i="2"/>
  <c r="C14" i="2"/>
  <c r="C15" i="2"/>
  <c r="C16" i="2"/>
  <c r="C17" i="2"/>
  <c r="C18" i="2"/>
  <c r="C19" i="2"/>
  <c r="C20" i="2"/>
  <c r="C21" i="2"/>
  <c r="C22" i="2"/>
  <c r="C23" i="2"/>
  <c r="C24" i="2"/>
  <c r="C25" i="2"/>
  <c r="C26" i="2"/>
  <c r="C27" i="2"/>
  <c r="C28" i="2"/>
  <c r="C29" i="2"/>
  <c r="C30" i="2"/>
  <c r="C31" i="2"/>
  <c r="C32" i="2"/>
  <c r="C33" i="2"/>
  <c r="C34" i="2"/>
  <c r="C35" i="2"/>
  <c r="C36" i="2"/>
  <c r="C37" i="2"/>
  <c r="C38" i="2"/>
  <c r="C39" i="2"/>
  <c r="C40" i="2"/>
  <c r="C41" i="2"/>
  <c r="C42" i="2"/>
  <c r="C43" i="2"/>
  <c r="C44" i="2"/>
  <c r="C45" i="2"/>
  <c r="C46" i="2"/>
  <c r="C47" i="2"/>
  <c r="C48" i="2"/>
  <c r="C49" i="2"/>
  <c r="C50" i="2"/>
  <c r="C51" i="2"/>
  <c r="C52" i="2"/>
  <c r="C53" i="2"/>
  <c r="C54" i="2"/>
  <c r="C55" i="2"/>
  <c r="C56" i="2"/>
  <c r="C57" i="2"/>
  <c r="C58" i="2"/>
  <c r="C59" i="2"/>
  <c r="C60" i="2"/>
  <c r="C61" i="2"/>
  <c r="C62" i="2"/>
  <c r="C63" i="2"/>
  <c r="C64" i="2"/>
  <c r="C65" i="2"/>
  <c r="C2" i="2"/>
  <c r="H2" i="2"/>
  <c r="H3" i="2"/>
  <c r="N3" i="1" l="1"/>
  <c r="O3" i="1"/>
  <c r="N4" i="1"/>
  <c r="P4" i="1" s="1"/>
  <c r="O4" i="1"/>
  <c r="N5" i="1"/>
  <c r="O5" i="1"/>
  <c r="P5" i="1" s="1"/>
  <c r="N6" i="1"/>
  <c r="O6" i="1"/>
  <c r="N7" i="1"/>
  <c r="O7" i="1"/>
  <c r="N8" i="1"/>
  <c r="P8" i="1" s="1"/>
  <c r="O8" i="1"/>
  <c r="N9" i="1"/>
  <c r="O9" i="1"/>
  <c r="P9" i="1"/>
  <c r="N10" i="1"/>
  <c r="P10" i="1" s="1"/>
  <c r="O10" i="1"/>
  <c r="N11" i="1"/>
  <c r="P11" i="1" s="1"/>
  <c r="O11" i="1"/>
  <c r="N12" i="1"/>
  <c r="O12" i="1"/>
  <c r="N13" i="1"/>
  <c r="O13" i="1"/>
  <c r="P13" i="1" s="1"/>
  <c r="N14" i="1"/>
  <c r="P14" i="1" s="1"/>
  <c r="O14" i="1"/>
  <c r="N15" i="1"/>
  <c r="P15" i="1" s="1"/>
  <c r="O15" i="1"/>
  <c r="N16" i="1"/>
  <c r="O16" i="1"/>
  <c r="N17" i="1"/>
  <c r="P17" i="1" s="1"/>
  <c r="O17" i="1"/>
  <c r="N18" i="1"/>
  <c r="P18" i="1" s="1"/>
  <c r="O18" i="1"/>
  <c r="N19" i="1"/>
  <c r="O19" i="1"/>
  <c r="N20" i="1"/>
  <c r="O20" i="1"/>
  <c r="N21" i="1"/>
  <c r="O21" i="1"/>
  <c r="N22" i="1"/>
  <c r="P22" i="1" s="1"/>
  <c r="O22" i="1"/>
  <c r="N23" i="1"/>
  <c r="O23" i="1"/>
  <c r="N24" i="1"/>
  <c r="O24" i="1"/>
  <c r="N25" i="1"/>
  <c r="O25" i="1"/>
  <c r="P25" i="1"/>
  <c r="N26" i="1"/>
  <c r="O26" i="1"/>
  <c r="P26" i="1"/>
  <c r="N27" i="1"/>
  <c r="O27" i="1"/>
  <c r="N28" i="1"/>
  <c r="P28" i="1" s="1"/>
  <c r="O28" i="1"/>
  <c r="N29" i="1"/>
  <c r="O29" i="1"/>
  <c r="N30" i="1"/>
  <c r="O30" i="1"/>
  <c r="N31" i="1"/>
  <c r="O31" i="1"/>
  <c r="N32" i="1"/>
  <c r="P32" i="1" s="1"/>
  <c r="O32" i="1"/>
  <c r="N33" i="1"/>
  <c r="P33" i="1" s="1"/>
  <c r="O33" i="1"/>
  <c r="N34" i="1"/>
  <c r="O34" i="1"/>
  <c r="P34" i="1"/>
  <c r="N35" i="1"/>
  <c r="P35" i="1" s="1"/>
  <c r="O35" i="1"/>
  <c r="N36" i="1"/>
  <c r="P36" i="1" s="1"/>
  <c r="O36" i="1"/>
  <c r="N37" i="1"/>
  <c r="O37" i="1"/>
  <c r="P37" i="1" s="1"/>
  <c r="N38" i="1"/>
  <c r="O38" i="1"/>
  <c r="N39" i="1"/>
  <c r="P39" i="1" s="1"/>
  <c r="O39" i="1"/>
  <c r="N40" i="1"/>
  <c r="P40" i="1" s="1"/>
  <c r="O40" i="1"/>
  <c r="N41" i="1"/>
  <c r="O41" i="1"/>
  <c r="P41" i="1"/>
  <c r="N42" i="1"/>
  <c r="P42" i="1" s="1"/>
  <c r="O42" i="1"/>
  <c r="N43" i="1"/>
  <c r="P43" i="1" s="1"/>
  <c r="O43" i="1"/>
  <c r="N44" i="1"/>
  <c r="O44" i="1"/>
  <c r="N45" i="1"/>
  <c r="O45" i="1"/>
  <c r="P45" i="1" s="1"/>
  <c r="N46" i="1"/>
  <c r="P46" i="1" s="1"/>
  <c r="O46" i="1"/>
  <c r="N47" i="1"/>
  <c r="P47" i="1" s="1"/>
  <c r="O47" i="1"/>
  <c r="N48" i="1"/>
  <c r="O48" i="1"/>
  <c r="N49" i="1"/>
  <c r="P49" i="1" s="1"/>
  <c r="O49" i="1"/>
  <c r="N50" i="1"/>
  <c r="P50" i="1" s="1"/>
  <c r="O50" i="1"/>
  <c r="N51" i="1"/>
  <c r="O51" i="1"/>
  <c r="N52" i="1"/>
  <c r="O52" i="1"/>
  <c r="N53" i="1"/>
  <c r="O53" i="1"/>
  <c r="N54" i="1"/>
  <c r="P54" i="1" s="1"/>
  <c r="O54" i="1"/>
  <c r="N55" i="1"/>
  <c r="O55" i="1"/>
  <c r="N56" i="1"/>
  <c r="O56" i="1"/>
  <c r="N57" i="1"/>
  <c r="O57" i="1"/>
  <c r="P57" i="1"/>
  <c r="N58" i="1"/>
  <c r="O58" i="1"/>
  <c r="P58" i="1"/>
  <c r="N59" i="1"/>
  <c r="O59" i="1"/>
  <c r="N60" i="1"/>
  <c r="P60" i="1" s="1"/>
  <c r="O60" i="1"/>
  <c r="N61" i="1"/>
  <c r="O61" i="1"/>
  <c r="N62" i="1"/>
  <c r="O62" i="1"/>
  <c r="N63" i="1"/>
  <c r="O63" i="1"/>
  <c r="N64" i="1"/>
  <c r="P64" i="1" s="1"/>
  <c r="O64" i="1"/>
  <c r="N65" i="1"/>
  <c r="O65" i="1"/>
  <c r="P65" i="1"/>
  <c r="N66" i="1"/>
  <c r="O66" i="1"/>
  <c r="P66" i="1"/>
  <c r="N67" i="1"/>
  <c r="P67" i="1" s="1"/>
  <c r="O67" i="1"/>
  <c r="N68" i="1"/>
  <c r="P68" i="1" s="1"/>
  <c r="O68" i="1"/>
  <c r="N69" i="1"/>
  <c r="O69" i="1"/>
  <c r="P69" i="1" s="1"/>
  <c r="N70" i="1"/>
  <c r="O70" i="1"/>
  <c r="N71" i="1"/>
  <c r="P71" i="1" s="1"/>
  <c r="O71" i="1"/>
  <c r="N72" i="1"/>
  <c r="P72" i="1" s="1"/>
  <c r="O72" i="1"/>
  <c r="N73" i="1"/>
  <c r="O73" i="1"/>
  <c r="P73" i="1"/>
  <c r="N74" i="1"/>
  <c r="P74" i="1" s="1"/>
  <c r="O74" i="1"/>
  <c r="N75" i="1"/>
  <c r="P75" i="1" s="1"/>
  <c r="O75" i="1"/>
  <c r="N76" i="1"/>
  <c r="O76" i="1"/>
  <c r="N77" i="1"/>
  <c r="O77" i="1"/>
  <c r="P77" i="1" s="1"/>
  <c r="N78" i="1"/>
  <c r="P78" i="1" s="1"/>
  <c r="O78" i="1"/>
  <c r="N79" i="1"/>
  <c r="P79" i="1" s="1"/>
  <c r="O79" i="1"/>
  <c r="N80" i="1"/>
  <c r="O80" i="1"/>
  <c r="N81" i="1"/>
  <c r="P81" i="1" s="1"/>
  <c r="O81" i="1"/>
  <c r="N82" i="1"/>
  <c r="P82" i="1" s="1"/>
  <c r="O82" i="1"/>
  <c r="N83" i="1"/>
  <c r="O83" i="1"/>
  <c r="N84" i="1"/>
  <c r="O84" i="1"/>
  <c r="N85" i="1"/>
  <c r="O85" i="1"/>
  <c r="N86" i="1"/>
  <c r="P86" i="1" s="1"/>
  <c r="O86" i="1"/>
  <c r="N87" i="1"/>
  <c r="O87" i="1"/>
  <c r="N88" i="1"/>
  <c r="O88" i="1"/>
  <c r="N89" i="1"/>
  <c r="O89" i="1"/>
  <c r="P89" i="1"/>
  <c r="N90" i="1"/>
  <c r="O90" i="1"/>
  <c r="P90" i="1"/>
  <c r="N91" i="1"/>
  <c r="O91" i="1"/>
  <c r="N92" i="1"/>
  <c r="P92" i="1" s="1"/>
  <c r="O92" i="1"/>
  <c r="N93" i="1"/>
  <c r="O93" i="1"/>
  <c r="N94" i="1"/>
  <c r="O94" i="1"/>
  <c r="N95" i="1"/>
  <c r="O95" i="1"/>
  <c r="N96" i="1"/>
  <c r="P96" i="1" s="1"/>
  <c r="O96" i="1"/>
  <c r="N97" i="1"/>
  <c r="O97" i="1"/>
  <c r="P97" i="1"/>
  <c r="N98" i="1"/>
  <c r="O98" i="1"/>
  <c r="P98" i="1"/>
  <c r="N99" i="1"/>
  <c r="P99" i="1" s="1"/>
  <c r="O99" i="1"/>
  <c r="N100" i="1"/>
  <c r="P100" i="1" s="1"/>
  <c r="O100" i="1"/>
  <c r="N101" i="1"/>
  <c r="O101" i="1"/>
  <c r="P101" i="1" s="1"/>
  <c r="N102" i="1"/>
  <c r="O102" i="1"/>
  <c r="N103" i="1"/>
  <c r="P103" i="1" s="1"/>
  <c r="O103" i="1"/>
  <c r="N104" i="1"/>
  <c r="P104" i="1" s="1"/>
  <c r="O104" i="1"/>
  <c r="N105" i="1"/>
  <c r="O105" i="1"/>
  <c r="P105" i="1"/>
  <c r="N106" i="1"/>
  <c r="P106" i="1" s="1"/>
  <c r="O106" i="1"/>
  <c r="N107" i="1"/>
  <c r="P107" i="1" s="1"/>
  <c r="O107" i="1"/>
  <c r="N108" i="1"/>
  <c r="O108" i="1"/>
  <c r="N109" i="1"/>
  <c r="O109" i="1"/>
  <c r="P109" i="1" s="1"/>
  <c r="N110" i="1"/>
  <c r="P110" i="1" s="1"/>
  <c r="O110" i="1"/>
  <c r="N111" i="1"/>
  <c r="P111" i="1" s="1"/>
  <c r="O111" i="1"/>
  <c r="N112" i="1"/>
  <c r="O112" i="1"/>
  <c r="N113" i="1"/>
  <c r="P113" i="1" s="1"/>
  <c r="O113" i="1"/>
  <c r="N114" i="1"/>
  <c r="P114" i="1" s="1"/>
  <c r="O114" i="1"/>
  <c r="N115" i="1"/>
  <c r="O115" i="1"/>
  <c r="N116" i="1"/>
  <c r="O116" i="1"/>
  <c r="N117" i="1"/>
  <c r="O117" i="1"/>
  <c r="N118" i="1"/>
  <c r="P118" i="1" s="1"/>
  <c r="O118" i="1"/>
  <c r="N119" i="1"/>
  <c r="O119" i="1"/>
  <c r="N120" i="1"/>
  <c r="O120" i="1"/>
  <c r="N121" i="1"/>
  <c r="O121" i="1"/>
  <c r="P121" i="1"/>
  <c r="N122" i="1"/>
  <c r="O122" i="1"/>
  <c r="P122" i="1"/>
  <c r="N123" i="1"/>
  <c r="O123" i="1"/>
  <c r="N124" i="1"/>
  <c r="P124" i="1" s="1"/>
  <c r="O124" i="1"/>
  <c r="N125" i="1"/>
  <c r="O125" i="1"/>
  <c r="N126" i="1"/>
  <c r="O126" i="1"/>
  <c r="N127" i="1"/>
  <c r="O127" i="1"/>
  <c r="N128" i="1"/>
  <c r="P128" i="1" s="1"/>
  <c r="O128" i="1"/>
  <c r="N129" i="1"/>
  <c r="O129" i="1"/>
  <c r="P129" i="1"/>
  <c r="N130" i="1"/>
  <c r="O130" i="1"/>
  <c r="P130" i="1"/>
  <c r="N131" i="1"/>
  <c r="P131" i="1" s="1"/>
  <c r="O131" i="1"/>
  <c r="N132" i="1"/>
  <c r="P132" i="1" s="1"/>
  <c r="O132" i="1"/>
  <c r="N133" i="1"/>
  <c r="O133" i="1"/>
  <c r="P133" i="1" s="1"/>
  <c r="N134" i="1"/>
  <c r="O134" i="1"/>
  <c r="N135" i="1"/>
  <c r="P135" i="1" s="1"/>
  <c r="O135" i="1"/>
  <c r="N136" i="1"/>
  <c r="P136" i="1" s="1"/>
  <c r="O136" i="1"/>
  <c r="N137" i="1"/>
  <c r="O137" i="1"/>
  <c r="P137" i="1"/>
  <c r="N138" i="1"/>
  <c r="P138" i="1" s="1"/>
  <c r="O138" i="1"/>
  <c r="N139" i="1"/>
  <c r="P139" i="1" s="1"/>
  <c r="O139" i="1"/>
  <c r="N140" i="1"/>
  <c r="O140" i="1"/>
  <c r="N141" i="1"/>
  <c r="O141" i="1"/>
  <c r="P141" i="1" s="1"/>
  <c r="N142" i="1"/>
  <c r="P142" i="1" s="1"/>
  <c r="O142" i="1"/>
  <c r="N143" i="1"/>
  <c r="P143" i="1" s="1"/>
  <c r="O143" i="1"/>
  <c r="N144" i="1"/>
  <c r="O144" i="1"/>
  <c r="N145" i="1"/>
  <c r="P145" i="1" s="1"/>
  <c r="O145" i="1"/>
  <c r="N146" i="1"/>
  <c r="P146" i="1" s="1"/>
  <c r="O146" i="1"/>
  <c r="N147" i="1"/>
  <c r="O147" i="1"/>
  <c r="N148" i="1"/>
  <c r="O148" i="1"/>
  <c r="N149" i="1"/>
  <c r="O149" i="1"/>
  <c r="N150" i="1"/>
  <c r="P150" i="1" s="1"/>
  <c r="O150" i="1"/>
  <c r="N151" i="1"/>
  <c r="O151" i="1"/>
  <c r="N152" i="1"/>
  <c r="O152" i="1"/>
  <c r="N153" i="1"/>
  <c r="O153" i="1"/>
  <c r="P153" i="1"/>
  <c r="N154" i="1"/>
  <c r="O154" i="1"/>
  <c r="P154" i="1"/>
  <c r="N155" i="1"/>
  <c r="O155" i="1"/>
  <c r="N156" i="1"/>
  <c r="P156" i="1" s="1"/>
  <c r="O156" i="1"/>
  <c r="N157" i="1"/>
  <c r="O157" i="1"/>
  <c r="N158" i="1"/>
  <c r="O158" i="1"/>
  <c r="N159" i="1"/>
  <c r="O159" i="1"/>
  <c r="N160" i="1"/>
  <c r="P160" i="1" s="1"/>
  <c r="O160" i="1"/>
  <c r="N161" i="1"/>
  <c r="O161" i="1"/>
  <c r="P161" i="1"/>
  <c r="N162" i="1"/>
  <c r="O162" i="1"/>
  <c r="P162" i="1"/>
  <c r="N163" i="1"/>
  <c r="P163" i="1" s="1"/>
  <c r="O163" i="1"/>
  <c r="N164" i="1"/>
  <c r="P164" i="1" s="1"/>
  <c r="O164" i="1"/>
  <c r="N165" i="1"/>
  <c r="O165" i="1"/>
  <c r="P165" i="1" s="1"/>
  <c r="N166" i="1"/>
  <c r="O166" i="1"/>
  <c r="N167" i="1"/>
  <c r="P167" i="1" s="1"/>
  <c r="O167" i="1"/>
  <c r="N168" i="1"/>
  <c r="P168" i="1" s="1"/>
  <c r="O168" i="1"/>
  <c r="N169" i="1"/>
  <c r="O169" i="1"/>
  <c r="P169" i="1"/>
  <c r="N170" i="1"/>
  <c r="P170" i="1" s="1"/>
  <c r="O170" i="1"/>
  <c r="N171" i="1"/>
  <c r="P171" i="1" s="1"/>
  <c r="O171" i="1"/>
  <c r="N172" i="1"/>
  <c r="O172" i="1"/>
  <c r="N173" i="1"/>
  <c r="O173" i="1"/>
  <c r="P173" i="1" s="1"/>
  <c r="N174" i="1"/>
  <c r="P174" i="1" s="1"/>
  <c r="O174" i="1"/>
  <c r="N175" i="1"/>
  <c r="P175" i="1" s="1"/>
  <c r="O175" i="1"/>
  <c r="N176" i="1"/>
  <c r="O176" i="1"/>
  <c r="N177" i="1"/>
  <c r="P177" i="1" s="1"/>
  <c r="O177" i="1"/>
  <c r="N178" i="1"/>
  <c r="P178" i="1" s="1"/>
  <c r="O178" i="1"/>
  <c r="N179" i="1"/>
  <c r="O179" i="1"/>
  <c r="N180" i="1"/>
  <c r="O180" i="1"/>
  <c r="N181" i="1"/>
  <c r="O181" i="1"/>
  <c r="N182" i="1"/>
  <c r="P182" i="1" s="1"/>
  <c r="O182" i="1"/>
  <c r="N183" i="1"/>
  <c r="O183" i="1"/>
  <c r="N184" i="1"/>
  <c r="O184" i="1"/>
  <c r="N185" i="1"/>
  <c r="O185" i="1"/>
  <c r="P185" i="1"/>
  <c r="N186" i="1"/>
  <c r="O186" i="1"/>
  <c r="P186" i="1"/>
  <c r="N187" i="1"/>
  <c r="O187" i="1"/>
  <c r="N188" i="1"/>
  <c r="P188" i="1" s="1"/>
  <c r="O188" i="1"/>
  <c r="N189" i="1"/>
  <c r="O189" i="1"/>
  <c r="N190" i="1"/>
  <c r="O190" i="1"/>
  <c r="N191" i="1"/>
  <c r="O191" i="1"/>
  <c r="N192" i="1"/>
  <c r="P192" i="1" s="1"/>
  <c r="O192" i="1"/>
  <c r="N193" i="1"/>
  <c r="O193" i="1"/>
  <c r="P193" i="1"/>
  <c r="N194" i="1"/>
  <c r="O194" i="1"/>
  <c r="P194" i="1"/>
  <c r="N195" i="1"/>
  <c r="P195" i="1" s="1"/>
  <c r="O195" i="1"/>
  <c r="N196" i="1"/>
  <c r="P196" i="1" s="1"/>
  <c r="O196" i="1"/>
  <c r="N197" i="1"/>
  <c r="O197" i="1"/>
  <c r="P197" i="1" s="1"/>
  <c r="N198" i="1"/>
  <c r="O198" i="1"/>
  <c r="N199" i="1"/>
  <c r="P199" i="1" s="1"/>
  <c r="O199" i="1"/>
  <c r="N200" i="1"/>
  <c r="P200" i="1" s="1"/>
  <c r="O200" i="1"/>
  <c r="N201" i="1"/>
  <c r="O201" i="1"/>
  <c r="P201" i="1"/>
  <c r="N202" i="1"/>
  <c r="P202" i="1" s="1"/>
  <c r="O202" i="1"/>
  <c r="N203" i="1"/>
  <c r="P203" i="1" s="1"/>
  <c r="O203" i="1"/>
  <c r="N204" i="1"/>
  <c r="O204" i="1"/>
  <c r="N205" i="1"/>
  <c r="O205" i="1"/>
  <c r="P205" i="1" s="1"/>
  <c r="N206" i="1"/>
  <c r="P206" i="1" s="1"/>
  <c r="O206" i="1"/>
  <c r="N207" i="1"/>
  <c r="P207" i="1" s="1"/>
  <c r="O207" i="1"/>
  <c r="N208" i="1"/>
  <c r="O208" i="1"/>
  <c r="N209" i="1"/>
  <c r="P209" i="1" s="1"/>
  <c r="O209" i="1"/>
  <c r="N210" i="1"/>
  <c r="P210" i="1" s="1"/>
  <c r="O210" i="1"/>
  <c r="N211" i="1"/>
  <c r="O211" i="1"/>
  <c r="N212" i="1"/>
  <c r="O212" i="1"/>
  <c r="N213" i="1"/>
  <c r="O213" i="1"/>
  <c r="N214" i="1"/>
  <c r="P214" i="1" s="1"/>
  <c r="O214" i="1"/>
  <c r="N215" i="1"/>
  <c r="O215" i="1"/>
  <c r="N216" i="1"/>
  <c r="O216" i="1"/>
  <c r="N217" i="1"/>
  <c r="O217" i="1"/>
  <c r="P217" i="1"/>
  <c r="N218" i="1"/>
  <c r="O218" i="1"/>
  <c r="P218" i="1"/>
  <c r="N219" i="1"/>
  <c r="O219" i="1"/>
  <c r="N220" i="1"/>
  <c r="P220" i="1" s="1"/>
  <c r="O220" i="1"/>
  <c r="N221" i="1"/>
  <c r="O221" i="1"/>
  <c r="N222" i="1"/>
  <c r="O222" i="1"/>
  <c r="N223" i="1"/>
  <c r="O223" i="1"/>
  <c r="N224" i="1"/>
  <c r="P224" i="1" s="1"/>
  <c r="O224" i="1"/>
  <c r="N225" i="1"/>
  <c r="O225" i="1"/>
  <c r="P225" i="1"/>
  <c r="N226" i="1"/>
  <c r="O226" i="1"/>
  <c r="P226" i="1"/>
  <c r="N227" i="1"/>
  <c r="P227" i="1" s="1"/>
  <c r="O227" i="1"/>
  <c r="N228" i="1"/>
  <c r="P228" i="1" s="1"/>
  <c r="O228" i="1"/>
  <c r="N229" i="1"/>
  <c r="O229" i="1"/>
  <c r="P229" i="1" s="1"/>
  <c r="N230" i="1"/>
  <c r="O230" i="1"/>
  <c r="N231" i="1"/>
  <c r="P231" i="1" s="1"/>
  <c r="O231" i="1"/>
  <c r="N232" i="1"/>
  <c r="P232" i="1" s="1"/>
  <c r="O232" i="1"/>
  <c r="N233" i="1"/>
  <c r="O233" i="1"/>
  <c r="P233" i="1"/>
  <c r="N234" i="1"/>
  <c r="P234" i="1" s="1"/>
  <c r="O234" i="1"/>
  <c r="N235" i="1"/>
  <c r="P235" i="1" s="1"/>
  <c r="O235" i="1"/>
  <c r="N236" i="1"/>
  <c r="O236" i="1"/>
  <c r="N237" i="1"/>
  <c r="O237" i="1"/>
  <c r="P237" i="1" s="1"/>
  <c r="N238" i="1"/>
  <c r="P238" i="1" s="1"/>
  <c r="O238" i="1"/>
  <c r="N239" i="1"/>
  <c r="P239" i="1" s="1"/>
  <c r="O239" i="1"/>
  <c r="N240" i="1"/>
  <c r="O240" i="1"/>
  <c r="N241" i="1"/>
  <c r="P241" i="1" s="1"/>
  <c r="O241" i="1"/>
  <c r="N242" i="1"/>
  <c r="P242" i="1" s="1"/>
  <c r="O242" i="1"/>
  <c r="N243" i="1"/>
  <c r="O243" i="1"/>
  <c r="N244" i="1"/>
  <c r="O244" i="1"/>
  <c r="N245" i="1"/>
  <c r="O245" i="1"/>
  <c r="N246" i="1"/>
  <c r="P246" i="1" s="1"/>
  <c r="O246" i="1"/>
  <c r="N247" i="1"/>
  <c r="O247" i="1"/>
  <c r="N248" i="1"/>
  <c r="O248" i="1"/>
  <c r="N249" i="1"/>
  <c r="O249" i="1"/>
  <c r="P249" i="1"/>
  <c r="N250" i="1"/>
  <c r="O250" i="1"/>
  <c r="P250" i="1"/>
  <c r="N251" i="1"/>
  <c r="O251" i="1"/>
  <c r="N252" i="1"/>
  <c r="P252" i="1" s="1"/>
  <c r="O252" i="1"/>
  <c r="N253" i="1"/>
  <c r="O253" i="1"/>
  <c r="N254" i="1"/>
  <c r="O254" i="1"/>
  <c r="N255" i="1"/>
  <c r="O255" i="1"/>
  <c r="N256" i="1"/>
  <c r="P256" i="1" s="1"/>
  <c r="O256" i="1"/>
  <c r="N257" i="1"/>
  <c r="O257" i="1"/>
  <c r="P257" i="1"/>
  <c r="N258" i="1"/>
  <c r="O258" i="1"/>
  <c r="P258" i="1"/>
  <c r="N259" i="1"/>
  <c r="P259" i="1" s="1"/>
  <c r="O259" i="1"/>
  <c r="N260" i="1"/>
  <c r="P260" i="1" s="1"/>
  <c r="O260" i="1"/>
  <c r="N261" i="1"/>
  <c r="O261" i="1"/>
  <c r="P261" i="1" s="1"/>
  <c r="N262" i="1"/>
  <c r="O262" i="1"/>
  <c r="N263" i="1"/>
  <c r="P263" i="1" s="1"/>
  <c r="O263" i="1"/>
  <c r="N264" i="1"/>
  <c r="P264" i="1" s="1"/>
  <c r="O264" i="1"/>
  <c r="N265" i="1"/>
  <c r="O265" i="1"/>
  <c r="P265" i="1"/>
  <c r="N266" i="1"/>
  <c r="P266" i="1" s="1"/>
  <c r="O266" i="1"/>
  <c r="N267" i="1"/>
  <c r="P267" i="1" s="1"/>
  <c r="O267" i="1"/>
  <c r="N268" i="1"/>
  <c r="O268" i="1"/>
  <c r="N269" i="1"/>
  <c r="O269" i="1"/>
  <c r="P269" i="1" s="1"/>
  <c r="N270" i="1"/>
  <c r="P270" i="1" s="1"/>
  <c r="O270" i="1"/>
  <c r="N271" i="1"/>
  <c r="P271" i="1" s="1"/>
  <c r="O271" i="1"/>
  <c r="N272" i="1"/>
  <c r="O272" i="1"/>
  <c r="N273" i="1"/>
  <c r="P273" i="1" s="1"/>
  <c r="O273" i="1"/>
  <c r="N274" i="1"/>
  <c r="P274" i="1" s="1"/>
  <c r="O274" i="1"/>
  <c r="N275" i="1"/>
  <c r="O275" i="1"/>
  <c r="N276" i="1"/>
  <c r="O276" i="1"/>
  <c r="N277" i="1"/>
  <c r="O277" i="1"/>
  <c r="N278" i="1"/>
  <c r="P278" i="1" s="1"/>
  <c r="O278" i="1"/>
  <c r="N279" i="1"/>
  <c r="O279" i="1"/>
  <c r="N280" i="1"/>
  <c r="O280" i="1"/>
  <c r="N281" i="1"/>
  <c r="O281" i="1"/>
  <c r="P281" i="1"/>
  <c r="N282" i="1"/>
  <c r="O282" i="1"/>
  <c r="P282" i="1"/>
  <c r="N283" i="1"/>
  <c r="O283" i="1"/>
  <c r="N284" i="1"/>
  <c r="P284" i="1" s="1"/>
  <c r="O284" i="1"/>
  <c r="N285" i="1"/>
  <c r="O285" i="1"/>
  <c r="N286" i="1"/>
  <c r="O286" i="1"/>
  <c r="N287" i="1"/>
  <c r="O287" i="1"/>
  <c r="N288" i="1"/>
  <c r="P288" i="1" s="1"/>
  <c r="O288" i="1"/>
  <c r="N289" i="1"/>
  <c r="O289" i="1"/>
  <c r="P289" i="1"/>
  <c r="N290" i="1"/>
  <c r="O290" i="1"/>
  <c r="P290" i="1"/>
  <c r="N291" i="1"/>
  <c r="P291" i="1" s="1"/>
  <c r="O291" i="1"/>
  <c r="N292" i="1"/>
  <c r="P292" i="1" s="1"/>
  <c r="O292" i="1"/>
  <c r="N293" i="1"/>
  <c r="O293" i="1"/>
  <c r="P293" i="1" s="1"/>
  <c r="N294" i="1"/>
  <c r="O294" i="1"/>
  <c r="N295" i="1"/>
  <c r="P295" i="1" s="1"/>
  <c r="O295" i="1"/>
  <c r="N296" i="1"/>
  <c r="P296" i="1" s="1"/>
  <c r="O296" i="1"/>
  <c r="N297" i="1"/>
  <c r="O297" i="1"/>
  <c r="P297" i="1"/>
  <c r="N298" i="1"/>
  <c r="P298" i="1" s="1"/>
  <c r="O298" i="1"/>
  <c r="N299" i="1"/>
  <c r="P299" i="1" s="1"/>
  <c r="O299" i="1"/>
  <c r="N300" i="1"/>
  <c r="O300" i="1"/>
  <c r="N301" i="1"/>
  <c r="O301" i="1"/>
  <c r="P301" i="1" s="1"/>
  <c r="N302" i="1"/>
  <c r="P302" i="1" s="1"/>
  <c r="O302" i="1"/>
  <c r="N303" i="1"/>
  <c r="P303" i="1" s="1"/>
  <c r="O303" i="1"/>
  <c r="N304" i="1"/>
  <c r="O304" i="1"/>
  <c r="N305" i="1"/>
  <c r="P305" i="1" s="1"/>
  <c r="O305" i="1"/>
  <c r="N306" i="1"/>
  <c r="P306" i="1" s="1"/>
  <c r="O306" i="1"/>
  <c r="N307" i="1"/>
  <c r="O307" i="1"/>
  <c r="N308" i="1"/>
  <c r="O308" i="1"/>
  <c r="N309" i="1"/>
  <c r="O309" i="1"/>
  <c r="N310" i="1"/>
  <c r="P310" i="1" s="1"/>
  <c r="O310" i="1"/>
  <c r="N311" i="1"/>
  <c r="O311" i="1"/>
  <c r="N312" i="1"/>
  <c r="O312" i="1"/>
  <c r="N313" i="1"/>
  <c r="O313" i="1"/>
  <c r="P313" i="1"/>
  <c r="N314" i="1"/>
  <c r="O314" i="1"/>
  <c r="P314" i="1"/>
  <c r="N315" i="1"/>
  <c r="O315" i="1"/>
  <c r="N316" i="1"/>
  <c r="P316" i="1" s="1"/>
  <c r="O316" i="1"/>
  <c r="N317" i="1"/>
  <c r="O317" i="1"/>
  <c r="N318" i="1"/>
  <c r="O318" i="1"/>
  <c r="N319" i="1"/>
  <c r="O319" i="1"/>
  <c r="N320" i="1"/>
  <c r="P320" i="1" s="1"/>
  <c r="O320" i="1"/>
  <c r="N321" i="1"/>
  <c r="O321" i="1"/>
  <c r="P321" i="1"/>
  <c r="N322" i="1"/>
  <c r="O322" i="1"/>
  <c r="P322" i="1"/>
  <c r="H65" i="2"/>
  <c r="H4" i="2"/>
  <c r="H5" i="2"/>
  <c r="H6" i="2"/>
  <c r="H7" i="2"/>
  <c r="H8" i="2"/>
  <c r="H9" i="2"/>
  <c r="H10" i="2"/>
  <c r="H11" i="2"/>
  <c r="H12" i="2"/>
  <c r="H13" i="2"/>
  <c r="H14" i="2"/>
  <c r="H15" i="2"/>
  <c r="H16" i="2"/>
  <c r="H17" i="2"/>
  <c r="H18" i="2"/>
  <c r="H19" i="2"/>
  <c r="H20" i="2"/>
  <c r="H21" i="2"/>
  <c r="H22" i="2"/>
  <c r="H23" i="2"/>
  <c r="H24" i="2"/>
  <c r="H25" i="2"/>
  <c r="H26" i="2"/>
  <c r="H27" i="2"/>
  <c r="H28" i="2"/>
  <c r="H29" i="2"/>
  <c r="H30" i="2"/>
  <c r="H31" i="2"/>
  <c r="H32" i="2"/>
  <c r="H33" i="2"/>
  <c r="H34" i="2"/>
  <c r="H35" i="2"/>
  <c r="H36" i="2"/>
  <c r="H37" i="2"/>
  <c r="H38" i="2"/>
  <c r="H39" i="2"/>
  <c r="H40" i="2"/>
  <c r="H41" i="2"/>
  <c r="H42" i="2"/>
  <c r="H43" i="2"/>
  <c r="H44" i="2"/>
  <c r="H45" i="2"/>
  <c r="H46" i="2"/>
  <c r="H47" i="2"/>
  <c r="H48" i="2"/>
  <c r="H49" i="2"/>
  <c r="H50" i="2"/>
  <c r="H51" i="2"/>
  <c r="H52" i="2"/>
  <c r="H53" i="2"/>
  <c r="H54" i="2"/>
  <c r="H55" i="2"/>
  <c r="H56" i="2"/>
  <c r="H57" i="2"/>
  <c r="H58" i="2"/>
  <c r="H59" i="2"/>
  <c r="H60" i="2"/>
  <c r="H61" i="2"/>
  <c r="H62" i="2"/>
  <c r="H63" i="2"/>
  <c r="H64" i="2"/>
  <c r="P315" i="1" l="1"/>
  <c r="P283" i="1"/>
  <c r="P251" i="1"/>
  <c r="P219" i="1"/>
  <c r="P191" i="1"/>
  <c r="P159" i="1"/>
  <c r="P116" i="1"/>
  <c r="P84" i="1"/>
  <c r="P56" i="1"/>
  <c r="P38" i="1"/>
  <c r="P24" i="1"/>
  <c r="P6" i="1"/>
  <c r="P304" i="1"/>
  <c r="P279" i="1"/>
  <c r="P268" i="1"/>
  <c r="P247" i="1"/>
  <c r="P236" i="1"/>
  <c r="P222" i="1"/>
  <c r="P215" i="1"/>
  <c r="P208" i="1"/>
  <c r="P190" i="1"/>
  <c r="P183" i="1"/>
  <c r="P179" i="1"/>
  <c r="P176" i="1"/>
  <c r="P172" i="1"/>
  <c r="P158" i="1"/>
  <c r="P151" i="1"/>
  <c r="P147" i="1"/>
  <c r="P144" i="1"/>
  <c r="P140" i="1"/>
  <c r="P126" i="1"/>
  <c r="P119" i="1"/>
  <c r="P115" i="1"/>
  <c r="P112" i="1"/>
  <c r="P108" i="1"/>
  <c r="P94" i="1"/>
  <c r="P87" i="1"/>
  <c r="P83" i="1"/>
  <c r="P80" i="1"/>
  <c r="P76" i="1"/>
  <c r="P62" i="1"/>
  <c r="P55" i="1"/>
  <c r="P51" i="1"/>
  <c r="P48" i="1"/>
  <c r="P44" i="1"/>
  <c r="P30" i="1"/>
  <c r="P23" i="1"/>
  <c r="P19" i="1"/>
  <c r="P16" i="1"/>
  <c r="P12" i="1"/>
  <c r="P317" i="1"/>
  <c r="P285" i="1"/>
  <c r="P253" i="1"/>
  <c r="P221" i="1"/>
  <c r="P189" i="1"/>
  <c r="P157" i="1"/>
  <c r="P125" i="1"/>
  <c r="P93" i="1"/>
  <c r="P61" i="1"/>
  <c r="P29" i="1"/>
  <c r="P312" i="1"/>
  <c r="P294" i="1"/>
  <c r="P280" i="1"/>
  <c r="P262" i="1"/>
  <c r="P248" i="1"/>
  <c r="P230" i="1"/>
  <c r="P216" i="1"/>
  <c r="P198" i="1"/>
  <c r="P184" i="1"/>
  <c r="P166" i="1"/>
  <c r="P152" i="1"/>
  <c r="P134" i="1"/>
  <c r="P120" i="1"/>
  <c r="P102" i="1"/>
  <c r="P88" i="1"/>
  <c r="P70" i="1"/>
  <c r="P52" i="1"/>
  <c r="P31" i="1"/>
  <c r="P308" i="1"/>
  <c r="P276" i="1"/>
  <c r="P244" i="1"/>
  <c r="P212" i="1"/>
  <c r="P180" i="1"/>
  <c r="P148" i="1"/>
  <c r="P127" i="1"/>
  <c r="P95" i="1"/>
  <c r="P63" i="1"/>
  <c r="P318" i="1"/>
  <c r="P307" i="1"/>
  <c r="P272" i="1"/>
  <c r="P240" i="1"/>
  <c r="P211" i="1"/>
  <c r="P309" i="1"/>
  <c r="P277" i="1"/>
  <c r="P245" i="1"/>
  <c r="P213" i="1"/>
  <c r="P181" i="1"/>
  <c r="P149" i="1"/>
  <c r="P117" i="1"/>
  <c r="P85" i="1"/>
  <c r="P53" i="1"/>
  <c r="P21" i="1"/>
  <c r="P319" i="1"/>
  <c r="P287" i="1"/>
  <c r="P255" i="1"/>
  <c r="P223" i="1"/>
  <c r="P187" i="1"/>
  <c r="P155" i="1"/>
  <c r="P123" i="1"/>
  <c r="P91" i="1"/>
  <c r="P59" i="1"/>
  <c r="P27" i="1"/>
  <c r="P20" i="1"/>
  <c r="P311" i="1"/>
  <c r="P300" i="1"/>
  <c r="P286" i="1"/>
  <c r="P275" i="1"/>
  <c r="P254" i="1"/>
  <c r="P243" i="1"/>
  <c r="P204" i="1"/>
  <c r="P7" i="1"/>
  <c r="P3" i="1"/>
  <c r="O2" i="1"/>
  <c r="N2" i="1"/>
  <c r="B48" i="2" l="1"/>
  <c r="B52" i="2"/>
  <c r="B56" i="2"/>
  <c r="B60" i="2"/>
  <c r="B64" i="2"/>
  <c r="B45" i="2"/>
  <c r="B49" i="2"/>
  <c r="B53" i="2"/>
  <c r="B57" i="2"/>
  <c r="B61" i="2"/>
  <c r="B65" i="2"/>
  <c r="B46" i="2"/>
  <c r="B50" i="2"/>
  <c r="B54" i="2"/>
  <c r="B58" i="2"/>
  <c r="B62" i="2"/>
  <c r="B47" i="2"/>
  <c r="B51" i="2"/>
  <c r="B55" i="2"/>
  <c r="B59" i="2"/>
  <c r="B63" i="2"/>
  <c r="B44" i="2"/>
  <c r="B38" i="2"/>
  <c r="G38" i="2" s="1"/>
  <c r="B42" i="2"/>
  <c r="B41" i="2"/>
  <c r="B35" i="2"/>
  <c r="B43" i="2"/>
  <c r="B39" i="2"/>
  <c r="B33" i="2"/>
  <c r="B32" i="2"/>
  <c r="B36" i="2"/>
  <c r="B40" i="2"/>
  <c r="B37" i="2"/>
  <c r="B34" i="2"/>
  <c r="P2" i="1"/>
  <c r="B2" i="2"/>
  <c r="G2" i="2" s="1"/>
  <c r="B3" i="2"/>
  <c r="G3" i="2" s="1"/>
  <c r="B4" i="2"/>
  <c r="G4" i="2" s="1"/>
  <c r="B5" i="2"/>
  <c r="G5" i="2" s="1"/>
  <c r="B6" i="2"/>
  <c r="G6" i="2" s="1"/>
  <c r="B7" i="2"/>
  <c r="B8" i="2"/>
  <c r="B9" i="2"/>
  <c r="G9" i="2" s="1"/>
  <c r="B10" i="2"/>
  <c r="G10" i="2" s="1"/>
  <c r="B11" i="2"/>
  <c r="G11" i="2" s="1"/>
  <c r="B12" i="2"/>
  <c r="B13" i="2"/>
  <c r="B14" i="2"/>
  <c r="B15" i="2"/>
  <c r="B16" i="2"/>
  <c r="B18" i="2"/>
  <c r="G18" i="2" s="1"/>
  <c r="B19" i="2"/>
  <c r="G19" i="2" s="1"/>
  <c r="B20" i="2"/>
  <c r="G20" i="2" s="1"/>
  <c r="B21" i="2"/>
  <c r="B22" i="2"/>
  <c r="B23" i="2"/>
  <c r="G23" i="2" s="1"/>
  <c r="B24" i="2"/>
  <c r="G24" i="2" s="1"/>
  <c r="B25" i="2"/>
  <c r="G25" i="2" s="1"/>
  <c r="B26" i="2"/>
  <c r="G26" i="2" s="1"/>
  <c r="B27" i="2"/>
  <c r="G27" i="2" s="1"/>
  <c r="B28" i="2"/>
  <c r="B29" i="2"/>
  <c r="B30" i="2"/>
  <c r="G30" i="2" s="1"/>
  <c r="B31" i="2"/>
  <c r="G31" i="2" s="1"/>
  <c r="B17" i="2"/>
  <c r="G17" i="2" s="1"/>
  <c r="D63" i="2" l="1"/>
  <c r="D59" i="2"/>
  <c r="D55" i="2"/>
  <c r="D22" i="2"/>
  <c r="D58" i="2"/>
  <c r="D38" i="2"/>
  <c r="D46" i="2"/>
  <c r="G46" i="2"/>
  <c r="D45" i="2"/>
  <c r="G45" i="2"/>
  <c r="D56" i="2"/>
  <c r="G51" i="2"/>
  <c r="D51" i="2"/>
  <c r="G52" i="2"/>
  <c r="D52" i="2"/>
  <c r="G47" i="2"/>
  <c r="D47" i="2"/>
  <c r="G48" i="2"/>
  <c r="D48" i="2"/>
  <c r="D65" i="2"/>
  <c r="G65" i="2"/>
  <c r="D62" i="2"/>
  <c r="D61" i="2"/>
  <c r="D57" i="2"/>
  <c r="D11" i="2"/>
  <c r="D54" i="2"/>
  <c r="G54" i="2"/>
  <c r="D53" i="2"/>
  <c r="G53" i="2"/>
  <c r="D64" i="2"/>
  <c r="D50" i="2"/>
  <c r="D49" i="2"/>
  <c r="D60" i="2"/>
  <c r="D14" i="2"/>
  <c r="D19" i="2"/>
  <c r="D24" i="2"/>
  <c r="D26" i="2"/>
  <c r="D13" i="2"/>
  <c r="D30" i="2"/>
  <c r="D18" i="2"/>
  <c r="D25" i="2"/>
  <c r="D10" i="2"/>
  <c r="D3" i="2"/>
  <c r="D20" i="2"/>
  <c r="D9" i="2"/>
  <c r="D17" i="2"/>
  <c r="D27" i="2"/>
  <c r="D7" i="2"/>
  <c r="D5" i="2"/>
  <c r="D6" i="2"/>
  <c r="D12" i="2"/>
  <c r="D28" i="2"/>
  <c r="D4" i="2"/>
  <c r="D29" i="2"/>
  <c r="D16" i="2"/>
  <c r="D2" i="2"/>
  <c r="D31" i="2"/>
  <c r="D15" i="2"/>
  <c r="D21" i="2"/>
  <c r="D43" i="2"/>
  <c r="D32" i="2"/>
  <c r="G32" i="2"/>
  <c r="D35" i="2"/>
  <c r="D8" i="2"/>
  <c r="D37" i="2"/>
  <c r="D40" i="2"/>
  <c r="G40" i="2"/>
  <c r="D33" i="2"/>
  <c r="G33" i="2"/>
  <c r="D41" i="2"/>
  <c r="G41" i="2"/>
  <c r="D39" i="2"/>
  <c r="G39" i="2"/>
  <c r="D42" i="2"/>
  <c r="D34" i="2"/>
  <c r="G34" i="2"/>
  <c r="D36" i="2"/>
  <c r="D44" i="2"/>
  <c r="G44" i="2"/>
  <c r="D23" i="2"/>
</calcChain>
</file>

<file path=xl/sharedStrings.xml><?xml version="1.0" encoding="utf-8"?>
<sst xmlns="http://schemas.openxmlformats.org/spreadsheetml/2006/main" count="3223" uniqueCount="1075">
  <si>
    <t>Numéro BT</t>
  </si>
  <si>
    <t>Titre BT</t>
  </si>
  <si>
    <t>Etat</t>
  </si>
  <si>
    <t>Code Equipement</t>
  </si>
  <si>
    <t>Désignation Eq</t>
  </si>
  <si>
    <t>Type de travail</t>
  </si>
  <si>
    <t>Commentaires</t>
  </si>
  <si>
    <t>Compte rendu</t>
  </si>
  <si>
    <t>Création</t>
  </si>
  <si>
    <t>Nom demandeur</t>
  </si>
  <si>
    <t>Degré d'urgence</t>
  </si>
  <si>
    <t>Centre de charge</t>
  </si>
  <si>
    <t>Date clôture</t>
  </si>
  <si>
    <t>INTERVENTION DEPANNAGE MAINT</t>
  </si>
  <si>
    <t>Fait</t>
  </si>
  <si>
    <t>2103-VDR2</t>
  </si>
  <si>
    <t>MACHINE USINAGE ECROUS HYDROMAT</t>
  </si>
  <si>
    <t>Correctif</t>
  </si>
  <si>
    <t>pince ne serre pas</t>
  </si>
  <si>
    <t>cellule HS_x000D_
changement cellule</t>
  </si>
  <si>
    <t>MOULY</t>
  </si>
  <si>
    <t>Dans la journée</t>
  </si>
  <si>
    <t>GAP 2 HYDROMAT</t>
  </si>
  <si>
    <t>1876-VDR2</t>
  </si>
  <si>
    <t>TOUR HAAS GT20</t>
  </si>
  <si>
    <t>Plusieurs defaut lors de la mise sous tension de la machine</t>
  </si>
  <si>
    <t>vincent Aprés entretien telephonique avec Performer, la mémoire de la CN est vide. A faire demande d'intervention auprés de performer pour: _x000D_
- rechargement memoire cn _x000D_
- remplacement batterie cn_x000D_
_x000D_
25/02 cde prestation 6132036_x000D_
LE PRESTATIRE EST VENU LE 26/02? EN ATTENTE DE LA FACTURE POUR FAIRE LA REGUL</t>
  </si>
  <si>
    <t>VITTORI</t>
  </si>
  <si>
    <t>Dans la semaine</t>
  </si>
  <si>
    <t>TOURNAGE UAP3 VDR2</t>
  </si>
  <si>
    <t>DI 19981 : MAINTENANCE</t>
  </si>
  <si>
    <t>1866-VDR1</t>
  </si>
  <si>
    <t>GERBEUR ELECTRIQUE</t>
  </si>
  <si>
    <t>Problème sur gerbeur 1866 (hors contrat BASTIDE LEVAGE)._x000D_
Malgré une charge batteries maxi, l'appareil s'arrête brusquement en cours d'utilisation. Le niveau de batterie apparait au plus bas._x000D_
Intervention possible par la société BAstive Manutention</t>
  </si>
  <si>
    <t>demande intervention fait à BAstide Manutention le 14/02/2020_x000D_
recontacte pour donner date intervention_x000D_
_x000D_
MB : Intervention Bastide Manutention le 18/02/2020_x000D_
Intervention faite le 19/02/2020_x000D_
attente prix bastide pour cloture du BT_x000D_
BB: OA 6132179 DU 09/03 POUR REMPLACEMENT ROULAGE COMPLET (511.96€)</t>
  </si>
  <si>
    <t>TASTAYRE</t>
  </si>
  <si>
    <t>Sécurité</t>
  </si>
  <si>
    <t>STOCK PIECES FINIES (emballage et expeditions)</t>
  </si>
  <si>
    <t>DI 20243 : MAINTENANCE</t>
  </si>
  <si>
    <t>1948-VDR2</t>
  </si>
  <si>
    <t>CENTRALE DE FILTRATION HUILE</t>
  </si>
  <si>
    <t>réaliser un embout rigide afin de permettre une meilleure aspiration de l'huile .....voir avec J GAMEL</t>
  </si>
  <si>
    <t>bon en double</t>
  </si>
  <si>
    <t>LASSERRE</t>
  </si>
  <si>
    <t>MAGASIN MATIERE PREMIERE</t>
  </si>
  <si>
    <t>Clos</t>
  </si>
  <si>
    <t>2981-VDR2</t>
  </si>
  <si>
    <t>STATION DE TRAITEMENT DES EFFLUENTS</t>
  </si>
  <si>
    <t>debit de boue tres faible</t>
  </si>
  <si>
    <t>nettoyage pompe et canalisation</t>
  </si>
  <si>
    <t>FAYRET</t>
  </si>
  <si>
    <t>SAND BLASTING VDR2</t>
  </si>
  <si>
    <t>2959-VDR2</t>
  </si>
  <si>
    <t>LIGNE OAS AUTO</t>
  </si>
  <si>
    <t>fuite d air</t>
  </si>
  <si>
    <t>remplacement raccords</t>
  </si>
  <si>
    <t>OTHERS SURFACE TREATMENT VDR2</t>
  </si>
  <si>
    <t>RECTIF AUTO RSS</t>
  </si>
  <si>
    <t>CADAUX</t>
  </si>
  <si>
    <t>GALETEUSE AUTO</t>
  </si>
  <si>
    <t>GUEDOT</t>
  </si>
  <si>
    <t>RECTIF GALETAGE AUTO GAP2-UAP6</t>
  </si>
  <si>
    <t>iNTERVENTION DEPANNAGE MAINT</t>
  </si>
  <si>
    <t>SIMIAN</t>
  </si>
  <si>
    <t>UAP SLEEVE</t>
  </si>
  <si>
    <t>ROULEUSE</t>
  </si>
  <si>
    <t>VEYRAC</t>
  </si>
  <si>
    <t>227-VDR2</t>
  </si>
  <si>
    <t>RECTIF MANUELLE</t>
  </si>
  <si>
    <t>RECTIF GAP5 UAP3 VDR2</t>
  </si>
  <si>
    <t>AIRBUS HELICOPTER VDR2</t>
  </si>
  <si>
    <t>2411-VDR2</t>
  </si>
  <si>
    <t>TRONCONNEUSE</t>
  </si>
  <si>
    <t>PREPARATION LOPIN UAP3 VDR2</t>
  </si>
  <si>
    <t>RECTIF</t>
  </si>
  <si>
    <t>TOUR MAZAK QT6G</t>
  </si>
  <si>
    <t>Amelioration</t>
  </si>
  <si>
    <t>LECARPENTIER</t>
  </si>
  <si>
    <t>2862-VDR2</t>
  </si>
  <si>
    <t>PRESSE BRET PACK 16</t>
  </si>
  <si>
    <t>GRIVOTTE</t>
  </si>
  <si>
    <t>3043-VDR2</t>
  </si>
  <si>
    <t>CELLULE ROBOTISEE</t>
  </si>
  <si>
    <t>DELMAS</t>
  </si>
  <si>
    <t>GAP2 ILOT BOEING</t>
  </si>
  <si>
    <t>3021-VDR2</t>
  </si>
  <si>
    <t>TOUR MULTIBROCHE TORNOS</t>
  </si>
  <si>
    <t>UAP 2 GAP 3 USINAGE CN</t>
  </si>
  <si>
    <t>SABLEUSE</t>
  </si>
  <si>
    <t>remise en etat</t>
  </si>
  <si>
    <t>TDS</t>
  </si>
  <si>
    <t>CADMIAGE SOUS VIDE</t>
  </si>
  <si>
    <t>fait</t>
  </si>
  <si>
    <t>02122-VDR2</t>
  </si>
  <si>
    <t>FOUR DE TREMPE HUILE</t>
  </si>
  <si>
    <t>TRAITEMENT SOUS VIDE GAZEUSE</t>
  </si>
  <si>
    <t>1237-VDR2</t>
  </si>
  <si>
    <t>ACCUEIL</t>
  </si>
  <si>
    <t>DEMOLYKOTAGE</t>
  </si>
  <si>
    <t>3083-VDR2</t>
  </si>
  <si>
    <t>GALETEUSE</t>
  </si>
  <si>
    <t>OLIVIE</t>
  </si>
  <si>
    <t>FRAIS GENERAUX UAP4 VDR2</t>
  </si>
  <si>
    <t>2542-VDR2</t>
  </si>
  <si>
    <t>MACHINE LAVAGE SOUS VIDE</t>
  </si>
  <si>
    <t>ok</t>
  </si>
  <si>
    <t>DEGRAISSAGE UAP4 VDR2</t>
  </si>
  <si>
    <t>TOUR HAAS ST10</t>
  </si>
  <si>
    <t>Dans le mois</t>
  </si>
  <si>
    <t>BOUSCAYROL</t>
  </si>
  <si>
    <t>ILOTS GAP3 UAP4 VDR2</t>
  </si>
  <si>
    <t>TRAVAIL SERRURERIE</t>
  </si>
  <si>
    <t>TOUR KNC 100</t>
  </si>
  <si>
    <t>cbt</t>
  </si>
  <si>
    <t>BOUTONNET</t>
  </si>
  <si>
    <t>GAP 2 AUTO TOUS ? KNC</t>
  </si>
  <si>
    <t>HEAT TREATMENT VDR2</t>
  </si>
  <si>
    <t>COSTES</t>
  </si>
  <si>
    <t>GLACET</t>
  </si>
  <si>
    <t>REPRISE AUTO GAP4-UAP6</t>
  </si>
  <si>
    <t>2765-VDR2</t>
  </si>
  <si>
    <t>MACHINE LAVAGE SOUS VIDE - PERO</t>
  </si>
  <si>
    <t>DEGRAISSAGE GAP6-UAP6</t>
  </si>
  <si>
    <t>INTERVENTION SOUS-TRAITANT</t>
  </si>
  <si>
    <t>GRAS</t>
  </si>
  <si>
    <t>2033-VDR2</t>
  </si>
  <si>
    <t>DEMOLYKOTEUSE</t>
  </si>
  <si>
    <t>APPOINTAGE AUTO GAP2-UAP6</t>
  </si>
  <si>
    <t>1374-VDR2</t>
  </si>
  <si>
    <t>RESSUAGE</t>
  </si>
  <si>
    <t>CND METALLOSCOPE</t>
  </si>
  <si>
    <t>RECTIF AUTO</t>
  </si>
  <si>
    <t>1809-VDR2</t>
  </si>
  <si>
    <t>FILETAGE UAP4 VDR2</t>
  </si>
  <si>
    <t>herve</t>
  </si>
  <si>
    <t>KLING</t>
  </si>
  <si>
    <t>GOUJONS ET GROS DIAMETRES VDR2</t>
  </si>
  <si>
    <t>POURCEL</t>
  </si>
  <si>
    <t>807-VDR2</t>
  </si>
  <si>
    <t>TARAUDEUSE</t>
  </si>
  <si>
    <t>ROUAULT</t>
  </si>
  <si>
    <t>GAP 2 ILOT 1 2 ET 3 CN</t>
  </si>
  <si>
    <t>1698-VDR2</t>
  </si>
  <si>
    <t>PRESSE 80T</t>
  </si>
  <si>
    <t>GAP 3 Chauffe  induction  jupe ecrou et decoupe    UAP 2</t>
  </si>
  <si>
    <t>1162-VDR2</t>
  </si>
  <si>
    <t>VACUUM SURFACE TREATMENT VDR2</t>
  </si>
  <si>
    <t>2954-VDR2</t>
  </si>
  <si>
    <t>LIGNE PASSIVATION AUTO</t>
  </si>
  <si>
    <t>2529-VDR2</t>
  </si>
  <si>
    <t>DEMOLYKOTEUSE PAR ULTRASONS FISA</t>
  </si>
  <si>
    <t>GARDOU</t>
  </si>
  <si>
    <t>PERCAGE GAP6-UAP6</t>
  </si>
  <si>
    <t>3063-VDR2</t>
  </si>
  <si>
    <t>fuite de sable</t>
  </si>
  <si>
    <t>1697-VDR2</t>
  </si>
  <si>
    <t>PRESSE 63T</t>
  </si>
  <si>
    <t>1193-VDR2</t>
  </si>
  <si>
    <t>1597-VDR2</t>
  </si>
  <si>
    <t>PRESSE 40T</t>
  </si>
  <si>
    <t>PREPARATION LOPIN UAP4 VDR2</t>
  </si>
  <si>
    <t>CELLULE ROBOTISEE PRESSE</t>
  </si>
  <si>
    <t>2104-VDR2</t>
  </si>
  <si>
    <t>PRESSE BRET 250T</t>
  </si>
  <si>
    <t>REPRISE AUTO GAP2-UAP6</t>
  </si>
  <si>
    <t>PROJECTEUR DE PROFIL</t>
  </si>
  <si>
    <t>823A-VDR2</t>
  </si>
  <si>
    <t>IVD</t>
  </si>
  <si>
    <t>DEFORMATION + CONTRO</t>
  </si>
  <si>
    <t>BT deja fait par le 474</t>
  </si>
  <si>
    <t>MATRICAGE AUTO GAP1-UAP6</t>
  </si>
  <si>
    <t>1849-VDR2</t>
  </si>
  <si>
    <t>TOUR Mc LEAN</t>
  </si>
  <si>
    <t>la broche ne tourne pas</t>
  </si>
  <si>
    <t>var en defaut et vitesse mal regler</t>
  </si>
  <si>
    <t>2836-VDR2</t>
  </si>
  <si>
    <t>TOUR BIBROCHE TAKAMAZ</t>
  </si>
  <si>
    <t>les pièces n'arrive pas sur la rampe</t>
  </si>
  <si>
    <t>alim et bol mal régler</t>
  </si>
  <si>
    <t>DI 22301 : MAINTENANCE</t>
  </si>
  <si>
    <t>1224-VDR2</t>
  </si>
  <si>
    <t>Le transfert programme de KNC 1224 ne fonctionne pas. Vu Philippe.</t>
  </si>
  <si>
    <t>ressoudage 3 fils_x000D_
test ok</t>
  </si>
  <si>
    <t>CAVALIE</t>
  </si>
  <si>
    <t>GAP 1 COMMANDE NUMERIQUE</t>
  </si>
  <si>
    <t>2215-VDR2</t>
  </si>
  <si>
    <t>PRESSE A COUSSIN BRET 125T</t>
  </si>
  <si>
    <t>Le filtre à eau est cassé</t>
  </si>
  <si>
    <t>En commande_x000D_
réparation:ok</t>
  </si>
  <si>
    <t>1185-VDR2</t>
  </si>
  <si>
    <t>TOUR MAZAK QT20</t>
  </si>
  <si>
    <t>tourelle decaler</t>
  </si>
  <si>
    <t>ok remise en place et reglage</t>
  </si>
  <si>
    <t>DI 22306 : MAINTENANCE</t>
  </si>
  <si>
    <t>2534-VDR2</t>
  </si>
  <si>
    <t>FOUR IPSEN</t>
  </si>
  <si>
    <t>support de charge cassé et 2 barreaux lors du chargement</t>
  </si>
  <si>
    <t>es 04/03 cde 6132141 epsen livraison 06/03_x000D_
Changement des deux barreaux + connexion + 2 kb 160216 _x000D_
+ 2 kb-066940-p + 2 rondelles kb-0747000 + 2 isolant k-0716303</t>
  </si>
  <si>
    <t>LEONARD</t>
  </si>
  <si>
    <t>DI 21885 : MAINTENANCE</t>
  </si>
  <si>
    <t>1299-VDR2</t>
  </si>
  <si>
    <t>PERCEUSE</t>
  </si>
  <si>
    <t>Courroie d'entrainement HS , merci.</t>
  </si>
  <si>
    <t>A commander courroie 315774_x000D_
cde faite aupres de marjorie sdour suite a la DA63511_x000D_
es 12/02 relance par mail aux appros_x000D_
om 19/02 la courroie dans la nomenclature ne correspond pas à celle sur la machine_x000D_
courroie à recommander vu avec Bernadette_x000D_
es 28/02 ddp courroie orexad_x000D_
es 28/02 ddp roulement  6003ZZ a flauraud_x000D_
es 03/03 cde coirroie orexad livraison 11/03</t>
  </si>
  <si>
    <t>PERCAGE/EBAVURAGE UAP4 VDR2</t>
  </si>
  <si>
    <t>1:pompe arrosage ne fonctionne pas en manuel_x000D_
2: cellule hs sur vérin</t>
  </si>
  <si>
    <t>1:ressoudage fils sur bouton pupitre_x000D_
2: changement cellule 307310 (consommable)</t>
  </si>
  <si>
    <t>593-VDR2</t>
  </si>
  <si>
    <t>Chariot de diamantage saccade</t>
  </si>
  <si>
    <t>Refait plein du groupe hydraulique et purge du circuit._x000D_
Un raccord bijur HS et olive HS et réglage dosage bijur</t>
  </si>
  <si>
    <t>DI 22328 : MAINTENANCE</t>
  </si>
  <si>
    <t>314-VDR2</t>
  </si>
  <si>
    <t>deplacer arret d'urgence</t>
  </si>
  <si>
    <t>RECTIF GALETAGE AUTO GAP4-UAP6</t>
  </si>
  <si>
    <t>224-VDR2</t>
  </si>
  <si>
    <t>Bonjour,_x000D_
_x000D_
Intervention s/traitant MONTELS pour resserrage des jeux des 2 broches de la rectif 224._x000D_
_x000D_
Montant de 1 300.00€  suivant Devis N°1497-02-20_x000D_
_x000D_
Cordialement_x000D_
_x000D_
Christophe K.</t>
  </si>
  <si>
    <t>cde 6131972 montel_x000D_
es 18/02 cde 6131972_x000D_
DR 04/03 : intervention déjà faite, attente retour Montels pour correction sous garantie_x000D_
DR11/03:intervention Montels OK</t>
  </si>
  <si>
    <t>DI 22120 : SERRURERIE</t>
  </si>
  <si>
    <t>2473-VDR2</t>
  </si>
  <si>
    <t>PRESSE BRET 125T</t>
  </si>
  <si>
    <t>Installation de manchon à souder sur bac de récupération pièce afin d'installer des capteurs de niveau.</t>
  </si>
  <si>
    <t>2897 - VDR2</t>
  </si>
  <si>
    <t>MACHINE DE DEFORMATION ITS</t>
  </si>
  <si>
    <t>jeu sur roulement</t>
  </si>
  <si>
    <t>ok remise en etat</t>
  </si>
  <si>
    <t>DI 22219 : MAINTENANCE</t>
  </si>
  <si>
    <t>ivd fuite d'air sur tuyau blanc au niveaux d'une élèctrovanne sur le four n 1162 arrière du four</t>
  </si>
  <si>
    <t>DI 22341 : MAINTENANCE</t>
  </si>
  <si>
    <t>TDS-UAP1-VDR2</t>
  </si>
  <si>
    <t>TRAITEMENT DE SURFACE VDR2</t>
  </si>
  <si>
    <t>une fuite a la station detox, présence d'un liquide au sol</t>
  </si>
  <si>
    <t>vue avec prod</t>
  </si>
  <si>
    <t>DI 22342 : MAINTENANCE</t>
  </si>
  <si>
    <t>fuite d'air au niveau du tuyau blanc au sertissage priche de l'électro vanne sur la machine n 1162 four de cadmiage sous vide</t>
  </si>
  <si>
    <t>Probleme de comptage pieces ce qui arrête le cycle</t>
  </si>
  <si>
    <t>a commander _x000D_
1 pour utilisé_x000D_
1 pour stock_x000D_
es 21/02 ddp keyence_x000D_
es 24/02 cde 6132023 livraison 04/03_x000D_
module changé</t>
  </si>
  <si>
    <t>DI 22122 : MAINTENANCE</t>
  </si>
  <si>
    <t>merci de remplacer les minuteries aiguilles par des minuteries numériques pour + de précision et vérifier le fonctionnement de la minuterie permettant le réglage du temps de montée de l' éjection ._x000D_
voir si possibilité de modifier le moment de soufflage ( est actuellement dès le départ de la montée de l'éjection  ; devient déclenchement de la soufflerie à position haute de l'éjection)</t>
  </si>
  <si>
    <t>a commander 2 tempo _x000D_
chez RS_x000D_
es 24/02 cde 6132030 RS livraison 04/03_x000D_
tempo de maintien changée</t>
  </si>
  <si>
    <t>CABRIT</t>
  </si>
  <si>
    <t>DI 22355 : MAINTENANCE</t>
  </si>
  <si>
    <t>1669-VDR2</t>
  </si>
  <si>
    <t>Manette déplacement axe X et Z HS. La machine se trouve au pôle auto.</t>
  </si>
  <si>
    <t>modification pied de maintien électrovanne.</t>
  </si>
  <si>
    <t>1645-VDR2</t>
  </si>
  <si>
    <t>TOUR TRAUB A25</t>
  </si>
  <si>
    <t>L'ecrou du bras d'amenage pieces est foiré.</t>
  </si>
  <si>
    <t>Fabrication d'une douille fileté plus soudure sur le bras.</t>
  </si>
  <si>
    <t>2828-VDR2</t>
  </si>
  <si>
    <t>fixation de la barre de position en haut cassé</t>
  </si>
  <si>
    <t>DI 22336 : MAINTENANCE</t>
  </si>
  <si>
    <t>GAP2-UAP6-VDR2</t>
  </si>
  <si>
    <t>VIS TITANE</t>
  </si>
  <si>
    <t>Changement du support sur touret à meuler.</t>
  </si>
  <si>
    <t>Fabrication d'un nouveau support et mise en place.</t>
  </si>
  <si>
    <t>butée du support de buses HS</t>
  </si>
  <si>
    <t>DI 22348 : MAINTENANCE</t>
  </si>
  <si>
    <t>2654-VDR2</t>
  </si>
  <si>
    <t>CHAINE RESSUAGE</t>
  </si>
  <si>
    <t>Bonjour,_x000D_
_x000D_
Basculer le raccordement actuel en eau recyclée du bain d'arrêt et du bain d'émulsifiant sur l'eau de ville._x000D_
_x000D_
K.JACQUART (220)</t>
  </si>
  <si>
    <t>FAGES</t>
  </si>
  <si>
    <t>DI 22350 : MAINTENANCE</t>
  </si>
  <si>
    <t>1671-VDR2</t>
  </si>
  <si>
    <t>BANC DE MAGNETOSCOPIE</t>
  </si>
  <si>
    <t>Bonjour,_x000D_
_x000D_
Chauffe importante au niveau de l'agitation du bain. Voir si matériel endommagé._x000D_
_x000D_
K.JACQUART (220)</t>
  </si>
  <si>
    <t>augmentation du brassage pour essayer de refroidir d'avantage et pas laisser le liquide ce décanter.</t>
  </si>
  <si>
    <t>DI 22312 : SERRURERIE</t>
  </si>
  <si>
    <t>Bonjour,_x000D_
_x000D_
Fabrication d'une rehausse pour mettre en hauteur la pompe de relevage de la cuve de lavage automatique actuellement situé dans le bac de rétention._x000D_
_x000D_
K.JACQUART (220)</t>
  </si>
  <si>
    <t>DI 22203 : MAINTENANCE</t>
  </si>
  <si>
    <t>3080-VDR2</t>
  </si>
  <si>
    <t>PRESSE AUTOMATIQUE</t>
  </si>
  <si>
    <t>Instalation d'un panneau perforé à l'interieur de la Carol Salvi - voir avec Mathieu Dejean (en équipe après midi le 28/02)</t>
  </si>
  <si>
    <t>fixation effectuer ok.</t>
  </si>
  <si>
    <t>MAT  AUTO  HATEBUR</t>
  </si>
  <si>
    <t>probleme de rotation tonneau</t>
  </si>
  <si>
    <t>BAGUES + AXE d'entrainement hs_x000D_
changement bagues _x000D_
voir pour fabrication axe a l'outillage</t>
  </si>
  <si>
    <t>DI 21998 : MAINTENANCE</t>
  </si>
  <si>
    <t>1285-VDR2</t>
  </si>
  <si>
    <t>réparer ou changer le support du système de vidange qui est fissuré</t>
  </si>
  <si>
    <t>commander vanne d'alimentation ref MG 2371 COPRS DE VANNE_x000D_
es 12/02 ddp wheelabrator_x000D_
ES 17/02CDE 6131960 WEELABRATOR LIVRAISON 4 JOURS</t>
  </si>
  <si>
    <t>DI 22334 : MAINTENANCE</t>
  </si>
  <si>
    <t>impossible de nettoyer les sableuses aspirateur HS prise électrique défectueuse</t>
  </si>
  <si>
    <t>cable d'alimentation hs _x000D_
remise en etat essai ok</t>
  </si>
  <si>
    <t>2946-VDR2</t>
  </si>
  <si>
    <t>LIGNE ARGENTAGE AUTO</t>
  </si>
  <si>
    <t>Le redresseur poste 112 ne fonctionne pas _x000D_
probleme d'intensité et de tension _x000D_
pas de defaut</t>
  </si>
  <si>
    <t>controle de la commande 0/10v ok _x000D_
demarrage ok_x000D_
pas de retour d'info sur l'ecran d'intensité et 0.4 v de tension_x000D_
voir garantie</t>
  </si>
  <si>
    <t>ARGENTAGE &amp; NICKELAGE VDR2</t>
  </si>
  <si>
    <t>DI 22277 : SERRURERIE</t>
  </si>
  <si>
    <t>3143-VDR2</t>
  </si>
  <si>
    <t>TOUR MULTISWISS TORNOS</t>
  </si>
  <si>
    <t>mise en place d'une plaque anti goutte + protection connecteur bas idem aux autres Tornos.</t>
  </si>
  <si>
    <t>NAGY</t>
  </si>
  <si>
    <t>877-VDR2</t>
  </si>
  <si>
    <t>TOUR MAZAK QT8N</t>
  </si>
  <si>
    <t>support télécommande déssoudée</t>
  </si>
  <si>
    <t>ressoudage ok</t>
  </si>
  <si>
    <t>2101-VDR2</t>
  </si>
  <si>
    <t>PRESSE AUTOMATIQUE SACMA</t>
  </si>
  <si>
    <t>lampe ne fonctionne pas</t>
  </si>
  <si>
    <t>mis collier pour maintien néon</t>
  </si>
  <si>
    <t>GAP 3 Matricage  auto SACMA  SP360</t>
  </si>
  <si>
    <t>DI 22326 : MAINTENANCE</t>
  </si>
  <si>
    <t>210-VDR2</t>
  </si>
  <si>
    <t>tuyau d'air à changer !</t>
  </si>
  <si>
    <t>DI 22331 : MAINTENANCE</t>
  </si>
  <si>
    <t>1487-VDR2</t>
  </si>
  <si>
    <t>compteur de la rouleuse 1487 ne compte pas toutes les pièces ;</t>
  </si>
  <si>
    <t>DI 22268 : SERRURERIE</t>
  </si>
  <si>
    <t>2604-VDR2</t>
  </si>
  <si>
    <t>Réalisation 2 paniers pour le troisième TORNOS. Vu avec Hervé.</t>
  </si>
  <si>
    <t>DI 22142 : MAINTENANCE</t>
  </si>
  <si>
    <t>3006-VDR2</t>
  </si>
  <si>
    <t>TOUR DOOSAN LYNX 220G</t>
  </si>
  <si>
    <t>uap 9 fuite d'air au niveau du tuyau blanc en dessous de la vanne d'arriver d'air sur la machine n°3006 tour doosan lynx</t>
  </si>
  <si>
    <t>robot s'arrête milieu parcours</t>
  </si>
  <si>
    <t>mauvais paramêtre</t>
  </si>
  <si>
    <t>le monte charge disjoncte</t>
  </si>
  <si>
    <t>reglage du tapi du monte charge</t>
  </si>
  <si>
    <t>2837-VDR2</t>
  </si>
  <si>
    <t>reglage au niveau des pinces car celle-ci ne fonctionne pas</t>
  </si>
  <si>
    <t>DI 22351 : SERRURERIE</t>
  </si>
  <si>
    <t>Fabrication d'un carter pour les projection d'huile au montage de la meule de 100 mm.</t>
  </si>
  <si>
    <t>Fait Fred G</t>
  </si>
  <si>
    <t>DI 20483 : MAINTENANCE</t>
  </si>
  <si>
    <t>UAP9-VDR2</t>
  </si>
  <si>
    <t>UAP9 SLEEVE - RIVETS AVEUGLES</t>
  </si>
  <si>
    <t>Usiner 2 pièces pour rampe d'alimentation de la rouleuse EWM de l'UAP6 pour les Vis des Rivets Aveugles_x000D_
_x000D_
1er pièce : Plan n° G-B-010_x000D_
_x000D_
2éme pièce : Plan n° G-B-011_x000D_
_x000D_
_x000D_
Voir avec Joris Pouget Tel 675</t>
  </si>
  <si>
    <t>vieux bt a refaire si la demande n'a pas été réalisé merci florian</t>
  </si>
  <si>
    <t>GAP_LEADER</t>
  </si>
  <si>
    <t>DI 21478 : MAINTENANCE</t>
  </si>
  <si>
    <t>2530-VDR2</t>
  </si>
  <si>
    <t>TOUR STAR SR-20J TYPE N</t>
  </si>
  <si>
    <t>Supprimer les brouillard d'huile qui sortent par le convoyeur à copeaux et remettre en état l'aspiration (dégagement important de fumée)</t>
  </si>
  <si>
    <t>fait vu avec olivier bec</t>
  </si>
  <si>
    <t>DI 22275 : MAINTENANCE</t>
  </si>
  <si>
    <t>3123 - VDR2</t>
  </si>
  <si>
    <t>MACHINE DE MARQUAGE LASER</t>
  </si>
  <si>
    <t>Brancher la connexion électrique du bloc d'aspiration à la machine de marquage laser.</t>
  </si>
  <si>
    <t>POUGET</t>
  </si>
  <si>
    <t>DI 22324 : MAINTENANCE</t>
  </si>
  <si>
    <t>2860-VDR2</t>
  </si>
  <si>
    <t>ENROBEUSE</t>
  </si>
  <si>
    <t>Qualité 3-4 machine 2860_x000D_
_x000D_
Pions HS ..._x000D_
Durant l'enrobage rupture du ou des pions provoquant le déplacement de l'ensemble de la tête droite</t>
  </si>
  <si>
    <t>AROKIASSAMY</t>
  </si>
  <si>
    <t>LABORATOIRE</t>
  </si>
  <si>
    <t>changement des 2 axes</t>
  </si>
  <si>
    <t>TAMALET</t>
  </si>
  <si>
    <t>DI 21983 : MAINTENANCE</t>
  </si>
  <si>
    <t>1773-VDR2</t>
  </si>
  <si>
    <t>Défaut au niveau du raccordement fut/prim lors du diamantage. _x000D_
Voir si le chariot n'appui pas trop sur le reproducteur (défaut des ressorts ?)</t>
  </si>
  <si>
    <t>Montels doit faire un devis pour retrofit;en attente de reponse et de delai._x000D_
Depose du chariot de diamantage afin de controler l'etat des ressorts (ras) l'état des lardons du chariot de diamantage et du chariot du recopieur (ras)._x000D_
Remontage de l'ensemble!_x000D_
Detente des ressorts de compression.</t>
  </si>
  <si>
    <t>MAQUIN</t>
  </si>
  <si>
    <t>DI 22123 : MAINTENANCE</t>
  </si>
  <si>
    <t>La noix ne coulisse pas bien</t>
  </si>
  <si>
    <t>blanchissage de la noix</t>
  </si>
  <si>
    <t>2165-VDR2</t>
  </si>
  <si>
    <t>MACHINE A EBAVURER TRIBOFINITION</t>
  </si>
  <si>
    <t>ajouter un tuyau d'eau pour remplir le bac en plastique</t>
  </si>
  <si>
    <t>a commander materiel chez malrieu</t>
  </si>
  <si>
    <t>DI 20589 : MAINTENANCE</t>
  </si>
  <si>
    <t>Remettre un plexi au niveau de la trappe arrière du KNC100. Vu C. BOUTONNET.</t>
  </si>
  <si>
    <t>MB 30/01/2020 installation provisoire, faire une installation définitive_x000D_
DR11/03:relance PSM1</t>
  </si>
  <si>
    <t>DI 22371 : MAINTENANCE</t>
  </si>
  <si>
    <t>1782-VDR2</t>
  </si>
  <si>
    <t>CENTRE D'USINAGE HAAS SUPER MINIMILL</t>
  </si>
  <si>
    <t>bloc bi broche désseré ;</t>
  </si>
  <si>
    <t>démonté mis une rondelle frein à voir</t>
  </si>
  <si>
    <t>DI 22358 : MAINTENANCE</t>
  </si>
  <si>
    <t>2164-VDR2</t>
  </si>
  <si>
    <t>PRESSE 110T AIDA</t>
  </si>
  <si>
    <t>monter le "SH" sur la presse</t>
  </si>
  <si>
    <t>DI 22344 : MAINTENANCE</t>
  </si>
  <si>
    <t>monter le "SH" sur la presse:</t>
  </si>
  <si>
    <t>fait par la prod</t>
  </si>
  <si>
    <t>réalisation d'une barre courbe pour le support de gamme.</t>
  </si>
  <si>
    <t>defaut robot</t>
  </si>
  <si>
    <t>codeur cable cassé + sangle a mal enroulé_x000D_
remise en place sangle _x000D_
codeur hs _x000D_
commander d'urgence 2 codeurs sick ref BTF08-A1NM0341_x000D_
          ML 3m    1.35mm     4.5-32vdc_x000D_
_x000D_
es 11/03 cde SOL 3155284 CHEZ SICK_x000D_
CHANGEMENT QUE DU MECANISME A CABLE MRA-F080-103D2 REF/6030125 718.90€_x000D_
Changement systeme de cable codeur reglage essai ok</t>
  </si>
  <si>
    <t>2784-VDR2</t>
  </si>
  <si>
    <t>FOUR CONVECTION FORCEE</t>
  </si>
  <si>
    <t>capteur de porte hs</t>
  </si>
  <si>
    <t>commander 2 Interrupteurs de sécurité sans contact MARQUE SICK_x000D_
TR4 Direct / Interrupteurs de sécurité à transpondeur / Capteur et actionneur ref _x000D_
Type de produit:TR4-SBM01C_x000D_
Article: 6035190  URGENT_x000D_
es 09-03 ddp rexel_x000D_
es 11/03 cde SOL 3155284 chez SICK_x000D_
_x000D_
a commander cable sick: code rs: 136-3391_x000D_
es 11/03 cde 6132207 cable 79€ chez RS livraison 13/03_x000D_
remontage capteur d'origine essai ok</t>
  </si>
  <si>
    <t>TDS CADMIAGE &amp; ZINC NICKEL VDR2</t>
  </si>
  <si>
    <t>defaut niveau bas cuve 7</t>
  </si>
  <si>
    <t>controle probleme de contact entre l'eau et la cuve</t>
  </si>
  <si>
    <t>Fuite d'air raccord sur un distributeur 428</t>
  </si>
  <si>
    <t>changement raccord</t>
  </si>
  <si>
    <t>4038-VDR2</t>
  </si>
  <si>
    <t>CENTRALE DE FILTRATION D'HUILE TRANCHE 1</t>
  </si>
  <si>
    <t>alarme appoint d'huile</t>
  </si>
  <si>
    <t>niveau huile propre trop basse_x000D_
vidange filtre 2 en mode maintenance pour relever le niveau</t>
  </si>
  <si>
    <t>BATIMENT VDR2</t>
  </si>
  <si>
    <t>1850-VDR2</t>
  </si>
  <si>
    <t>bol vibrant ne fonctionne pas</t>
  </si>
  <si>
    <t>inter marche/arret HS</t>
  </si>
  <si>
    <t>APPOINTAGE AUTO GAP2</t>
  </si>
  <si>
    <t>02505-VDR2</t>
  </si>
  <si>
    <t>FOUR DE TREMPE TITANE</t>
  </si>
  <si>
    <t>porte bloquée</t>
  </si>
  <si>
    <t>demontage + reserrage gache</t>
  </si>
  <si>
    <t>TREMPE TA6V</t>
  </si>
  <si>
    <t>2094-VDR2</t>
  </si>
  <si>
    <t>arrosage ne fonctionne pas</t>
  </si>
  <si>
    <t>pompe desamorçé</t>
  </si>
  <si>
    <t>1214-VDR2</t>
  </si>
  <si>
    <t>PRESSE AUTOMATIQUE N56</t>
  </si>
  <si>
    <t>clavette casser au niveau de la came</t>
  </si>
  <si>
    <t>ok remise en etat plus reglage</t>
  </si>
  <si>
    <t>GAP 3 MATRICAGE AUTOMATIQUE N56 CHAUD</t>
  </si>
  <si>
    <t>plus d'aspiration</t>
  </si>
  <si>
    <t>changement filtres_x000D_
à recommander 502483 et 502482</t>
  </si>
  <si>
    <t>POMPE EVA62</t>
  </si>
  <si>
    <t>ES LE 31/01 REPARATION POMPE EVA N°120229 HZ50KW_x000D_
ES 11/02 LE FORNISSEUR DE CHEZ MAB ne détaille pas les pièces détachées, il propose la pompe neuve.a 2290€_x000D_
ddp cir_x000D_
ES/13/02 CDE 6131946 CIR LIVRAISON 2 SEMAINES 28/02</t>
  </si>
  <si>
    <t>1173-VDR2</t>
  </si>
  <si>
    <t>bouton auto/manuel ne fonctionne pas</t>
  </si>
  <si>
    <t>changement contact no</t>
  </si>
  <si>
    <t>DI 22366 : SERRURERIE</t>
  </si>
  <si>
    <t>Refaire 4 paniers recup pcs pour 2604 et 3021 ( Voir avec Hervé)</t>
  </si>
  <si>
    <t>DI 22372 : MAINTENANCE</t>
  </si>
  <si>
    <t>2091-VDR2</t>
  </si>
  <si>
    <t>PROBLEME SUR RENVOI MOLETTE DE DIAMANTAGE</t>
  </si>
  <si>
    <t>changement des deux molettes, de la courroie et clavette neuve</t>
  </si>
  <si>
    <t>COUYBES</t>
  </si>
  <si>
    <t>02534-VDR2</t>
  </si>
  <si>
    <t>Porbleme de pompage diffusion et de tempertature</t>
  </si>
  <si>
    <t>vidange diff + changement des deux joints ( 4.5litres d'huile)_x000D_
commander joint ou kit de joints (de la vidange et remplissage ) 1 verre et 1 joint de verre de niveau )pour une diffusion de marque oerlikon leybold vacuum ref DIP 12000</t>
  </si>
  <si>
    <t>01547-VDR2</t>
  </si>
  <si>
    <t>FOUR DE TREMPE GAZ</t>
  </si>
  <si>
    <t>tige de fixation passage de courant cassé</t>
  </si>
  <si>
    <t>changement tige + isolant tube</t>
  </si>
  <si>
    <t>DI 22373 : MAINTENANCE</t>
  </si>
  <si>
    <t>Impossible de lancer le cycle de travail sur  la galetteuse ,3083 .</t>
  </si>
  <si>
    <t>télémaintenance avec tox impossible de faire les origines_x000D_
au changement de postes machine repart???</t>
  </si>
  <si>
    <t>defaut disjoncteur resistance de chauffe cuve 7</t>
  </si>
  <si>
    <t>apres controle, un debordement des eaux sur les resistances de chauffe ._x000D_
essai demain apres sechage._x000D_
3 RESISTANCES HS _x000D_
remplacement de deux resistances _x000D_
recommander 4 resistances code 502714_x000D_
es 10/03 cde 6132200 livraison 19/03 recu 13/03</t>
  </si>
  <si>
    <t>1845-VDR2</t>
  </si>
  <si>
    <t>défaut arrosage huile</t>
  </si>
  <si>
    <t>disjoncteur moteur déclanché</t>
  </si>
  <si>
    <t>DI 22287 : MAINTENANCE</t>
  </si>
  <si>
    <t>3017-VDR2</t>
  </si>
  <si>
    <t>enlever le montage a ressort et monter montage traditionnel pour fabrication carter</t>
  </si>
  <si>
    <t>depose et repose montage a ressort</t>
  </si>
  <si>
    <t>ROQUES</t>
  </si>
  <si>
    <t>DI 22376 : MAINTENANCE</t>
  </si>
  <si>
    <t>2535-VDR2</t>
  </si>
  <si>
    <t>IVD B53</t>
  </si>
  <si>
    <t>roue dentelée a redresser si possible</t>
  </si>
  <si>
    <t>REMISE EN ETAT</t>
  </si>
  <si>
    <t>DI 22375 : MAINTENANCE</t>
  </si>
  <si>
    <t>3093-VDR2</t>
  </si>
  <si>
    <t>fixations parapluies bloquées</t>
  </si>
  <si>
    <t>REMISE EN ETAT TARAUDAGES</t>
  </si>
  <si>
    <t>fuite d'air raccords</t>
  </si>
  <si>
    <t>changement de 5 raccords d'air</t>
  </si>
  <si>
    <t>fuite d'air tuyau pompe des acides</t>
  </si>
  <si>
    <t>03082-VDR2</t>
  </si>
  <si>
    <t>FOUR DFI</t>
  </si>
  <si>
    <t>probleme de capteur inductif tarppe</t>
  </si>
  <si>
    <t>reglage hauteur capteur</t>
  </si>
  <si>
    <t>DI 22374 : MAINTENANCE</t>
  </si>
  <si>
    <t>guides fil bouchés</t>
  </si>
  <si>
    <t>pieces bloques sur sole</t>
  </si>
  <si>
    <t>demontage sole echelle _x000D_
soudure d une plaque cote entree pieces_x000D_
mise en place rouleaux plus gros cote entree pieces</t>
  </si>
  <si>
    <t>DI 22117 : MAINTENANCE</t>
  </si>
  <si>
    <t>2056-VDR2</t>
  </si>
  <si>
    <t>CENTRE D'AFFUTAGE NUMERIQUE</t>
  </si>
  <si>
    <t>Bonjour, _x000D_
Remplacer le disjoncteur ou est branché le projecteur de profil, celui disjoncte trop fréquemment._x000D_
Passer de 2 à 16A?_x000D_
_x000D_
Merci</t>
  </si>
  <si>
    <t>cablage de la prise non correct "voir bt 35649" pas de protection differentielle et cablage effectué sur le primaire du transformateur!!!! max du primaire 2.5A et disjoncteur en place 2A prevoir descente d'une alim séparée ou changement du cable d'alim par un cable tétra en lieu et place du triphasé. "trzavaux neuf??"_x000D_
merci florian_x000D_
_x000D_
MB 16/03/2020 : sujet transmis au TRN-SG BT 58780</t>
  </si>
  <si>
    <t>CASTELNAU</t>
  </si>
  <si>
    <t>ATELIER OUTILLAGE</t>
  </si>
  <si>
    <t>DI 22356 : MAINTENANCE</t>
  </si>
  <si>
    <t>identifier la provenance de la poussière noire qui recouvre l'arrière de la presse ( Vu MIKA)</t>
  </si>
  <si>
    <t>Micka??_x000D_
Poussière venant de l'embrayage</t>
  </si>
  <si>
    <t>SOULIE</t>
  </si>
  <si>
    <t>DI 22387 : MAINTENANCE</t>
  </si>
  <si>
    <t>resserrer les contre-écrous des tiges support du vérin d'éjection ( voir Ch. SOULIE )</t>
  </si>
  <si>
    <t>Sur presse 1844_x000D_
Resserage des ecrous supérieurs a la pince multiprise a cause de l'encombrement. Inferieurs Ok</t>
  </si>
  <si>
    <t>Vis sans tete matrice HS</t>
  </si>
  <si>
    <t>TRAI.MAT.PRE-VDR2</t>
  </si>
  <si>
    <t>TRAITEMENT MATIERE PREMIERE VDR2</t>
  </si>
  <si>
    <t>Barres trop longue</t>
  </si>
  <si>
    <t>découpe ok</t>
  </si>
  <si>
    <t>DI 22357 : MAINTENANCE</t>
  </si>
  <si>
    <t>2772-VDR2</t>
  </si>
  <si>
    <t>réparation séparateur pièces sortie bol !</t>
  </si>
  <si>
    <t>MATRICAGE 80 - 140 TONNES</t>
  </si>
  <si>
    <t>1262-VDR2</t>
  </si>
  <si>
    <t>GRENAILLEUSE GT</t>
  </si>
  <si>
    <t>DEFAUT thermique moteur tapis panier</t>
  </si>
  <si>
    <t>roulement + axe du bas moteur tapis panier hs _x000D_
demontage._x000D_
voir avec l'outillage pour fabrication axe _x000D_
commader 2 roulements SB 204 SKF_x000D_
es 09/03 ddp cir_x000D_
_x000D_
ES 12/03 CDE 6132208 2 roulements ES204G2 LIVRAISON 72H 87.10€_x000D_
REMONTAGE ESSAI OK</t>
  </si>
  <si>
    <t>1679-VDR2</t>
  </si>
  <si>
    <t>tapis ne fonctionne pas</t>
  </si>
  <si>
    <t>CONTROLE probleme de balance _x000D_
1 cable hs dans la fiche de barnchement *_x000D_
remise e etat essai ok</t>
  </si>
  <si>
    <t>1116-VDR2</t>
  </si>
  <si>
    <t>Défaut d'éclairage</t>
  </si>
  <si>
    <t>changement neon</t>
  </si>
  <si>
    <t>le raccord du soufflage est cassé</t>
  </si>
  <si>
    <t>raccord changé</t>
  </si>
  <si>
    <t>DI 22393 : MAINTENANCE</t>
  </si>
  <si>
    <t>1189-VDR2</t>
  </si>
  <si>
    <t>TOURET A MEULER</t>
  </si>
  <si>
    <t>test fonctionnement GMAO</t>
  </si>
  <si>
    <t>FRAIS GENERAUX UAP3 VDR2</t>
  </si>
  <si>
    <t>1649-VDR2</t>
  </si>
  <si>
    <t>TOUR MAZAK QTNEXUS100</t>
  </si>
  <si>
    <t>palpeur hs</t>
  </si>
  <si>
    <t>1609-VDR2</t>
  </si>
  <si>
    <t>MARQUEUSE</t>
  </si>
  <si>
    <t>Fuite d'air</t>
  </si>
  <si>
    <t>Raccord silencieux Hs</t>
  </si>
  <si>
    <t>MARQUAGE &amp; GALETAGE UAP3 VDR2</t>
  </si>
  <si>
    <t>DI 22396 : SERRURERIE</t>
  </si>
  <si>
    <t>2474-VDR2</t>
  </si>
  <si>
    <t>Ressouder poignée bac recupération pièces</t>
  </si>
  <si>
    <t>DI 22397 : MAINTENANCE</t>
  </si>
  <si>
    <t>Ressouder la patte du transfert</t>
  </si>
  <si>
    <t>2861-VDR2</t>
  </si>
  <si>
    <t>POLISSEUSE</t>
  </si>
  <si>
    <t>Erreur fusible F3</t>
  </si>
  <si>
    <t>changement fusible</t>
  </si>
  <si>
    <t>DI 22388 : MAINTENANCE</t>
  </si>
  <si>
    <t>GAP1-UAP2-VDR2</t>
  </si>
  <si>
    <t>GAP1 - DEBIT FORGE USINAGE MANUEL</t>
  </si>
  <si>
    <t>merci de réparer les inducteurs : 1698R73 ; 1698R33 ; 1697R8 ; 1696R5 ; 1698R14 ; 2474C20S3.</t>
  </si>
  <si>
    <t>fait ok</t>
  </si>
  <si>
    <t>1827-VDR2</t>
  </si>
  <si>
    <t>PRESSE AUTOMATIQUE N89</t>
  </si>
  <si>
    <t>inducteur hs</t>
  </si>
  <si>
    <t>fabrication 2 inducteurs</t>
  </si>
  <si>
    <t>DI 22235 : MAINTENANCE</t>
  </si>
  <si>
    <t>Faux contact sur le brasseur coté droit</t>
  </si>
  <si>
    <t>Probleme de serrage sur une phase _x000D_
remise en etat provisoire_x000D_
commander 1 Plaque à bornes 56x36 mm avec trous oblong pour moteur asynchrone_x000D_
es 03/03 ddp rexel, ne fait pas ce produit_x000D_
es 04/03 ddp CEV- ne fait pas ce produit_x000D_
ddp sogedoc- non_x000D_
es 05/03 ddp orexad_x000D_
ES 05/03 CDE 6132164 OREXAD LIVRAISON 2 SEMAINE</t>
  </si>
  <si>
    <t>DI 22166 : MAINTENANCE</t>
  </si>
  <si>
    <t>caoutchouc de la cuve de chargement à changer</t>
  </si>
  <si>
    <t>remplacement caoutchouc</t>
  </si>
  <si>
    <t>DI 21098 : MAINTENANCE</t>
  </si>
  <si>
    <t>1867-VDR2</t>
  </si>
  <si>
    <t>FOUR D'ESSAI DE TREMPE</t>
  </si>
  <si>
    <t>Mise en place d'une ligne thermocouple S entre four et enregistreur Eurotherme ( 5 m,calble fournis) .Une demande à déja était faite le mois dernier ._x000D_
_x000D_
Merci</t>
  </si>
  <si>
    <t>RAYNAL</t>
  </si>
  <si>
    <t>DI 20836 : MAINTENANCE</t>
  </si>
  <si>
    <t>- Mise en place d'une ligne d'enregistrement ( câble compensé Type S ) entre le four et enregistreur Eurotherm ._x000D_
- Changement thermocouple régulation ( type s ) dans le four ._x000D_
_x000D_
Merci</t>
  </si>
  <si>
    <t>DI 22295 : MAINTENANCE</t>
  </si>
  <si>
    <t>1136-VDR2</t>
  </si>
  <si>
    <t>FOUR DE REVENU</t>
  </si>
  <si>
    <t>pc HS</t>
  </si>
  <si>
    <t>ES 06/03 CDE EN COUR 6131894 BMI LIVRAISON SEMAINE 11</t>
  </si>
  <si>
    <t>02874-VDR2</t>
  </si>
  <si>
    <t>fuite sur un gros raccord olive arrivée d'eau</t>
  </si>
  <si>
    <t>demontage changement du joint cotes mal ok _x000D_
fuite sur le raccord olive _x000D_
vue avec dider pour BT batiment</t>
  </si>
  <si>
    <t>deux fuites d'air sur une des alimentations des pompes acide</t>
  </si>
  <si>
    <t>changement raccord essai ok_x000D_
COMMANDER POUR LE STOCK _x000D_
20 Raccords droit, 6 mm Push-in, série 3 106_x000D_
 fabricant 3106 06 00 Marque Legris_x000D_
+20 Raccords droit, 8 mm Push-in, série 3 106_x000D_
 fabricant 3106 08 00 Marque Legris_x000D_
+ 1 paquet de 5 Bagues de reduction Legris BSPT 1/2" mâle ? BSPP 1/4" femelle en Laiton, Droit_x000D_
 fabricant 0163 21 13 Marque Legris</t>
  </si>
  <si>
    <t>defaut pompe meca au demarrage</t>
  </si>
  <si>
    <t>rearmement disjoncteur</t>
  </si>
  <si>
    <t>1287-VDR2</t>
  </si>
  <si>
    <t>manque resistance dans le variteur DC  MOTOR SPEED PENTA DRIVE</t>
  </si>
  <si>
    <t>COMMANDER 1 RSISTANCE ref 9841 KB Electronics Plug-In Horsepower Resistor, 0.025 Ohms pour variateur ref KBMD-204D PENTA DRIVE_x000D_
es 28/01 ddp rexel - ne distribuons pas cette marque._x000D_
ES 29/01 DDP SOGEDOC - ne distribuons pas cette marque_x000D_
DDP OREXAD_x000D_
es 03/02 cde 6131854 orexad livraison 4 semaine_x000D_
03/03 relance le fournisseur se renseigne car l'usine se trouve au pays bas_x000D_
09/03 relande par mail sur le delai_x000D_
MONTAGE ESSAI OK</t>
  </si>
  <si>
    <t>1110-VDR2</t>
  </si>
  <si>
    <t>probleme de demontage vidange vis hs</t>
  </si>
  <si>
    <t>remise en etat vis de serrage coupelle vidange sable</t>
  </si>
  <si>
    <t>DI 22404 : MAINTENANCE</t>
  </si>
  <si>
    <t>1328-VDR2</t>
  </si>
  <si>
    <t>PRESSE AUTOMATIQUE NUT FORMER</t>
  </si>
  <si>
    <t>UAP2 gap2 machine n 1328 fuite d'air au niveau du colliers de serrage tuyau blanc au dessus de la vanne</t>
  </si>
  <si>
    <t>FAIT OK</t>
  </si>
  <si>
    <t>DI 22400 : MAINTENANCE</t>
  </si>
  <si>
    <t>1280-VDR2</t>
  </si>
  <si>
    <t>UAP2 gap3 fuite d'air au niveau du colliers du tuyau blanc au dessus de la vanne machine marqueuse n 1280</t>
  </si>
  <si>
    <t>DI 22399 : MAINTENANCE</t>
  </si>
  <si>
    <t>UAP2 gap2 fuite d'air au niveau du tuyau blanc au dessus de la vanne machine n tiroclass 2 n 1214</t>
  </si>
  <si>
    <t>DI 22398 : MAINTENANCE</t>
  </si>
  <si>
    <t>946-VDR2</t>
  </si>
  <si>
    <t>UAP2 gap2 fuite d'air au niveau collier de serrage tuyau blanc au dessus de la vanne machine presse but former n 946</t>
  </si>
  <si>
    <t>DI 22385 : MAINTENANCE</t>
  </si>
  <si>
    <t>2367-VDR2</t>
  </si>
  <si>
    <t>fuite d'air sur raccord tuyau bleu établi a côté de la sableuse n 2367 UAP2 gap1</t>
  </si>
  <si>
    <t>FRAIS DE FABRICATION GAP3</t>
  </si>
  <si>
    <t>DI 21632 : SERRURERIE</t>
  </si>
  <si>
    <t>Bonjour,_x000D_
_x000D_
Suite à étalonnage étuve non conforme voir ensemble pour la mise en place et fixation d'une plaque pour diriger le flux d'air de l'étuve vers le fond._x000D_
_x000D_
K.JACQUART</t>
  </si>
  <si>
    <t>OK FAIT PAR LEONARD LORS DE L ETALONNAGE</t>
  </si>
  <si>
    <t>le flotteur cuve de rinçage ne fonctionne plus</t>
  </si>
  <si>
    <t>changement filtre absolu aspiration donaldson</t>
  </si>
  <si>
    <t>2785-VDR2</t>
  </si>
  <si>
    <t>vidange pompe a vide</t>
  </si>
  <si>
    <t>DEGRAISSAGE UAP3 VDR2</t>
  </si>
  <si>
    <t>DI 22347 : MAINTENANCE</t>
  </si>
  <si>
    <t>faire vidange pompe à vide , merci ;</t>
  </si>
  <si>
    <t>DI 22251 : MAINTENANCE</t>
  </si>
  <si>
    <t>faire trois taraudages décalé de 1 cm environ  vers la gauche sur la réglette qui se trouve au dessus de la rampe , afin de la faire avancer un peu plus pour éviter que les pièces se retournent dans le tube d'alimentation ; merci;</t>
  </si>
  <si>
    <t>om 12/03 l'opérateur dit qu'il y a du travail dessus_x000D_
attente d'un moment moins chargé</t>
  </si>
  <si>
    <t>DI 22392 : SERRURERIE</t>
  </si>
  <si>
    <t>Fixer un rebord de table en metal._x000D_
nous avons la plaque et les vis._x000D_
merci</t>
  </si>
  <si>
    <t>fixation du plateau</t>
  </si>
  <si>
    <t>3117-VDR2</t>
  </si>
  <si>
    <t>LIGNE BAIN DE SEL</t>
  </si>
  <si>
    <t>condanation 3 vannes de vidange</t>
  </si>
  <si>
    <t>rajout 2 raccords sur pompe pneumatique</t>
  </si>
  <si>
    <t>cuve 216 ne chauffe pas</t>
  </si>
  <si>
    <t>une resistance hs _x000D_
voir garantie sleti-cmi</t>
  </si>
  <si>
    <t>controle sonde cuve 7</t>
  </si>
  <si>
    <t>vidange de deux bains + nettoyage _x000D_
probleme de pellicule de produit dans la cuve( grattage cloison )_x000D_
essai ok _x000D_
+ vidange pot de relevage</t>
  </si>
  <si>
    <t>3 fuites d 'air sur les volets</t>
  </si>
  <si>
    <t>changement des trois raccords</t>
  </si>
  <si>
    <t>DI 21741 : MAINTENANCE</t>
  </si>
  <si>
    <t>Remplacement de la chaine porte câble et tuyau du système de lubrification suite à incendie :_x000D_
_x000D_
referenece chaine porte cable : E2.15.20.038.0 L=660_x000D_
reference fixation : E2.150.20.12PZ</t>
  </si>
  <si>
    <t>à commander_x000D_
referenece chaine porte cable : E2.15.20.038.0 L=660_x000D_
reference fixation : E2.150.20.12PZ_x000D_
es 20/01 ddp orexad _x000D_
es 21/01 cde 6131702 orexad livraison 05/02_x000D_
DR 04/03 : recommander une deuxième chaine porte cable_x000D_
es 05/03 cde 6132144 orexad  livraison 18/03 montage de la goulotte plus tuyau fait ok _x000D_
mb 18/03 Pièces Reçues</t>
  </si>
  <si>
    <t>DI 21378 : METHODE</t>
  </si>
  <si>
    <t>Déterminer origine fuite huile  récupérée par le bac de rétention</t>
  </si>
  <si>
    <t>defaut niveua cuve 7</t>
  </si>
  <si>
    <t>nettoyage floteur et sonde et ouverture d une vanne</t>
  </si>
  <si>
    <t>tube de remplissage acide casse</t>
  </si>
  <si>
    <t>fabrication et remplacement</t>
  </si>
  <si>
    <t>probleme moteur convoyeur piece tourne mais ce bloque et tourne trop doucement</t>
  </si>
  <si>
    <t>moteur changer</t>
  </si>
  <si>
    <t>2839-VDR2</t>
  </si>
  <si>
    <t>ne fonctionne plus fusible f2 et f3 hs</t>
  </si>
  <si>
    <t>demontage carter !!!!_x000D_
controle defaut et court circuit _x000D_
changement des fusibles essai ok</t>
  </si>
  <si>
    <t>DI 22405 : MAINTENANCE</t>
  </si>
  <si>
    <t>Fuite d'air en hauteur à la station - traitement de surface_x000D_
Aucune vanne à proximité</t>
  </si>
  <si>
    <t>fait mardi matin</t>
  </si>
  <si>
    <t>defaut securitee porte</t>
  </si>
  <si>
    <t>relais de securite hs !!!</t>
  </si>
  <si>
    <t>DI 21342 : SERRURERIE</t>
  </si>
  <si>
    <t>1286-VDR2</t>
  </si>
  <si>
    <t>URGENT _x000D_
_x000D_
cône du cyclone percé_x000D_
_x000D_
merci</t>
  </si>
  <si>
    <t>es 19/12 cde en cour _x000D_
DR29/01:relance appro pour fourniture_x000D_
BB 29/01 : OA 6131463 DU 19/12/19 (COMMANDE DE 5 CYCLONES VENTUS  - DELAI 8 SEMAINES)_x000D_
DR 04/03 : cyclone reçu de la mauvaise couleur, peinture des 5 cyclones OK</t>
  </si>
  <si>
    <t>DI 22360 : MAINTENANCE</t>
  </si>
  <si>
    <t>2749-VDR2</t>
  </si>
  <si>
    <t>Eclairage de l’épi scopie ne fonctionne plus.</t>
  </si>
  <si>
    <t>ras</t>
  </si>
  <si>
    <t>2543-VDR2</t>
  </si>
  <si>
    <t>alarme vidange pompe à vide a faire</t>
  </si>
  <si>
    <t>vidange faite</t>
  </si>
  <si>
    <t>FRAIS DE FABRICATION UAP2</t>
  </si>
  <si>
    <t>2680-VDR2</t>
  </si>
  <si>
    <t>LOCAL TECHNIQUE EXTERIEUR LT27A HUILES NEUVES</t>
  </si>
  <si>
    <t>fuite d'air sur raccord arrivée pour pompe huile</t>
  </si>
  <si>
    <t>1997-VDR2</t>
  </si>
  <si>
    <t>CENTRE DOOSAN</t>
  </si>
  <si>
    <t>changement kit filtermist et filtre absolu + nettoyage enceinte</t>
  </si>
  <si>
    <t>2967-VDR2</t>
  </si>
  <si>
    <t>LIGNE PHOSPHATATION GRAISSAGE MANU</t>
  </si>
  <si>
    <t>defaut 24vdc sur la chaine, ce qui entraine l'arret totale des aspirations des chaines ainsi que l'arret de la production</t>
  </si>
  <si>
    <t>Commande couvercle poste 601 en court circuit, capteur vanne ouverture/fermeture hs (S0601ZSG) repéré sur place par une étiquette américaine, fil 8 (avec un wago dans l'amoire) au bornier XCA6 débranché dans l'armoire electrique (voir schéma élec) a rebranché lorsque la pièce sera changer. Je n'ai pas trouvé la pièce pour la changer moi même...._x000D_
changement boitier de controle position ,un des contacts ne fonctionné pas (petite soudure ) essai ok</t>
  </si>
  <si>
    <t>DI 22367 : SERRURERIE</t>
  </si>
  <si>
    <t>vueSur machine 2604 et 3021 réaliser  et poser une protection en bout de la coulisse 1 idem machine 3143 afin d'éviter que des pièces se coincent contre le barillet.</t>
  </si>
  <si>
    <t>fabrication deflecteurs pour les deux machines ok</t>
  </si>
  <si>
    <t>DI 22340 : MAINTENANCE</t>
  </si>
  <si>
    <t>1600-VDR2</t>
  </si>
  <si>
    <t>Modifier poignée bac côté pompe</t>
  </si>
  <si>
    <t>DELZESCAUX</t>
  </si>
  <si>
    <t>probleme avec une pommpe de dosage</t>
  </si>
  <si>
    <t>demontage controle des clapets + membrane ok _x000D_
prise d'air sur raccords_x000D_
essai ok</t>
  </si>
  <si>
    <t>pompe de relevage pcp 211.04</t>
  </si>
  <si>
    <t>fuite d'eau manque joint sortie pompe + amorçage pompe essai ok</t>
  </si>
  <si>
    <t>1665-VDR2</t>
  </si>
  <si>
    <t>probleme sur les boutons sous l'écran</t>
  </si>
  <si>
    <t>changement boutonbs et protection boutons</t>
  </si>
  <si>
    <t>niveau d eau</t>
  </si>
  <si>
    <t>nettoyage sonde</t>
  </si>
  <si>
    <t>fuite d eau</t>
  </si>
  <si>
    <t>remplacement electrovanne</t>
  </si>
  <si>
    <t>pompe pneumatique ne marche pas</t>
  </si>
  <si>
    <t>remplacement raccord et reglage detendeur</t>
  </si>
  <si>
    <t>DI 22359 : MAINTENANCE</t>
  </si>
  <si>
    <t>2793-VDR2</t>
  </si>
  <si>
    <t>TOUR MC LEAN</t>
  </si>
  <si>
    <t>Câble d'alimentation de l'aspirateur à copeaux dénudé</t>
  </si>
  <si>
    <t>changement du cable electrique</t>
  </si>
  <si>
    <t>la macchine ce mais en defaut température solvant</t>
  </si>
  <si>
    <t>refroidicement de l'instalation pour pouvoir la relancer normalement</t>
  </si>
  <si>
    <t>2629-VDR2</t>
  </si>
  <si>
    <t>Problème variateur ou Automate HS, surchauffe</t>
  </si>
  <si>
    <t>A l'ouverture de l'armoire électrique odeur de brulé,_x000D_
E/S automate SIEMENS qui a chauffé_x000D_
_x000D_
es 17/03 automate en stock ref532383_x000D_
bloc en cde 6132247 chez RS livraison 19/03/2020_x000D_
_x000D_
mb 26/03 relance mail_x000D_
_x000D_
ok pièces changer</t>
  </si>
  <si>
    <t>BOURSINHAC</t>
  </si>
  <si>
    <t>DI 22189 : MAINTENANCE</t>
  </si>
  <si>
    <t>1240-VDR2</t>
  </si>
  <si>
    <t>Roues du chariot élévateur pièces HS (voir pour changement).</t>
  </si>
  <si>
    <t>Roulettes en commande_x000D_
es 28/02 ddp orexad_x000D_
ES 02/03 CDE 6132098 LIVRAISON 11/03_x000D_
_x000D_
roulette changer</t>
  </si>
  <si>
    <t>2911-VDR2</t>
  </si>
  <si>
    <t>la commande de bol et totalement etainte</t>
  </si>
  <si>
    <t>la tension arrive bien _x000D_
apres plusieur vérification, le cable de la cellule entreine ce defaut _x000D_
changement du cable_x000D_
ok</t>
  </si>
  <si>
    <t>DI 22407 : MAINTENANCE</t>
  </si>
  <si>
    <t>Impossible de redémarrer la machine correctement</t>
  </si>
  <si>
    <t>changement passage de courant avec rondelles</t>
  </si>
  <si>
    <t>DI 22408 : MAINTENANCE</t>
  </si>
  <si>
    <t>385-VDR2</t>
  </si>
  <si>
    <t>Bouton de chauffe HS</t>
  </si>
  <si>
    <t>DI 22411 : MAINTENANCE</t>
  </si>
  <si>
    <t>1151-VDR2</t>
  </si>
  <si>
    <t>Problème sur la sécurité porte qui nous empêche de redémarrer la machine</t>
  </si>
  <si>
    <t>par moment la machine ce mais en défaut</t>
  </si>
  <si>
    <t>apres le defaut les réglage n'etait plus bon sur les pièces_x000D_
mauvaise insertion des pièces, refaire le vérin insertion pièces et voir si le problème percesiste._x000D_
Modif du verin festo de facon a standardiser tout les Mc Lean avec des verins européen._x000D_
Remontage du verin probleme identique._x000D_
_x000D_
un bout d'automate a été changer a voir si le problème ne venait pas du a cette panne_x000D_
_x000D_
apres essai la machine fonctionne normalement</t>
  </si>
  <si>
    <t>grosse fuite sur diff</t>
  </si>
  <si>
    <t>alignement hauteur vanne pompe de maintien</t>
  </si>
  <si>
    <t>defaut max  niveau pot de relevage eau acide .</t>
  </si>
  <si>
    <t>reamorçage  pompe pot de vidange essai ok _x000D_
toujour le même probleme de relavage pour le decuivrage</t>
  </si>
  <si>
    <t>bruit anormal sur roulement came</t>
  </si>
  <si>
    <t>changment ok</t>
  </si>
  <si>
    <t>DI 22413 : MAINTENANCE</t>
  </si>
  <si>
    <t>réparer fuite sur descente inducteur</t>
  </si>
  <si>
    <t>fuite vanne dif</t>
  </si>
  <si>
    <t>fabrication et pose d un support</t>
  </si>
  <si>
    <t>pannier casse</t>
  </si>
  <si>
    <t>soudure pvc</t>
  </si>
  <si>
    <t>1238-VDR2</t>
  </si>
  <si>
    <t>prise d air sur tuyau</t>
  </si>
  <si>
    <t>alarme groupe froid</t>
  </si>
  <si>
    <t>remplacement filtre circuit bassin a 5h_x000D_
supression filtre groupe de pompage car pas dispo a 11h_x000D_
Commander 2 CARTOUCHES ref AP810 AQUA-PURE_x000D_
es 17/02 ddp malrieu_x000D_
es 25/02 cde dfi 6132021 livraison 09/03</t>
  </si>
  <si>
    <t>VIS hs fixation axe des parapluies</t>
  </si>
  <si>
    <t>1393-VDR2</t>
  </si>
  <si>
    <t>GENERATEUR</t>
  </si>
  <si>
    <t>fuite d eau generatgeur</t>
  </si>
  <si>
    <t>mponte chyarge ne marche pas</t>
  </si>
  <si>
    <t>ok cellule hs plus contact porte</t>
  </si>
  <si>
    <t>moteur debit fil</t>
  </si>
  <si>
    <t>ok connection</t>
  </si>
  <si>
    <t>1680-VDR2</t>
  </si>
  <si>
    <t>COMMUTATEUR KNC HS</t>
  </si>
  <si>
    <t>OK _x000D_
SOUDURE</t>
  </si>
  <si>
    <t>3118-VDR2</t>
  </si>
  <si>
    <t>PALAN LIGNE BAIN DE SEL</t>
  </si>
  <si>
    <t>pannier ouvert en 2</t>
  </si>
  <si>
    <t>soudure</t>
  </si>
  <si>
    <t>fuite cuve de rincage acide_x000D_
vidange pot impossible</t>
  </si>
  <si>
    <t>nettoyage pompe et remplacement vanne_x000D_
_x000D_
mise en cde 3 vannes inox 1 pouce</t>
  </si>
  <si>
    <t>bac sortie pieces casse</t>
  </si>
  <si>
    <t>Nbr de BT Clos</t>
  </si>
  <si>
    <t>24/03/2020</t>
  </si>
  <si>
    <t>X</t>
  </si>
  <si>
    <t>WE</t>
  </si>
  <si>
    <t>Commentaire</t>
  </si>
  <si>
    <t>Chômage partiel</t>
  </si>
  <si>
    <t>Fermeture école</t>
  </si>
  <si>
    <t>x</t>
  </si>
  <si>
    <t>Fonctionnement Normal</t>
  </si>
  <si>
    <t>Nbr Personne Présente</t>
  </si>
  <si>
    <t>clôt</t>
  </si>
  <si>
    <t>création</t>
  </si>
  <si>
    <t>BT hors panne</t>
  </si>
  <si>
    <t>Création = Clôt</t>
  </si>
  <si>
    <t>2905-VDR2</t>
  </si>
  <si>
    <t>EXTRACTEUR D'INSERTS</t>
  </si>
  <si>
    <t>Ne démarre pas</t>
  </si>
  <si>
    <t>Pas d'arrivé d'air</t>
  </si>
  <si>
    <t>alarme capteur sale</t>
  </si>
  <si>
    <t>changement des 2 fibres optiques</t>
  </si>
  <si>
    <t>1744-VDR2</t>
  </si>
  <si>
    <t>butée porte coulissante HS</t>
  </si>
  <si>
    <t>capteur intro ne fonctionne pas</t>
  </si>
  <si>
    <t>1255-VDR2</t>
  </si>
  <si>
    <t>capteur intro hs</t>
  </si>
  <si>
    <t>2552-VDR2</t>
  </si>
  <si>
    <t>Vis de réglage carbure HS</t>
  </si>
  <si>
    <t>Réparation ok</t>
  </si>
  <si>
    <t>2 sableuses ne fonctionne soit disant pas</t>
  </si>
  <si>
    <t>1 vanne arrivée d'air fermée_x000D_
1 aspiration non démarré</t>
  </si>
  <si>
    <t>2816-VDR2</t>
  </si>
  <si>
    <t>ne demmare pas</t>
  </si>
  <si>
    <t>défaut air</t>
  </si>
  <si>
    <t>2163-VDR2</t>
  </si>
  <si>
    <t>Pelle d'evacuation hs</t>
  </si>
  <si>
    <t>changement complet rails + guides et rotules HS</t>
  </si>
  <si>
    <t>DI 22416 : MAINTENANCE</t>
  </si>
  <si>
    <t>L'arrosage ne fonctionne pas</t>
  </si>
  <si>
    <t>capteur haut bac relevage détecte dans le vide</t>
  </si>
  <si>
    <t>fuite d huile soluble</t>
  </si>
  <si>
    <t>remplacement soufflet inferieur</t>
  </si>
  <si>
    <t>bloquage de pannier au depart casse</t>
  </si>
  <si>
    <t>alarme niveau cubi</t>
  </si>
  <si>
    <t>fil arrache dans boite plexo</t>
  </si>
  <si>
    <t>fuite d'air volet cuve 412</t>
  </si>
  <si>
    <t>j'ai chnagé le raccord du volet de gauche cuve 412 'raccord gris " peux tu regrader si tu as mieux comme raccord a mettre . merci florian</t>
  </si>
  <si>
    <t>2713-VDR2</t>
  </si>
  <si>
    <t>pompe hydraulique hs</t>
  </si>
  <si>
    <t>ok changer</t>
  </si>
  <si>
    <t>Fuite d'huile arrière</t>
  </si>
  <si>
    <t>Evacuation derrière soufflet a droite bouché</t>
  </si>
  <si>
    <t>2553-VDR2</t>
  </si>
  <si>
    <t>evacuation boucher</t>
  </si>
  <si>
    <t>ok plus fabrication grille</t>
  </si>
  <si>
    <t>1854-VDR2</t>
  </si>
  <si>
    <t>arret d'urgence hs sur boitier déporté</t>
  </si>
  <si>
    <t>vis a remettre sur carter risque de chute</t>
  </si>
  <si>
    <t>1379-VDR2</t>
  </si>
  <si>
    <t>plusieurs fuites d'air</t>
  </si>
  <si>
    <t>remettre pyrometre et branchement + reglage</t>
  </si>
  <si>
    <t>fibre optique hs, cassé par regleur</t>
  </si>
  <si>
    <t>aucune personne de présente à la pyrometrie pour cghangement de fibre_x000D_
Vu leonard Remplacement par une d'occasion attention coté noir fragile déja légèrement tordu</t>
  </si>
  <si>
    <t>defaut bloquant generateur plein</t>
  </si>
  <si>
    <t>1596-VDR2</t>
  </si>
  <si>
    <t>PRESSE 25T</t>
  </si>
  <si>
    <t>ejection ne fonctionne pas</t>
  </si>
  <si>
    <t>capteur ejection hautg hs</t>
  </si>
  <si>
    <t>2598-VDR2</t>
  </si>
  <si>
    <t>fuite d'air</t>
  </si>
  <si>
    <t>réinstaller pyrometre + branchement + reglage</t>
  </si>
  <si>
    <t>la machine ne fonctionne pas</t>
  </si>
  <si>
    <t>mauvais mode et chauffe non demlarré</t>
  </si>
  <si>
    <t>le robot pose et reprend mal les paniers dans toutes les cuves</t>
  </si>
  <si>
    <t>reglage robot et serrage support panier</t>
  </si>
  <si>
    <t>arrêt centrale pour arrêt usine à la demande de la direction (covid19)</t>
  </si>
  <si>
    <t>arrêt centrale + changement big bag + changement bac a boue des deux centrales + nettoyage du au debordement</t>
  </si>
  <si>
    <t>changement des bac a boue et defaut appoint d'huile</t>
  </si>
  <si>
    <t>remis 1000 litres dans centrale uap3/uap4 et 1000 litres dans centrale uap6</t>
  </si>
  <si>
    <t>defaut cellulose et secheur de boue</t>
  </si>
  <si>
    <t>SABL-UAP1-VDR2</t>
  </si>
  <si>
    <t>SABLAGE VDR2</t>
  </si>
  <si>
    <t>rooftop en defaut antigel</t>
  </si>
  <si>
    <t>rooftop tth en defaut antigel</t>
  </si>
  <si>
    <t>1413-VDR2</t>
  </si>
  <si>
    <t>trappes bonnes/mauvaises pièces ne fonctionne plus sur convoyeur</t>
  </si>
  <si>
    <t>pas d'air..ouverture vanne ok...</t>
  </si>
  <si>
    <t>1135-VDR2</t>
  </si>
  <si>
    <t>lampe hs</t>
  </si>
  <si>
    <t>changement lampe 318796 (consommable)</t>
  </si>
  <si>
    <t>2070-VDR2</t>
  </si>
  <si>
    <t>Porte automatique se ferme trop rapidement</t>
  </si>
  <si>
    <t>Tuyau fendu, remplacement</t>
  </si>
  <si>
    <t>deafut arret d'urgence</t>
  </si>
  <si>
    <t>2631-VDR2</t>
  </si>
  <si>
    <t>Mise en servive impossible</t>
  </si>
  <si>
    <t>relais de gauche deconnecté</t>
  </si>
  <si>
    <t>DI 22362 : SERRURERIE</t>
  </si>
  <si>
    <t>UTIL-PRO-VDR2</t>
  </si>
  <si>
    <t>UTILITES PROCESS VDR2</t>
  </si>
  <si>
    <t>Bonjour,_x000D_
_x000D_
je vous ai laissé à l'arrière de la maintenance 4 chariots à copeaux qui ont pour 3 une roue à changer et pour le 4éme la poignée à ressouder._x000D_
_x000D_
merci d'avance._x000D_
cordialement.</t>
  </si>
  <si>
    <t>ok fait remise en etat</t>
  </si>
  <si>
    <t>BROS</t>
  </si>
  <si>
    <t>POMP-LOC-TECH-VDR2</t>
  </si>
  <si>
    <t>LOCAL POMPE - LOCAUX TECHNIQUES</t>
  </si>
  <si>
    <t>rajout sel dans reserve pour adoucisseur d'eau</t>
  </si>
  <si>
    <t>100kg</t>
  </si>
  <si>
    <t>DI 22415 : MAINTENANCE</t>
  </si>
  <si>
    <t>Alarme "graissage glissière" se met de façon aléatoire en cours d'usinage.</t>
  </si>
  <si>
    <t>huile remis par opérateur le 06/04/20_x000D_
problème non réapparu</t>
  </si>
  <si>
    <t>2470-VDR2</t>
  </si>
  <si>
    <t>PRESSE HYDRAULIQUE</t>
  </si>
  <si>
    <t>reglage capteur descente mal régler</t>
  </si>
  <si>
    <t>4037-VDR2</t>
  </si>
  <si>
    <t>STOCKEUR CIAMPALINI</t>
  </si>
  <si>
    <t>defaut ecombrement stockeur</t>
  </si>
  <si>
    <t>casier mal rentré, remis droit puis reglage et test</t>
  </si>
  <si>
    <t>DI 22417 : MAINTENANCE</t>
  </si>
  <si>
    <t>1172-VDR2</t>
  </si>
  <si>
    <t>Démarrage de la pompe par intermittence .</t>
  </si>
  <si>
    <t>changer filtre a huile arrosage sorti en magasin</t>
  </si>
  <si>
    <t>2159-VDR2</t>
  </si>
  <si>
    <t>Alarme pression seuil mini</t>
  </si>
  <si>
    <t>L'opérateur ne connait pas le code d'acces au paramètres ni le programme a utiliser pour ces pièces. Réglage impossible en dessous de 2.5bars sur le programme 20. Fonctionnement machine OK</t>
  </si>
  <si>
    <t>1793-VDR2</t>
  </si>
  <si>
    <t>MACHINE CONTROLE DEFORMATION ECROUS</t>
  </si>
  <si>
    <t>Pas d'affichage caméra</t>
  </si>
  <si>
    <t>GAP 4 TRI CAMERA</t>
  </si>
  <si>
    <t>defaut creuset 6</t>
  </si>
  <si>
    <t>ne part pas en chauffe lors de l'évapo</t>
  </si>
  <si>
    <t>courroie casser</t>
  </si>
  <si>
    <t>changer ok plus tuyau plus parametres</t>
  </si>
  <si>
    <t>ouverture 2 portes impossible_x000D_
niveau d eau</t>
  </si>
  <si>
    <t>ecrou axe entrainement debloque_x000D_
recalage des points_x000D_
nettoyage sonde de niveau</t>
  </si>
  <si>
    <t>1872-VDR2</t>
  </si>
  <si>
    <t>remplacement joints doseur et decoupe tuyau</t>
  </si>
  <si>
    <t>robot bloque dans convoyeur</t>
  </si>
  <si>
    <t>debloquage et remise en ordre</t>
  </si>
  <si>
    <t>fuited air</t>
  </si>
  <si>
    <t>raccord soude casse</t>
  </si>
  <si>
    <t>reparation et montage rack a palettes</t>
  </si>
  <si>
    <t>1259-VDR2</t>
  </si>
  <si>
    <t>TOUR MAZAK QT10B</t>
  </si>
  <si>
    <t>gaine détériorée et fil apparent sur pédale</t>
  </si>
  <si>
    <t>réparation:ok</t>
  </si>
  <si>
    <t>1274-VDR2</t>
  </si>
  <si>
    <t>fuite d'eau sur inducteur</t>
  </si>
  <si>
    <t>DI 22422 : MAINTENANCE</t>
  </si>
  <si>
    <t>changer les alumines sur 3 inducteurs</t>
  </si>
  <si>
    <t>ok fait</t>
  </si>
  <si>
    <t>Vérification des appareils de levage</t>
  </si>
  <si>
    <t>1653-VDR1</t>
  </si>
  <si>
    <t>PALAN ADC SUR PONT ROULANT</t>
  </si>
  <si>
    <t>Vérification annuelle des appareils de levage_x000D_
Voir rapport dans commentaire et fichiers associés de la machine_x000D_
Intervention du 16/05/2018</t>
  </si>
  <si>
    <t>-Remettre en état un des support de la guirlande._x000D_
_x000D_
-Remettre en état le gyrophare.</t>
  </si>
  <si>
    <t>GRIGGIO</t>
  </si>
  <si>
    <t>CLOT</t>
  </si>
  <si>
    <t>reparation</t>
  </si>
  <si>
    <t>machine ne fonctionne pas</t>
  </si>
  <si>
    <t>jour férier</t>
  </si>
  <si>
    <t>Fermeture usine</t>
  </si>
  <si>
    <t>Ratio BT clos /personne</t>
  </si>
  <si>
    <t>Nbr BT Clos Créé le même jour (Panne)</t>
  </si>
  <si>
    <t>DI 19586 : MAINTENANCE</t>
  </si>
  <si>
    <t>Mettre un pistolet à l'intérieur de la machine (branché sur l'huile soluble) pour le nettoyage machine.</t>
  </si>
  <si>
    <t>philippe matériel à commander:liste donnée à sèverine le 24/09/19_x000D_
_x000D_
es 26/09 cde faite par Marjorie suite a la DA62380 chez RS_x000D_
ES 09/10 RELANCE MARJORIE_x000D_
recu la totalite de la marchandises le 14/10_x000D_
_x000D_
a faire sur les 4 GT20 du gap 4_x000D_
es 20/01 ddp orexad_x000D_
fait sur le 1930 pour essais si ok_x000D_
pour suite :_x000D_
à commander raccords legris 216p-6 (10)_x000D_
2 pistolets réf?_x000D_
es 22/01 cde raccord 6131709 orexad livraison 8 jours_x000D_
pièces reçu_x000D_
Reste 1931 a faire. Tuyau GATES GP60 8mm a commander_x000D_
es 09/03 ddp cir_x000D_
1931:ok</t>
  </si>
  <si>
    <t>DI 20107 : MAINTENANCE</t>
  </si>
  <si>
    <t>2546-VDR2</t>
  </si>
  <si>
    <t>Sécurité trappe vérin ne fonctionne pas.</t>
  </si>
  <si>
    <t>DR 4/12 : relance et sortir BT_x000D_
ES 12/12 DDP REXEL Ne distribuant pas la marque ALLEN BRADLEY_x000D_
12/12 ddp sogedoc_x000D_
es 18/12 relance ddp sogedoc_x000D_
ES 20/12 CDE 6131474 SOGEDOC LIVRAISON 11/01/20_x000D_
DR 22/01 = relance SOGEDOC le 22/01_x000D_
es 05/02 mail de relance livraison_x000D_
commande partie chez le fournisseur le 30/01/20_x000D_
RECU LE 05/02</t>
  </si>
  <si>
    <t>DI 21367 : MAINTENANCE</t>
  </si>
  <si>
    <t>2928-VDR2</t>
  </si>
  <si>
    <t>TOUR DOOSAN LYNX</t>
  </si>
  <si>
    <t>Remplacer les joints du pot de serrage (l'huile de coupe passe dans le circuit du pot de serrage).</t>
  </si>
  <si>
    <t>voir meca central_x000D_
22/04/2020 RAS =&gt; clôture du BT</t>
  </si>
  <si>
    <t>BEC</t>
  </si>
  <si>
    <t>DI 21716 : MAINTENANCE</t>
  </si>
  <si>
    <t>2011-VDR2</t>
  </si>
  <si>
    <t>MACHINE DE VIBRATION</t>
  </si>
  <si>
    <t>Plus de courant sur la machine de vibration ( disjonctée ):_x000D_
_x000D_
Cette situation ne peut plus durer , nous arrivons à une fréquence d'arret de 1 à 2 fois par semaine, avec un temps de remise en service  relativement long ( Nacelle nécessaire )._x000D_
Nous ne pouvons effectuer les essais correctement sans que nous ayons un arret au beau milieux. Nous devons à chaque fois recommencer tous les essais depuis le début ._x000D_
Cela nous impacte sur les dates de livraison données à notre clientelle + une perte de temps culumé considérable ._x000D_
Merci de mettre en place un systéme fiable ou facile à remettre sous tension . _x000D_
_x000D_
Merci pour votre compréhension ._x000D_
_x000D_
Ctdl_x000D_
_x000D_
J RAYNAL</t>
  </si>
  <si>
    <t>Probléme au niveau de la connexion bornier sur la phase1 a voir si la machine redeclenche bt en cours_x000D_
_x000D_
MB 15/04 Retour prod (RAYNAL Jacques) = RAS =&gt; clôture du BT</t>
  </si>
  <si>
    <t>DI 21877 : MAINTENANCE</t>
  </si>
  <si>
    <t>la pompe séche fait un bruit de sifflement</t>
  </si>
  <si>
    <t>controle bruit pompe par le technicien EDWARDS _x000D_
VOIR RAPPORT TECHNICIEN DEBUT DE SEMAINE_x000D_
relance daniel roux pour plus d'info._x000D_
Le technicien Edwards a ouvert un ticket SAV chez eux pour que quelqu’un nous rappelle à ce sujet car il y avait un paramètre à vérifier sur la pompe._x000D_
Pour lui il n’y a pas d’urgence particulière, certes elle fait un peu de bruit mais cela ne met pas en danger le fonctionnement de la pompe.</t>
  </si>
  <si>
    <t>DI 22265 : MAINTENANCE</t>
  </si>
  <si>
    <t>modifier sortie d'arrosage prendre exemple sur la RSS 2669</t>
  </si>
  <si>
    <t>commande robinet_x000D_
doc passée à SE_x000D_
es 09/03 ddp cir_x000D_
ES 06/03 CDE 6132237 LIVRAISON 21/03_x000D_
MB 26/03 relance mail</t>
  </si>
  <si>
    <t>herve_x000D_
es 16/03 ddp orexad_x000D_
es 17/03 cde 6132246 livraison ?</t>
  </si>
  <si>
    <t>DI 22267 : MAINTENANCE</t>
  </si>
  <si>
    <t>2213-VDR2</t>
  </si>
  <si>
    <t>La polisseuse fait disjoncter le bloc prise lorsqu’on la met sous tension_x000D_
Voir si l'électrovanne de l'arrosage fonctionne_x000D_
Labo Qualité 2-6</t>
  </si>
  <si>
    <t>MB 07/04 : OA 3061653 electrovanne chez OREXAD délais 09/04/20_x000D_
Reçu le 23/04/2020_x000D_
Pas un probleme d'electrovanne mais de parametrage</t>
  </si>
  <si>
    <t>MARUEJOULS</t>
  </si>
  <si>
    <t>2937-VDR2</t>
  </si>
  <si>
    <t>LIGNE DE CADMIAGE AUTO</t>
  </si>
  <si>
    <t>deux silent bloc d'un des tonneaux hs</t>
  </si>
  <si>
    <t>demontage d'un des tonneaux  de l'argentage pour depannage _x000D_
commader 2 sachets Plot antivibratoire RS PRO, 25mm x 20mm M6 Caoutchouc naturel_x000D_
_x000D_
    Code commande RS 171-2621 Marque RS PRO_x000D_
es 16/03 ddp orexad_x000D_
es 17/03 cde 6132246 livraison ?_x000D_
mb 26/03 relance mail_x000D_
ES 15/04 les plots recu ne convient pas _x000D_
ES 17/04 CDE 6132290 OREXAD</t>
  </si>
  <si>
    <t>filtre inox a changer</t>
  </si>
  <si>
    <t>voir severine_x000D_
ES 13/03 DDP CGM_x000D_
es 16/03 cde 6132239 CGM ITALIE LIVRAISON 10 JOURS_x000D_
1 en xstock plateau 28</t>
  </si>
  <si>
    <t>sonde de niveau d'un cubitainer 4 bains uses CN-valorises ne fonctionne pas bien. _x000D_
probleme de valeurs erronées ( de 3% A 100%)_x000D_
defaut niveau max .</t>
  </si>
  <si>
    <t>demande garantie pour une Sonde de niveau hydrostatique Waterpilot FMX21_x000D_
ref FMX21-2XMN1/0 ( sonde PTC124-01 cubi 4)_x000D_
_x000D_
MB : 02/04 réponse CMI-PROSERPOL Mr DEHARBRE James _x000D_
- Débridage de la bride supérieure, pour effectuer la mise à l’air,_x000D_
- Vérifier que le pot est bien vide : vanne fermée du flexible et pot plein lors du remplacement du conteneur)_x000D_
_x000D_
MB 07/04 commande 6132265 livraison 22/04/2020_x000D_
_x000D_
reçu 27/04/2020 AU CHANGEMENT DE LA SONDE METTRE L'ANCIENNE SUR LA PALETTE DES PIECES PRIT EN GARANTIE (AVEC IDENTIFICATION)_x000D_
CHANGEMENT SONDE REGLAGE HAUTEUR ESSAI OK</t>
  </si>
  <si>
    <t>DI 22421 : MAINTENANCE</t>
  </si>
  <si>
    <t>1622-VDR2</t>
  </si>
  <si>
    <t>PLIEUSE ECROUS</t>
  </si>
  <si>
    <t>Branchement d'un bandeau lumineux sur le poste de travail</t>
  </si>
  <si>
    <t>à commander driver et connecteur (voir feuille rs)_x000D_
es 09/04 cde 6132273 livraison 24/04_x000D_
es 15/04 recu driver il manque le connecteur LED_x000D_
reçu le 27/04</t>
  </si>
  <si>
    <t>GAP 4 PRELEVEMENT  ECROUS</t>
  </si>
  <si>
    <t>1915-VDR2</t>
  </si>
  <si>
    <t>alarme cable codeur Z + impossible de faire bouger les axes</t>
  </si>
  <si>
    <t>Opérateur seulement la nuit._x000D_
Câble a commander_x000D_
es 10/04 ddp performer_x000D_
es 17/04 cde 6132294_x000D_
ss 23/04 changement du faisceau operateur de nuit va realiser les essais</t>
  </si>
  <si>
    <t>PERCAGE/EBAVURAGE UAP3 VDR2</t>
  </si>
  <si>
    <t>le verrouillage du panier au niveau du rincage manuel ne bloque pas</t>
  </si>
  <si>
    <t>a commander chez RS_x000D_
_x000D_
TELEMECANIQUE_x000D_
_x000D_
XCSLF3737312_x000D_
es 15/04 cde 6132284 RS_x000D_
MB 21/04 cde réçu</t>
  </si>
  <si>
    <t>2662-VDR2</t>
  </si>
  <si>
    <t>ALESEUSE - TARAUDEUSE</t>
  </si>
  <si>
    <t>capteur controle position piece chargeur hs _x000D_
probleme de capteur serrage pince de gauche reglage</t>
  </si>
  <si>
    <t>commander 1 tête telemecanique sensors osisense XC pour serie XC_x000D_
code commande RS : 609-3610  telemecanique ref ZCE06</t>
  </si>
  <si>
    <t>641-VDR2</t>
  </si>
  <si>
    <t>Ne part pas en cycle</t>
  </si>
  <si>
    <t>Depuis modifications acténium il faut laisser appuyer le bouton depart cycle pour que cela fonctionne. pour bloquer les meules en position plongée pareil laisser appuyer le bouton + basculer le selecteur sur manu</t>
  </si>
  <si>
    <t>1617-VDR2</t>
  </si>
  <si>
    <t>TOUR MAZAK QTNEXUS200</t>
  </si>
  <si>
    <t>Lampe led HS</t>
  </si>
  <si>
    <t>A commander 2 spots RS 777-7962.</t>
  </si>
  <si>
    <t>ne se met pas en service</t>
  </si>
  <si>
    <t>défaut trappe du bas mal fermé l'opérateur ne met pas les ecrous papillons..._x000D_
Fil sécurité trappe arrière 7 HS remplacement avec un en rab</t>
  </si>
  <si>
    <t>1700-VDR2</t>
  </si>
  <si>
    <t>ASPIRATEUR DEPOUSSIEREUR SABLAGE</t>
  </si>
  <si>
    <t>l'aspiration ne se met pas en route</t>
  </si>
  <si>
    <t>contact temporisé HS</t>
  </si>
  <si>
    <t>defaut capteur porteur</t>
  </si>
  <si>
    <t>a commander reflecteur code rs:  832-0068_x000D_
quantité: 4_x000D_
merci_x000D_
Mise en place d'un réflecteur provisoire_x000D_
Changement de 2 , un cassé et celui mis en provisoire_x000D_
plus 2 mis en stock dans le carton a l'interieur de l'armoire elec</t>
  </si>
  <si>
    <t>DI 21966 : MAINTENANCE</t>
  </si>
  <si>
    <t>Changer écrou sur inducteur carré_x000D_
_x000D_
Merci_x000D_
_x000D_
ALAIN</t>
  </si>
  <si>
    <t>DI 21606 : MAINTENANCE</t>
  </si>
  <si>
    <t>1705-VDR2</t>
  </si>
  <si>
    <t>GENERATEUR MP25</t>
  </si>
  <si>
    <t>Réparation d'un inducteur Merci_x000D_
_x000D_
ALAIN</t>
  </si>
  <si>
    <t>2053-VDR2</t>
  </si>
  <si>
    <t>SORBONNE ATTAQUE ACIDE</t>
  </si>
  <si>
    <t>prises sorbone + machine traction disjonctée</t>
  </si>
  <si>
    <t>AMELIORATION VDR2 MAINTENANCE</t>
  </si>
  <si>
    <t>glissiere  porte trop courte</t>
  </si>
  <si>
    <t>fabrication rallonge plus reglage alignement robot aux cuves</t>
  </si>
  <si>
    <t>Roulements renvoi molette HS + Câble capteur recul diamant HS</t>
  </si>
  <si>
    <t>Changement du câble et modif support roulement pour pouvoir mettre 2 roulements côté poulie</t>
  </si>
  <si>
    <t>separateur bloqué</t>
  </si>
  <si>
    <t>1220-VDR2</t>
  </si>
  <si>
    <t>TOUR TRAUB TD26</t>
  </si>
  <si>
    <t>defaut temps indexation trop long</t>
  </si>
  <si>
    <t>REPRISE AUTO GAP3-UAP6</t>
  </si>
  <si>
    <t>axe derouleur de fil  hs</t>
  </si>
  <si>
    <t>chan,gement axe et fabrication bague torlon cafr ancie,nne pas au bon diametre interieur</t>
  </si>
  <si>
    <t>2121-VDR2</t>
  </si>
  <si>
    <t>machone a l'arrét avec porte ouverte ???</t>
  </si>
  <si>
    <t>remise en position de toutes les conditions initiale et machine ok</t>
  </si>
  <si>
    <t>DEGRAISSAGE SAUF TA6V</t>
  </si>
  <si>
    <t>DI 22426 : MAINTENANCE</t>
  </si>
  <si>
    <t>2669-VDR2</t>
  </si>
  <si>
    <t>tapis evacuation pieces a retendre ou a changer</t>
  </si>
  <si>
    <t>enlever maillon</t>
  </si>
  <si>
    <t>diffusion a l'arret impossible de mettre en chauffe</t>
  </si>
  <si>
    <t>changement jauge pirani</t>
  </si>
  <si>
    <t>changement big bag</t>
  </si>
  <si>
    <t>fait la sortie du big bag "vu avec jerome jason"</t>
  </si>
  <si>
    <t>1323-VDR2</t>
  </si>
  <si>
    <t>poulie a bande hs</t>
  </si>
  <si>
    <t>remise en etat poulie plus changer roulement plus soudure carter plus peinture</t>
  </si>
  <si>
    <t>REMPLACEMENT ELEMENT EXISTANT MAINT</t>
  </si>
  <si>
    <t>Défaut de lecture programme</t>
  </si>
  <si>
    <t>Dsique dur en défaut_x000D_
Commande disque et intervention CCO le 24/04/2020_x000D_
ES 23/04 CDE 6132304 INTERVATION CCO INFORMATIQUE_x000D_
Apres installation essai ok</t>
  </si>
  <si>
    <t>l 'ecran s'éteind lorsque l'on appuie sur le bouton serrage pince</t>
  </si>
  <si>
    <t>câble pédale HS</t>
  </si>
  <si>
    <t>tete de vis HS</t>
  </si>
  <si>
    <t>demontage du bloc et changment des vis</t>
  </si>
  <si>
    <t>2160-VDR2</t>
  </si>
  <si>
    <t>refection du tuyau</t>
  </si>
  <si>
    <t>probleme solvant trop élevéet panier bloqué dans la chambre de travail et distilation impossible</t>
  </si>
  <si>
    <t>remise en état</t>
  </si>
  <si>
    <t>fuite dair</t>
  </si>
  <si>
    <t>s arrete en cours de cycle</t>
  </si>
  <si>
    <t>manque de sable</t>
  </si>
  <si>
    <t>probleme concentricite</t>
  </si>
  <si>
    <t>fabrication outil pour serrage foureau_x000D_
reparation pele reception pieces</t>
  </si>
  <si>
    <t>POLE 1 GAP1 POLE 2 CISAILLE</t>
  </si>
  <si>
    <t>changement joit de porte</t>
  </si>
  <si>
    <t>mauvaise fixation conditionnement d'air</t>
  </si>
  <si>
    <t>n'evacue pas les barres</t>
  </si>
  <si>
    <t>DI 22425 : MAINTENANCE</t>
  </si>
  <si>
    <t>Panne dégraisseuse .défaut répétitifs: "solvant acide"(voir chgt filtre?)</t>
  </si>
  <si>
    <t>Plusieurs appels le matin pour démarrage machine car les personnes ne savant pas bien s'en servir mais jamais vu cette alarme._x000D_
Peut etre car la distille auto n'etait pas activé</t>
  </si>
  <si>
    <t>le monte charge ne démarre pas</t>
  </si>
  <si>
    <t>refixation capteur trappe du bas</t>
  </si>
  <si>
    <t>2532-VDR2</t>
  </si>
  <si>
    <t>RECTIF SEMI-AUTO</t>
  </si>
  <si>
    <t>roulement diamantage hs</t>
  </si>
  <si>
    <t>remise en etat changer roulements</t>
  </si>
  <si>
    <t>pompage lait de chaux dificile</t>
  </si>
  <si>
    <t>fabrication et pose d une canne</t>
  </si>
  <si>
    <t>pannier dessoude</t>
  </si>
  <si>
    <t>mauvaise arrive de sable et d air</t>
  </si>
  <si>
    <t>remplacement ligne d air_x000D_
nettoyage doseur_x000D_
pose d un bouton pour decolmater les filtres</t>
  </si>
  <si>
    <t>2152-VDR2</t>
  </si>
  <si>
    <t>machine en defaut</t>
  </si>
  <si>
    <t>fibre optique HS</t>
  </si>
  <si>
    <t>1760-VDR2</t>
  </si>
  <si>
    <t>le convoyeur ne fonctionne pas</t>
  </si>
  <si>
    <t>le moteur a disjoncter</t>
  </si>
  <si>
    <t>1696-VDR2</t>
  </si>
  <si>
    <t>générateur ne fonctionne pas</t>
  </si>
  <si>
    <t>bai enclenché</t>
  </si>
  <si>
    <t>1926-VDR2</t>
  </si>
  <si>
    <t>mauvais contact mise en marche convoyeur</t>
  </si>
  <si>
    <t>changement contact nf par no car position marche/arret était inversée</t>
  </si>
  <si>
    <t>TRIBOFINITION</t>
  </si>
  <si>
    <t>le tour ce mai defaut pression hydraulique basse</t>
  </si>
  <si>
    <t>controle des groupe hydraulique + reglage des pression pour que celle-ci soit dans la zone verte</t>
  </si>
  <si>
    <t>Vidange de la pompe a vide plus remplacement du filtre a huile et remise a zéro du compteur pour 1000 heures.</t>
  </si>
  <si>
    <t>LA pompe de brassage aciede nitrique ne brasse pas</t>
  </si>
  <si>
    <t>DEMONTAGE fitre entrée pompe bouché ._x000D_
nettoyage + changement joint + bague interieur remontage _x000D_
essai ok_x000D_
commander 2 kits de joints pompe M100 siebec acide nitrique</t>
  </si>
  <si>
    <t>cailloux coincés...plateau cassé bol 1</t>
  </si>
  <si>
    <t>réparation par collage_x000D_
attente séchage pour remontage _x000D_
prit haut bol 2 car joint hs sur bol 1_x000D_
remontage ok</t>
  </si>
  <si>
    <t>02779-VDR2</t>
  </si>
  <si>
    <t>FOUR DE TREMPE HUILE SOUS VIDE</t>
  </si>
  <si>
    <t>joint de porte hs</t>
  </si>
  <si>
    <t>remplacement joint_x000D_
vidange pompe meca</t>
  </si>
  <si>
    <t>1924-VDR2</t>
  </si>
  <si>
    <t>BOX PEINTURE A CHARBON</t>
  </si>
  <si>
    <t>aspiration insufisante</t>
  </si>
  <si>
    <t>remplacement 13 chaussettes</t>
  </si>
  <si>
    <t>OXYDATION ANODIQUE</t>
  </si>
  <si>
    <t>solvant acide</t>
  </si>
  <si>
    <t>lubrificateur auto coule en permanence</t>
  </si>
  <si>
    <t>nettoyage de l'ensemble pistolet et changement par la meme occasion de la buse unidirectionnelle par une multi en stock chez fred lassere</t>
  </si>
  <si>
    <t>DI 22436 : MAINTENANCE</t>
  </si>
  <si>
    <t>2387-VDR2</t>
  </si>
  <si>
    <t>BILLEUSE</t>
  </si>
  <si>
    <t>message d'erreur au démarrage _x000D_
machine à l'arrêt (voir le message d'erreur sur la machine)</t>
  </si>
  <si>
    <t>fait par l'operateur.</t>
  </si>
  <si>
    <t>defaut variateur ouverture porte 1</t>
  </si>
  <si>
    <t>Reglage position codeur essai ok</t>
  </si>
  <si>
    <t>3001-VDR2</t>
  </si>
  <si>
    <t>TRAITEMENT DES EFFLUENTS CND</t>
  </si>
  <si>
    <t>probleme de clapet acide sulfurique</t>
  </si>
  <si>
    <t>changement clapet bain neutralisation finale</t>
  </si>
  <si>
    <t>DI 22433 : MAINTENANCE</t>
  </si>
  <si>
    <t>Réparation de 3 inducteurs  (2forge manuelle et 1 auto)</t>
  </si>
  <si>
    <t>rotule cassée</t>
  </si>
  <si>
    <t>changement rotule</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</si>
</sst>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b/>
      <sz val="12"/>
      <color theme="1"/>
      <name val="Calibri"/>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0" fillId="0" borderId="0" xfId="0" applyAlignment="1">
      <alignment vertical="center" wrapText="1"/>
    </xf>
    <xf numFmtId="0" fontId="0" fillId="2" borderId="0" xfId="0" applyFill="1" applyAlignment="1">
      <alignment vertical="center" wrapText="1"/>
    </xf>
    <xf numFmtId="0" fontId="0" fillId="0" borderId="0" xfId="0" applyAlignment="1">
      <alignment horizontal="center" vertical="center"/>
    </xf>
    <xf numFmtId="14" fontId="0" fillId="2" borderId="0" xfId="0" applyNumberFormat="1" applyFill="1" applyAlignment="1">
      <alignment horizontal="center" vertical="center" wrapText="1"/>
    </xf>
    <xf numFmtId="14" fontId="0" fillId="0" borderId="0" xfId="0" applyNumberFormat="1" applyAlignment="1">
      <alignment horizontal="center" vertical="center" wrapText="1"/>
    </xf>
    <xf numFmtId="0" fontId="0" fillId="0" borderId="0" xfId="0" applyFont="1" applyFill="1" applyAlignment="1">
      <alignment horizontal="center" vertical="center"/>
    </xf>
    <xf numFmtId="2" fontId="0" fillId="0" borderId="0" xfId="0" applyNumberFormat="1" applyAlignment="1">
      <alignment horizontal="center" vertical="center"/>
    </xf>
    <xf numFmtId="0" fontId="0" fillId="0" borderId="0" xfId="0" applyAlignment="1">
      <alignment horizontal="center" vertical="center" wrapText="1"/>
    </xf>
    <xf numFmtId="0" fontId="1" fillId="2" borderId="1" xfId="0" applyFont="1" applyFill="1" applyBorder="1" applyAlignment="1">
      <alignment horizontal="center" vertical="center" wrapText="1"/>
    </xf>
    <xf numFmtId="2" fontId="1" fillId="2" borderId="1" xfId="0" applyNumberFormat="1" applyFont="1" applyFill="1" applyBorder="1" applyAlignment="1">
      <alignment horizontal="center" vertical="center" wrapText="1"/>
    </xf>
    <xf numFmtId="14" fontId="0" fillId="0" borderId="1" xfId="0" applyNumberFormat="1" applyBorder="1" applyAlignment="1">
      <alignment horizontal="center" vertical="center"/>
    </xf>
    <xf numFmtId="0" fontId="0" fillId="0" borderId="1" xfId="0" applyBorder="1" applyAlignment="1">
      <alignment horizontal="center" vertical="center"/>
    </xf>
    <xf numFmtId="0" fontId="0" fillId="0" borderId="1" xfId="0" applyFont="1" applyFill="1" applyBorder="1" applyAlignment="1">
      <alignment horizontal="center" vertical="center"/>
    </xf>
    <xf numFmtId="2" fontId="0" fillId="0" borderId="1" xfId="0" applyNumberFormat="1" applyFont="1" applyFill="1" applyBorder="1" applyAlignment="1">
      <alignment horizontal="center" vertical="center"/>
    </xf>
    <xf numFmtId="22" fontId="0" fillId="0" borderId="0" xfId="0" applyNumberFormat="1"/>
    <xf numFmtId="0" fontId="0" fillId="0" borderId="0" xfId="0" applyAlignment="1">
      <alignment wrapText="1"/>
    </xf>
    <xf numFmtId="49" fontId="0" fillId="0" borderId="0" xfId="0" applyNumberFormat="1" applyAlignment="1">
      <alignment horizontal="center" vertical="center"/>
    </xf>
    <xf numFmtId="0" fontId="0" fillId="0" borderId="1" xfId="0" applyBorder="1" applyAlignment="1">
      <alignment horizontal="center" vertical="center"/>
    </xf>
    <xf numFmtId="49" fontId="0" fillId="0" borderId="0" xfId="0" applyNumberFormat="1" applyAlignment="1">
      <alignment horizontal="center" vertical="center" wrapText="1"/>
    </xf>
    <xf numFmtId="49" fontId="0" fillId="0" borderId="0" xfId="0" applyNumberFormat="1" applyFont="1" applyFill="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22"/>
  <sheetViews>
    <sheetView topLeftCell="F1" zoomScale="85" zoomScaleNormal="85" workbookViewId="0">
      <selection activeCell="O2" sqref="O2"/>
    </sheetView>
  </sheetViews>
  <sheetFormatPr baseColWidth="10" defaultColWidth="8.28515625" defaultRowHeight="15" x14ac:dyDescent="0.25"/>
  <cols>
    <col min="1" max="1" width="11.140625" style="1" customWidth="1"/>
    <col min="2" max="2" width="14.85546875" style="1" customWidth="1"/>
    <col min="3" max="3" width="8.28515625" style="1"/>
    <col min="4" max="4" width="14" style="1" customWidth="1"/>
    <col min="5" max="5" width="25.140625" style="1" customWidth="1"/>
    <col min="6" max="6" width="11.42578125" style="1" customWidth="1"/>
    <col min="7" max="7" width="46.42578125" style="1" customWidth="1"/>
    <col min="8" max="8" width="73.140625" style="1" customWidth="1"/>
    <col min="9" max="9" width="16" style="5" bestFit="1" customWidth="1"/>
    <col min="10" max="10" width="12.7109375" style="1" customWidth="1"/>
    <col min="11" max="11" width="13.42578125" style="1" customWidth="1"/>
    <col min="12" max="12" width="19.5703125" style="1" customWidth="1"/>
    <col min="13" max="13" width="16" style="5" bestFit="1" customWidth="1"/>
    <col min="14" max="14" width="14.7109375" style="8" customWidth="1"/>
    <col min="15" max="15" width="15" style="19" customWidth="1"/>
    <col min="16" max="16" width="13" style="8" customWidth="1"/>
    <col min="17" max="16384" width="8.28515625" style="1"/>
  </cols>
  <sheetData>
    <row r="1" spans="1:16" ht="30" x14ac:dyDescent="0.25">
      <c r="A1" s="2" t="s">
        <v>0</v>
      </c>
      <c r="B1" s="2" t="s">
        <v>1</v>
      </c>
      <c r="C1" s="2" t="s">
        <v>2</v>
      </c>
      <c r="D1" s="2" t="s">
        <v>3</v>
      </c>
      <c r="E1" s="2" t="s">
        <v>4</v>
      </c>
      <c r="F1" s="2" t="s">
        <v>5</v>
      </c>
      <c r="G1" s="2" t="s">
        <v>6</v>
      </c>
      <c r="H1" s="2" t="s">
        <v>7</v>
      </c>
      <c r="I1" s="4" t="s">
        <v>8</v>
      </c>
      <c r="J1" s="2" t="s">
        <v>9</v>
      </c>
      <c r="K1" s="2" t="s">
        <v>10</v>
      </c>
      <c r="L1" s="2" t="s">
        <v>11</v>
      </c>
      <c r="M1" s="4" t="s">
        <v>12</v>
      </c>
      <c r="N1" s="8" t="s">
        <v>738</v>
      </c>
      <c r="O1" s="19" t="s">
        <v>737</v>
      </c>
      <c r="P1" s="8" t="s">
        <v>740</v>
      </c>
    </row>
    <row r="2" spans="1:16" ht="45" x14ac:dyDescent="0.25">
      <c r="A2" s="1">
        <v>58625</v>
      </c>
      <c r="B2" s="1" t="s">
        <v>13</v>
      </c>
      <c r="C2" s="1" t="s">
        <v>45</v>
      </c>
      <c r="D2" s="1" t="s">
        <v>46</v>
      </c>
      <c r="E2" s="1" t="s">
        <v>47</v>
      </c>
      <c r="F2" s="1" t="s">
        <v>17</v>
      </c>
      <c r="G2" s="1" t="s">
        <v>48</v>
      </c>
      <c r="H2" s="1" t="s">
        <v>49</v>
      </c>
      <c r="I2" s="5">
        <v>43896.272916666669</v>
      </c>
      <c r="J2" s="1" t="s">
        <v>50</v>
      </c>
      <c r="K2" s="1" t="s">
        <v>21</v>
      </c>
      <c r="L2" s="1" t="s">
        <v>51</v>
      </c>
      <c r="M2" s="5">
        <v>43899.275023148148</v>
      </c>
      <c r="N2" s="8" t="str">
        <f t="shared" ref="N2" si="0">TEXT(I2,"jj/mm/aaaa")</f>
        <v>06/03/2020</v>
      </c>
      <c r="O2" s="19" t="str">
        <f t="shared" ref="O2" si="1">TEXT(M2,"jj/mm/aaaa")</f>
        <v>09/03/2020</v>
      </c>
      <c r="P2" s="8">
        <f t="shared" ref="P2" si="2">IF(N2=O2,1,0)</f>
        <v>0</v>
      </c>
    </row>
    <row r="3" spans="1:16" customFormat="1" x14ac:dyDescent="0.25">
      <c r="A3">
        <v>59258</v>
      </c>
      <c r="B3" t="s">
        <v>62</v>
      </c>
      <c r="C3" t="s">
        <v>45</v>
      </c>
      <c r="D3" t="s">
        <v>103</v>
      </c>
      <c r="E3" t="s">
        <v>104</v>
      </c>
      <c r="F3" t="s">
        <v>17</v>
      </c>
      <c r="G3" t="s">
        <v>884</v>
      </c>
      <c r="I3" s="15">
        <v>43941.529328703706</v>
      </c>
      <c r="J3" t="s">
        <v>63</v>
      </c>
      <c r="K3" t="s">
        <v>28</v>
      </c>
      <c r="L3" t="s">
        <v>106</v>
      </c>
      <c r="M3" s="15">
        <v>43941.530173611114</v>
      </c>
      <c r="N3" s="8" t="str">
        <f t="shared" ref="N3:N66" si="3">TEXT(I3,"jj/mm/aaaa")</f>
        <v>20/04/2020</v>
      </c>
      <c r="O3" s="19" t="str">
        <f t="shared" ref="O3:O66" si="4">TEXT(M3,"jj/mm/aaaa")</f>
        <v>20/04/2020</v>
      </c>
      <c r="P3" s="8">
        <f t="shared" ref="P3:P66" si="5">IF(N3=O3,1,0)</f>
        <v>1</v>
      </c>
    </row>
    <row r="4" spans="1:16" customFormat="1" ht="60" x14ac:dyDescent="0.25">
      <c r="A4">
        <v>39322</v>
      </c>
      <c r="B4" t="s">
        <v>876</v>
      </c>
      <c r="C4" t="s">
        <v>45</v>
      </c>
      <c r="D4" t="s">
        <v>877</v>
      </c>
      <c r="E4" t="s">
        <v>878</v>
      </c>
      <c r="F4" t="s">
        <v>17</v>
      </c>
      <c r="G4" s="16" t="s">
        <v>879</v>
      </c>
      <c r="H4" s="16" t="s">
        <v>880</v>
      </c>
      <c r="I4" s="15">
        <v>43150.323981481481</v>
      </c>
      <c r="J4" t="s">
        <v>881</v>
      </c>
      <c r="K4" t="s">
        <v>36</v>
      </c>
      <c r="L4" t="s">
        <v>633</v>
      </c>
      <c r="M4" s="15">
        <v>43935.404108796298</v>
      </c>
      <c r="N4" s="8" t="str">
        <f t="shared" si="3"/>
        <v>19/02/2018</v>
      </c>
      <c r="O4" s="19" t="str">
        <f t="shared" si="4"/>
        <v>14/04/2020</v>
      </c>
      <c r="P4" s="8">
        <f t="shared" si="5"/>
        <v>0</v>
      </c>
    </row>
    <row r="5" spans="1:16" customFormat="1" ht="255" x14ac:dyDescent="0.25">
      <c r="A5">
        <v>51114</v>
      </c>
      <c r="B5" t="s">
        <v>889</v>
      </c>
      <c r="C5" t="s">
        <v>45</v>
      </c>
      <c r="D5" t="s">
        <v>816</v>
      </c>
      <c r="E5" t="s">
        <v>24</v>
      </c>
      <c r="F5" t="s">
        <v>76</v>
      </c>
      <c r="G5" t="s">
        <v>890</v>
      </c>
      <c r="H5" s="16" t="s">
        <v>891</v>
      </c>
      <c r="I5" s="15">
        <v>43606.477488425924</v>
      </c>
      <c r="J5" t="s">
        <v>882</v>
      </c>
      <c r="K5" t="s">
        <v>108</v>
      </c>
      <c r="L5" t="s">
        <v>29</v>
      </c>
      <c r="M5" s="15">
        <v>43949.431909722225</v>
      </c>
      <c r="N5" s="8" t="str">
        <f t="shared" si="3"/>
        <v>21/05/2019</v>
      </c>
      <c r="O5" s="19" t="str">
        <f t="shared" si="4"/>
        <v>28/04/2020</v>
      </c>
      <c r="P5" s="8">
        <f t="shared" si="5"/>
        <v>0</v>
      </c>
    </row>
    <row r="6" spans="1:16" customFormat="1" ht="135" x14ac:dyDescent="0.25">
      <c r="A6">
        <v>54415</v>
      </c>
      <c r="B6" t="s">
        <v>892</v>
      </c>
      <c r="C6" t="s">
        <v>45</v>
      </c>
      <c r="D6" t="s">
        <v>893</v>
      </c>
      <c r="E6" t="s">
        <v>139</v>
      </c>
      <c r="F6" t="s">
        <v>17</v>
      </c>
      <c r="G6" t="s">
        <v>894</v>
      </c>
      <c r="H6" s="16" t="s">
        <v>895</v>
      </c>
      <c r="I6" s="15">
        <v>43752.588240740741</v>
      </c>
      <c r="J6" t="s">
        <v>183</v>
      </c>
      <c r="K6" t="s">
        <v>36</v>
      </c>
      <c r="L6" t="s">
        <v>84</v>
      </c>
      <c r="M6" s="15">
        <v>43950.668530092589</v>
      </c>
      <c r="N6" s="8" t="str">
        <f t="shared" si="3"/>
        <v>14/10/2019</v>
      </c>
      <c r="O6" s="19" t="str">
        <f t="shared" si="4"/>
        <v>29/04/2020</v>
      </c>
      <c r="P6" s="8">
        <f t="shared" si="5"/>
        <v>0</v>
      </c>
    </row>
    <row r="7" spans="1:16" customFormat="1" ht="30" x14ac:dyDescent="0.25">
      <c r="A7">
        <v>56697</v>
      </c>
      <c r="B7" t="s">
        <v>896</v>
      </c>
      <c r="C7" t="s">
        <v>45</v>
      </c>
      <c r="D7" t="s">
        <v>897</v>
      </c>
      <c r="E7" t="s">
        <v>898</v>
      </c>
      <c r="F7" t="s">
        <v>17</v>
      </c>
      <c r="G7" t="s">
        <v>899</v>
      </c>
      <c r="H7" s="16" t="s">
        <v>900</v>
      </c>
      <c r="I7" s="15">
        <v>43837.317199074074</v>
      </c>
      <c r="J7" t="s">
        <v>901</v>
      </c>
      <c r="K7" t="s">
        <v>21</v>
      </c>
      <c r="L7" t="s">
        <v>64</v>
      </c>
      <c r="M7" s="15">
        <v>43944.302951388891</v>
      </c>
      <c r="N7" s="8" t="str">
        <f t="shared" si="3"/>
        <v>07/01/2020</v>
      </c>
      <c r="O7" s="19" t="str">
        <f t="shared" si="4"/>
        <v>23/04/2020</v>
      </c>
      <c r="P7" s="8">
        <f t="shared" si="5"/>
        <v>0</v>
      </c>
    </row>
    <row r="8" spans="1:16" customFormat="1" ht="330" x14ac:dyDescent="0.25">
      <c r="A8">
        <v>57078</v>
      </c>
      <c r="B8" t="s">
        <v>902</v>
      </c>
      <c r="C8" t="s">
        <v>45</v>
      </c>
      <c r="D8" t="s">
        <v>903</v>
      </c>
      <c r="E8" t="s">
        <v>904</v>
      </c>
      <c r="F8" t="s">
        <v>17</v>
      </c>
      <c r="G8" s="16" t="s">
        <v>905</v>
      </c>
      <c r="H8" s="16" t="s">
        <v>906</v>
      </c>
      <c r="I8" s="15">
        <v>43851.393078703702</v>
      </c>
      <c r="J8" t="s">
        <v>539</v>
      </c>
      <c r="K8" t="s">
        <v>21</v>
      </c>
      <c r="L8" t="s">
        <v>345</v>
      </c>
      <c r="M8" s="15">
        <v>43942.52380787037</v>
      </c>
      <c r="N8" s="8" t="str">
        <f t="shared" si="3"/>
        <v>21/01/2020</v>
      </c>
      <c r="O8" s="19" t="str">
        <f t="shared" si="4"/>
        <v>21/04/2020</v>
      </c>
      <c r="P8" s="8">
        <f t="shared" si="5"/>
        <v>0</v>
      </c>
    </row>
    <row r="9" spans="1:16" customFormat="1" ht="105" x14ac:dyDescent="0.25">
      <c r="A9">
        <v>57401</v>
      </c>
      <c r="B9" t="s">
        <v>907</v>
      </c>
      <c r="C9" t="s">
        <v>45</v>
      </c>
      <c r="D9" t="s">
        <v>547</v>
      </c>
      <c r="E9" t="s">
        <v>544</v>
      </c>
      <c r="F9" t="s">
        <v>17</v>
      </c>
      <c r="G9" t="s">
        <v>908</v>
      </c>
      <c r="H9" s="16" t="s">
        <v>909</v>
      </c>
      <c r="I9" s="15">
        <v>43861.461828703701</v>
      </c>
      <c r="J9" t="s">
        <v>198</v>
      </c>
      <c r="K9" t="s">
        <v>28</v>
      </c>
      <c r="L9" t="s">
        <v>116</v>
      </c>
      <c r="M9" s="15">
        <v>43949.859097222223</v>
      </c>
      <c r="N9" s="8" t="str">
        <f t="shared" si="3"/>
        <v>31/01/2020</v>
      </c>
      <c r="O9" s="19" t="str">
        <f t="shared" si="4"/>
        <v>28/04/2020</v>
      </c>
      <c r="P9" s="8">
        <f t="shared" si="5"/>
        <v>0</v>
      </c>
    </row>
    <row r="10" spans="1:16" customFormat="1" ht="75" x14ac:dyDescent="0.25">
      <c r="A10">
        <v>58553</v>
      </c>
      <c r="B10" t="s">
        <v>910</v>
      </c>
      <c r="C10" t="s">
        <v>45</v>
      </c>
      <c r="D10" t="s">
        <v>211</v>
      </c>
      <c r="E10" t="s">
        <v>131</v>
      </c>
      <c r="F10" t="s">
        <v>17</v>
      </c>
      <c r="G10" t="s">
        <v>911</v>
      </c>
      <c r="H10" s="16" t="s">
        <v>912</v>
      </c>
      <c r="I10" s="15">
        <v>43895.218518518515</v>
      </c>
      <c r="J10" t="s">
        <v>151</v>
      </c>
      <c r="K10" t="s">
        <v>108</v>
      </c>
      <c r="L10" t="s">
        <v>213</v>
      </c>
      <c r="M10" s="15">
        <v>43950.501064814816</v>
      </c>
      <c r="N10" s="8" t="str">
        <f t="shared" si="3"/>
        <v>05/03/2020</v>
      </c>
      <c r="O10" s="19" t="str">
        <f t="shared" si="4"/>
        <v>29/04/2020</v>
      </c>
      <c r="P10" s="8">
        <f t="shared" si="5"/>
        <v>0</v>
      </c>
    </row>
    <row r="11" spans="1:16" customFormat="1" ht="120" x14ac:dyDescent="0.25">
      <c r="A11">
        <v>58788</v>
      </c>
      <c r="B11" t="s">
        <v>823</v>
      </c>
      <c r="C11" t="s">
        <v>45</v>
      </c>
      <c r="D11" t="s">
        <v>824</v>
      </c>
      <c r="E11" t="s">
        <v>825</v>
      </c>
      <c r="F11" t="s">
        <v>17</v>
      </c>
      <c r="G11" s="16" t="s">
        <v>826</v>
      </c>
      <c r="H11" s="16" t="s">
        <v>913</v>
      </c>
      <c r="I11" s="15">
        <v>43902.385798611111</v>
      </c>
      <c r="J11" t="s">
        <v>828</v>
      </c>
      <c r="K11" t="s">
        <v>28</v>
      </c>
      <c r="M11" s="15">
        <v>43948.537326388891</v>
      </c>
      <c r="N11" s="8" t="str">
        <f t="shared" si="3"/>
        <v>12/03/2020</v>
      </c>
      <c r="O11" s="19" t="str">
        <f t="shared" si="4"/>
        <v>27/04/2020</v>
      </c>
      <c r="P11" s="8">
        <f t="shared" si="5"/>
        <v>0</v>
      </c>
    </row>
    <row r="12" spans="1:16" customFormat="1" ht="60" x14ac:dyDescent="0.25">
      <c r="A12">
        <v>58801</v>
      </c>
      <c r="B12" t="s">
        <v>914</v>
      </c>
      <c r="C12" t="s">
        <v>45</v>
      </c>
      <c r="D12" t="s">
        <v>915</v>
      </c>
      <c r="E12" t="s">
        <v>517</v>
      </c>
      <c r="F12" t="s">
        <v>17</v>
      </c>
      <c r="G12" s="16" t="s">
        <v>916</v>
      </c>
      <c r="H12" s="16" t="s">
        <v>917</v>
      </c>
      <c r="I12" s="15">
        <v>43902.572280092594</v>
      </c>
      <c r="J12" t="s">
        <v>918</v>
      </c>
      <c r="K12" t="s">
        <v>21</v>
      </c>
      <c r="L12" t="s">
        <v>345</v>
      </c>
      <c r="M12" s="15">
        <v>43944.376689814817</v>
      </c>
      <c r="N12" s="8" t="str">
        <f t="shared" si="3"/>
        <v>12/03/2020</v>
      </c>
      <c r="O12" s="19" t="str">
        <f t="shared" si="4"/>
        <v>23/04/2020</v>
      </c>
      <c r="P12" s="8">
        <f t="shared" si="5"/>
        <v>0</v>
      </c>
    </row>
    <row r="13" spans="1:16" customFormat="1" ht="150" x14ac:dyDescent="0.25">
      <c r="A13">
        <v>58805</v>
      </c>
      <c r="B13" t="s">
        <v>13</v>
      </c>
      <c r="C13" t="s">
        <v>45</v>
      </c>
      <c r="D13" t="s">
        <v>919</v>
      </c>
      <c r="E13" t="s">
        <v>920</v>
      </c>
      <c r="F13" t="s">
        <v>17</v>
      </c>
      <c r="G13" t="s">
        <v>921</v>
      </c>
      <c r="H13" s="16" t="s">
        <v>922</v>
      </c>
      <c r="I13" s="15">
        <v>43902.665949074071</v>
      </c>
      <c r="J13" t="s">
        <v>124</v>
      </c>
      <c r="K13" t="s">
        <v>21</v>
      </c>
      <c r="L13" t="s">
        <v>56</v>
      </c>
      <c r="M13" s="15">
        <v>43948.662523148145</v>
      </c>
      <c r="N13" s="8" t="str">
        <f t="shared" si="3"/>
        <v>12/03/2020</v>
      </c>
      <c r="O13" s="19" t="str">
        <f t="shared" si="4"/>
        <v>27/04/2020</v>
      </c>
      <c r="P13" s="8">
        <f t="shared" si="5"/>
        <v>0</v>
      </c>
    </row>
    <row r="14" spans="1:16" customFormat="1" ht="60" x14ac:dyDescent="0.25">
      <c r="A14">
        <v>58826</v>
      </c>
      <c r="B14" t="s">
        <v>62</v>
      </c>
      <c r="C14" t="s">
        <v>45</v>
      </c>
      <c r="D14" t="s">
        <v>262</v>
      </c>
      <c r="E14" t="s">
        <v>263</v>
      </c>
      <c r="F14" t="s">
        <v>17</v>
      </c>
      <c r="G14" t="s">
        <v>923</v>
      </c>
      <c r="H14" s="16" t="s">
        <v>924</v>
      </c>
      <c r="I14" s="15">
        <v>43903.43645833333</v>
      </c>
      <c r="J14" t="s">
        <v>63</v>
      </c>
      <c r="L14" t="s">
        <v>130</v>
      </c>
      <c r="M14" s="15">
        <v>43949.689965277779</v>
      </c>
      <c r="N14" s="8" t="str">
        <f t="shared" si="3"/>
        <v>13/03/2020</v>
      </c>
      <c r="O14" s="19" t="str">
        <f t="shared" si="4"/>
        <v>28/04/2020</v>
      </c>
      <c r="P14" s="8">
        <f t="shared" si="5"/>
        <v>0</v>
      </c>
    </row>
    <row r="15" spans="1:16" customFormat="1" ht="195" x14ac:dyDescent="0.25">
      <c r="A15">
        <v>58986</v>
      </c>
      <c r="B15" t="s">
        <v>13</v>
      </c>
      <c r="C15" t="s">
        <v>45</v>
      </c>
      <c r="D15" t="s">
        <v>46</v>
      </c>
      <c r="E15" t="s">
        <v>47</v>
      </c>
      <c r="F15" t="s">
        <v>17</v>
      </c>
      <c r="G15" s="16" t="s">
        <v>925</v>
      </c>
      <c r="H15" s="16" t="s">
        <v>926</v>
      </c>
      <c r="I15" s="15">
        <v>43922.847951388889</v>
      </c>
      <c r="J15" t="s">
        <v>124</v>
      </c>
      <c r="K15" t="s">
        <v>21</v>
      </c>
      <c r="L15" t="s">
        <v>51</v>
      </c>
      <c r="M15" s="15">
        <v>43948.775370370371</v>
      </c>
      <c r="N15" s="8" t="str">
        <f t="shared" si="3"/>
        <v>01/04/2020</v>
      </c>
      <c r="O15" s="19" t="str">
        <f t="shared" si="4"/>
        <v>27/04/2020</v>
      </c>
      <c r="P15" s="8">
        <f t="shared" si="5"/>
        <v>0</v>
      </c>
    </row>
    <row r="16" spans="1:16" customFormat="1" ht="60" x14ac:dyDescent="0.25">
      <c r="A16">
        <v>59111</v>
      </c>
      <c r="B16" t="s">
        <v>927</v>
      </c>
      <c r="C16" t="s">
        <v>45</v>
      </c>
      <c r="D16" t="s">
        <v>928</v>
      </c>
      <c r="E16" t="s">
        <v>929</v>
      </c>
      <c r="F16" t="s">
        <v>17</v>
      </c>
      <c r="G16" t="s">
        <v>930</v>
      </c>
      <c r="H16" s="16" t="s">
        <v>931</v>
      </c>
      <c r="I16" s="15">
        <v>43930.628784722219</v>
      </c>
      <c r="J16" t="s">
        <v>442</v>
      </c>
      <c r="K16" t="s">
        <v>28</v>
      </c>
      <c r="L16" t="s">
        <v>932</v>
      </c>
      <c r="M16" s="15">
        <v>43949.375092592592</v>
      </c>
      <c r="N16" s="8" t="str">
        <f t="shared" si="3"/>
        <v>09/04/2020</v>
      </c>
      <c r="O16" s="19" t="str">
        <f t="shared" si="4"/>
        <v>28/04/2020</v>
      </c>
      <c r="P16" s="8">
        <f t="shared" si="5"/>
        <v>0</v>
      </c>
    </row>
    <row r="17" spans="1:16" customFormat="1" ht="75" x14ac:dyDescent="0.25">
      <c r="A17">
        <v>59169</v>
      </c>
      <c r="B17" t="s">
        <v>13</v>
      </c>
      <c r="C17" t="s">
        <v>45</v>
      </c>
      <c r="D17" t="s">
        <v>933</v>
      </c>
      <c r="E17" t="s">
        <v>365</v>
      </c>
      <c r="F17" t="s">
        <v>17</v>
      </c>
      <c r="G17" t="s">
        <v>934</v>
      </c>
      <c r="H17" s="16" t="s">
        <v>935</v>
      </c>
      <c r="I17" s="15">
        <v>43931.423900462964</v>
      </c>
      <c r="J17" t="s">
        <v>66</v>
      </c>
      <c r="K17" t="s">
        <v>28</v>
      </c>
      <c r="L17" t="s">
        <v>936</v>
      </c>
      <c r="M17" s="15">
        <v>43944.657060185185</v>
      </c>
      <c r="N17" s="8" t="str">
        <f t="shared" si="3"/>
        <v>10/04/2020</v>
      </c>
      <c r="O17" s="19" t="str">
        <f t="shared" si="4"/>
        <v>23/04/2020</v>
      </c>
      <c r="P17" s="8">
        <f t="shared" si="5"/>
        <v>0</v>
      </c>
    </row>
    <row r="18" spans="1:16" customFormat="1" ht="105" x14ac:dyDescent="0.25">
      <c r="A18">
        <v>59213</v>
      </c>
      <c r="B18" t="s">
        <v>13</v>
      </c>
      <c r="C18" t="s">
        <v>45</v>
      </c>
      <c r="D18" t="s">
        <v>257</v>
      </c>
      <c r="E18" t="s">
        <v>258</v>
      </c>
      <c r="F18" t="s">
        <v>17</v>
      </c>
      <c r="G18" t="s">
        <v>937</v>
      </c>
      <c r="H18" s="16" t="s">
        <v>938</v>
      </c>
      <c r="I18" s="15">
        <v>43936.392511574071</v>
      </c>
      <c r="J18" t="s">
        <v>63</v>
      </c>
      <c r="L18" t="s">
        <v>130</v>
      </c>
      <c r="M18" s="15">
        <v>43942.42832175926</v>
      </c>
      <c r="N18" s="8" t="str">
        <f t="shared" si="3"/>
        <v>15/04/2020</v>
      </c>
      <c r="O18" s="19" t="str">
        <f t="shared" si="4"/>
        <v>21/04/2020</v>
      </c>
      <c r="P18" s="8">
        <f t="shared" si="5"/>
        <v>0</v>
      </c>
    </row>
    <row r="19" spans="1:16" customFormat="1" ht="45" x14ac:dyDescent="0.25">
      <c r="A19">
        <v>59227</v>
      </c>
      <c r="B19" t="s">
        <v>13</v>
      </c>
      <c r="C19" t="s">
        <v>45</v>
      </c>
      <c r="D19" t="s">
        <v>939</v>
      </c>
      <c r="E19" t="s">
        <v>940</v>
      </c>
      <c r="F19" t="s">
        <v>17</v>
      </c>
      <c r="G19" s="16" t="s">
        <v>941</v>
      </c>
      <c r="H19" s="16" t="s">
        <v>942</v>
      </c>
      <c r="I19" s="15">
        <v>43937.713599537034</v>
      </c>
      <c r="J19" t="s">
        <v>124</v>
      </c>
      <c r="K19" t="s">
        <v>28</v>
      </c>
      <c r="L19" t="s">
        <v>84</v>
      </c>
      <c r="M19" s="15">
        <v>43948.674861111111</v>
      </c>
      <c r="N19" s="8" t="str">
        <f t="shared" si="3"/>
        <v>16/04/2020</v>
      </c>
      <c r="O19" s="19" t="str">
        <f t="shared" si="4"/>
        <v>27/04/2020</v>
      </c>
      <c r="P19" s="8">
        <f t="shared" si="5"/>
        <v>0</v>
      </c>
    </row>
    <row r="20" spans="1:16" customFormat="1" x14ac:dyDescent="0.25">
      <c r="A20">
        <v>59265</v>
      </c>
      <c r="B20" t="s">
        <v>13</v>
      </c>
      <c r="C20" t="s">
        <v>45</v>
      </c>
      <c r="D20" t="s">
        <v>943</v>
      </c>
      <c r="E20" t="s">
        <v>68</v>
      </c>
      <c r="F20" t="s">
        <v>17</v>
      </c>
      <c r="G20" t="s">
        <v>944</v>
      </c>
      <c r="H20" t="s">
        <v>945</v>
      </c>
      <c r="I20" s="15">
        <v>43941.34097222222</v>
      </c>
      <c r="J20" t="s">
        <v>66</v>
      </c>
      <c r="K20" t="s">
        <v>28</v>
      </c>
      <c r="L20" t="s">
        <v>70</v>
      </c>
      <c r="M20" s="15">
        <v>43942.343078703707</v>
      </c>
      <c r="N20" s="8" t="str">
        <f t="shared" si="3"/>
        <v>20/04/2020</v>
      </c>
      <c r="O20" s="19" t="str">
        <f t="shared" si="4"/>
        <v>21/04/2020</v>
      </c>
      <c r="P20" s="8">
        <f t="shared" si="5"/>
        <v>0</v>
      </c>
    </row>
    <row r="21" spans="1:16" customFormat="1" x14ac:dyDescent="0.25">
      <c r="A21">
        <v>59266</v>
      </c>
      <c r="B21" t="s">
        <v>13</v>
      </c>
      <c r="C21" t="s">
        <v>45</v>
      </c>
      <c r="D21" t="s">
        <v>946</v>
      </c>
      <c r="E21" t="s">
        <v>947</v>
      </c>
      <c r="F21" t="s">
        <v>17</v>
      </c>
      <c r="G21" t="s">
        <v>948</v>
      </c>
      <c r="H21" t="s">
        <v>949</v>
      </c>
      <c r="I21" s="15">
        <v>43942.343530092592</v>
      </c>
      <c r="J21" t="s">
        <v>66</v>
      </c>
      <c r="K21" t="s">
        <v>28</v>
      </c>
      <c r="L21" t="s">
        <v>70</v>
      </c>
      <c r="M21" s="15">
        <v>43944.386782407404</v>
      </c>
      <c r="N21" s="8" t="str">
        <f t="shared" si="3"/>
        <v>21/04/2020</v>
      </c>
      <c r="O21" s="19" t="str">
        <f t="shared" si="4"/>
        <v>23/04/2020</v>
      </c>
      <c r="P21" s="8">
        <f t="shared" si="5"/>
        <v>0</v>
      </c>
    </row>
    <row r="22" spans="1:16" customFormat="1" ht="30" x14ac:dyDescent="0.25">
      <c r="A22">
        <v>59267</v>
      </c>
      <c r="B22" t="s">
        <v>13</v>
      </c>
      <c r="C22" t="s">
        <v>45</v>
      </c>
      <c r="D22" t="s">
        <v>490</v>
      </c>
      <c r="E22" t="s">
        <v>88</v>
      </c>
      <c r="F22" t="s">
        <v>17</v>
      </c>
      <c r="G22" t="s">
        <v>950</v>
      </c>
      <c r="H22" s="16" t="s">
        <v>951</v>
      </c>
      <c r="I22" s="15">
        <v>43942.349074074074</v>
      </c>
      <c r="J22" t="s">
        <v>66</v>
      </c>
      <c r="K22" t="s">
        <v>108</v>
      </c>
      <c r="L22" t="s">
        <v>98</v>
      </c>
      <c r="M22" s="15">
        <v>43942.35056712963</v>
      </c>
      <c r="N22" s="8" t="str">
        <f t="shared" si="3"/>
        <v>21/04/2020</v>
      </c>
      <c r="O22" s="19" t="str">
        <f t="shared" si="4"/>
        <v>21/04/2020</v>
      </c>
      <c r="P22" s="8">
        <f t="shared" si="5"/>
        <v>1</v>
      </c>
    </row>
    <row r="23" spans="1:16" customFormat="1" x14ac:dyDescent="0.25">
      <c r="A23">
        <v>59268</v>
      </c>
      <c r="B23" t="s">
        <v>13</v>
      </c>
      <c r="C23" t="s">
        <v>45</v>
      </c>
      <c r="D23" t="s">
        <v>952</v>
      </c>
      <c r="E23" t="s">
        <v>953</v>
      </c>
      <c r="F23" t="s">
        <v>17</v>
      </c>
      <c r="G23" t="s">
        <v>954</v>
      </c>
      <c r="H23" t="s">
        <v>955</v>
      </c>
      <c r="I23" s="15">
        <v>43942.35125</v>
      </c>
      <c r="J23" t="s">
        <v>66</v>
      </c>
      <c r="L23" t="s">
        <v>98</v>
      </c>
      <c r="M23" s="15">
        <v>43942.351909722223</v>
      </c>
      <c r="N23" s="8" t="str">
        <f t="shared" si="3"/>
        <v>21/04/2020</v>
      </c>
      <c r="O23" s="19" t="str">
        <f t="shared" si="4"/>
        <v>21/04/2020</v>
      </c>
      <c r="P23" s="8">
        <f t="shared" si="5"/>
        <v>1</v>
      </c>
    </row>
    <row r="24" spans="1:16" customFormat="1" ht="90" x14ac:dyDescent="0.25">
      <c r="A24">
        <v>59269</v>
      </c>
      <c r="B24" t="s">
        <v>62</v>
      </c>
      <c r="C24" t="s">
        <v>45</v>
      </c>
      <c r="D24" t="s">
        <v>839</v>
      </c>
      <c r="E24" t="s">
        <v>840</v>
      </c>
      <c r="F24" t="s">
        <v>17</v>
      </c>
      <c r="G24" t="s">
        <v>956</v>
      </c>
      <c r="H24" s="16" t="s">
        <v>957</v>
      </c>
      <c r="I24" s="15">
        <v>43942.517025462963</v>
      </c>
      <c r="J24" t="s">
        <v>63</v>
      </c>
      <c r="L24" t="s">
        <v>391</v>
      </c>
      <c r="M24" s="15">
        <v>43944.352418981478</v>
      </c>
      <c r="N24" s="8" t="str">
        <f t="shared" si="3"/>
        <v>21/04/2020</v>
      </c>
      <c r="O24" s="19" t="str">
        <f t="shared" si="4"/>
        <v>23/04/2020</v>
      </c>
      <c r="P24" s="8">
        <f t="shared" si="5"/>
        <v>0</v>
      </c>
    </row>
    <row r="25" spans="1:16" customFormat="1" ht="75" x14ac:dyDescent="0.25">
      <c r="A25">
        <v>59271</v>
      </c>
      <c r="B25" t="s">
        <v>958</v>
      </c>
      <c r="C25" t="s">
        <v>45</v>
      </c>
      <c r="D25" t="s">
        <v>162</v>
      </c>
      <c r="E25" t="s">
        <v>163</v>
      </c>
      <c r="F25" t="s">
        <v>17</v>
      </c>
      <c r="G25" s="16" t="s">
        <v>959</v>
      </c>
      <c r="H25" t="s">
        <v>105</v>
      </c>
      <c r="I25" s="15">
        <v>43942.856851851851</v>
      </c>
      <c r="J25" t="s">
        <v>117</v>
      </c>
      <c r="K25" t="s">
        <v>108</v>
      </c>
      <c r="L25" t="s">
        <v>160</v>
      </c>
      <c r="M25" s="15">
        <v>43942.85732638889</v>
      </c>
      <c r="N25" s="8" t="str">
        <f t="shared" si="3"/>
        <v>21/04/2020</v>
      </c>
      <c r="O25" s="19" t="str">
        <f t="shared" si="4"/>
        <v>21/04/2020</v>
      </c>
      <c r="P25" s="8">
        <f t="shared" si="5"/>
        <v>1</v>
      </c>
    </row>
    <row r="26" spans="1:16" customFormat="1" ht="45" x14ac:dyDescent="0.25">
      <c r="A26">
        <v>59272</v>
      </c>
      <c r="B26" t="s">
        <v>960</v>
      </c>
      <c r="C26" t="s">
        <v>45</v>
      </c>
      <c r="D26" t="s">
        <v>961</v>
      </c>
      <c r="E26" t="s">
        <v>962</v>
      </c>
      <c r="F26" t="s">
        <v>17</v>
      </c>
      <c r="G26" s="16" t="s">
        <v>963</v>
      </c>
      <c r="H26" t="s">
        <v>105</v>
      </c>
      <c r="I26" s="15">
        <v>43942.857800925929</v>
      </c>
      <c r="J26" t="s">
        <v>117</v>
      </c>
      <c r="K26" t="s">
        <v>108</v>
      </c>
      <c r="L26" t="s">
        <v>160</v>
      </c>
      <c r="M26" s="15">
        <v>43942.858391203707</v>
      </c>
      <c r="N26" s="8" t="str">
        <f t="shared" si="3"/>
        <v>21/04/2020</v>
      </c>
      <c r="O26" s="19" t="str">
        <f t="shared" si="4"/>
        <v>21/04/2020</v>
      </c>
      <c r="P26" s="8">
        <f t="shared" si="5"/>
        <v>1</v>
      </c>
    </row>
    <row r="27" spans="1:16" customFormat="1" x14ac:dyDescent="0.25">
      <c r="A27">
        <v>59273</v>
      </c>
      <c r="B27" t="s">
        <v>13</v>
      </c>
      <c r="C27" t="s">
        <v>45</v>
      </c>
      <c r="D27" t="s">
        <v>964</v>
      </c>
      <c r="E27" t="s">
        <v>965</v>
      </c>
      <c r="F27" t="s">
        <v>17</v>
      </c>
      <c r="G27" t="s">
        <v>966</v>
      </c>
      <c r="I27" s="15">
        <v>43943.337488425925</v>
      </c>
      <c r="J27" t="s">
        <v>66</v>
      </c>
      <c r="L27" t="s">
        <v>345</v>
      </c>
      <c r="M27" s="15">
        <v>43943.338067129633</v>
      </c>
      <c r="N27" s="8" t="str">
        <f t="shared" si="3"/>
        <v>22/04/2020</v>
      </c>
      <c r="O27" s="19" t="str">
        <f t="shared" si="4"/>
        <v>22/04/2020</v>
      </c>
      <c r="P27" s="8">
        <f t="shared" si="5"/>
        <v>1</v>
      </c>
    </row>
    <row r="28" spans="1:16" customFormat="1" x14ac:dyDescent="0.25">
      <c r="A28">
        <v>59274</v>
      </c>
      <c r="B28" t="s">
        <v>967</v>
      </c>
      <c r="C28" t="s">
        <v>45</v>
      </c>
      <c r="D28" t="s">
        <v>128</v>
      </c>
      <c r="E28" t="s">
        <v>129</v>
      </c>
      <c r="F28" t="s">
        <v>76</v>
      </c>
      <c r="G28" t="s">
        <v>968</v>
      </c>
      <c r="H28" t="s">
        <v>969</v>
      </c>
      <c r="I28" s="15">
        <v>43943.470532407409</v>
      </c>
      <c r="J28" t="s">
        <v>83</v>
      </c>
      <c r="L28" t="s">
        <v>130</v>
      </c>
      <c r="M28" s="15">
        <v>43943.472418981481</v>
      </c>
      <c r="N28" s="8" t="str">
        <f t="shared" si="3"/>
        <v>22/04/2020</v>
      </c>
      <c r="O28" s="19" t="str">
        <f t="shared" si="4"/>
        <v>22/04/2020</v>
      </c>
      <c r="P28" s="8">
        <f t="shared" si="5"/>
        <v>1</v>
      </c>
    </row>
    <row r="29" spans="1:16" customFormat="1" x14ac:dyDescent="0.25">
      <c r="A29">
        <v>59275</v>
      </c>
      <c r="B29" t="s">
        <v>13</v>
      </c>
      <c r="C29" t="s">
        <v>45</v>
      </c>
      <c r="D29" t="s">
        <v>419</v>
      </c>
      <c r="E29" t="s">
        <v>131</v>
      </c>
      <c r="F29" t="s">
        <v>17</v>
      </c>
      <c r="G29" t="s">
        <v>970</v>
      </c>
      <c r="H29" t="s">
        <v>971</v>
      </c>
      <c r="I29" s="15">
        <v>43943.499212962961</v>
      </c>
      <c r="J29" t="s">
        <v>66</v>
      </c>
      <c r="K29" t="s">
        <v>21</v>
      </c>
      <c r="L29" t="s">
        <v>136</v>
      </c>
      <c r="M29" s="15">
        <v>43944.386620370373</v>
      </c>
      <c r="N29" s="8" t="str">
        <f t="shared" si="3"/>
        <v>22/04/2020</v>
      </c>
      <c r="O29" s="19" t="str">
        <f t="shared" si="4"/>
        <v>23/04/2020</v>
      </c>
      <c r="P29" s="8">
        <f t="shared" si="5"/>
        <v>0</v>
      </c>
    </row>
    <row r="30" spans="1:16" customFormat="1" x14ac:dyDescent="0.25">
      <c r="A30">
        <v>59276</v>
      </c>
      <c r="B30" t="s">
        <v>62</v>
      </c>
      <c r="C30" t="s">
        <v>45</v>
      </c>
      <c r="D30" t="s">
        <v>404</v>
      </c>
      <c r="E30" t="s">
        <v>405</v>
      </c>
      <c r="F30" t="s">
        <v>17</v>
      </c>
      <c r="G30" t="s">
        <v>972</v>
      </c>
      <c r="I30" s="15">
        <v>43943.515983796293</v>
      </c>
      <c r="J30" t="s">
        <v>63</v>
      </c>
      <c r="K30" t="s">
        <v>28</v>
      </c>
      <c r="L30" t="s">
        <v>408</v>
      </c>
      <c r="M30" s="15">
        <v>43943.516238425924</v>
      </c>
      <c r="N30" s="8" t="str">
        <f t="shared" si="3"/>
        <v>22/04/2020</v>
      </c>
      <c r="O30" s="19" t="str">
        <f t="shared" si="4"/>
        <v>22/04/2020</v>
      </c>
      <c r="P30" s="8">
        <f t="shared" si="5"/>
        <v>1</v>
      </c>
    </row>
    <row r="31" spans="1:16" customFormat="1" x14ac:dyDescent="0.25">
      <c r="A31">
        <v>59277</v>
      </c>
      <c r="B31" t="s">
        <v>62</v>
      </c>
      <c r="C31" t="s">
        <v>45</v>
      </c>
      <c r="D31" t="s">
        <v>973</v>
      </c>
      <c r="E31" t="s">
        <v>974</v>
      </c>
      <c r="F31" t="s">
        <v>17</v>
      </c>
      <c r="G31" t="s">
        <v>975</v>
      </c>
      <c r="I31" s="15">
        <v>43943.51667824074</v>
      </c>
      <c r="J31" t="s">
        <v>63</v>
      </c>
      <c r="K31" t="s">
        <v>108</v>
      </c>
      <c r="L31" t="s">
        <v>976</v>
      </c>
      <c r="M31" s="15">
        <v>43943.517048611109</v>
      </c>
      <c r="N31" s="8" t="str">
        <f t="shared" si="3"/>
        <v>22/04/2020</v>
      </c>
      <c r="O31" s="19" t="str">
        <f t="shared" si="4"/>
        <v>22/04/2020</v>
      </c>
      <c r="P31" s="8">
        <f t="shared" si="5"/>
        <v>1</v>
      </c>
    </row>
    <row r="32" spans="1:16" customFormat="1" x14ac:dyDescent="0.25">
      <c r="A32">
        <v>59278</v>
      </c>
      <c r="B32" t="s">
        <v>62</v>
      </c>
      <c r="C32" t="s">
        <v>45</v>
      </c>
      <c r="D32" t="s">
        <v>166</v>
      </c>
      <c r="E32" t="s">
        <v>167</v>
      </c>
      <c r="F32" t="s">
        <v>17</v>
      </c>
      <c r="G32" t="s">
        <v>977</v>
      </c>
      <c r="H32" t="s">
        <v>978</v>
      </c>
      <c r="I32" s="15">
        <v>43943.517488425925</v>
      </c>
      <c r="J32" t="s">
        <v>63</v>
      </c>
      <c r="K32" t="s">
        <v>21</v>
      </c>
      <c r="L32" t="s">
        <v>167</v>
      </c>
      <c r="M32" s="15">
        <v>43943.518287037034</v>
      </c>
      <c r="N32" s="8" t="str">
        <f t="shared" si="3"/>
        <v>22/04/2020</v>
      </c>
      <c r="O32" s="19" t="str">
        <f t="shared" si="4"/>
        <v>22/04/2020</v>
      </c>
      <c r="P32" s="8">
        <f t="shared" si="5"/>
        <v>1</v>
      </c>
    </row>
    <row r="33" spans="1:16" customFormat="1" x14ac:dyDescent="0.25">
      <c r="A33">
        <v>59279</v>
      </c>
      <c r="B33" t="s">
        <v>62</v>
      </c>
      <c r="C33" t="s">
        <v>45</v>
      </c>
      <c r="D33" t="s">
        <v>979</v>
      </c>
      <c r="E33" t="s">
        <v>104</v>
      </c>
      <c r="F33" t="s">
        <v>17</v>
      </c>
      <c r="G33" t="s">
        <v>980</v>
      </c>
      <c r="H33" t="s">
        <v>981</v>
      </c>
      <c r="I33" s="15">
        <v>43943.518541666665</v>
      </c>
      <c r="J33" t="s">
        <v>63</v>
      </c>
      <c r="K33" t="s">
        <v>28</v>
      </c>
      <c r="L33" t="s">
        <v>982</v>
      </c>
      <c r="M33" s="15">
        <v>43943.519108796296</v>
      </c>
      <c r="N33" s="8" t="str">
        <f t="shared" si="3"/>
        <v>22/04/2020</v>
      </c>
      <c r="O33" s="19" t="str">
        <f t="shared" si="4"/>
        <v>22/04/2020</v>
      </c>
      <c r="P33" s="8">
        <f t="shared" si="5"/>
        <v>1</v>
      </c>
    </row>
    <row r="34" spans="1:16" customFormat="1" x14ac:dyDescent="0.25">
      <c r="A34">
        <v>59280</v>
      </c>
      <c r="B34" t="s">
        <v>983</v>
      </c>
      <c r="C34" t="s">
        <v>45</v>
      </c>
      <c r="D34" t="s">
        <v>984</v>
      </c>
      <c r="E34" t="s">
        <v>131</v>
      </c>
      <c r="F34" t="s">
        <v>17</v>
      </c>
      <c r="G34" t="s">
        <v>985</v>
      </c>
      <c r="H34" t="s">
        <v>986</v>
      </c>
      <c r="I34" s="15">
        <v>43943.524884259263</v>
      </c>
      <c r="J34" t="s">
        <v>151</v>
      </c>
      <c r="K34" t="s">
        <v>21</v>
      </c>
      <c r="L34" t="s">
        <v>213</v>
      </c>
      <c r="M34" s="15">
        <v>43943.526736111111</v>
      </c>
      <c r="N34" s="8" t="str">
        <f t="shared" si="3"/>
        <v>22/04/2020</v>
      </c>
      <c r="O34" s="19" t="str">
        <f t="shared" si="4"/>
        <v>22/04/2020</v>
      </c>
      <c r="P34" s="8">
        <f t="shared" si="5"/>
        <v>1</v>
      </c>
    </row>
    <row r="35" spans="1:16" customFormat="1" x14ac:dyDescent="0.25">
      <c r="A35">
        <v>59284</v>
      </c>
      <c r="B35" t="s">
        <v>62</v>
      </c>
      <c r="C35" t="s">
        <v>45</v>
      </c>
      <c r="D35" t="s">
        <v>145</v>
      </c>
      <c r="E35" t="s">
        <v>91</v>
      </c>
      <c r="F35" t="s">
        <v>17</v>
      </c>
      <c r="G35" t="s">
        <v>987</v>
      </c>
      <c r="H35" t="s">
        <v>988</v>
      </c>
      <c r="I35" s="15">
        <v>43944.352662037039</v>
      </c>
      <c r="J35" t="s">
        <v>63</v>
      </c>
      <c r="K35" t="s">
        <v>21</v>
      </c>
      <c r="L35" t="s">
        <v>146</v>
      </c>
      <c r="M35" s="15">
        <v>43944.353148148148</v>
      </c>
      <c r="N35" s="8" t="str">
        <f t="shared" si="3"/>
        <v>23/04/2020</v>
      </c>
      <c r="O35" s="19" t="str">
        <f t="shared" si="4"/>
        <v>23/04/2020</v>
      </c>
      <c r="P35" s="8">
        <f t="shared" si="5"/>
        <v>1</v>
      </c>
    </row>
    <row r="36" spans="1:16" customFormat="1" x14ac:dyDescent="0.25">
      <c r="A36">
        <v>59285</v>
      </c>
      <c r="B36" t="s">
        <v>62</v>
      </c>
      <c r="C36" t="s">
        <v>45</v>
      </c>
      <c r="D36" t="s">
        <v>387</v>
      </c>
      <c r="E36" t="s">
        <v>388</v>
      </c>
      <c r="F36" t="s">
        <v>17</v>
      </c>
      <c r="G36" t="s">
        <v>989</v>
      </c>
      <c r="H36" t="s">
        <v>990</v>
      </c>
      <c r="I36" s="15">
        <v>43944.353784722225</v>
      </c>
      <c r="J36" t="s">
        <v>63</v>
      </c>
      <c r="K36" t="s">
        <v>21</v>
      </c>
      <c r="L36" t="s">
        <v>391</v>
      </c>
      <c r="M36" s="15">
        <v>43944.354421296295</v>
      </c>
      <c r="N36" s="8" t="str">
        <f t="shared" si="3"/>
        <v>23/04/2020</v>
      </c>
      <c r="O36" s="19" t="str">
        <f t="shared" si="4"/>
        <v>23/04/2020</v>
      </c>
      <c r="P36" s="8">
        <f t="shared" si="5"/>
        <v>1</v>
      </c>
    </row>
    <row r="37" spans="1:16" customFormat="1" x14ac:dyDescent="0.25">
      <c r="A37">
        <v>59286</v>
      </c>
      <c r="B37" t="s">
        <v>13</v>
      </c>
      <c r="C37" t="s">
        <v>45</v>
      </c>
      <c r="D37" t="s">
        <v>991</v>
      </c>
      <c r="E37" t="s">
        <v>500</v>
      </c>
      <c r="F37" t="s">
        <v>17</v>
      </c>
      <c r="G37" t="s">
        <v>992</v>
      </c>
      <c r="H37" t="s">
        <v>993</v>
      </c>
      <c r="I37" s="15">
        <v>43944.431747685187</v>
      </c>
      <c r="J37" t="s">
        <v>83</v>
      </c>
      <c r="L37" t="s">
        <v>633</v>
      </c>
      <c r="M37" s="15">
        <v>43944.435081018521</v>
      </c>
      <c r="N37" s="8" t="str">
        <f t="shared" si="3"/>
        <v>23/04/2020</v>
      </c>
      <c r="O37" s="19" t="str">
        <f t="shared" si="4"/>
        <v>23/04/2020</v>
      </c>
      <c r="P37" s="8">
        <f t="shared" si="5"/>
        <v>1</v>
      </c>
    </row>
    <row r="38" spans="1:16" customFormat="1" ht="60" x14ac:dyDescent="0.25">
      <c r="A38">
        <v>59287</v>
      </c>
      <c r="B38" t="s">
        <v>994</v>
      </c>
      <c r="C38" t="s">
        <v>45</v>
      </c>
      <c r="D38" t="s">
        <v>149</v>
      </c>
      <c r="E38" t="s">
        <v>150</v>
      </c>
      <c r="F38" t="s">
        <v>17</v>
      </c>
      <c r="G38" t="s">
        <v>995</v>
      </c>
      <c r="H38" s="16" t="s">
        <v>996</v>
      </c>
      <c r="I38" s="15">
        <v>43944.46</v>
      </c>
      <c r="J38" t="s">
        <v>63</v>
      </c>
      <c r="K38" t="s">
        <v>28</v>
      </c>
      <c r="L38" t="s">
        <v>98</v>
      </c>
      <c r="M38" s="15">
        <v>43948.732407407406</v>
      </c>
      <c r="N38" s="8" t="str">
        <f t="shared" si="3"/>
        <v>23/04/2020</v>
      </c>
      <c r="O38" s="19" t="str">
        <f t="shared" si="4"/>
        <v>27/04/2020</v>
      </c>
      <c r="P38" s="8">
        <f t="shared" si="5"/>
        <v>0</v>
      </c>
    </row>
    <row r="39" spans="1:16" customFormat="1" x14ac:dyDescent="0.25">
      <c r="A39">
        <v>59289</v>
      </c>
      <c r="B39" t="s">
        <v>13</v>
      </c>
      <c r="C39" t="s">
        <v>45</v>
      </c>
      <c r="D39" t="s">
        <v>180</v>
      </c>
      <c r="E39" t="s">
        <v>112</v>
      </c>
      <c r="F39" t="s">
        <v>17</v>
      </c>
      <c r="G39" t="s">
        <v>997</v>
      </c>
      <c r="H39" t="s">
        <v>998</v>
      </c>
      <c r="I39" s="15">
        <v>43944.526458333334</v>
      </c>
      <c r="J39" t="s">
        <v>66</v>
      </c>
      <c r="K39" t="s">
        <v>28</v>
      </c>
      <c r="L39" t="s">
        <v>184</v>
      </c>
      <c r="M39" s="15">
        <v>43945.455763888887</v>
      </c>
      <c r="N39" s="8" t="str">
        <f t="shared" si="3"/>
        <v>23/04/2020</v>
      </c>
      <c r="O39" s="19" t="str">
        <f t="shared" si="4"/>
        <v>24/04/2020</v>
      </c>
      <c r="P39" s="8">
        <f t="shared" si="5"/>
        <v>0</v>
      </c>
    </row>
    <row r="40" spans="1:16" customFormat="1" x14ac:dyDescent="0.25">
      <c r="A40">
        <v>59290</v>
      </c>
      <c r="B40" t="s">
        <v>13</v>
      </c>
      <c r="C40" t="s">
        <v>45</v>
      </c>
      <c r="D40" t="s">
        <v>81</v>
      </c>
      <c r="E40" t="s">
        <v>82</v>
      </c>
      <c r="F40" t="s">
        <v>17</v>
      </c>
      <c r="G40" t="s">
        <v>999</v>
      </c>
      <c r="H40" t="s">
        <v>1000</v>
      </c>
      <c r="I40" s="15">
        <v>43944.575104166666</v>
      </c>
      <c r="J40" t="s">
        <v>63</v>
      </c>
      <c r="L40" t="s">
        <v>84</v>
      </c>
      <c r="M40" s="15">
        <v>43944.575509259259</v>
      </c>
      <c r="N40" s="8" t="str">
        <f t="shared" si="3"/>
        <v>23/04/2020</v>
      </c>
      <c r="O40" s="19" t="str">
        <f t="shared" si="4"/>
        <v>23/04/2020</v>
      </c>
      <c r="P40" s="8">
        <f t="shared" si="5"/>
        <v>1</v>
      </c>
    </row>
    <row r="41" spans="1:16" customFormat="1" x14ac:dyDescent="0.25">
      <c r="A41">
        <v>59291</v>
      </c>
      <c r="B41" t="s">
        <v>13</v>
      </c>
      <c r="C41" t="s">
        <v>45</v>
      </c>
      <c r="D41" t="s">
        <v>1001</v>
      </c>
      <c r="E41" t="s">
        <v>75</v>
      </c>
      <c r="F41" t="s">
        <v>17</v>
      </c>
      <c r="G41" t="s">
        <v>795</v>
      </c>
      <c r="H41" t="s">
        <v>1002</v>
      </c>
      <c r="I41" s="15">
        <v>43944.576053240744</v>
      </c>
      <c r="J41" t="s">
        <v>63</v>
      </c>
      <c r="K41" t="s">
        <v>28</v>
      </c>
      <c r="L41" t="s">
        <v>29</v>
      </c>
      <c r="M41" s="15">
        <v>43944.576539351852</v>
      </c>
      <c r="N41" s="8" t="str">
        <f t="shared" si="3"/>
        <v>23/04/2020</v>
      </c>
      <c r="O41" s="19" t="str">
        <f t="shared" si="4"/>
        <v>23/04/2020</v>
      </c>
      <c r="P41" s="8">
        <f t="shared" si="5"/>
        <v>1</v>
      </c>
    </row>
    <row r="42" spans="1:16" customFormat="1" x14ac:dyDescent="0.25">
      <c r="A42">
        <v>59293</v>
      </c>
      <c r="B42" t="s">
        <v>13</v>
      </c>
      <c r="C42" t="s">
        <v>45</v>
      </c>
      <c r="D42" t="s">
        <v>979</v>
      </c>
      <c r="E42" t="s">
        <v>104</v>
      </c>
      <c r="F42" t="s">
        <v>17</v>
      </c>
      <c r="G42" t="s">
        <v>1003</v>
      </c>
      <c r="H42" t="s">
        <v>1004</v>
      </c>
      <c r="I42" s="15">
        <v>43944.577615740738</v>
      </c>
      <c r="J42" t="s">
        <v>63</v>
      </c>
      <c r="K42" t="s">
        <v>28</v>
      </c>
      <c r="L42" t="s">
        <v>982</v>
      </c>
      <c r="M42" s="15">
        <v>43944.578321759262</v>
      </c>
      <c r="N42" s="8" t="str">
        <f t="shared" si="3"/>
        <v>23/04/2020</v>
      </c>
      <c r="O42" s="19" t="str">
        <f t="shared" si="4"/>
        <v>23/04/2020</v>
      </c>
      <c r="P42" s="8">
        <f t="shared" si="5"/>
        <v>1</v>
      </c>
    </row>
    <row r="43" spans="1:16" customFormat="1" x14ac:dyDescent="0.25">
      <c r="A43">
        <v>59294</v>
      </c>
      <c r="B43" t="s">
        <v>13</v>
      </c>
      <c r="C43" t="s">
        <v>45</v>
      </c>
      <c r="D43" t="s">
        <v>52</v>
      </c>
      <c r="E43" t="s">
        <v>53</v>
      </c>
      <c r="F43" t="s">
        <v>17</v>
      </c>
      <c r="G43" t="s">
        <v>54</v>
      </c>
      <c r="H43" t="s">
        <v>55</v>
      </c>
      <c r="I43" s="15">
        <v>43944.78230324074</v>
      </c>
      <c r="J43" t="s">
        <v>50</v>
      </c>
      <c r="K43" t="s">
        <v>21</v>
      </c>
      <c r="L43" t="s">
        <v>56</v>
      </c>
      <c r="M43" s="15">
        <v>43944.783020833333</v>
      </c>
      <c r="N43" s="8" t="str">
        <f t="shared" si="3"/>
        <v>23/04/2020</v>
      </c>
      <c r="O43" s="19" t="str">
        <f t="shared" si="4"/>
        <v>23/04/2020</v>
      </c>
      <c r="P43" s="8">
        <f t="shared" si="5"/>
        <v>1</v>
      </c>
    </row>
    <row r="44" spans="1:16" customFormat="1" x14ac:dyDescent="0.25">
      <c r="A44">
        <v>59295</v>
      </c>
      <c r="B44" t="s">
        <v>13</v>
      </c>
      <c r="C44" t="s">
        <v>45</v>
      </c>
      <c r="D44" t="s">
        <v>147</v>
      </c>
      <c r="E44" t="s">
        <v>148</v>
      </c>
      <c r="F44" t="s">
        <v>17</v>
      </c>
      <c r="G44" t="s">
        <v>1005</v>
      </c>
      <c r="H44" t="s">
        <v>55</v>
      </c>
      <c r="I44" s="15">
        <v>43944.783379629633</v>
      </c>
      <c r="J44" t="s">
        <v>50</v>
      </c>
      <c r="K44" t="s">
        <v>21</v>
      </c>
      <c r="L44" t="s">
        <v>56</v>
      </c>
      <c r="M44" s="15">
        <v>43944.784004629626</v>
      </c>
      <c r="N44" s="8" t="str">
        <f t="shared" si="3"/>
        <v>23/04/2020</v>
      </c>
      <c r="O44" s="19" t="str">
        <f t="shared" si="4"/>
        <v>23/04/2020</v>
      </c>
      <c r="P44" s="8">
        <f t="shared" si="5"/>
        <v>1</v>
      </c>
    </row>
    <row r="45" spans="1:16" customFormat="1" x14ac:dyDescent="0.25">
      <c r="A45">
        <v>59296</v>
      </c>
      <c r="B45" t="s">
        <v>13</v>
      </c>
      <c r="C45" t="s">
        <v>45</v>
      </c>
      <c r="D45" t="s">
        <v>847</v>
      </c>
      <c r="E45" t="s">
        <v>88</v>
      </c>
      <c r="F45" t="s">
        <v>17</v>
      </c>
      <c r="G45" t="s">
        <v>1006</v>
      </c>
      <c r="H45" t="s">
        <v>1007</v>
      </c>
      <c r="I45" s="15">
        <v>43944.786469907405</v>
      </c>
      <c r="J45" t="s">
        <v>50</v>
      </c>
      <c r="K45" t="s">
        <v>108</v>
      </c>
      <c r="L45" t="s">
        <v>98</v>
      </c>
      <c r="M45" s="15">
        <v>43944.787453703706</v>
      </c>
      <c r="N45" s="8" t="str">
        <f t="shared" si="3"/>
        <v>23/04/2020</v>
      </c>
      <c r="O45" s="19" t="str">
        <f t="shared" si="4"/>
        <v>23/04/2020</v>
      </c>
      <c r="P45" s="8">
        <f t="shared" si="5"/>
        <v>1</v>
      </c>
    </row>
    <row r="46" spans="1:16" customFormat="1" ht="30" x14ac:dyDescent="0.25">
      <c r="A46">
        <v>59297</v>
      </c>
      <c r="B46" t="s">
        <v>13</v>
      </c>
      <c r="C46" t="s">
        <v>45</v>
      </c>
      <c r="D46" t="s">
        <v>293</v>
      </c>
      <c r="E46" t="s">
        <v>294</v>
      </c>
      <c r="F46" t="s">
        <v>17</v>
      </c>
      <c r="G46" t="s">
        <v>1008</v>
      </c>
      <c r="H46" s="16" t="s">
        <v>1009</v>
      </c>
      <c r="I46" s="15">
        <v>43944.860972222225</v>
      </c>
      <c r="J46" t="s">
        <v>50</v>
      </c>
      <c r="K46" t="s">
        <v>28</v>
      </c>
      <c r="L46" t="s">
        <v>1010</v>
      </c>
      <c r="M46" s="15">
        <v>43944.863506944443</v>
      </c>
      <c r="N46" s="8" t="str">
        <f t="shared" si="3"/>
        <v>23/04/2020</v>
      </c>
      <c r="O46" s="19" t="str">
        <f t="shared" si="4"/>
        <v>23/04/2020</v>
      </c>
      <c r="P46" s="8">
        <f t="shared" si="5"/>
        <v>1</v>
      </c>
    </row>
    <row r="47" spans="1:16" customFormat="1" x14ac:dyDescent="0.25">
      <c r="A47">
        <v>59298</v>
      </c>
      <c r="B47" t="s">
        <v>13</v>
      </c>
      <c r="C47" t="s">
        <v>45</v>
      </c>
      <c r="D47" t="s">
        <v>158</v>
      </c>
      <c r="E47" t="s">
        <v>159</v>
      </c>
      <c r="F47" t="s">
        <v>17</v>
      </c>
      <c r="G47" t="s">
        <v>660</v>
      </c>
      <c r="H47" t="s">
        <v>89</v>
      </c>
      <c r="I47" s="15">
        <v>43944.864004629628</v>
      </c>
      <c r="J47" t="s">
        <v>50</v>
      </c>
      <c r="K47" t="s">
        <v>28</v>
      </c>
      <c r="L47" t="s">
        <v>160</v>
      </c>
      <c r="M47" s="15">
        <v>43944.865208333336</v>
      </c>
      <c r="N47" s="8" t="str">
        <f t="shared" si="3"/>
        <v>23/04/2020</v>
      </c>
      <c r="O47" s="19" t="str">
        <f t="shared" si="4"/>
        <v>23/04/2020</v>
      </c>
      <c r="P47" s="8">
        <f t="shared" si="5"/>
        <v>1</v>
      </c>
    </row>
    <row r="48" spans="1:16" customFormat="1" x14ac:dyDescent="0.25">
      <c r="A48">
        <v>59299</v>
      </c>
      <c r="B48" t="s">
        <v>62</v>
      </c>
      <c r="C48" t="s">
        <v>45</v>
      </c>
      <c r="D48" t="s">
        <v>464</v>
      </c>
      <c r="E48" t="s">
        <v>465</v>
      </c>
      <c r="F48" t="s">
        <v>17</v>
      </c>
      <c r="G48" t="s">
        <v>1011</v>
      </c>
      <c r="I48" s="15">
        <v>43945.282789351855</v>
      </c>
      <c r="J48" t="s">
        <v>63</v>
      </c>
      <c r="K48" t="s">
        <v>108</v>
      </c>
      <c r="L48" t="s">
        <v>469</v>
      </c>
      <c r="M48" s="15">
        <v>43945.283078703702</v>
      </c>
      <c r="N48" s="8" t="str">
        <f t="shared" si="3"/>
        <v>24/04/2020</v>
      </c>
      <c r="O48" s="19" t="str">
        <f t="shared" si="4"/>
        <v>24/04/2020</v>
      </c>
      <c r="P48" s="8">
        <f t="shared" si="5"/>
        <v>1</v>
      </c>
    </row>
    <row r="49" spans="1:16" customFormat="1" x14ac:dyDescent="0.25">
      <c r="A49">
        <v>59300</v>
      </c>
      <c r="B49" t="s">
        <v>62</v>
      </c>
      <c r="C49" t="s">
        <v>45</v>
      </c>
      <c r="D49" t="s">
        <v>303</v>
      </c>
      <c r="E49" t="s">
        <v>74</v>
      </c>
      <c r="F49" t="s">
        <v>17</v>
      </c>
      <c r="G49" t="s">
        <v>1012</v>
      </c>
      <c r="I49" s="15">
        <v>43945.329780092594</v>
      </c>
      <c r="J49" t="s">
        <v>63</v>
      </c>
      <c r="K49" t="s">
        <v>21</v>
      </c>
      <c r="L49" t="s">
        <v>44</v>
      </c>
      <c r="M49" s="15">
        <v>43945.330081018517</v>
      </c>
      <c r="N49" s="8" t="str">
        <f t="shared" si="3"/>
        <v>24/04/2020</v>
      </c>
      <c r="O49" s="19" t="str">
        <f t="shared" si="4"/>
        <v>24/04/2020</v>
      </c>
      <c r="P49" s="8">
        <f t="shared" si="5"/>
        <v>1</v>
      </c>
    </row>
    <row r="50" spans="1:16" customFormat="1" x14ac:dyDescent="0.25">
      <c r="A50">
        <v>59301</v>
      </c>
      <c r="B50" t="s">
        <v>62</v>
      </c>
      <c r="C50" t="s">
        <v>45</v>
      </c>
      <c r="D50" t="s">
        <v>138</v>
      </c>
      <c r="E50" t="s">
        <v>74</v>
      </c>
      <c r="F50" t="s">
        <v>17</v>
      </c>
      <c r="G50" t="s">
        <v>1013</v>
      </c>
      <c r="I50" s="15">
        <v>43945.330370370371</v>
      </c>
      <c r="J50" t="s">
        <v>63</v>
      </c>
      <c r="K50" t="s">
        <v>28</v>
      </c>
      <c r="L50" t="s">
        <v>44</v>
      </c>
      <c r="M50" s="15">
        <v>43945.330787037034</v>
      </c>
      <c r="N50" s="8" t="str">
        <f t="shared" si="3"/>
        <v>24/04/2020</v>
      </c>
      <c r="O50" s="19" t="str">
        <f t="shared" si="4"/>
        <v>24/04/2020</v>
      </c>
      <c r="P50" s="8">
        <f t="shared" si="5"/>
        <v>1</v>
      </c>
    </row>
    <row r="51" spans="1:16" customFormat="1" ht="45" x14ac:dyDescent="0.25">
      <c r="A51">
        <v>59302</v>
      </c>
      <c r="B51" t="s">
        <v>1014</v>
      </c>
      <c r="C51" t="s">
        <v>45</v>
      </c>
      <c r="D51" t="s">
        <v>582</v>
      </c>
      <c r="E51" t="s">
        <v>104</v>
      </c>
      <c r="F51" t="s">
        <v>17</v>
      </c>
      <c r="G51" t="s">
        <v>1015</v>
      </c>
      <c r="H51" s="16" t="s">
        <v>1016</v>
      </c>
      <c r="I51" s="15">
        <v>43945.441307870373</v>
      </c>
      <c r="J51" t="s">
        <v>882</v>
      </c>
      <c r="K51" t="s">
        <v>21</v>
      </c>
      <c r="L51" t="s">
        <v>584</v>
      </c>
      <c r="M51" s="15">
        <v>43945.443402777775</v>
      </c>
      <c r="N51" s="8" t="str">
        <f t="shared" si="3"/>
        <v>24/04/2020</v>
      </c>
      <c r="O51" s="19" t="str">
        <f t="shared" si="4"/>
        <v>24/04/2020</v>
      </c>
      <c r="P51" s="8">
        <f t="shared" si="5"/>
        <v>1</v>
      </c>
    </row>
    <row r="52" spans="1:16" customFormat="1" x14ac:dyDescent="0.25">
      <c r="A52">
        <v>59303</v>
      </c>
      <c r="B52" t="s">
        <v>13</v>
      </c>
      <c r="C52" t="s">
        <v>45</v>
      </c>
      <c r="D52" t="s">
        <v>490</v>
      </c>
      <c r="E52" t="s">
        <v>88</v>
      </c>
      <c r="F52" t="s">
        <v>17</v>
      </c>
      <c r="G52" t="s">
        <v>1017</v>
      </c>
      <c r="H52" t="s">
        <v>1018</v>
      </c>
      <c r="I52" s="15">
        <v>43945.444814814815</v>
      </c>
      <c r="J52" t="s">
        <v>66</v>
      </c>
      <c r="K52" t="s">
        <v>108</v>
      </c>
      <c r="L52" t="s">
        <v>98</v>
      </c>
      <c r="M52" s="15">
        <v>43945.445972222224</v>
      </c>
      <c r="N52" s="8" t="str">
        <f t="shared" si="3"/>
        <v>24/04/2020</v>
      </c>
      <c r="O52" s="19" t="str">
        <f t="shared" si="4"/>
        <v>24/04/2020</v>
      </c>
      <c r="P52" s="8">
        <f t="shared" si="5"/>
        <v>1</v>
      </c>
    </row>
    <row r="53" spans="1:16" customFormat="1" x14ac:dyDescent="0.25">
      <c r="A53">
        <v>59305</v>
      </c>
      <c r="B53" t="s">
        <v>13</v>
      </c>
      <c r="C53" t="s">
        <v>45</v>
      </c>
      <c r="D53" t="s">
        <v>1019</v>
      </c>
      <c r="E53" t="s">
        <v>1020</v>
      </c>
      <c r="F53" t="s">
        <v>17</v>
      </c>
      <c r="G53" t="s">
        <v>1021</v>
      </c>
      <c r="H53" t="s">
        <v>1022</v>
      </c>
      <c r="I53" s="15">
        <v>43945.449432870373</v>
      </c>
      <c r="J53" t="s">
        <v>83</v>
      </c>
      <c r="K53" t="s">
        <v>21</v>
      </c>
      <c r="L53" t="s">
        <v>110</v>
      </c>
      <c r="M53" s="15">
        <v>43945.452546296299</v>
      </c>
      <c r="N53" s="8" t="str">
        <f t="shared" si="3"/>
        <v>24/04/2020</v>
      </c>
      <c r="O53" s="19" t="str">
        <f t="shared" si="4"/>
        <v>24/04/2020</v>
      </c>
      <c r="P53" s="8">
        <f t="shared" si="5"/>
        <v>1</v>
      </c>
    </row>
    <row r="54" spans="1:16" customFormat="1" x14ac:dyDescent="0.25">
      <c r="A54">
        <v>59310</v>
      </c>
      <c r="B54" t="s">
        <v>13</v>
      </c>
      <c r="C54" t="s">
        <v>45</v>
      </c>
      <c r="D54" t="s">
        <v>46</v>
      </c>
      <c r="E54" t="s">
        <v>47</v>
      </c>
      <c r="F54" t="s">
        <v>17</v>
      </c>
      <c r="G54" t="s">
        <v>1023</v>
      </c>
      <c r="H54" t="s">
        <v>1024</v>
      </c>
      <c r="I54" s="15">
        <v>43943.51458333333</v>
      </c>
      <c r="J54" t="s">
        <v>50</v>
      </c>
      <c r="K54" t="s">
        <v>21</v>
      </c>
      <c r="L54" t="s">
        <v>51</v>
      </c>
      <c r="M54" s="15">
        <v>43945.516562500001</v>
      </c>
      <c r="N54" s="8" t="str">
        <f t="shared" si="3"/>
        <v>22/04/2020</v>
      </c>
      <c r="O54" s="19" t="str">
        <f t="shared" si="4"/>
        <v>24/04/2020</v>
      </c>
      <c r="P54" s="8">
        <f t="shared" si="5"/>
        <v>0</v>
      </c>
    </row>
    <row r="55" spans="1:16" customFormat="1" x14ac:dyDescent="0.25">
      <c r="A55">
        <v>59311</v>
      </c>
      <c r="B55" t="s">
        <v>13</v>
      </c>
      <c r="C55" t="s">
        <v>45</v>
      </c>
      <c r="D55" t="s">
        <v>593</v>
      </c>
      <c r="E55" t="s">
        <v>594</v>
      </c>
      <c r="F55" t="s">
        <v>17</v>
      </c>
      <c r="G55" t="s">
        <v>1025</v>
      </c>
      <c r="H55" t="s">
        <v>883</v>
      </c>
      <c r="I55" s="15">
        <v>43945.517060185186</v>
      </c>
      <c r="J55" t="s">
        <v>50</v>
      </c>
      <c r="L55" t="s">
        <v>51</v>
      </c>
      <c r="M55" s="15">
        <v>43945.517812500002</v>
      </c>
      <c r="N55" s="8" t="str">
        <f t="shared" si="3"/>
        <v>24/04/2020</v>
      </c>
      <c r="O55" s="19" t="str">
        <f t="shared" si="4"/>
        <v>24/04/2020</v>
      </c>
      <c r="P55" s="8">
        <f t="shared" si="5"/>
        <v>1</v>
      </c>
    </row>
    <row r="56" spans="1:16" customFormat="1" ht="45" x14ac:dyDescent="0.25">
      <c r="A56">
        <v>59312</v>
      </c>
      <c r="B56" t="s">
        <v>13</v>
      </c>
      <c r="C56" t="s">
        <v>45</v>
      </c>
      <c r="D56" t="s">
        <v>96</v>
      </c>
      <c r="E56" t="s">
        <v>88</v>
      </c>
      <c r="F56" t="s">
        <v>17</v>
      </c>
      <c r="G56" t="s">
        <v>1026</v>
      </c>
      <c r="H56" s="16" t="s">
        <v>1027</v>
      </c>
      <c r="I56" s="15">
        <v>43942.518055555556</v>
      </c>
      <c r="J56" t="s">
        <v>50</v>
      </c>
      <c r="K56" t="s">
        <v>108</v>
      </c>
      <c r="L56" t="s">
        <v>98</v>
      </c>
      <c r="M56" s="15">
        <v>43945.521585648145</v>
      </c>
      <c r="N56" s="8" t="str">
        <f t="shared" si="3"/>
        <v>21/04/2020</v>
      </c>
      <c r="O56" s="19" t="str">
        <f t="shared" si="4"/>
        <v>24/04/2020</v>
      </c>
      <c r="P56" s="8">
        <f t="shared" si="5"/>
        <v>0</v>
      </c>
    </row>
    <row r="57" spans="1:16" customFormat="1" x14ac:dyDescent="0.25">
      <c r="A57">
        <v>59313</v>
      </c>
      <c r="B57" t="s">
        <v>13</v>
      </c>
      <c r="C57" t="s">
        <v>45</v>
      </c>
      <c r="D57" t="s">
        <v>147</v>
      </c>
      <c r="E57" t="s">
        <v>148</v>
      </c>
      <c r="F57" t="s">
        <v>17</v>
      </c>
      <c r="G57" t="s">
        <v>54</v>
      </c>
      <c r="H57" t="s">
        <v>55</v>
      </c>
      <c r="I57" s="15">
        <v>43945.723530092589</v>
      </c>
      <c r="J57" t="s">
        <v>50</v>
      </c>
      <c r="K57" t="s">
        <v>21</v>
      </c>
      <c r="L57" t="s">
        <v>56</v>
      </c>
      <c r="M57" s="15">
        <v>43945.724212962959</v>
      </c>
      <c r="N57" s="8" t="str">
        <f t="shared" si="3"/>
        <v>24/04/2020</v>
      </c>
      <c r="O57" s="19" t="str">
        <f t="shared" si="4"/>
        <v>24/04/2020</v>
      </c>
      <c r="P57" s="8">
        <f t="shared" si="5"/>
        <v>1</v>
      </c>
    </row>
    <row r="58" spans="1:16" customFormat="1" x14ac:dyDescent="0.25">
      <c r="A58">
        <v>59365</v>
      </c>
      <c r="B58" t="s">
        <v>13</v>
      </c>
      <c r="C58" t="s">
        <v>45</v>
      </c>
      <c r="D58" t="s">
        <v>1028</v>
      </c>
      <c r="E58" t="s">
        <v>72</v>
      </c>
      <c r="F58" t="s">
        <v>17</v>
      </c>
      <c r="G58" t="s">
        <v>1029</v>
      </c>
      <c r="H58" t="s">
        <v>1030</v>
      </c>
      <c r="I58" s="15">
        <v>43948.303611111114</v>
      </c>
      <c r="J58" t="s">
        <v>60</v>
      </c>
      <c r="K58" t="s">
        <v>28</v>
      </c>
      <c r="L58" t="s">
        <v>73</v>
      </c>
      <c r="M58" s="15">
        <v>43948.304768518516</v>
      </c>
      <c r="N58" s="8" t="str">
        <f t="shared" si="3"/>
        <v>27/04/2020</v>
      </c>
      <c r="O58" s="19" t="str">
        <f t="shared" si="4"/>
        <v>27/04/2020</v>
      </c>
      <c r="P58" s="8">
        <f t="shared" si="5"/>
        <v>1</v>
      </c>
    </row>
    <row r="59" spans="1:16" customFormat="1" x14ac:dyDescent="0.25">
      <c r="A59">
        <v>59366</v>
      </c>
      <c r="B59" t="s">
        <v>13</v>
      </c>
      <c r="C59" t="s">
        <v>45</v>
      </c>
      <c r="D59" t="s">
        <v>1031</v>
      </c>
      <c r="E59" t="s">
        <v>131</v>
      </c>
      <c r="F59" t="s">
        <v>17</v>
      </c>
      <c r="G59" t="s">
        <v>1032</v>
      </c>
      <c r="H59" t="s">
        <v>1033</v>
      </c>
      <c r="I59" s="15">
        <v>43948.381157407406</v>
      </c>
      <c r="J59" t="s">
        <v>60</v>
      </c>
      <c r="K59" t="s">
        <v>21</v>
      </c>
      <c r="L59" t="s">
        <v>110</v>
      </c>
      <c r="M59" s="15">
        <v>43948.381863425922</v>
      </c>
      <c r="N59" s="8" t="str">
        <f t="shared" si="3"/>
        <v>27/04/2020</v>
      </c>
      <c r="O59" s="19" t="str">
        <f t="shared" si="4"/>
        <v>27/04/2020</v>
      </c>
      <c r="P59" s="8">
        <f t="shared" si="5"/>
        <v>1</v>
      </c>
    </row>
    <row r="60" spans="1:16" customFormat="1" x14ac:dyDescent="0.25">
      <c r="A60">
        <v>59367</v>
      </c>
      <c r="B60" t="s">
        <v>13</v>
      </c>
      <c r="C60" t="s">
        <v>45</v>
      </c>
      <c r="D60" t="s">
        <v>1034</v>
      </c>
      <c r="E60" t="s">
        <v>159</v>
      </c>
      <c r="F60" t="s">
        <v>17</v>
      </c>
      <c r="G60" t="s">
        <v>1035</v>
      </c>
      <c r="H60" t="s">
        <v>1036</v>
      </c>
      <c r="I60" s="15">
        <v>43948.382164351853</v>
      </c>
      <c r="J60" t="s">
        <v>140</v>
      </c>
      <c r="K60" t="s">
        <v>28</v>
      </c>
      <c r="L60" t="s">
        <v>144</v>
      </c>
      <c r="M60" s="15">
        <v>43948.383171296293</v>
      </c>
      <c r="N60" s="8" t="str">
        <f t="shared" si="3"/>
        <v>27/04/2020</v>
      </c>
      <c r="O60" s="19" t="str">
        <f t="shared" si="4"/>
        <v>27/04/2020</v>
      </c>
      <c r="P60" s="8">
        <f t="shared" si="5"/>
        <v>1</v>
      </c>
    </row>
    <row r="61" spans="1:16" customFormat="1" x14ac:dyDescent="0.25">
      <c r="A61">
        <v>59372</v>
      </c>
      <c r="B61" t="s">
        <v>13</v>
      </c>
      <c r="C61" t="s">
        <v>45</v>
      </c>
      <c r="D61" t="s">
        <v>1037</v>
      </c>
      <c r="E61" t="s">
        <v>357</v>
      </c>
      <c r="F61" t="s">
        <v>17</v>
      </c>
      <c r="G61" t="s">
        <v>1038</v>
      </c>
      <c r="H61" t="s">
        <v>1039</v>
      </c>
      <c r="I61" s="15">
        <v>43948.407349537039</v>
      </c>
      <c r="J61" t="s">
        <v>140</v>
      </c>
      <c r="K61" t="s">
        <v>108</v>
      </c>
      <c r="L61" t="s">
        <v>1040</v>
      </c>
      <c r="M61" s="15">
        <v>43948.408402777779</v>
      </c>
      <c r="N61" s="8" t="str">
        <f t="shared" si="3"/>
        <v>27/04/2020</v>
      </c>
      <c r="O61" s="19" t="str">
        <f t="shared" si="4"/>
        <v>27/04/2020</v>
      </c>
      <c r="P61" s="8">
        <f t="shared" si="5"/>
        <v>1</v>
      </c>
    </row>
    <row r="62" spans="1:16" customFormat="1" x14ac:dyDescent="0.25">
      <c r="A62">
        <v>59373</v>
      </c>
      <c r="B62" t="s">
        <v>13</v>
      </c>
      <c r="C62" t="s">
        <v>45</v>
      </c>
      <c r="D62" t="s">
        <v>175</v>
      </c>
      <c r="E62" t="s">
        <v>176</v>
      </c>
      <c r="F62" t="s">
        <v>17</v>
      </c>
      <c r="G62" t="s">
        <v>1041</v>
      </c>
      <c r="H62" t="s">
        <v>1042</v>
      </c>
      <c r="I62" s="15">
        <v>43948.482060185182</v>
      </c>
      <c r="J62" t="s">
        <v>60</v>
      </c>
      <c r="L62" t="s">
        <v>119</v>
      </c>
      <c r="M62" s="15">
        <v>43948.483113425929</v>
      </c>
      <c r="N62" s="8" t="str">
        <f t="shared" si="3"/>
        <v>27/04/2020</v>
      </c>
      <c r="O62" s="19" t="str">
        <f t="shared" si="4"/>
        <v>27/04/2020</v>
      </c>
      <c r="P62" s="8">
        <f t="shared" si="5"/>
        <v>1</v>
      </c>
    </row>
    <row r="63" spans="1:16" customFormat="1" x14ac:dyDescent="0.25">
      <c r="A63">
        <v>59374</v>
      </c>
      <c r="B63" t="s">
        <v>13</v>
      </c>
      <c r="C63" t="s">
        <v>45</v>
      </c>
      <c r="D63" t="s">
        <v>120</v>
      </c>
      <c r="E63" t="s">
        <v>121</v>
      </c>
      <c r="F63" t="s">
        <v>17</v>
      </c>
      <c r="G63" t="s">
        <v>1043</v>
      </c>
      <c r="I63" s="15">
        <v>43948.491249999999</v>
      </c>
      <c r="J63" t="s">
        <v>674</v>
      </c>
      <c r="L63" t="s">
        <v>122</v>
      </c>
      <c r="M63" s="15">
        <v>43949.408634259256</v>
      </c>
      <c r="N63" s="8" t="str">
        <f t="shared" si="3"/>
        <v>27/04/2020</v>
      </c>
      <c r="O63" s="19" t="str">
        <f t="shared" si="4"/>
        <v>28/04/2020</v>
      </c>
      <c r="P63" s="8">
        <f t="shared" si="5"/>
        <v>0</v>
      </c>
    </row>
    <row r="64" spans="1:16" customFormat="1" ht="60" x14ac:dyDescent="0.25">
      <c r="A64">
        <v>59376</v>
      </c>
      <c r="B64" t="s">
        <v>13</v>
      </c>
      <c r="C64" t="s">
        <v>45</v>
      </c>
      <c r="D64" t="s">
        <v>593</v>
      </c>
      <c r="E64" t="s">
        <v>594</v>
      </c>
      <c r="F64" t="s">
        <v>17</v>
      </c>
      <c r="G64" t="s">
        <v>1044</v>
      </c>
      <c r="H64" s="16" t="s">
        <v>1045</v>
      </c>
      <c r="I64" s="15">
        <v>43948.663495370369</v>
      </c>
      <c r="J64" t="s">
        <v>124</v>
      </c>
      <c r="L64" t="s">
        <v>51</v>
      </c>
      <c r="M64" s="15">
        <v>43948.666504629633</v>
      </c>
      <c r="N64" s="8" t="str">
        <f t="shared" si="3"/>
        <v>27/04/2020</v>
      </c>
      <c r="O64" s="19" t="str">
        <f t="shared" si="4"/>
        <v>27/04/2020</v>
      </c>
      <c r="P64" s="8">
        <f t="shared" si="5"/>
        <v>1</v>
      </c>
    </row>
    <row r="65" spans="1:16" customFormat="1" ht="60" x14ac:dyDescent="0.25">
      <c r="A65">
        <v>59389</v>
      </c>
      <c r="B65" t="s">
        <v>13</v>
      </c>
      <c r="C65" t="s">
        <v>45</v>
      </c>
      <c r="D65" t="s">
        <v>1037</v>
      </c>
      <c r="E65" t="s">
        <v>357</v>
      </c>
      <c r="F65" t="s">
        <v>17</v>
      </c>
      <c r="G65" t="s">
        <v>1046</v>
      </c>
      <c r="H65" s="16" t="s">
        <v>1047</v>
      </c>
      <c r="I65" s="15">
        <v>43949.513379629629</v>
      </c>
      <c r="J65" t="s">
        <v>140</v>
      </c>
      <c r="K65" t="s">
        <v>108</v>
      </c>
      <c r="L65" t="s">
        <v>1040</v>
      </c>
      <c r="M65" s="15">
        <v>43950.322581018518</v>
      </c>
      <c r="N65" s="8" t="str">
        <f t="shared" si="3"/>
        <v>28/04/2020</v>
      </c>
      <c r="O65" s="19" t="str">
        <f t="shared" si="4"/>
        <v>29/04/2020</v>
      </c>
      <c r="P65" s="8">
        <f t="shared" si="5"/>
        <v>0</v>
      </c>
    </row>
    <row r="66" spans="1:16" customFormat="1" ht="30" x14ac:dyDescent="0.25">
      <c r="A66">
        <v>59390</v>
      </c>
      <c r="B66" t="s">
        <v>13</v>
      </c>
      <c r="C66" t="s">
        <v>45</v>
      </c>
      <c r="D66" t="s">
        <v>1048</v>
      </c>
      <c r="E66" t="s">
        <v>1049</v>
      </c>
      <c r="F66" t="s">
        <v>17</v>
      </c>
      <c r="G66" t="s">
        <v>1050</v>
      </c>
      <c r="H66" s="16" t="s">
        <v>1051</v>
      </c>
      <c r="I66" s="15">
        <v>43949.522314814814</v>
      </c>
      <c r="J66" t="s">
        <v>50</v>
      </c>
      <c r="L66" t="s">
        <v>116</v>
      </c>
      <c r="M66" s="15">
        <v>43949.524895833332</v>
      </c>
      <c r="N66" s="8" t="str">
        <f t="shared" si="3"/>
        <v>28/04/2020</v>
      </c>
      <c r="O66" s="19" t="str">
        <f t="shared" si="4"/>
        <v>28/04/2020</v>
      </c>
      <c r="P66" s="8">
        <f t="shared" si="5"/>
        <v>1</v>
      </c>
    </row>
    <row r="67" spans="1:16" customFormat="1" x14ac:dyDescent="0.25">
      <c r="A67">
        <v>59391</v>
      </c>
      <c r="B67" t="s">
        <v>13</v>
      </c>
      <c r="C67" t="s">
        <v>45</v>
      </c>
      <c r="D67" t="s">
        <v>1052</v>
      </c>
      <c r="E67" t="s">
        <v>1053</v>
      </c>
      <c r="F67" t="s">
        <v>17</v>
      </c>
      <c r="G67" t="s">
        <v>1054</v>
      </c>
      <c r="H67" t="s">
        <v>1055</v>
      </c>
      <c r="I67" s="15">
        <v>43948.527777777781</v>
      </c>
      <c r="J67" t="s">
        <v>50</v>
      </c>
      <c r="K67" t="s">
        <v>21</v>
      </c>
      <c r="L67" t="s">
        <v>1056</v>
      </c>
      <c r="M67" s="15">
        <v>43949.530023148145</v>
      </c>
      <c r="N67" s="8" t="str">
        <f t="shared" ref="N67:N130" si="6">TEXT(I67,"jj/mm/aaaa")</f>
        <v>27/04/2020</v>
      </c>
      <c r="O67" s="19" t="str">
        <f t="shared" ref="O67:O130" si="7">TEXT(M67,"jj/mm/aaaa")</f>
        <v>28/04/2020</v>
      </c>
      <c r="P67" s="8">
        <f t="shared" ref="P67:P130" si="8">IF(N67=O67,1,0)</f>
        <v>0</v>
      </c>
    </row>
    <row r="68" spans="1:16" customFormat="1" x14ac:dyDescent="0.25">
      <c r="A68">
        <v>59392</v>
      </c>
      <c r="B68" t="s">
        <v>62</v>
      </c>
      <c r="C68" t="s">
        <v>45</v>
      </c>
      <c r="D68" t="s">
        <v>582</v>
      </c>
      <c r="E68" t="s">
        <v>104</v>
      </c>
      <c r="F68" t="s">
        <v>17</v>
      </c>
      <c r="G68" t="s">
        <v>1057</v>
      </c>
      <c r="I68" s="15">
        <v>43949.68849537037</v>
      </c>
      <c r="J68" t="s">
        <v>63</v>
      </c>
      <c r="K68" t="s">
        <v>28</v>
      </c>
      <c r="L68" t="s">
        <v>584</v>
      </c>
      <c r="M68" s="15">
        <v>43949.689386574071</v>
      </c>
      <c r="N68" s="8" t="str">
        <f t="shared" si="6"/>
        <v>28/04/2020</v>
      </c>
      <c r="O68" s="19" t="str">
        <f t="shared" si="7"/>
        <v>28/04/2020</v>
      </c>
      <c r="P68" s="8">
        <f t="shared" si="8"/>
        <v>1</v>
      </c>
    </row>
    <row r="69" spans="1:16" customFormat="1" x14ac:dyDescent="0.25">
      <c r="A69">
        <v>59393</v>
      </c>
      <c r="B69" t="s">
        <v>62</v>
      </c>
      <c r="C69" t="s">
        <v>45</v>
      </c>
      <c r="D69" t="s">
        <v>78</v>
      </c>
      <c r="E69" t="s">
        <v>79</v>
      </c>
      <c r="F69" t="s">
        <v>17</v>
      </c>
      <c r="G69" t="s">
        <v>1058</v>
      </c>
      <c r="H69" t="s">
        <v>1059</v>
      </c>
      <c r="I69" s="15">
        <v>43949.690775462965</v>
      </c>
      <c r="J69" t="s">
        <v>63</v>
      </c>
      <c r="K69" t="s">
        <v>21</v>
      </c>
      <c r="L69" t="s">
        <v>73</v>
      </c>
      <c r="M69" s="15">
        <v>43949.691643518519</v>
      </c>
      <c r="N69" s="8" t="str">
        <f t="shared" si="6"/>
        <v>28/04/2020</v>
      </c>
      <c r="O69" s="19" t="str">
        <f t="shared" si="7"/>
        <v>28/04/2020</v>
      </c>
      <c r="P69" s="8">
        <f t="shared" si="8"/>
        <v>1</v>
      </c>
    </row>
    <row r="70" spans="1:16" customFormat="1" ht="45" x14ac:dyDescent="0.25">
      <c r="A70">
        <v>59394</v>
      </c>
      <c r="B70" t="s">
        <v>1060</v>
      </c>
      <c r="C70" t="s">
        <v>45</v>
      </c>
      <c r="D70" t="s">
        <v>1061</v>
      </c>
      <c r="E70" t="s">
        <v>1062</v>
      </c>
      <c r="F70" t="s">
        <v>17</v>
      </c>
      <c r="G70" s="16" t="s">
        <v>1063</v>
      </c>
      <c r="H70" t="s">
        <v>1064</v>
      </c>
      <c r="I70" s="15">
        <v>43949.852210648147</v>
      </c>
      <c r="J70" t="s">
        <v>198</v>
      </c>
      <c r="K70" t="s">
        <v>21</v>
      </c>
      <c r="L70" t="s">
        <v>116</v>
      </c>
      <c r="M70" s="15">
        <v>43949.852824074071</v>
      </c>
      <c r="N70" s="8" t="str">
        <f t="shared" si="6"/>
        <v>28/04/2020</v>
      </c>
      <c r="O70" s="19" t="str">
        <f t="shared" si="7"/>
        <v>28/04/2020</v>
      </c>
      <c r="P70" s="8">
        <f t="shared" si="8"/>
        <v>1</v>
      </c>
    </row>
    <row r="71" spans="1:16" customFormat="1" x14ac:dyDescent="0.25">
      <c r="A71">
        <v>59396</v>
      </c>
      <c r="B71" t="s">
        <v>13</v>
      </c>
      <c r="C71" t="s">
        <v>45</v>
      </c>
      <c r="D71" t="s">
        <v>125</v>
      </c>
      <c r="E71" t="s">
        <v>126</v>
      </c>
      <c r="F71" t="s">
        <v>17</v>
      </c>
      <c r="G71" t="s">
        <v>1065</v>
      </c>
      <c r="H71" t="s">
        <v>1066</v>
      </c>
      <c r="I71" s="15">
        <v>43949.855057870373</v>
      </c>
      <c r="J71" t="s">
        <v>124</v>
      </c>
      <c r="K71" t="s">
        <v>21</v>
      </c>
      <c r="L71" t="s">
        <v>116</v>
      </c>
      <c r="M71" s="15">
        <v>43949.855694444443</v>
      </c>
      <c r="N71" s="8" t="str">
        <f t="shared" si="6"/>
        <v>28/04/2020</v>
      </c>
      <c r="O71" s="19" t="str">
        <f t="shared" si="7"/>
        <v>28/04/2020</v>
      </c>
      <c r="P71" s="8">
        <f t="shared" si="8"/>
        <v>1</v>
      </c>
    </row>
    <row r="72" spans="1:16" customFormat="1" x14ac:dyDescent="0.25">
      <c r="A72">
        <v>59397</v>
      </c>
      <c r="B72" t="s">
        <v>13</v>
      </c>
      <c r="C72" t="s">
        <v>45</v>
      </c>
      <c r="D72" t="s">
        <v>1067</v>
      </c>
      <c r="E72" t="s">
        <v>1068</v>
      </c>
      <c r="F72" t="s">
        <v>17</v>
      </c>
      <c r="G72" t="s">
        <v>1069</v>
      </c>
      <c r="H72" t="s">
        <v>1070</v>
      </c>
      <c r="I72" s="15">
        <v>43949.855983796297</v>
      </c>
      <c r="J72" t="s">
        <v>124</v>
      </c>
      <c r="L72" t="s">
        <v>51</v>
      </c>
      <c r="M72" s="15">
        <v>43949.856979166667</v>
      </c>
      <c r="N72" s="8" t="str">
        <f t="shared" si="6"/>
        <v>28/04/2020</v>
      </c>
      <c r="O72" s="19" t="str">
        <f t="shared" si="7"/>
        <v>28/04/2020</v>
      </c>
      <c r="P72" s="8">
        <f t="shared" si="8"/>
        <v>1</v>
      </c>
    </row>
    <row r="73" spans="1:16" customFormat="1" x14ac:dyDescent="0.25">
      <c r="A73">
        <v>59398</v>
      </c>
      <c r="B73" t="s">
        <v>1071</v>
      </c>
      <c r="C73" t="s">
        <v>45</v>
      </c>
      <c r="D73" t="s">
        <v>521</v>
      </c>
      <c r="E73" t="s">
        <v>522</v>
      </c>
      <c r="F73" t="s">
        <v>17</v>
      </c>
      <c r="G73" t="s">
        <v>1072</v>
      </c>
      <c r="H73" t="s">
        <v>105</v>
      </c>
      <c r="I73" s="15">
        <v>43950.393622685187</v>
      </c>
      <c r="J73" t="s">
        <v>442</v>
      </c>
      <c r="K73" t="s">
        <v>28</v>
      </c>
      <c r="M73" s="15">
        <v>43950.394062500003</v>
      </c>
      <c r="N73" s="8" t="str">
        <f t="shared" si="6"/>
        <v>29/04/2020</v>
      </c>
      <c r="O73" s="19" t="str">
        <f t="shared" si="7"/>
        <v>29/04/2020</v>
      </c>
      <c r="P73" s="8">
        <f t="shared" si="8"/>
        <v>1</v>
      </c>
    </row>
    <row r="74" spans="1:16" x14ac:dyDescent="0.25">
      <c r="A74">
        <v>59400</v>
      </c>
      <c r="B74" t="s">
        <v>13</v>
      </c>
      <c r="C74" t="s">
        <v>45</v>
      </c>
      <c r="D74" t="s">
        <v>78</v>
      </c>
      <c r="E74" t="s">
        <v>79</v>
      </c>
      <c r="F74" t="s">
        <v>17</v>
      </c>
      <c r="G74" t="s">
        <v>1073</v>
      </c>
      <c r="H74" t="s">
        <v>1074</v>
      </c>
      <c r="I74" s="15">
        <v>43950.464942129627</v>
      </c>
      <c r="J74" t="s">
        <v>140</v>
      </c>
      <c r="K74" t="s">
        <v>21</v>
      </c>
      <c r="L74" t="s">
        <v>73</v>
      </c>
      <c r="M74" s="15">
        <v>43950.466307870367</v>
      </c>
      <c r="N74" s="8" t="str">
        <f t="shared" si="6"/>
        <v>29/04/2020</v>
      </c>
      <c r="O74" s="19" t="str">
        <f t="shared" si="7"/>
        <v>29/04/2020</v>
      </c>
      <c r="P74" s="8">
        <f t="shared" si="8"/>
        <v>1</v>
      </c>
    </row>
    <row r="75" spans="1:16" ht="45" x14ac:dyDescent="0.25">
      <c r="A75" s="1">
        <v>58747</v>
      </c>
      <c r="B75" s="1" t="s">
        <v>13</v>
      </c>
      <c r="C75" s="1" t="s">
        <v>45</v>
      </c>
      <c r="D75" s="1" t="s">
        <v>171</v>
      </c>
      <c r="E75" s="1" t="s">
        <v>172</v>
      </c>
      <c r="F75" s="1" t="s">
        <v>17</v>
      </c>
      <c r="G75" s="1" t="s">
        <v>173</v>
      </c>
      <c r="H75" s="1" t="s">
        <v>174</v>
      </c>
      <c r="I75" s="5">
        <v>43901.278692129628</v>
      </c>
      <c r="J75" s="1" t="s">
        <v>60</v>
      </c>
      <c r="K75" s="1" t="s">
        <v>28</v>
      </c>
      <c r="L75" s="1" t="s">
        <v>164</v>
      </c>
      <c r="M75" s="5">
        <v>43901.279097222221</v>
      </c>
      <c r="N75" s="8" t="str">
        <f t="shared" si="6"/>
        <v>11/03/2020</v>
      </c>
      <c r="O75" s="19" t="str">
        <f t="shared" si="7"/>
        <v>11/03/2020</v>
      </c>
      <c r="P75" s="8">
        <f t="shared" si="8"/>
        <v>1</v>
      </c>
    </row>
    <row r="76" spans="1:16" ht="45" x14ac:dyDescent="0.25">
      <c r="A76" s="1">
        <v>58748</v>
      </c>
      <c r="B76" s="1" t="s">
        <v>13</v>
      </c>
      <c r="C76" s="1" t="s">
        <v>45</v>
      </c>
      <c r="D76" s="1" t="s">
        <v>175</v>
      </c>
      <c r="E76" s="1" t="s">
        <v>176</v>
      </c>
      <c r="F76" s="1" t="s">
        <v>17</v>
      </c>
      <c r="G76" s="1" t="s">
        <v>177</v>
      </c>
      <c r="H76" s="1" t="s">
        <v>178</v>
      </c>
      <c r="I76" s="5">
        <v>43901.279317129629</v>
      </c>
      <c r="J76" s="1" t="s">
        <v>60</v>
      </c>
      <c r="L76" s="1" t="s">
        <v>119</v>
      </c>
      <c r="M76" s="5">
        <v>43901.280069444445</v>
      </c>
      <c r="N76" s="8" t="str">
        <f t="shared" si="6"/>
        <v>11/03/2020</v>
      </c>
      <c r="O76" s="19" t="str">
        <f t="shared" si="7"/>
        <v>11/03/2020</v>
      </c>
      <c r="P76" s="8">
        <f t="shared" si="8"/>
        <v>1</v>
      </c>
    </row>
    <row r="77" spans="1:16" ht="30" x14ac:dyDescent="0.25">
      <c r="A77" s="1">
        <v>58750</v>
      </c>
      <c r="B77" s="1" t="s">
        <v>179</v>
      </c>
      <c r="C77" s="1" t="s">
        <v>45</v>
      </c>
      <c r="D77" s="1" t="s">
        <v>180</v>
      </c>
      <c r="E77" s="1" t="s">
        <v>112</v>
      </c>
      <c r="F77" s="1" t="s">
        <v>17</v>
      </c>
      <c r="G77" s="1" t="s">
        <v>181</v>
      </c>
      <c r="H77" s="1" t="s">
        <v>182</v>
      </c>
      <c r="I77" s="5">
        <v>43901.2969212963</v>
      </c>
      <c r="J77" s="1" t="s">
        <v>183</v>
      </c>
      <c r="K77" s="1" t="s">
        <v>28</v>
      </c>
      <c r="L77" s="1" t="s">
        <v>184</v>
      </c>
      <c r="M77" s="5">
        <v>43901.298229166663</v>
      </c>
      <c r="N77" s="8" t="str">
        <f t="shared" si="6"/>
        <v>11/03/2020</v>
      </c>
      <c r="O77" s="19" t="str">
        <f t="shared" si="7"/>
        <v>11/03/2020</v>
      </c>
      <c r="P77" s="8">
        <f t="shared" si="8"/>
        <v>1</v>
      </c>
    </row>
    <row r="78" spans="1:16" ht="60" x14ac:dyDescent="0.25">
      <c r="A78" s="1">
        <v>58157</v>
      </c>
      <c r="B78" s="1" t="s">
        <v>13</v>
      </c>
      <c r="C78" s="1" t="s">
        <v>45</v>
      </c>
      <c r="D78" s="1" t="s">
        <v>185</v>
      </c>
      <c r="E78" s="1" t="s">
        <v>186</v>
      </c>
      <c r="F78" s="1" t="s">
        <v>17</v>
      </c>
      <c r="G78" s="1" t="s">
        <v>187</v>
      </c>
      <c r="H78" s="1" t="s">
        <v>188</v>
      </c>
      <c r="I78" s="5">
        <v>43882.33803240741</v>
      </c>
      <c r="J78" s="1" t="s">
        <v>63</v>
      </c>
      <c r="K78" s="1" t="s">
        <v>28</v>
      </c>
      <c r="L78" s="1" t="s">
        <v>144</v>
      </c>
      <c r="M78" s="5">
        <v>43901.308888888889</v>
      </c>
      <c r="N78" s="8" t="str">
        <f t="shared" si="6"/>
        <v>21/02/2020</v>
      </c>
      <c r="O78" s="19" t="str">
        <f t="shared" si="7"/>
        <v>11/03/2020</v>
      </c>
      <c r="P78" s="8">
        <f t="shared" si="8"/>
        <v>0</v>
      </c>
    </row>
    <row r="79" spans="1:16" ht="45" x14ac:dyDescent="0.25">
      <c r="A79" s="1">
        <v>58752</v>
      </c>
      <c r="B79" s="1" t="s">
        <v>13</v>
      </c>
      <c r="C79" s="1" t="s">
        <v>45</v>
      </c>
      <c r="D79" s="1" t="s">
        <v>189</v>
      </c>
      <c r="E79" s="1" t="s">
        <v>190</v>
      </c>
      <c r="F79" s="1" t="s">
        <v>17</v>
      </c>
      <c r="G79" s="1" t="s">
        <v>191</v>
      </c>
      <c r="H79" s="1" t="s">
        <v>192</v>
      </c>
      <c r="I79" s="5">
        <v>43901.325624999998</v>
      </c>
      <c r="J79" s="1" t="s">
        <v>83</v>
      </c>
      <c r="K79" s="1" t="s">
        <v>28</v>
      </c>
      <c r="L79" s="1" t="s">
        <v>184</v>
      </c>
      <c r="M79" s="5">
        <v>43901.327025462961</v>
      </c>
      <c r="N79" s="8" t="str">
        <f t="shared" si="6"/>
        <v>11/03/2020</v>
      </c>
      <c r="O79" s="19" t="str">
        <f t="shared" si="7"/>
        <v>11/03/2020</v>
      </c>
      <c r="P79" s="8">
        <f t="shared" si="8"/>
        <v>1</v>
      </c>
    </row>
    <row r="80" spans="1:16" ht="45" x14ac:dyDescent="0.25">
      <c r="A80" s="1">
        <v>58754</v>
      </c>
      <c r="B80" s="1" t="s">
        <v>193</v>
      </c>
      <c r="C80" s="1" t="s">
        <v>45</v>
      </c>
      <c r="D80" s="1" t="s">
        <v>194</v>
      </c>
      <c r="E80" s="1" t="s">
        <v>195</v>
      </c>
      <c r="F80" s="1" t="s">
        <v>17</v>
      </c>
      <c r="G80" s="1" t="s">
        <v>196</v>
      </c>
      <c r="H80" s="1" t="s">
        <v>197</v>
      </c>
      <c r="I80" s="5">
        <v>43901.337071759262</v>
      </c>
      <c r="J80" s="1" t="s">
        <v>198</v>
      </c>
      <c r="K80" s="1" t="s">
        <v>21</v>
      </c>
      <c r="L80" s="1" t="s">
        <v>116</v>
      </c>
      <c r="M80" s="5">
        <v>43901.343356481484</v>
      </c>
      <c r="N80" s="8" t="str">
        <f t="shared" si="6"/>
        <v>11/03/2020</v>
      </c>
      <c r="O80" s="19" t="str">
        <f t="shared" si="7"/>
        <v>11/03/2020</v>
      </c>
      <c r="P80" s="8">
        <f t="shared" si="8"/>
        <v>1</v>
      </c>
    </row>
    <row r="81" spans="1:16" ht="135" x14ac:dyDescent="0.25">
      <c r="A81" s="1">
        <v>57312</v>
      </c>
      <c r="B81" s="1" t="s">
        <v>199</v>
      </c>
      <c r="C81" s="1" t="s">
        <v>45</v>
      </c>
      <c r="D81" s="1" t="s">
        <v>200</v>
      </c>
      <c r="E81" s="1" t="s">
        <v>201</v>
      </c>
      <c r="F81" s="1" t="s">
        <v>17</v>
      </c>
      <c r="G81" s="1" t="s">
        <v>202</v>
      </c>
      <c r="H81" s="1" t="s">
        <v>203</v>
      </c>
      <c r="I81" s="5">
        <v>43859.321331018517</v>
      </c>
      <c r="J81" s="1" t="s">
        <v>101</v>
      </c>
      <c r="K81" s="1" t="s">
        <v>21</v>
      </c>
      <c r="L81" s="1" t="s">
        <v>204</v>
      </c>
      <c r="M81" s="5">
        <v>43901.401736111111</v>
      </c>
      <c r="N81" s="8" t="str">
        <f t="shared" si="6"/>
        <v>29/01/2020</v>
      </c>
      <c r="O81" s="19" t="str">
        <f t="shared" si="7"/>
        <v>11/03/2020</v>
      </c>
      <c r="P81" s="8">
        <f t="shared" si="8"/>
        <v>0</v>
      </c>
    </row>
    <row r="82" spans="1:16" ht="45" x14ac:dyDescent="0.25">
      <c r="A82" s="1">
        <v>58756</v>
      </c>
      <c r="B82" s="1" t="s">
        <v>13</v>
      </c>
      <c r="C82" s="1" t="s">
        <v>45</v>
      </c>
      <c r="D82" s="1" t="s">
        <v>157</v>
      </c>
      <c r="E82" s="1" t="s">
        <v>112</v>
      </c>
      <c r="F82" s="1" t="s">
        <v>17</v>
      </c>
      <c r="G82" s="1" t="s">
        <v>205</v>
      </c>
      <c r="H82" s="1" t="s">
        <v>206</v>
      </c>
      <c r="I82" s="5">
        <v>43901.407349537039</v>
      </c>
      <c r="J82" s="1" t="s">
        <v>140</v>
      </c>
      <c r="K82" s="1" t="s">
        <v>28</v>
      </c>
      <c r="L82" s="1" t="s">
        <v>115</v>
      </c>
      <c r="M82" s="5">
        <v>43901.409444444442</v>
      </c>
      <c r="N82" s="8" t="str">
        <f t="shared" si="6"/>
        <v>11/03/2020</v>
      </c>
      <c r="O82" s="19" t="str">
        <f t="shared" si="7"/>
        <v>11/03/2020</v>
      </c>
      <c r="P82" s="8">
        <f t="shared" si="8"/>
        <v>1</v>
      </c>
    </row>
    <row r="83" spans="1:16" ht="45" x14ac:dyDescent="0.25">
      <c r="A83" s="1">
        <v>58757</v>
      </c>
      <c r="B83" s="1" t="s">
        <v>13</v>
      </c>
      <c r="C83" s="1" t="s">
        <v>45</v>
      </c>
      <c r="D83" s="1" t="s">
        <v>207</v>
      </c>
      <c r="E83" s="1" t="s">
        <v>74</v>
      </c>
      <c r="F83" s="1" t="s">
        <v>17</v>
      </c>
      <c r="G83" s="1" t="s">
        <v>208</v>
      </c>
      <c r="H83" s="1" t="s">
        <v>209</v>
      </c>
      <c r="I83" s="5">
        <v>43901.435590277775</v>
      </c>
      <c r="J83" s="1" t="s">
        <v>66</v>
      </c>
      <c r="K83" s="1" t="s">
        <v>28</v>
      </c>
      <c r="L83" s="1" t="s">
        <v>70</v>
      </c>
      <c r="M83" s="5">
        <v>43901.438090277778</v>
      </c>
      <c r="N83" s="8" t="str">
        <f t="shared" si="6"/>
        <v>11/03/2020</v>
      </c>
      <c r="O83" s="19" t="str">
        <f t="shared" si="7"/>
        <v>11/03/2020</v>
      </c>
      <c r="P83" s="8">
        <f t="shared" si="8"/>
        <v>1</v>
      </c>
    </row>
    <row r="84" spans="1:16" ht="30" x14ac:dyDescent="0.25">
      <c r="A84" s="1">
        <v>58719</v>
      </c>
      <c r="B84" s="1" t="s">
        <v>210</v>
      </c>
      <c r="C84" s="1" t="s">
        <v>45</v>
      </c>
      <c r="D84" s="1" t="s">
        <v>211</v>
      </c>
      <c r="E84" s="1" t="s">
        <v>131</v>
      </c>
      <c r="F84" s="1" t="s">
        <v>17</v>
      </c>
      <c r="G84" s="1" t="s">
        <v>212</v>
      </c>
      <c r="H84" s="1" t="s">
        <v>105</v>
      </c>
      <c r="I84" s="5">
        <v>43900.571539351855</v>
      </c>
      <c r="J84" s="1" t="s">
        <v>151</v>
      </c>
      <c r="K84" s="1" t="s">
        <v>28</v>
      </c>
      <c r="L84" s="1" t="s">
        <v>213</v>
      </c>
      <c r="M84" s="5">
        <v>43901.450416666667</v>
      </c>
      <c r="N84" s="8" t="str">
        <f t="shared" si="6"/>
        <v>10/03/2020</v>
      </c>
      <c r="O84" s="19" t="str">
        <f t="shared" si="7"/>
        <v>11/03/2020</v>
      </c>
      <c r="P84" s="8">
        <f t="shared" si="8"/>
        <v>0</v>
      </c>
    </row>
    <row r="85" spans="1:16" ht="150" x14ac:dyDescent="0.25">
      <c r="A85" s="1">
        <v>57871</v>
      </c>
      <c r="B85" s="1" t="s">
        <v>123</v>
      </c>
      <c r="C85" s="1" t="s">
        <v>45</v>
      </c>
      <c r="D85" s="1" t="s">
        <v>214</v>
      </c>
      <c r="E85" s="1" t="s">
        <v>74</v>
      </c>
      <c r="F85" s="1" t="s">
        <v>17</v>
      </c>
      <c r="G85" s="1" t="s">
        <v>215</v>
      </c>
      <c r="H85" s="1" t="s">
        <v>216</v>
      </c>
      <c r="I85" s="5">
        <v>43873.51666666667</v>
      </c>
      <c r="J85" s="1" t="s">
        <v>135</v>
      </c>
      <c r="K85" s="1" t="s">
        <v>28</v>
      </c>
      <c r="L85" s="1" t="s">
        <v>69</v>
      </c>
      <c r="M85" s="5">
        <v>43901.466458333336</v>
      </c>
      <c r="N85" s="8" t="str">
        <f t="shared" si="6"/>
        <v>12/02/2020</v>
      </c>
      <c r="O85" s="19" t="str">
        <f t="shared" si="7"/>
        <v>11/03/2020</v>
      </c>
      <c r="P85" s="8">
        <f t="shared" si="8"/>
        <v>0</v>
      </c>
    </row>
    <row r="86" spans="1:16" ht="45" x14ac:dyDescent="0.25">
      <c r="A86" s="1">
        <v>58113</v>
      </c>
      <c r="B86" s="1" t="s">
        <v>217</v>
      </c>
      <c r="C86" s="1" t="s">
        <v>45</v>
      </c>
      <c r="D86" s="1" t="s">
        <v>218</v>
      </c>
      <c r="E86" s="1" t="s">
        <v>219</v>
      </c>
      <c r="F86" s="1" t="s">
        <v>76</v>
      </c>
      <c r="G86" s="1" t="s">
        <v>220</v>
      </c>
      <c r="H86" s="1" t="s">
        <v>134</v>
      </c>
      <c r="I86" s="5">
        <v>43880.606041666666</v>
      </c>
      <c r="J86" s="1" t="s">
        <v>80</v>
      </c>
      <c r="K86" s="1" t="s">
        <v>108</v>
      </c>
      <c r="L86" s="1" t="s">
        <v>160</v>
      </c>
      <c r="M86" s="5">
        <v>43901.470532407409</v>
      </c>
      <c r="N86" s="8" t="str">
        <f t="shared" si="6"/>
        <v>19/02/2020</v>
      </c>
      <c r="O86" s="19" t="str">
        <f t="shared" si="7"/>
        <v>11/03/2020</v>
      </c>
      <c r="P86" s="8">
        <f t="shared" si="8"/>
        <v>0</v>
      </c>
    </row>
    <row r="87" spans="1:16" ht="45" x14ac:dyDescent="0.25">
      <c r="A87" s="1">
        <v>58760</v>
      </c>
      <c r="B87" s="1" t="s">
        <v>13</v>
      </c>
      <c r="C87" s="1" t="s">
        <v>45</v>
      </c>
      <c r="D87" s="1" t="s">
        <v>221</v>
      </c>
      <c r="E87" s="1" t="s">
        <v>222</v>
      </c>
      <c r="F87" s="1" t="s">
        <v>17</v>
      </c>
      <c r="G87" s="1" t="s">
        <v>223</v>
      </c>
      <c r="H87" s="1" t="s">
        <v>224</v>
      </c>
      <c r="I87" s="5">
        <v>43901.489837962959</v>
      </c>
      <c r="J87" s="1" t="s">
        <v>83</v>
      </c>
      <c r="L87" s="1" t="s">
        <v>168</v>
      </c>
      <c r="M87" s="5">
        <v>43901.4924537037</v>
      </c>
      <c r="N87" s="8" t="str">
        <f t="shared" si="6"/>
        <v>11/03/2020</v>
      </c>
      <c r="O87" s="19" t="str">
        <f t="shared" si="7"/>
        <v>11/03/2020</v>
      </c>
      <c r="P87" s="8">
        <f t="shared" si="8"/>
        <v>1</v>
      </c>
    </row>
    <row r="88" spans="1:16" ht="30" x14ac:dyDescent="0.25">
      <c r="A88" s="1">
        <v>58662</v>
      </c>
      <c r="B88" s="1" t="s">
        <v>225</v>
      </c>
      <c r="C88" s="1" t="s">
        <v>45</v>
      </c>
      <c r="D88" s="1" t="s">
        <v>145</v>
      </c>
      <c r="E88" s="1" t="s">
        <v>91</v>
      </c>
      <c r="F88" s="1" t="s">
        <v>17</v>
      </c>
      <c r="G88" s="1" t="s">
        <v>226</v>
      </c>
      <c r="H88" s="1" t="s">
        <v>105</v>
      </c>
      <c r="I88" s="5">
        <v>43899.51189814815</v>
      </c>
      <c r="J88" s="1" t="s">
        <v>97</v>
      </c>
      <c r="K88" s="1" t="s">
        <v>28</v>
      </c>
      <c r="L88" s="1" t="s">
        <v>146</v>
      </c>
      <c r="M88" s="5">
        <v>43901.575798611113</v>
      </c>
      <c r="N88" s="8" t="str">
        <f t="shared" si="6"/>
        <v>09/03/2020</v>
      </c>
      <c r="O88" s="19" t="str">
        <f t="shared" si="7"/>
        <v>11/03/2020</v>
      </c>
      <c r="P88" s="8">
        <f t="shared" si="8"/>
        <v>0</v>
      </c>
    </row>
    <row r="89" spans="1:16" ht="30" x14ac:dyDescent="0.25">
      <c r="A89" s="1">
        <v>58763</v>
      </c>
      <c r="B89" s="1" t="s">
        <v>227</v>
      </c>
      <c r="C89" s="1" t="s">
        <v>45</v>
      </c>
      <c r="D89" s="1" t="s">
        <v>228</v>
      </c>
      <c r="E89" s="1" t="s">
        <v>229</v>
      </c>
      <c r="F89" s="1" t="s">
        <v>17</v>
      </c>
      <c r="G89" s="1" t="s">
        <v>230</v>
      </c>
      <c r="H89" s="1" t="s">
        <v>231</v>
      </c>
      <c r="I89" s="5">
        <v>43901.579027777778</v>
      </c>
      <c r="J89" s="1" t="s">
        <v>97</v>
      </c>
      <c r="K89" s="1" t="s">
        <v>28</v>
      </c>
      <c r="L89" s="1" t="s">
        <v>51</v>
      </c>
      <c r="M89" s="5">
        <v>43901.57949074074</v>
      </c>
      <c r="N89" s="8" t="str">
        <f t="shared" si="6"/>
        <v>11/03/2020</v>
      </c>
      <c r="O89" s="19" t="str">
        <f t="shared" si="7"/>
        <v>11/03/2020</v>
      </c>
      <c r="P89" s="8">
        <f t="shared" si="8"/>
        <v>1</v>
      </c>
    </row>
    <row r="90" spans="1:16" ht="45" x14ac:dyDescent="0.25">
      <c r="A90" s="1">
        <v>58764</v>
      </c>
      <c r="B90" s="1" t="s">
        <v>232</v>
      </c>
      <c r="C90" s="1" t="s">
        <v>45</v>
      </c>
      <c r="D90" s="1" t="s">
        <v>145</v>
      </c>
      <c r="E90" s="1" t="s">
        <v>91</v>
      </c>
      <c r="F90" s="1" t="s">
        <v>17</v>
      </c>
      <c r="G90" s="1" t="s">
        <v>233</v>
      </c>
      <c r="H90" s="1" t="s">
        <v>92</v>
      </c>
      <c r="I90" s="5">
        <v>43901.580046296294</v>
      </c>
      <c r="J90" s="1" t="s">
        <v>97</v>
      </c>
      <c r="K90" s="1" t="s">
        <v>28</v>
      </c>
      <c r="L90" s="1" t="s">
        <v>146</v>
      </c>
      <c r="M90" s="5">
        <v>43901.580439814818</v>
      </c>
      <c r="N90" s="8" t="str">
        <f t="shared" si="6"/>
        <v>11/03/2020</v>
      </c>
      <c r="O90" s="19" t="str">
        <f t="shared" si="7"/>
        <v>11/03/2020</v>
      </c>
      <c r="P90" s="8">
        <f t="shared" si="8"/>
        <v>1</v>
      </c>
    </row>
    <row r="91" spans="1:16" ht="90" x14ac:dyDescent="0.25">
      <c r="A91" s="1">
        <v>58151</v>
      </c>
      <c r="B91" s="1" t="s">
        <v>13</v>
      </c>
      <c r="C91" s="1" t="s">
        <v>45</v>
      </c>
      <c r="D91" s="1" t="s">
        <v>81</v>
      </c>
      <c r="E91" s="1" t="s">
        <v>82</v>
      </c>
      <c r="F91" s="1" t="s">
        <v>17</v>
      </c>
      <c r="G91" s="1" t="s">
        <v>234</v>
      </c>
      <c r="H91" s="1" t="s">
        <v>235</v>
      </c>
      <c r="I91" s="5">
        <v>43882.243773148148</v>
      </c>
      <c r="J91" s="1" t="s">
        <v>63</v>
      </c>
      <c r="L91" s="1" t="s">
        <v>84</v>
      </c>
      <c r="M91" s="5">
        <v>43901.647650462961</v>
      </c>
      <c r="N91" s="8" t="str">
        <f t="shared" si="6"/>
        <v>21/02/2020</v>
      </c>
      <c r="O91" s="19" t="str">
        <f t="shared" si="7"/>
        <v>11/03/2020</v>
      </c>
      <c r="P91" s="8">
        <f t="shared" si="8"/>
        <v>0</v>
      </c>
    </row>
    <row r="92" spans="1:16" ht="135" x14ac:dyDescent="0.25">
      <c r="A92" s="1">
        <v>58237</v>
      </c>
      <c r="B92" s="1" t="s">
        <v>236</v>
      </c>
      <c r="C92" s="1" t="s">
        <v>45</v>
      </c>
      <c r="D92" s="1" t="s">
        <v>155</v>
      </c>
      <c r="E92" s="1" t="s">
        <v>156</v>
      </c>
      <c r="F92" s="1" t="s">
        <v>76</v>
      </c>
      <c r="G92" s="1" t="s">
        <v>237</v>
      </c>
      <c r="H92" s="1" t="s">
        <v>238</v>
      </c>
      <c r="I92" s="5">
        <v>43885.654016203705</v>
      </c>
      <c r="J92" s="1" t="s">
        <v>239</v>
      </c>
      <c r="K92" s="1" t="s">
        <v>28</v>
      </c>
      <c r="L92" s="1" t="s">
        <v>144</v>
      </c>
      <c r="M92" s="5">
        <v>43901.649155092593</v>
      </c>
      <c r="N92" s="8" t="str">
        <f t="shared" si="6"/>
        <v>24/02/2020</v>
      </c>
      <c r="O92" s="19" t="str">
        <f t="shared" si="7"/>
        <v>11/03/2020</v>
      </c>
      <c r="P92" s="8">
        <f t="shared" si="8"/>
        <v>0</v>
      </c>
    </row>
    <row r="93" spans="1:16" ht="30" x14ac:dyDescent="0.25">
      <c r="A93" s="1">
        <v>58772</v>
      </c>
      <c r="B93" s="1" t="s">
        <v>240</v>
      </c>
      <c r="C93" s="1" t="s">
        <v>45</v>
      </c>
      <c r="D93" s="1" t="s">
        <v>241</v>
      </c>
      <c r="E93" s="1" t="s">
        <v>112</v>
      </c>
      <c r="F93" s="1" t="s">
        <v>17</v>
      </c>
      <c r="G93" s="1" t="s">
        <v>242</v>
      </c>
      <c r="I93" s="5">
        <v>43901.677314814813</v>
      </c>
      <c r="J93" s="1" t="s">
        <v>183</v>
      </c>
      <c r="K93" s="1" t="s">
        <v>28</v>
      </c>
      <c r="L93" s="1" t="s">
        <v>115</v>
      </c>
      <c r="M93" s="5">
        <v>43901.677615740744</v>
      </c>
      <c r="N93" s="8" t="str">
        <f t="shared" si="6"/>
        <v>11/03/2020</v>
      </c>
      <c r="O93" s="19" t="str">
        <f t="shared" si="7"/>
        <v>11/03/2020</v>
      </c>
      <c r="P93" s="8">
        <f t="shared" si="8"/>
        <v>1</v>
      </c>
    </row>
    <row r="94" spans="1:16" ht="30" x14ac:dyDescent="0.25">
      <c r="A94" s="1">
        <v>58775</v>
      </c>
      <c r="B94" s="1" t="s">
        <v>111</v>
      </c>
      <c r="C94" s="1" t="s">
        <v>45</v>
      </c>
      <c r="D94" s="1" t="s">
        <v>166</v>
      </c>
      <c r="E94" s="1" t="s">
        <v>167</v>
      </c>
      <c r="F94" s="1" t="s">
        <v>17</v>
      </c>
      <c r="G94" s="1" t="s">
        <v>243</v>
      </c>
      <c r="H94" s="1" t="s">
        <v>113</v>
      </c>
      <c r="I94" s="5">
        <v>43901.681747685187</v>
      </c>
      <c r="J94" s="1" t="s">
        <v>114</v>
      </c>
      <c r="K94" s="1" t="s">
        <v>21</v>
      </c>
      <c r="L94" s="1" t="s">
        <v>167</v>
      </c>
      <c r="M94" s="5">
        <v>43901.684594907405</v>
      </c>
      <c r="N94" s="8" t="str">
        <f t="shared" si="6"/>
        <v>11/03/2020</v>
      </c>
      <c r="O94" s="19" t="str">
        <f t="shared" si="7"/>
        <v>11/03/2020</v>
      </c>
      <c r="P94" s="8">
        <f t="shared" si="8"/>
        <v>1</v>
      </c>
    </row>
    <row r="95" spans="1:16" ht="45" x14ac:dyDescent="0.25">
      <c r="A95" s="1">
        <v>58776</v>
      </c>
      <c r="B95" s="1" t="s">
        <v>13</v>
      </c>
      <c r="C95" s="1" t="s">
        <v>45</v>
      </c>
      <c r="D95" s="1" t="s">
        <v>244</v>
      </c>
      <c r="E95" s="1" t="s">
        <v>245</v>
      </c>
      <c r="F95" s="1" t="s">
        <v>17</v>
      </c>
      <c r="G95" s="1" t="s">
        <v>246</v>
      </c>
      <c r="H95" s="1" t="s">
        <v>247</v>
      </c>
      <c r="I95" s="5">
        <v>43901.683229166665</v>
      </c>
      <c r="J95" s="1" t="s">
        <v>118</v>
      </c>
      <c r="K95" s="1" t="s">
        <v>108</v>
      </c>
      <c r="L95" s="1" t="s">
        <v>127</v>
      </c>
      <c r="M95" s="5">
        <v>43901.685682870368</v>
      </c>
      <c r="N95" s="8" t="str">
        <f t="shared" si="6"/>
        <v>11/03/2020</v>
      </c>
      <c r="O95" s="19" t="str">
        <f t="shared" si="7"/>
        <v>11/03/2020</v>
      </c>
      <c r="P95" s="8">
        <f t="shared" si="8"/>
        <v>1</v>
      </c>
    </row>
    <row r="96" spans="1:16" ht="30" x14ac:dyDescent="0.25">
      <c r="A96" s="1">
        <v>58742</v>
      </c>
      <c r="B96" s="1" t="s">
        <v>111</v>
      </c>
      <c r="C96" s="1" t="s">
        <v>45</v>
      </c>
      <c r="D96" s="1" t="s">
        <v>248</v>
      </c>
      <c r="E96" s="1" t="s">
        <v>88</v>
      </c>
      <c r="F96" s="1" t="s">
        <v>17</v>
      </c>
      <c r="G96" s="1" t="s">
        <v>249</v>
      </c>
      <c r="H96" s="1" t="s">
        <v>113</v>
      </c>
      <c r="I96" s="5">
        <v>43900.847962962966</v>
      </c>
      <c r="J96" s="1" t="s">
        <v>124</v>
      </c>
      <c r="K96" s="1" t="s">
        <v>108</v>
      </c>
      <c r="L96" s="1" t="s">
        <v>98</v>
      </c>
      <c r="M96" s="5">
        <v>43901.686539351853</v>
      </c>
      <c r="N96" s="8" t="str">
        <f t="shared" si="6"/>
        <v>10/03/2020</v>
      </c>
      <c r="O96" s="19" t="str">
        <f t="shared" si="7"/>
        <v>11/03/2020</v>
      </c>
      <c r="P96" s="8">
        <f t="shared" si="8"/>
        <v>0</v>
      </c>
    </row>
    <row r="97" spans="1:16" ht="30" x14ac:dyDescent="0.25">
      <c r="A97" s="1">
        <v>58721</v>
      </c>
      <c r="B97" s="1" t="s">
        <v>250</v>
      </c>
      <c r="C97" s="1" t="s">
        <v>45</v>
      </c>
      <c r="D97" s="1" t="s">
        <v>251</v>
      </c>
      <c r="E97" s="1" t="s">
        <v>252</v>
      </c>
      <c r="F97" s="1" t="s">
        <v>17</v>
      </c>
      <c r="G97" s="1" t="s">
        <v>253</v>
      </c>
      <c r="H97" s="1" t="s">
        <v>254</v>
      </c>
      <c r="I97" s="5">
        <v>43900.612546296295</v>
      </c>
      <c r="J97" s="1" t="s">
        <v>58</v>
      </c>
      <c r="K97" s="1" t="s">
        <v>21</v>
      </c>
      <c r="M97" s="5">
        <v>43901.686666666668</v>
      </c>
      <c r="N97" s="8" t="str">
        <f t="shared" si="6"/>
        <v>10/03/2020</v>
      </c>
      <c r="O97" s="19" t="str">
        <f t="shared" si="7"/>
        <v>11/03/2020</v>
      </c>
      <c r="P97" s="8">
        <f t="shared" si="8"/>
        <v>0</v>
      </c>
    </row>
    <row r="98" spans="1:16" ht="30" x14ac:dyDescent="0.25">
      <c r="A98" s="1">
        <v>58777</v>
      </c>
      <c r="B98" s="1" t="s">
        <v>111</v>
      </c>
      <c r="C98" s="1" t="s">
        <v>45</v>
      </c>
      <c r="D98" s="1" t="s">
        <v>153</v>
      </c>
      <c r="E98" s="1" t="s">
        <v>88</v>
      </c>
      <c r="F98" s="1" t="s">
        <v>17</v>
      </c>
      <c r="G98" s="1" t="s">
        <v>255</v>
      </c>
      <c r="H98" s="1" t="s">
        <v>113</v>
      </c>
      <c r="I98" s="5">
        <v>43901.687523148146</v>
      </c>
      <c r="J98" s="1" t="s">
        <v>114</v>
      </c>
      <c r="L98" s="1" t="s">
        <v>146</v>
      </c>
      <c r="M98" s="5">
        <v>43901.689988425926</v>
      </c>
      <c r="N98" s="8" t="str">
        <f t="shared" si="6"/>
        <v>11/03/2020</v>
      </c>
      <c r="O98" s="19" t="str">
        <f t="shared" si="7"/>
        <v>11/03/2020</v>
      </c>
      <c r="P98" s="8">
        <f t="shared" si="8"/>
        <v>1</v>
      </c>
    </row>
    <row r="99" spans="1:16" ht="105" x14ac:dyDescent="0.25">
      <c r="A99" s="1">
        <v>58768</v>
      </c>
      <c r="B99" s="1" t="s">
        <v>256</v>
      </c>
      <c r="C99" s="1" t="s">
        <v>45</v>
      </c>
      <c r="D99" s="1" t="s">
        <v>257</v>
      </c>
      <c r="E99" s="1" t="s">
        <v>258</v>
      </c>
      <c r="F99" s="1" t="s">
        <v>17</v>
      </c>
      <c r="G99" s="1" t="s">
        <v>259</v>
      </c>
      <c r="I99" s="5">
        <v>43901.639409722222</v>
      </c>
      <c r="J99" s="1" t="s">
        <v>260</v>
      </c>
      <c r="K99" s="1" t="s">
        <v>28</v>
      </c>
      <c r="L99" s="1" t="s">
        <v>130</v>
      </c>
      <c r="M99" s="5">
        <v>43901.69394675926</v>
      </c>
      <c r="N99" s="8" t="str">
        <f t="shared" si="6"/>
        <v>11/03/2020</v>
      </c>
      <c r="O99" s="19" t="str">
        <f t="shared" si="7"/>
        <v>11/03/2020</v>
      </c>
      <c r="P99" s="8">
        <f t="shared" si="8"/>
        <v>1</v>
      </c>
    </row>
    <row r="100" spans="1:16" ht="90" x14ac:dyDescent="0.25">
      <c r="A100" s="1">
        <v>58769</v>
      </c>
      <c r="B100" s="1" t="s">
        <v>261</v>
      </c>
      <c r="C100" s="1" t="s">
        <v>45</v>
      </c>
      <c r="D100" s="1" t="s">
        <v>262</v>
      </c>
      <c r="E100" s="1" t="s">
        <v>263</v>
      </c>
      <c r="F100" s="1" t="s">
        <v>17</v>
      </c>
      <c r="G100" s="1" t="s">
        <v>264</v>
      </c>
      <c r="H100" s="1" t="s">
        <v>265</v>
      </c>
      <c r="I100" s="5">
        <v>43901.640787037039</v>
      </c>
      <c r="J100" s="1" t="s">
        <v>260</v>
      </c>
      <c r="K100" s="1" t="s">
        <v>28</v>
      </c>
      <c r="L100" s="1" t="s">
        <v>130</v>
      </c>
      <c r="M100" s="5">
        <v>43901.695023148146</v>
      </c>
      <c r="N100" s="8" t="str">
        <f t="shared" si="6"/>
        <v>11/03/2020</v>
      </c>
      <c r="O100" s="19" t="str">
        <f t="shared" si="7"/>
        <v>11/03/2020</v>
      </c>
      <c r="P100" s="8">
        <f t="shared" si="8"/>
        <v>1</v>
      </c>
    </row>
    <row r="101" spans="1:16" ht="120" x14ac:dyDescent="0.25">
      <c r="A101" s="1">
        <v>58778</v>
      </c>
      <c r="B101" s="1" t="s">
        <v>266</v>
      </c>
      <c r="C101" s="1" t="s">
        <v>45</v>
      </c>
      <c r="D101" s="1" t="s">
        <v>128</v>
      </c>
      <c r="E101" s="1" t="s">
        <v>129</v>
      </c>
      <c r="F101" s="1" t="s">
        <v>17</v>
      </c>
      <c r="G101" s="1" t="s">
        <v>267</v>
      </c>
      <c r="H101" s="1" t="s">
        <v>113</v>
      </c>
      <c r="I101" s="5">
        <v>43901.69190972222</v>
      </c>
      <c r="J101" s="1" t="s">
        <v>260</v>
      </c>
      <c r="K101" s="1" t="s">
        <v>108</v>
      </c>
      <c r="L101" s="1" t="s">
        <v>130</v>
      </c>
      <c r="M101" s="5">
        <v>43901.724548611113</v>
      </c>
      <c r="N101" s="8" t="str">
        <f t="shared" si="6"/>
        <v>11/03/2020</v>
      </c>
      <c r="O101" s="19" t="str">
        <f t="shared" si="7"/>
        <v>11/03/2020</v>
      </c>
      <c r="P101" s="8">
        <f t="shared" si="8"/>
        <v>1</v>
      </c>
    </row>
    <row r="102" spans="1:16" ht="45" x14ac:dyDescent="0.25">
      <c r="A102" s="1">
        <v>58355</v>
      </c>
      <c r="B102" s="1" t="s">
        <v>268</v>
      </c>
      <c r="C102" s="1" t="s">
        <v>45</v>
      </c>
      <c r="D102" s="1" t="s">
        <v>269</v>
      </c>
      <c r="E102" s="1" t="s">
        <v>270</v>
      </c>
      <c r="F102" s="1" t="s">
        <v>76</v>
      </c>
      <c r="G102" s="1" t="s">
        <v>271</v>
      </c>
      <c r="H102" s="1" t="s">
        <v>272</v>
      </c>
      <c r="I102" s="5">
        <v>43888.856041666666</v>
      </c>
      <c r="J102" s="1" t="s">
        <v>137</v>
      </c>
      <c r="K102" s="1" t="s">
        <v>28</v>
      </c>
      <c r="L102" s="1" t="s">
        <v>273</v>
      </c>
      <c r="M102" s="5">
        <v>43901.751550925925</v>
      </c>
      <c r="N102" s="8" t="str">
        <f t="shared" si="6"/>
        <v>27/02/2020</v>
      </c>
      <c r="O102" s="19" t="str">
        <f t="shared" si="7"/>
        <v>11/03/2020</v>
      </c>
      <c r="P102" s="8">
        <f t="shared" si="8"/>
        <v>0</v>
      </c>
    </row>
    <row r="103" spans="1:16" ht="45" x14ac:dyDescent="0.25">
      <c r="A103" s="1">
        <v>58741</v>
      </c>
      <c r="B103" s="1" t="s">
        <v>13</v>
      </c>
      <c r="C103" s="1" t="s">
        <v>45</v>
      </c>
      <c r="D103" s="1" t="s">
        <v>149</v>
      </c>
      <c r="E103" s="1" t="s">
        <v>150</v>
      </c>
      <c r="F103" s="1" t="s">
        <v>17</v>
      </c>
      <c r="G103" s="1" t="s">
        <v>274</v>
      </c>
      <c r="H103" s="1" t="s">
        <v>275</v>
      </c>
      <c r="I103" s="5">
        <v>43900.844768518517</v>
      </c>
      <c r="J103" s="1" t="s">
        <v>124</v>
      </c>
      <c r="K103" s="1" t="s">
        <v>21</v>
      </c>
      <c r="L103" s="1" t="s">
        <v>98</v>
      </c>
      <c r="M103" s="5">
        <v>43901.777905092589</v>
      </c>
      <c r="N103" s="8" t="str">
        <f t="shared" si="6"/>
        <v>10/03/2020</v>
      </c>
      <c r="O103" s="19" t="str">
        <f t="shared" si="7"/>
        <v>11/03/2020</v>
      </c>
      <c r="P103" s="8">
        <f t="shared" si="8"/>
        <v>0</v>
      </c>
    </row>
    <row r="104" spans="1:16" ht="45" x14ac:dyDescent="0.25">
      <c r="A104" s="1">
        <v>57801</v>
      </c>
      <c r="B104" s="1" t="s">
        <v>276</v>
      </c>
      <c r="C104" s="1" t="s">
        <v>45</v>
      </c>
      <c r="D104" s="1" t="s">
        <v>277</v>
      </c>
      <c r="E104" s="1" t="s">
        <v>88</v>
      </c>
      <c r="F104" s="1" t="s">
        <v>17</v>
      </c>
      <c r="G104" s="1" t="s">
        <v>278</v>
      </c>
      <c r="H104" s="1" t="s">
        <v>279</v>
      </c>
      <c r="I104" s="5">
        <v>43872.717476851853</v>
      </c>
      <c r="J104" s="1" t="s">
        <v>90</v>
      </c>
      <c r="K104" s="1" t="s">
        <v>108</v>
      </c>
      <c r="L104" s="1" t="s">
        <v>98</v>
      </c>
      <c r="M104" s="5">
        <v>43901.786898148152</v>
      </c>
      <c r="N104" s="8" t="str">
        <f t="shared" si="6"/>
        <v>11/02/2020</v>
      </c>
      <c r="O104" s="19" t="str">
        <f t="shared" si="7"/>
        <v>11/03/2020</v>
      </c>
      <c r="P104" s="8">
        <f t="shared" si="8"/>
        <v>0</v>
      </c>
    </row>
    <row r="105" spans="1:16" ht="30" x14ac:dyDescent="0.25">
      <c r="A105" s="1">
        <v>58762</v>
      </c>
      <c r="B105" s="1" t="s">
        <v>280</v>
      </c>
      <c r="C105" s="1" t="s">
        <v>45</v>
      </c>
      <c r="D105" s="1" t="s">
        <v>153</v>
      </c>
      <c r="E105" s="1" t="s">
        <v>88</v>
      </c>
      <c r="F105" s="1" t="s">
        <v>17</v>
      </c>
      <c r="G105" s="1" t="s">
        <v>281</v>
      </c>
      <c r="H105" s="1" t="s">
        <v>282</v>
      </c>
      <c r="I105" s="5">
        <v>43901.578784722224</v>
      </c>
      <c r="J105" s="1" t="s">
        <v>90</v>
      </c>
      <c r="K105" s="1" t="s">
        <v>28</v>
      </c>
      <c r="L105" s="1" t="s">
        <v>146</v>
      </c>
      <c r="M105" s="5">
        <v>43901.838680555556</v>
      </c>
      <c r="N105" s="8" t="str">
        <f t="shared" si="6"/>
        <v>11/03/2020</v>
      </c>
      <c r="O105" s="19" t="str">
        <f t="shared" si="7"/>
        <v>11/03/2020</v>
      </c>
      <c r="P105" s="8">
        <f t="shared" si="8"/>
        <v>1</v>
      </c>
    </row>
    <row r="106" spans="1:16" ht="60" x14ac:dyDescent="0.25">
      <c r="A106" s="1">
        <v>57593</v>
      </c>
      <c r="B106" s="1" t="s">
        <v>13</v>
      </c>
      <c r="C106" s="1" t="s">
        <v>45</v>
      </c>
      <c r="D106" s="1" t="s">
        <v>283</v>
      </c>
      <c r="E106" s="1" t="s">
        <v>284</v>
      </c>
      <c r="F106" s="1" t="s">
        <v>17</v>
      </c>
      <c r="G106" s="1" t="s">
        <v>285</v>
      </c>
      <c r="H106" s="1" t="s">
        <v>286</v>
      </c>
      <c r="I106" s="5">
        <v>43868.494201388887</v>
      </c>
      <c r="J106" s="1" t="s">
        <v>124</v>
      </c>
      <c r="K106" s="1" t="s">
        <v>108</v>
      </c>
      <c r="L106" s="1" t="s">
        <v>287</v>
      </c>
      <c r="M106" s="5">
        <v>43901.839421296296</v>
      </c>
      <c r="N106" s="8" t="str">
        <f t="shared" si="6"/>
        <v>07/02/2020</v>
      </c>
      <c r="O106" s="19" t="str">
        <f t="shared" si="7"/>
        <v>11/03/2020</v>
      </c>
      <c r="P106" s="8">
        <f t="shared" si="8"/>
        <v>0</v>
      </c>
    </row>
    <row r="107" spans="1:16" ht="45" x14ac:dyDescent="0.25">
      <c r="A107" s="1">
        <v>58703</v>
      </c>
      <c r="B107" s="1" t="s">
        <v>288</v>
      </c>
      <c r="C107" s="1" t="s">
        <v>45</v>
      </c>
      <c r="D107" s="1" t="s">
        <v>289</v>
      </c>
      <c r="E107" s="1" t="s">
        <v>290</v>
      </c>
      <c r="F107" s="1" t="s">
        <v>17</v>
      </c>
      <c r="G107" s="1" t="s">
        <v>291</v>
      </c>
      <c r="H107" s="1" t="s">
        <v>134</v>
      </c>
      <c r="I107" s="5">
        <v>43900.410254629627</v>
      </c>
      <c r="J107" s="1" t="s">
        <v>292</v>
      </c>
      <c r="K107" s="1" t="s">
        <v>28</v>
      </c>
      <c r="L107" s="1" t="s">
        <v>87</v>
      </c>
      <c r="M107" s="5">
        <v>43902.261678240742</v>
      </c>
      <c r="N107" s="8" t="str">
        <f t="shared" si="6"/>
        <v>10/03/2020</v>
      </c>
      <c r="O107" s="19" t="str">
        <f t="shared" si="7"/>
        <v>12/03/2020</v>
      </c>
      <c r="P107" s="8">
        <f t="shared" si="8"/>
        <v>0</v>
      </c>
    </row>
    <row r="108" spans="1:16" ht="60" x14ac:dyDescent="0.25">
      <c r="A108" s="1">
        <v>58781</v>
      </c>
      <c r="B108" s="1" t="s">
        <v>13</v>
      </c>
      <c r="C108" s="1" t="s">
        <v>45</v>
      </c>
      <c r="D108" s="1" t="s">
        <v>293</v>
      </c>
      <c r="E108" s="1" t="s">
        <v>294</v>
      </c>
      <c r="F108" s="1" t="s">
        <v>17</v>
      </c>
      <c r="G108" s="1" t="s">
        <v>295</v>
      </c>
      <c r="H108" s="1" t="s">
        <v>296</v>
      </c>
      <c r="I108" s="5">
        <v>43902.286122685182</v>
      </c>
      <c r="J108" s="1" t="s">
        <v>140</v>
      </c>
      <c r="K108" s="1" t="s">
        <v>28</v>
      </c>
      <c r="L108" s="1" t="s">
        <v>144</v>
      </c>
      <c r="M108" s="5">
        <v>43902.288414351853</v>
      </c>
      <c r="N108" s="8" t="str">
        <f t="shared" si="6"/>
        <v>12/03/2020</v>
      </c>
      <c r="O108" s="19" t="str">
        <f t="shared" si="7"/>
        <v>12/03/2020</v>
      </c>
      <c r="P108" s="8">
        <f t="shared" si="8"/>
        <v>1</v>
      </c>
    </row>
    <row r="109" spans="1:16" ht="45" x14ac:dyDescent="0.25">
      <c r="A109" s="1">
        <v>58782</v>
      </c>
      <c r="B109" s="1" t="s">
        <v>62</v>
      </c>
      <c r="C109" s="1" t="s">
        <v>45</v>
      </c>
      <c r="D109" s="1" t="s">
        <v>297</v>
      </c>
      <c r="E109" s="1" t="s">
        <v>298</v>
      </c>
      <c r="F109" s="1" t="s">
        <v>17</v>
      </c>
      <c r="G109" s="1" t="s">
        <v>299</v>
      </c>
      <c r="H109" s="1" t="s">
        <v>300</v>
      </c>
      <c r="I109" s="5">
        <v>43902.289097222223</v>
      </c>
      <c r="J109" s="1" t="s">
        <v>140</v>
      </c>
      <c r="K109" s="1" t="s">
        <v>21</v>
      </c>
      <c r="L109" s="1" t="s">
        <v>301</v>
      </c>
      <c r="M109" s="5">
        <v>43902.290277777778</v>
      </c>
      <c r="N109" s="8" t="str">
        <f t="shared" si="6"/>
        <v>12/03/2020</v>
      </c>
      <c r="O109" s="19" t="str">
        <f t="shared" si="7"/>
        <v>12/03/2020</v>
      </c>
      <c r="P109" s="8">
        <f t="shared" si="8"/>
        <v>1</v>
      </c>
    </row>
    <row r="110" spans="1:16" ht="30" x14ac:dyDescent="0.25">
      <c r="A110" s="1">
        <v>58783</v>
      </c>
      <c r="B110" s="1" t="s">
        <v>302</v>
      </c>
      <c r="C110" s="1" t="s">
        <v>45</v>
      </c>
      <c r="D110" s="1" t="s">
        <v>303</v>
      </c>
      <c r="E110" s="1" t="s">
        <v>74</v>
      </c>
      <c r="F110" s="1" t="s">
        <v>17</v>
      </c>
      <c r="G110" s="1" t="s">
        <v>304</v>
      </c>
      <c r="H110" s="1" t="s">
        <v>105</v>
      </c>
      <c r="I110" s="5">
        <v>43902.296759259261</v>
      </c>
      <c r="J110" s="1" t="s">
        <v>43</v>
      </c>
      <c r="K110" s="1" t="s">
        <v>21</v>
      </c>
      <c r="L110" s="1" t="s">
        <v>44</v>
      </c>
      <c r="M110" s="5">
        <v>43902.297025462962</v>
      </c>
      <c r="N110" s="8" t="str">
        <f t="shared" si="6"/>
        <v>12/03/2020</v>
      </c>
      <c r="O110" s="19" t="str">
        <f t="shared" si="7"/>
        <v>12/03/2020</v>
      </c>
      <c r="P110" s="8">
        <f t="shared" si="8"/>
        <v>1</v>
      </c>
    </row>
    <row r="111" spans="1:16" ht="30" x14ac:dyDescent="0.25">
      <c r="A111" s="1">
        <v>58749</v>
      </c>
      <c r="B111" s="1" t="s">
        <v>305</v>
      </c>
      <c r="C111" s="1" t="s">
        <v>45</v>
      </c>
      <c r="D111" s="1" t="s">
        <v>306</v>
      </c>
      <c r="E111" s="1" t="s">
        <v>65</v>
      </c>
      <c r="F111" s="1" t="s">
        <v>17</v>
      </c>
      <c r="G111" s="1" t="s">
        <v>307</v>
      </c>
      <c r="H111" s="1" t="s">
        <v>105</v>
      </c>
      <c r="I111" s="5">
        <v>43901.292812500003</v>
      </c>
      <c r="J111" s="1" t="s">
        <v>101</v>
      </c>
      <c r="K111" s="1" t="s">
        <v>21</v>
      </c>
      <c r="L111" s="1" t="s">
        <v>133</v>
      </c>
      <c r="M111" s="5">
        <v>43902.298368055555</v>
      </c>
      <c r="N111" s="8" t="str">
        <f t="shared" si="6"/>
        <v>11/03/2020</v>
      </c>
      <c r="O111" s="19" t="str">
        <f t="shared" si="7"/>
        <v>12/03/2020</v>
      </c>
      <c r="P111" s="8">
        <f t="shared" si="8"/>
        <v>0</v>
      </c>
    </row>
    <row r="112" spans="1:16" ht="30" x14ac:dyDescent="0.25">
      <c r="A112" s="1">
        <v>58753</v>
      </c>
      <c r="B112" s="1" t="s">
        <v>308</v>
      </c>
      <c r="C112" s="1" t="s">
        <v>45</v>
      </c>
      <c r="D112" s="1" t="s">
        <v>309</v>
      </c>
      <c r="E112" s="1" t="s">
        <v>86</v>
      </c>
      <c r="F112" s="1" t="s">
        <v>17</v>
      </c>
      <c r="G112" s="1" t="s">
        <v>310</v>
      </c>
      <c r="H112" s="1" t="s">
        <v>134</v>
      </c>
      <c r="I112" s="5">
        <v>43901.333124999997</v>
      </c>
      <c r="J112" s="1" t="s">
        <v>183</v>
      </c>
      <c r="K112" s="1" t="s">
        <v>21</v>
      </c>
      <c r="L112" s="1" t="s">
        <v>87</v>
      </c>
      <c r="M112" s="5">
        <v>43902.33085648148</v>
      </c>
      <c r="N112" s="8" t="str">
        <f t="shared" si="6"/>
        <v>11/03/2020</v>
      </c>
      <c r="O112" s="19" t="str">
        <f t="shared" si="7"/>
        <v>12/03/2020</v>
      </c>
      <c r="P112" s="8">
        <f t="shared" si="8"/>
        <v>0</v>
      </c>
    </row>
    <row r="113" spans="1:16" ht="45" x14ac:dyDescent="0.25">
      <c r="A113" s="1">
        <v>58786</v>
      </c>
      <c r="B113" s="1" t="s">
        <v>311</v>
      </c>
      <c r="C113" s="1" t="s">
        <v>45</v>
      </c>
      <c r="D113" s="1" t="s">
        <v>312</v>
      </c>
      <c r="E113" s="1" t="s">
        <v>313</v>
      </c>
      <c r="F113" s="1" t="s">
        <v>17</v>
      </c>
      <c r="G113" s="1" t="s">
        <v>314</v>
      </c>
      <c r="I113" s="5">
        <v>43902.375150462962</v>
      </c>
      <c r="J113" s="1" t="s">
        <v>97</v>
      </c>
      <c r="K113" s="1" t="s">
        <v>28</v>
      </c>
      <c r="L113" s="1" t="s">
        <v>64</v>
      </c>
      <c r="M113" s="5">
        <v>43902.375439814816</v>
      </c>
      <c r="N113" s="8" t="str">
        <f t="shared" si="6"/>
        <v>12/03/2020</v>
      </c>
      <c r="O113" s="19" t="str">
        <f t="shared" si="7"/>
        <v>12/03/2020</v>
      </c>
      <c r="P113" s="8">
        <f t="shared" si="8"/>
        <v>1</v>
      </c>
    </row>
    <row r="114" spans="1:16" ht="45" x14ac:dyDescent="0.25">
      <c r="A114" s="1">
        <v>58790</v>
      </c>
      <c r="B114" s="1" t="s">
        <v>62</v>
      </c>
      <c r="C114" s="1" t="s">
        <v>45</v>
      </c>
      <c r="D114" s="1" t="s">
        <v>85</v>
      </c>
      <c r="E114" s="1" t="s">
        <v>86</v>
      </c>
      <c r="F114" s="1" t="s">
        <v>17</v>
      </c>
      <c r="G114" s="1" t="s">
        <v>315</v>
      </c>
      <c r="H114" s="1" t="s">
        <v>316</v>
      </c>
      <c r="I114" s="5">
        <v>43902.475092592591</v>
      </c>
      <c r="J114" s="1" t="s">
        <v>140</v>
      </c>
      <c r="L114" s="1" t="s">
        <v>87</v>
      </c>
      <c r="M114" s="5">
        <v>43902.476574074077</v>
      </c>
      <c r="N114" s="8" t="str">
        <f t="shared" si="6"/>
        <v>12/03/2020</v>
      </c>
      <c r="O114" s="19" t="str">
        <f t="shared" si="7"/>
        <v>12/03/2020</v>
      </c>
      <c r="P114" s="8">
        <f t="shared" si="8"/>
        <v>1</v>
      </c>
    </row>
    <row r="115" spans="1:16" ht="45" x14ac:dyDescent="0.25">
      <c r="A115" s="1">
        <v>58792</v>
      </c>
      <c r="B115" s="1" t="s">
        <v>13</v>
      </c>
      <c r="C115" s="1" t="s">
        <v>45</v>
      </c>
      <c r="D115" s="1" t="s">
        <v>175</v>
      </c>
      <c r="E115" s="1" t="s">
        <v>176</v>
      </c>
      <c r="F115" s="1" t="s">
        <v>17</v>
      </c>
      <c r="G115" s="1" t="s">
        <v>317</v>
      </c>
      <c r="H115" s="1" t="s">
        <v>318</v>
      </c>
      <c r="I115" s="5">
        <v>43902.495972222219</v>
      </c>
      <c r="J115" s="1" t="s">
        <v>60</v>
      </c>
      <c r="L115" s="1" t="s">
        <v>119</v>
      </c>
      <c r="M115" s="5">
        <v>43902.496412037035</v>
      </c>
      <c r="N115" s="8" t="str">
        <f t="shared" si="6"/>
        <v>12/03/2020</v>
      </c>
      <c r="O115" s="19" t="str">
        <f t="shared" si="7"/>
        <v>12/03/2020</v>
      </c>
      <c r="P115" s="8">
        <f t="shared" si="8"/>
        <v>1</v>
      </c>
    </row>
    <row r="116" spans="1:16" ht="45" x14ac:dyDescent="0.25">
      <c r="A116" s="1">
        <v>58793</v>
      </c>
      <c r="B116" s="1" t="s">
        <v>13</v>
      </c>
      <c r="C116" s="1" t="s">
        <v>45</v>
      </c>
      <c r="D116" s="1" t="s">
        <v>319</v>
      </c>
      <c r="E116" s="1" t="s">
        <v>176</v>
      </c>
      <c r="F116" s="1" t="s">
        <v>17</v>
      </c>
      <c r="G116" s="1" t="s">
        <v>320</v>
      </c>
      <c r="I116" s="5">
        <v>43902.497337962966</v>
      </c>
      <c r="J116" s="1" t="s">
        <v>60</v>
      </c>
      <c r="L116" s="1" t="s">
        <v>119</v>
      </c>
      <c r="M116" s="5">
        <v>43902.497835648152</v>
      </c>
      <c r="N116" s="8" t="str">
        <f t="shared" si="6"/>
        <v>12/03/2020</v>
      </c>
      <c r="O116" s="19" t="str">
        <f t="shared" si="7"/>
        <v>12/03/2020</v>
      </c>
      <c r="P116" s="8">
        <f t="shared" si="8"/>
        <v>1</v>
      </c>
    </row>
    <row r="117" spans="1:16" ht="30" x14ac:dyDescent="0.25">
      <c r="A117" s="1">
        <v>58761</v>
      </c>
      <c r="B117" s="1" t="s">
        <v>321</v>
      </c>
      <c r="C117" s="1" t="s">
        <v>45</v>
      </c>
      <c r="D117" s="1" t="s">
        <v>211</v>
      </c>
      <c r="E117" s="1" t="s">
        <v>131</v>
      </c>
      <c r="F117" s="1" t="s">
        <v>76</v>
      </c>
      <c r="G117" s="1" t="s">
        <v>322</v>
      </c>
      <c r="H117" s="1" t="s">
        <v>323</v>
      </c>
      <c r="I117" s="5">
        <v>43901.508043981485</v>
      </c>
      <c r="J117" s="1" t="s">
        <v>58</v>
      </c>
      <c r="K117" s="1" t="s">
        <v>28</v>
      </c>
      <c r="L117" s="1" t="s">
        <v>213</v>
      </c>
      <c r="M117" s="5">
        <v>43902.560266203705</v>
      </c>
      <c r="N117" s="8" t="str">
        <f t="shared" si="6"/>
        <v>11/03/2020</v>
      </c>
      <c r="O117" s="19" t="str">
        <f t="shared" si="7"/>
        <v>12/03/2020</v>
      </c>
      <c r="P117" s="8">
        <f t="shared" si="8"/>
        <v>0</v>
      </c>
    </row>
    <row r="118" spans="1:16" ht="150" x14ac:dyDescent="0.25">
      <c r="A118" s="1">
        <v>58799</v>
      </c>
      <c r="B118" s="1" t="s">
        <v>324</v>
      </c>
      <c r="C118" s="1" t="s">
        <v>45</v>
      </c>
      <c r="D118" s="1" t="s">
        <v>325</v>
      </c>
      <c r="E118" s="1" t="s">
        <v>326</v>
      </c>
      <c r="F118" s="1" t="s">
        <v>76</v>
      </c>
      <c r="G118" s="1" t="s">
        <v>327</v>
      </c>
      <c r="H118" s="1" t="s">
        <v>328</v>
      </c>
      <c r="I118" s="5">
        <v>43902.570011574076</v>
      </c>
      <c r="J118" s="1" t="s">
        <v>329</v>
      </c>
      <c r="K118" s="1" t="s">
        <v>28</v>
      </c>
      <c r="L118" s="1" t="s">
        <v>64</v>
      </c>
      <c r="M118" s="5">
        <v>43902.570625</v>
      </c>
      <c r="N118" s="8" t="str">
        <f t="shared" si="6"/>
        <v>12/03/2020</v>
      </c>
      <c r="O118" s="19" t="str">
        <f t="shared" si="7"/>
        <v>12/03/2020</v>
      </c>
      <c r="P118" s="8">
        <f t="shared" si="8"/>
        <v>1</v>
      </c>
    </row>
    <row r="119" spans="1:16" ht="45" x14ac:dyDescent="0.25">
      <c r="A119" s="1">
        <v>58800</v>
      </c>
      <c r="B119" s="1" t="s">
        <v>330</v>
      </c>
      <c r="C119" s="1" t="s">
        <v>45</v>
      </c>
      <c r="D119" s="1" t="s">
        <v>331</v>
      </c>
      <c r="E119" s="1" t="s">
        <v>332</v>
      </c>
      <c r="F119" s="1" t="s">
        <v>17</v>
      </c>
      <c r="G119" s="1" t="s">
        <v>333</v>
      </c>
      <c r="H119" s="1" t="s">
        <v>334</v>
      </c>
      <c r="I119" s="5">
        <v>43902.571469907409</v>
      </c>
      <c r="J119" s="1" t="s">
        <v>329</v>
      </c>
      <c r="K119" s="1" t="s">
        <v>36</v>
      </c>
      <c r="L119" s="1" t="s">
        <v>64</v>
      </c>
      <c r="M119" s="5">
        <v>43902.60659722222</v>
      </c>
      <c r="N119" s="8" t="str">
        <f t="shared" si="6"/>
        <v>12/03/2020</v>
      </c>
      <c r="O119" s="19" t="str">
        <f t="shared" si="7"/>
        <v>12/03/2020</v>
      </c>
      <c r="P119" s="8">
        <f t="shared" si="8"/>
        <v>1</v>
      </c>
    </row>
    <row r="120" spans="1:16" ht="30" x14ac:dyDescent="0.25">
      <c r="A120" s="1">
        <v>58796</v>
      </c>
      <c r="B120" s="1" t="s">
        <v>335</v>
      </c>
      <c r="C120" s="1" t="s">
        <v>45</v>
      </c>
      <c r="D120" s="1" t="s">
        <v>336</v>
      </c>
      <c r="E120" s="1" t="s">
        <v>337</v>
      </c>
      <c r="F120" s="1" t="s">
        <v>76</v>
      </c>
      <c r="G120" s="1" t="s">
        <v>338</v>
      </c>
      <c r="I120" s="5">
        <v>43902.562847222223</v>
      </c>
      <c r="J120" s="1" t="s">
        <v>339</v>
      </c>
      <c r="K120" s="1" t="s">
        <v>28</v>
      </c>
      <c r="L120" s="1" t="s">
        <v>64</v>
      </c>
      <c r="M120" s="5">
        <v>43902.606944444444</v>
      </c>
      <c r="N120" s="8" t="str">
        <f t="shared" si="6"/>
        <v>12/03/2020</v>
      </c>
      <c r="O120" s="19" t="str">
        <f t="shared" si="7"/>
        <v>12/03/2020</v>
      </c>
      <c r="P120" s="8">
        <f t="shared" si="8"/>
        <v>1</v>
      </c>
    </row>
    <row r="121" spans="1:16" ht="90" x14ac:dyDescent="0.25">
      <c r="A121" s="1">
        <v>58789</v>
      </c>
      <c r="B121" s="1" t="s">
        <v>340</v>
      </c>
      <c r="C121" s="1" t="s">
        <v>45</v>
      </c>
      <c r="D121" s="1" t="s">
        <v>341</v>
      </c>
      <c r="E121" s="1" t="s">
        <v>342</v>
      </c>
      <c r="F121" s="1" t="s">
        <v>17</v>
      </c>
      <c r="G121" s="1" t="s">
        <v>343</v>
      </c>
      <c r="I121" s="5">
        <v>43902.451064814813</v>
      </c>
      <c r="J121" s="1" t="s">
        <v>344</v>
      </c>
      <c r="K121" s="1" t="s">
        <v>21</v>
      </c>
      <c r="L121" s="1" t="s">
        <v>345</v>
      </c>
      <c r="M121" s="5">
        <v>43902.611388888887</v>
      </c>
      <c r="N121" s="8" t="str">
        <f t="shared" si="6"/>
        <v>12/03/2020</v>
      </c>
      <c r="O121" s="19" t="str">
        <f t="shared" si="7"/>
        <v>12/03/2020</v>
      </c>
      <c r="P121" s="8">
        <f t="shared" si="8"/>
        <v>1</v>
      </c>
    </row>
    <row r="122" spans="1:16" ht="45" x14ac:dyDescent="0.25">
      <c r="A122" s="1">
        <v>58804</v>
      </c>
      <c r="B122" s="1" t="s">
        <v>13</v>
      </c>
      <c r="C122" s="1" t="s">
        <v>45</v>
      </c>
      <c r="D122" s="1" t="s">
        <v>132</v>
      </c>
      <c r="E122" s="1" t="s">
        <v>65</v>
      </c>
      <c r="F122" s="1" t="s">
        <v>17</v>
      </c>
      <c r="G122" s="1" t="s">
        <v>346</v>
      </c>
      <c r="I122" s="5">
        <v>43902.653148148151</v>
      </c>
      <c r="J122" s="1" t="s">
        <v>347</v>
      </c>
      <c r="K122" s="1" t="s">
        <v>28</v>
      </c>
      <c r="L122" s="1" t="s">
        <v>133</v>
      </c>
      <c r="M122" s="5">
        <v>43902.653935185182</v>
      </c>
      <c r="N122" s="8" t="str">
        <f t="shared" si="6"/>
        <v>12/03/2020</v>
      </c>
      <c r="O122" s="19" t="str">
        <f t="shared" si="7"/>
        <v>12/03/2020</v>
      </c>
      <c r="P122" s="8">
        <f t="shared" si="8"/>
        <v>1</v>
      </c>
    </row>
    <row r="123" spans="1:16" ht="75" x14ac:dyDescent="0.25">
      <c r="A123" s="1">
        <v>57806</v>
      </c>
      <c r="B123" s="1" t="s">
        <v>348</v>
      </c>
      <c r="C123" s="1" t="s">
        <v>45</v>
      </c>
      <c r="D123" s="1" t="s">
        <v>349</v>
      </c>
      <c r="E123" s="1" t="s">
        <v>131</v>
      </c>
      <c r="F123" s="1" t="s">
        <v>17</v>
      </c>
      <c r="G123" s="1" t="s">
        <v>350</v>
      </c>
      <c r="H123" s="1" t="s">
        <v>351</v>
      </c>
      <c r="I123" s="5">
        <v>43872.733530092592</v>
      </c>
      <c r="J123" s="1" t="s">
        <v>352</v>
      </c>
      <c r="K123" s="1" t="s">
        <v>28</v>
      </c>
      <c r="L123" s="1" t="s">
        <v>61</v>
      </c>
      <c r="M123" s="5">
        <v>43902.679652777777</v>
      </c>
      <c r="N123" s="8" t="str">
        <f t="shared" si="6"/>
        <v>11/02/2020</v>
      </c>
      <c r="O123" s="19" t="str">
        <f t="shared" si="7"/>
        <v>12/03/2020</v>
      </c>
      <c r="P123" s="8">
        <f t="shared" si="8"/>
        <v>0</v>
      </c>
    </row>
    <row r="124" spans="1:16" ht="135" x14ac:dyDescent="0.25">
      <c r="A124" s="1">
        <v>58238</v>
      </c>
      <c r="B124" s="1" t="s">
        <v>353</v>
      </c>
      <c r="C124" s="1" t="s">
        <v>45</v>
      </c>
      <c r="D124" s="1" t="s">
        <v>142</v>
      </c>
      <c r="E124" s="1" t="s">
        <v>143</v>
      </c>
      <c r="F124" s="1" t="s">
        <v>76</v>
      </c>
      <c r="G124" s="1" t="s">
        <v>237</v>
      </c>
      <c r="I124" s="5">
        <v>43885.654675925929</v>
      </c>
      <c r="J124" s="1" t="s">
        <v>239</v>
      </c>
      <c r="K124" s="1" t="s">
        <v>28</v>
      </c>
      <c r="L124" s="1" t="s">
        <v>144</v>
      </c>
      <c r="M124" s="5">
        <v>43902.694953703707</v>
      </c>
      <c r="N124" s="8" t="str">
        <f t="shared" si="6"/>
        <v>24/02/2020</v>
      </c>
      <c r="O124" s="19" t="str">
        <f t="shared" si="7"/>
        <v>12/03/2020</v>
      </c>
      <c r="P124" s="8">
        <f t="shared" si="8"/>
        <v>0</v>
      </c>
    </row>
    <row r="125" spans="1:16" ht="60" x14ac:dyDescent="0.25">
      <c r="A125" s="1">
        <v>58806</v>
      </c>
      <c r="B125" s="1" t="s">
        <v>13</v>
      </c>
      <c r="C125" s="1" t="s">
        <v>45</v>
      </c>
      <c r="D125" s="1" t="s">
        <v>142</v>
      </c>
      <c r="E125" s="1" t="s">
        <v>143</v>
      </c>
      <c r="F125" s="1" t="s">
        <v>17</v>
      </c>
      <c r="G125" s="1" t="s">
        <v>354</v>
      </c>
      <c r="H125" s="1" t="s">
        <v>355</v>
      </c>
      <c r="I125" s="5">
        <v>43902.695104166669</v>
      </c>
      <c r="J125" s="1" t="s">
        <v>63</v>
      </c>
      <c r="K125" s="1" t="s">
        <v>28</v>
      </c>
      <c r="L125" s="1" t="s">
        <v>144</v>
      </c>
      <c r="M125" s="5">
        <v>43902.696759259263</v>
      </c>
      <c r="N125" s="8" t="str">
        <f t="shared" si="6"/>
        <v>12/03/2020</v>
      </c>
      <c r="O125" s="19" t="str">
        <f t="shared" si="7"/>
        <v>12/03/2020</v>
      </c>
      <c r="P125" s="8">
        <f t="shared" si="8"/>
        <v>1</v>
      </c>
    </row>
    <row r="126" spans="1:16" ht="45" x14ac:dyDescent="0.25">
      <c r="A126" s="1">
        <v>58779</v>
      </c>
      <c r="B126" s="1" t="s">
        <v>13</v>
      </c>
      <c r="C126" s="1" t="s">
        <v>45</v>
      </c>
      <c r="D126" s="1" t="s">
        <v>356</v>
      </c>
      <c r="E126" s="1" t="s">
        <v>357</v>
      </c>
      <c r="F126" s="1" t="s">
        <v>17</v>
      </c>
      <c r="G126" s="1" t="s">
        <v>358</v>
      </c>
      <c r="H126" s="1" t="s">
        <v>359</v>
      </c>
      <c r="I126" s="5">
        <v>43901.707800925928</v>
      </c>
      <c r="J126" s="1" t="s">
        <v>63</v>
      </c>
      <c r="K126" s="1" t="s">
        <v>28</v>
      </c>
      <c r="L126" s="1" t="s">
        <v>141</v>
      </c>
      <c r="M126" s="5">
        <v>43902.697835648149</v>
      </c>
      <c r="N126" s="8" t="str">
        <f t="shared" si="6"/>
        <v>11/03/2020</v>
      </c>
      <c r="O126" s="19" t="str">
        <f t="shared" si="7"/>
        <v>12/03/2020</v>
      </c>
      <c r="P126" s="8">
        <f t="shared" si="8"/>
        <v>0</v>
      </c>
    </row>
    <row r="127" spans="1:16" ht="30" x14ac:dyDescent="0.25">
      <c r="A127" s="1">
        <v>54010</v>
      </c>
      <c r="B127" s="1" t="s">
        <v>360</v>
      </c>
      <c r="C127" s="1" t="s">
        <v>45</v>
      </c>
      <c r="D127" s="1" t="s">
        <v>157</v>
      </c>
      <c r="E127" s="1" t="s">
        <v>112</v>
      </c>
      <c r="F127" s="1" t="s">
        <v>17</v>
      </c>
      <c r="G127" s="1" t="s">
        <v>361</v>
      </c>
      <c r="H127" s="1" t="s">
        <v>362</v>
      </c>
      <c r="I127" s="5">
        <v>43738.513310185182</v>
      </c>
      <c r="J127" s="1" t="s">
        <v>183</v>
      </c>
      <c r="K127" s="1" t="s">
        <v>21</v>
      </c>
      <c r="L127" s="1" t="s">
        <v>115</v>
      </c>
      <c r="M127" s="5">
        <v>43902.704004629632</v>
      </c>
      <c r="N127" s="8" t="str">
        <f t="shared" si="6"/>
        <v>30/09/2019</v>
      </c>
      <c r="O127" s="19" t="str">
        <f t="shared" si="7"/>
        <v>12/03/2020</v>
      </c>
      <c r="P127" s="8">
        <f t="shared" si="8"/>
        <v>0</v>
      </c>
    </row>
    <row r="128" spans="1:16" ht="30" x14ac:dyDescent="0.25">
      <c r="A128" s="1">
        <v>58807</v>
      </c>
      <c r="B128" s="1" t="s">
        <v>363</v>
      </c>
      <c r="C128" s="1" t="s">
        <v>45</v>
      </c>
      <c r="D128" s="1" t="s">
        <v>364</v>
      </c>
      <c r="E128" s="1" t="s">
        <v>365</v>
      </c>
      <c r="F128" s="1" t="s">
        <v>17</v>
      </c>
      <c r="G128" s="1" t="s">
        <v>366</v>
      </c>
      <c r="H128" s="1" t="s">
        <v>367</v>
      </c>
      <c r="I128" s="5">
        <v>43902.707314814812</v>
      </c>
      <c r="J128" s="1" t="s">
        <v>101</v>
      </c>
      <c r="K128" s="1" t="s">
        <v>21</v>
      </c>
      <c r="L128" s="1" t="s">
        <v>204</v>
      </c>
      <c r="M128" s="5">
        <v>43902.707789351851</v>
      </c>
      <c r="N128" s="8" t="str">
        <f t="shared" si="6"/>
        <v>12/03/2020</v>
      </c>
      <c r="O128" s="19" t="str">
        <f t="shared" si="7"/>
        <v>12/03/2020</v>
      </c>
      <c r="P128" s="8">
        <f t="shared" si="8"/>
        <v>1</v>
      </c>
    </row>
    <row r="129" spans="1:16" ht="30" x14ac:dyDescent="0.25">
      <c r="A129" s="1">
        <v>58808</v>
      </c>
      <c r="B129" s="1" t="s">
        <v>368</v>
      </c>
      <c r="C129" s="1" t="s">
        <v>45</v>
      </c>
      <c r="D129" s="1" t="s">
        <v>369</v>
      </c>
      <c r="E129" s="1" t="s">
        <v>370</v>
      </c>
      <c r="F129" s="1" t="s">
        <v>17</v>
      </c>
      <c r="G129" s="1" t="s">
        <v>371</v>
      </c>
      <c r="H129" s="1" t="s">
        <v>105</v>
      </c>
      <c r="I129" s="5">
        <v>43902.708090277774</v>
      </c>
      <c r="J129" s="1" t="s">
        <v>43</v>
      </c>
      <c r="K129" s="1" t="s">
        <v>21</v>
      </c>
      <c r="L129" s="1" t="s">
        <v>160</v>
      </c>
      <c r="M129" s="5">
        <v>43902.708472222221</v>
      </c>
      <c r="N129" s="8" t="str">
        <f t="shared" si="6"/>
        <v>12/03/2020</v>
      </c>
      <c r="O129" s="19" t="str">
        <f t="shared" si="7"/>
        <v>12/03/2020</v>
      </c>
      <c r="P129" s="8">
        <f t="shared" si="8"/>
        <v>1</v>
      </c>
    </row>
    <row r="130" spans="1:16" ht="30" x14ac:dyDescent="0.25">
      <c r="A130" s="1">
        <v>58809</v>
      </c>
      <c r="B130" s="1" t="s">
        <v>372</v>
      </c>
      <c r="C130" s="1" t="s">
        <v>45</v>
      </c>
      <c r="D130" s="1" t="s">
        <v>162</v>
      </c>
      <c r="E130" s="1" t="s">
        <v>163</v>
      </c>
      <c r="F130" s="1" t="s">
        <v>17</v>
      </c>
      <c r="G130" s="1" t="s">
        <v>373</v>
      </c>
      <c r="H130" s="1" t="s">
        <v>374</v>
      </c>
      <c r="I130" s="5">
        <v>43902.708622685182</v>
      </c>
      <c r="J130" s="1" t="s">
        <v>43</v>
      </c>
      <c r="K130" s="1" t="s">
        <v>21</v>
      </c>
      <c r="L130" s="1" t="s">
        <v>160</v>
      </c>
      <c r="M130" s="5">
        <v>43902.70890046296</v>
      </c>
      <c r="N130" s="8" t="str">
        <f t="shared" si="6"/>
        <v>12/03/2020</v>
      </c>
      <c r="O130" s="19" t="str">
        <f t="shared" si="7"/>
        <v>12/03/2020</v>
      </c>
      <c r="P130" s="8">
        <f t="shared" si="8"/>
        <v>1</v>
      </c>
    </row>
    <row r="131" spans="1:16" ht="30" x14ac:dyDescent="0.25">
      <c r="A131" s="1">
        <v>58810</v>
      </c>
      <c r="B131" s="1" t="s">
        <v>111</v>
      </c>
      <c r="C131" s="1" t="s">
        <v>45</v>
      </c>
      <c r="D131" s="1" t="s">
        <v>211</v>
      </c>
      <c r="E131" s="1" t="s">
        <v>131</v>
      </c>
      <c r="F131" s="1" t="s">
        <v>76</v>
      </c>
      <c r="G131" s="1" t="s">
        <v>375</v>
      </c>
      <c r="H131" s="1" t="s">
        <v>113</v>
      </c>
      <c r="I131" s="5">
        <v>43902.740219907406</v>
      </c>
      <c r="J131" s="1" t="s">
        <v>114</v>
      </c>
      <c r="K131" s="1" t="s">
        <v>108</v>
      </c>
      <c r="L131" s="1" t="s">
        <v>213</v>
      </c>
      <c r="M131" s="5">
        <v>43902.743055555555</v>
      </c>
      <c r="N131" s="8" t="str">
        <f t="shared" ref="N131:N194" si="9">TEXT(I131,"jj/mm/aaaa")</f>
        <v>12/03/2020</v>
      </c>
      <c r="O131" s="19" t="str">
        <f t="shared" ref="O131:O194" si="10">TEXT(M131,"jj/mm/aaaa")</f>
        <v>12/03/2020</v>
      </c>
      <c r="P131" s="8">
        <f t="shared" ref="P131:P194" si="11">IF(N131=O131,1,0)</f>
        <v>1</v>
      </c>
    </row>
    <row r="132" spans="1:16" ht="150" x14ac:dyDescent="0.25">
      <c r="A132" s="1">
        <v>58740</v>
      </c>
      <c r="B132" s="1" t="s">
        <v>13</v>
      </c>
      <c r="C132" s="1" t="s">
        <v>45</v>
      </c>
      <c r="D132" s="1" t="s">
        <v>147</v>
      </c>
      <c r="E132" s="1" t="s">
        <v>148</v>
      </c>
      <c r="F132" s="1" t="s">
        <v>17</v>
      </c>
      <c r="G132" s="1" t="s">
        <v>376</v>
      </c>
      <c r="H132" s="1" t="s">
        <v>377</v>
      </c>
      <c r="I132" s="5">
        <v>43900.841203703705</v>
      </c>
      <c r="J132" s="1" t="s">
        <v>124</v>
      </c>
      <c r="K132" s="1" t="s">
        <v>21</v>
      </c>
      <c r="L132" s="1" t="s">
        <v>56</v>
      </c>
      <c r="M132" s="5">
        <v>43902.857870370368</v>
      </c>
      <c r="N132" s="8" t="str">
        <f t="shared" si="9"/>
        <v>10/03/2020</v>
      </c>
      <c r="O132" s="19" t="str">
        <f t="shared" si="10"/>
        <v>12/03/2020</v>
      </c>
      <c r="P132" s="8">
        <f t="shared" si="11"/>
        <v>0</v>
      </c>
    </row>
    <row r="133" spans="1:16" ht="165" x14ac:dyDescent="0.25">
      <c r="A133" s="1">
        <v>58678</v>
      </c>
      <c r="B133" s="1" t="s">
        <v>13</v>
      </c>
      <c r="C133" s="1" t="s">
        <v>45</v>
      </c>
      <c r="D133" s="1" t="s">
        <v>378</v>
      </c>
      <c r="E133" s="1" t="s">
        <v>379</v>
      </c>
      <c r="F133" s="1" t="s">
        <v>17</v>
      </c>
      <c r="G133" s="1" t="s">
        <v>380</v>
      </c>
      <c r="H133" s="1" t="s">
        <v>381</v>
      </c>
      <c r="I133" s="5">
        <v>43899.7106712963</v>
      </c>
      <c r="J133" s="1" t="s">
        <v>124</v>
      </c>
      <c r="K133" s="1" t="s">
        <v>21</v>
      </c>
      <c r="L133" s="1" t="s">
        <v>382</v>
      </c>
      <c r="M133" s="5">
        <v>43902.859270833331</v>
      </c>
      <c r="N133" s="8" t="str">
        <f t="shared" si="9"/>
        <v>09/03/2020</v>
      </c>
      <c r="O133" s="19" t="str">
        <f t="shared" si="10"/>
        <v>12/03/2020</v>
      </c>
      <c r="P133" s="8">
        <f t="shared" si="11"/>
        <v>0</v>
      </c>
    </row>
    <row r="134" spans="1:16" ht="45" x14ac:dyDescent="0.25">
      <c r="A134" s="1">
        <v>58811</v>
      </c>
      <c r="B134" s="1" t="s">
        <v>123</v>
      </c>
      <c r="C134" s="1" t="s">
        <v>45</v>
      </c>
      <c r="D134" s="1" t="s">
        <v>149</v>
      </c>
      <c r="E134" s="1" t="s">
        <v>150</v>
      </c>
      <c r="F134" s="1" t="s">
        <v>17</v>
      </c>
      <c r="G134" s="1" t="s">
        <v>383</v>
      </c>
      <c r="H134" s="1" t="s">
        <v>384</v>
      </c>
      <c r="I134" s="5">
        <v>43902.859791666669</v>
      </c>
      <c r="J134" s="1" t="s">
        <v>124</v>
      </c>
      <c r="K134" s="1" t="s">
        <v>21</v>
      </c>
      <c r="L134" s="1" t="s">
        <v>98</v>
      </c>
      <c r="M134" s="5">
        <v>43902.860451388886</v>
      </c>
      <c r="N134" s="8" t="str">
        <f t="shared" si="9"/>
        <v>12/03/2020</v>
      </c>
      <c r="O134" s="19" t="str">
        <f t="shared" si="10"/>
        <v>12/03/2020</v>
      </c>
      <c r="P134" s="8">
        <f t="shared" si="11"/>
        <v>1</v>
      </c>
    </row>
    <row r="135" spans="1:16" ht="45" x14ac:dyDescent="0.25">
      <c r="A135" s="1">
        <v>58812</v>
      </c>
      <c r="B135" s="1" t="s">
        <v>13</v>
      </c>
      <c r="C135" s="1" t="s">
        <v>45</v>
      </c>
      <c r="D135" s="1" t="s">
        <v>147</v>
      </c>
      <c r="E135" s="1" t="s">
        <v>148</v>
      </c>
      <c r="F135" s="1" t="s">
        <v>17</v>
      </c>
      <c r="G135" s="1" t="s">
        <v>385</v>
      </c>
      <c r="H135" s="1" t="s">
        <v>386</v>
      </c>
      <c r="I135" s="5">
        <v>43902.860648148147</v>
      </c>
      <c r="J135" s="1" t="s">
        <v>124</v>
      </c>
      <c r="K135" s="1" t="s">
        <v>21</v>
      </c>
      <c r="L135" s="1" t="s">
        <v>56</v>
      </c>
      <c r="M135" s="5">
        <v>43902.861550925925</v>
      </c>
      <c r="N135" s="8" t="str">
        <f t="shared" si="9"/>
        <v>12/03/2020</v>
      </c>
      <c r="O135" s="19" t="str">
        <f t="shared" si="10"/>
        <v>12/03/2020</v>
      </c>
      <c r="P135" s="8">
        <f t="shared" si="11"/>
        <v>1</v>
      </c>
    </row>
    <row r="136" spans="1:16" ht="45" x14ac:dyDescent="0.25">
      <c r="A136" s="1">
        <v>58814</v>
      </c>
      <c r="B136" s="1" t="s">
        <v>13</v>
      </c>
      <c r="C136" s="1" t="s">
        <v>45</v>
      </c>
      <c r="D136" s="1" t="s">
        <v>387</v>
      </c>
      <c r="E136" s="1" t="s">
        <v>388</v>
      </c>
      <c r="F136" s="1" t="s">
        <v>17</v>
      </c>
      <c r="G136" s="1" t="s">
        <v>389</v>
      </c>
      <c r="H136" s="1" t="s">
        <v>390</v>
      </c>
      <c r="I136" s="5">
        <v>43903.018703703703</v>
      </c>
      <c r="J136" s="1" t="s">
        <v>20</v>
      </c>
      <c r="K136" s="1" t="s">
        <v>21</v>
      </c>
      <c r="L136" s="1" t="s">
        <v>391</v>
      </c>
      <c r="M136" s="5">
        <v>43903.020972222221</v>
      </c>
      <c r="N136" s="8" t="str">
        <f t="shared" si="9"/>
        <v>13/03/2020</v>
      </c>
      <c r="O136" s="19" t="str">
        <f t="shared" si="10"/>
        <v>13/03/2020</v>
      </c>
      <c r="P136" s="8">
        <f t="shared" si="11"/>
        <v>1</v>
      </c>
    </row>
    <row r="137" spans="1:16" ht="45" x14ac:dyDescent="0.25">
      <c r="A137" s="1">
        <v>58815</v>
      </c>
      <c r="B137" s="1" t="s">
        <v>13</v>
      </c>
      <c r="C137" s="1" t="s">
        <v>45</v>
      </c>
      <c r="D137" s="1" t="s">
        <v>392</v>
      </c>
      <c r="E137" s="1" t="s">
        <v>172</v>
      </c>
      <c r="F137" s="1" t="s">
        <v>17</v>
      </c>
      <c r="G137" s="1" t="s">
        <v>393</v>
      </c>
      <c r="H137" s="1" t="s">
        <v>394</v>
      </c>
      <c r="I137" s="5">
        <v>43903.184039351851</v>
      </c>
      <c r="J137" s="1" t="s">
        <v>20</v>
      </c>
      <c r="K137" s="1" t="s">
        <v>21</v>
      </c>
      <c r="L137" s="1" t="s">
        <v>395</v>
      </c>
      <c r="M137" s="5">
        <v>43903.185266203705</v>
      </c>
      <c r="N137" s="8" t="str">
        <f t="shared" si="9"/>
        <v>13/03/2020</v>
      </c>
      <c r="O137" s="19" t="str">
        <f t="shared" si="10"/>
        <v>13/03/2020</v>
      </c>
      <c r="P137" s="8">
        <f t="shared" si="11"/>
        <v>1</v>
      </c>
    </row>
    <row r="138" spans="1:16" ht="45" x14ac:dyDescent="0.25">
      <c r="A138" s="1">
        <v>58816</v>
      </c>
      <c r="B138" s="1" t="s">
        <v>13</v>
      </c>
      <c r="C138" s="1" t="s">
        <v>45</v>
      </c>
      <c r="D138" s="1" t="s">
        <v>396</v>
      </c>
      <c r="E138" s="1" t="s">
        <v>397</v>
      </c>
      <c r="F138" s="1" t="s">
        <v>17</v>
      </c>
      <c r="G138" s="1" t="s">
        <v>398</v>
      </c>
      <c r="H138" s="1" t="s">
        <v>399</v>
      </c>
      <c r="I138" s="5">
        <v>43903.190081018518</v>
      </c>
      <c r="J138" s="1" t="s">
        <v>20</v>
      </c>
      <c r="K138" s="1" t="s">
        <v>21</v>
      </c>
      <c r="L138" s="1" t="s">
        <v>400</v>
      </c>
      <c r="M138" s="5">
        <v>43903.19122685185</v>
      </c>
      <c r="N138" s="8" t="str">
        <f t="shared" si="9"/>
        <v>13/03/2020</v>
      </c>
      <c r="O138" s="19" t="str">
        <f t="shared" si="10"/>
        <v>13/03/2020</v>
      </c>
      <c r="P138" s="8">
        <f t="shared" si="11"/>
        <v>1</v>
      </c>
    </row>
    <row r="139" spans="1:16" ht="45" x14ac:dyDescent="0.25">
      <c r="A139" s="1">
        <v>58817</v>
      </c>
      <c r="B139" s="1" t="s">
        <v>13</v>
      </c>
      <c r="C139" s="1" t="s">
        <v>45</v>
      </c>
      <c r="D139" s="1" t="s">
        <v>401</v>
      </c>
      <c r="E139" s="1" t="s">
        <v>59</v>
      </c>
      <c r="F139" s="1" t="s">
        <v>17</v>
      </c>
      <c r="G139" s="1" t="s">
        <v>402</v>
      </c>
      <c r="H139" s="1" t="s">
        <v>403</v>
      </c>
      <c r="I139" s="5">
        <v>43903.19153935185</v>
      </c>
      <c r="J139" s="1" t="s">
        <v>20</v>
      </c>
      <c r="K139" s="1" t="s">
        <v>21</v>
      </c>
      <c r="L139" s="1" t="s">
        <v>119</v>
      </c>
      <c r="M139" s="5">
        <v>43903.192893518521</v>
      </c>
      <c r="N139" s="8" t="str">
        <f t="shared" si="9"/>
        <v>13/03/2020</v>
      </c>
      <c r="O139" s="19" t="str">
        <f t="shared" si="10"/>
        <v>13/03/2020</v>
      </c>
      <c r="P139" s="8">
        <f t="shared" si="11"/>
        <v>1</v>
      </c>
    </row>
    <row r="140" spans="1:16" ht="45" x14ac:dyDescent="0.25">
      <c r="A140" s="1">
        <v>58818</v>
      </c>
      <c r="B140" s="1" t="s">
        <v>13</v>
      </c>
      <c r="C140" s="1" t="s">
        <v>45</v>
      </c>
      <c r="D140" s="1" t="s">
        <v>404</v>
      </c>
      <c r="E140" s="1" t="s">
        <v>405</v>
      </c>
      <c r="F140" s="1" t="s">
        <v>17</v>
      </c>
      <c r="G140" s="1" t="s">
        <v>406</v>
      </c>
      <c r="H140" s="1" t="s">
        <v>407</v>
      </c>
      <c r="I140" s="5">
        <v>43903.293194444443</v>
      </c>
      <c r="J140" s="1" t="s">
        <v>83</v>
      </c>
      <c r="K140" s="1" t="s">
        <v>28</v>
      </c>
      <c r="L140" s="1" t="s">
        <v>408</v>
      </c>
      <c r="M140" s="5">
        <v>43903.297048611108</v>
      </c>
      <c r="N140" s="8" t="str">
        <f t="shared" si="9"/>
        <v>13/03/2020</v>
      </c>
      <c r="O140" s="19" t="str">
        <f t="shared" si="10"/>
        <v>13/03/2020</v>
      </c>
      <c r="P140" s="8">
        <f t="shared" si="11"/>
        <v>1</v>
      </c>
    </row>
    <row r="141" spans="1:16" ht="45" x14ac:dyDescent="0.25">
      <c r="A141" s="1">
        <v>58823</v>
      </c>
      <c r="B141" s="1" t="s">
        <v>13</v>
      </c>
      <c r="C141" s="1" t="s">
        <v>45</v>
      </c>
      <c r="D141" s="1" t="s">
        <v>241</v>
      </c>
      <c r="E141" s="1" t="s">
        <v>112</v>
      </c>
      <c r="F141" s="1" t="s">
        <v>17</v>
      </c>
      <c r="G141" s="1" t="s">
        <v>409</v>
      </c>
      <c r="H141" s="1" t="s">
        <v>410</v>
      </c>
      <c r="I141" s="5">
        <v>43903.328344907408</v>
      </c>
      <c r="J141" s="1" t="s">
        <v>140</v>
      </c>
      <c r="K141" s="1" t="s">
        <v>28</v>
      </c>
      <c r="L141" s="1" t="s">
        <v>115</v>
      </c>
      <c r="M141" s="5">
        <v>43903.331770833334</v>
      </c>
      <c r="N141" s="8" t="str">
        <f t="shared" si="9"/>
        <v>13/03/2020</v>
      </c>
      <c r="O141" s="19" t="str">
        <f t="shared" si="10"/>
        <v>13/03/2020</v>
      </c>
      <c r="P141" s="8">
        <f t="shared" si="11"/>
        <v>1</v>
      </c>
    </row>
    <row r="142" spans="1:16" ht="75" x14ac:dyDescent="0.25">
      <c r="A142" s="1">
        <v>57785</v>
      </c>
      <c r="B142" s="1" t="s">
        <v>13</v>
      </c>
      <c r="C142" s="1" t="s">
        <v>45</v>
      </c>
      <c r="D142" s="1" t="s">
        <v>15</v>
      </c>
      <c r="E142" s="1" t="s">
        <v>16</v>
      </c>
      <c r="F142" s="1" t="s">
        <v>17</v>
      </c>
      <c r="G142" s="1" t="s">
        <v>411</v>
      </c>
      <c r="H142" s="1" t="s">
        <v>412</v>
      </c>
      <c r="I142" s="5">
        <v>43872.479664351849</v>
      </c>
      <c r="J142" s="1" t="s">
        <v>83</v>
      </c>
      <c r="K142" s="1" t="s">
        <v>28</v>
      </c>
      <c r="L142" s="1" t="s">
        <v>22</v>
      </c>
      <c r="M142" s="5">
        <v>43903.414351851854</v>
      </c>
      <c r="N142" s="8" t="str">
        <f t="shared" si="9"/>
        <v>11/02/2020</v>
      </c>
      <c r="O142" s="19" t="str">
        <f t="shared" si="10"/>
        <v>13/03/2020</v>
      </c>
      <c r="P142" s="8">
        <f t="shared" si="11"/>
        <v>0</v>
      </c>
    </row>
    <row r="143" spans="1:16" ht="45" x14ac:dyDescent="0.25">
      <c r="A143" s="1">
        <v>58825</v>
      </c>
      <c r="B143" s="1" t="s">
        <v>62</v>
      </c>
      <c r="C143" s="1" t="s">
        <v>45</v>
      </c>
      <c r="D143" s="1" t="s">
        <v>413</v>
      </c>
      <c r="E143" s="1" t="s">
        <v>112</v>
      </c>
      <c r="F143" s="1" t="s">
        <v>17</v>
      </c>
      <c r="G143" s="1" t="s">
        <v>414</v>
      </c>
      <c r="H143" s="1" t="s">
        <v>415</v>
      </c>
      <c r="I143" s="5">
        <v>43903.415613425925</v>
      </c>
      <c r="J143" s="1" t="s">
        <v>140</v>
      </c>
      <c r="K143" s="1" t="s">
        <v>28</v>
      </c>
      <c r="L143" s="1" t="s">
        <v>184</v>
      </c>
      <c r="M143" s="5">
        <v>43903.416655092595</v>
      </c>
      <c r="N143" s="8" t="str">
        <f t="shared" si="9"/>
        <v>13/03/2020</v>
      </c>
      <c r="O143" s="19" t="str">
        <f t="shared" si="10"/>
        <v>13/03/2020</v>
      </c>
      <c r="P143" s="8">
        <f t="shared" si="11"/>
        <v>1</v>
      </c>
    </row>
    <row r="144" spans="1:16" ht="30" x14ac:dyDescent="0.25">
      <c r="A144" s="1">
        <v>58795</v>
      </c>
      <c r="B144" s="1" t="s">
        <v>416</v>
      </c>
      <c r="C144" s="1" t="s">
        <v>45</v>
      </c>
      <c r="D144" s="1" t="s">
        <v>309</v>
      </c>
      <c r="E144" s="1" t="s">
        <v>86</v>
      </c>
      <c r="F144" s="1" t="s">
        <v>76</v>
      </c>
      <c r="G144" s="1" t="s">
        <v>417</v>
      </c>
      <c r="H144" s="1" t="s">
        <v>134</v>
      </c>
      <c r="I144" s="5">
        <v>43902.507592592592</v>
      </c>
      <c r="J144" s="1" t="s">
        <v>292</v>
      </c>
      <c r="K144" s="1" t="s">
        <v>21</v>
      </c>
      <c r="L144" s="1" t="s">
        <v>87</v>
      </c>
      <c r="M144" s="5">
        <v>43903.419988425929</v>
      </c>
      <c r="N144" s="8" t="str">
        <f t="shared" si="9"/>
        <v>12/03/2020</v>
      </c>
      <c r="O144" s="19" t="str">
        <f t="shared" si="10"/>
        <v>13/03/2020</v>
      </c>
      <c r="P144" s="8">
        <f t="shared" si="11"/>
        <v>0</v>
      </c>
    </row>
    <row r="145" spans="1:16" ht="30" x14ac:dyDescent="0.25">
      <c r="A145" s="1">
        <v>58828</v>
      </c>
      <c r="B145" s="1" t="s">
        <v>418</v>
      </c>
      <c r="C145" s="1" t="s">
        <v>45</v>
      </c>
      <c r="D145" s="1" t="s">
        <v>419</v>
      </c>
      <c r="E145" s="1" t="s">
        <v>131</v>
      </c>
      <c r="F145" s="1" t="s">
        <v>17</v>
      </c>
      <c r="G145" s="1" t="s">
        <v>420</v>
      </c>
      <c r="H145" s="1" t="s">
        <v>421</v>
      </c>
      <c r="I145" s="5">
        <v>43903.493159722224</v>
      </c>
      <c r="J145" s="1" t="s">
        <v>422</v>
      </c>
      <c r="K145" s="1" t="s">
        <v>21</v>
      </c>
      <c r="L145" s="1" t="s">
        <v>136</v>
      </c>
      <c r="M145" s="5">
        <v>43903.495509259257</v>
      </c>
      <c r="N145" s="8" t="str">
        <f t="shared" si="9"/>
        <v>13/03/2020</v>
      </c>
      <c r="O145" s="19" t="str">
        <f t="shared" si="10"/>
        <v>13/03/2020</v>
      </c>
      <c r="P145" s="8">
        <f t="shared" si="11"/>
        <v>1</v>
      </c>
    </row>
    <row r="146" spans="1:16" ht="60" x14ac:dyDescent="0.25">
      <c r="A146" s="1">
        <v>58829</v>
      </c>
      <c r="B146" s="1" t="s">
        <v>13</v>
      </c>
      <c r="C146" s="1" t="s">
        <v>45</v>
      </c>
      <c r="D146" s="1" t="s">
        <v>423</v>
      </c>
      <c r="E146" s="1" t="s">
        <v>195</v>
      </c>
      <c r="F146" s="1" t="s">
        <v>17</v>
      </c>
      <c r="G146" s="1" t="s">
        <v>424</v>
      </c>
      <c r="H146" s="1" t="s">
        <v>425</v>
      </c>
      <c r="I146" s="5">
        <v>43903.650937500002</v>
      </c>
      <c r="J146" s="1" t="s">
        <v>124</v>
      </c>
      <c r="L146" s="1" t="s">
        <v>95</v>
      </c>
      <c r="M146" s="5">
        <v>43903.659907407404</v>
      </c>
      <c r="N146" s="8" t="str">
        <f t="shared" si="9"/>
        <v>13/03/2020</v>
      </c>
      <c r="O146" s="19" t="str">
        <f t="shared" si="10"/>
        <v>13/03/2020</v>
      </c>
      <c r="P146" s="8">
        <f t="shared" si="11"/>
        <v>1</v>
      </c>
    </row>
    <row r="147" spans="1:16" ht="45" x14ac:dyDescent="0.25">
      <c r="A147" s="1">
        <v>58830</v>
      </c>
      <c r="B147" s="1" t="s">
        <v>13</v>
      </c>
      <c r="C147" s="1" t="s">
        <v>45</v>
      </c>
      <c r="D147" s="1" t="s">
        <v>426</v>
      </c>
      <c r="E147" s="1" t="s">
        <v>427</v>
      </c>
      <c r="F147" s="1" t="s">
        <v>17</v>
      </c>
      <c r="G147" s="1" t="s">
        <v>428</v>
      </c>
      <c r="H147" s="1" t="s">
        <v>429</v>
      </c>
      <c r="I147" s="5">
        <v>43903.660231481481</v>
      </c>
      <c r="J147" s="1" t="s">
        <v>124</v>
      </c>
      <c r="K147" s="1" t="s">
        <v>21</v>
      </c>
      <c r="L147" s="1" t="s">
        <v>95</v>
      </c>
      <c r="M147" s="5">
        <v>43903.661400462966</v>
      </c>
      <c r="N147" s="8" t="str">
        <f t="shared" si="9"/>
        <v>13/03/2020</v>
      </c>
      <c r="O147" s="19" t="str">
        <f t="shared" si="10"/>
        <v>13/03/2020</v>
      </c>
      <c r="P147" s="8">
        <f t="shared" si="11"/>
        <v>1</v>
      </c>
    </row>
    <row r="148" spans="1:16" ht="30" x14ac:dyDescent="0.25">
      <c r="A148" s="1">
        <v>58831</v>
      </c>
      <c r="B148" s="1" t="s">
        <v>430</v>
      </c>
      <c r="C148" s="1" t="s">
        <v>45</v>
      </c>
      <c r="D148" s="1" t="s">
        <v>99</v>
      </c>
      <c r="E148" s="1" t="s">
        <v>100</v>
      </c>
      <c r="F148" s="1" t="s">
        <v>17</v>
      </c>
      <c r="G148" s="1" t="s">
        <v>431</v>
      </c>
      <c r="H148" s="1" t="s">
        <v>432</v>
      </c>
      <c r="I148" s="5">
        <v>43903.664305555554</v>
      </c>
      <c r="J148" s="1" t="s">
        <v>101</v>
      </c>
      <c r="K148" s="1" t="s">
        <v>21</v>
      </c>
      <c r="L148" s="1" t="s">
        <v>102</v>
      </c>
      <c r="M148" s="5">
        <v>43903.665243055555</v>
      </c>
      <c r="N148" s="8" t="str">
        <f t="shared" si="9"/>
        <v>13/03/2020</v>
      </c>
      <c r="O148" s="19" t="str">
        <f t="shared" si="10"/>
        <v>13/03/2020</v>
      </c>
      <c r="P148" s="8">
        <f t="shared" si="11"/>
        <v>1</v>
      </c>
    </row>
    <row r="149" spans="1:16" ht="90" x14ac:dyDescent="0.25">
      <c r="A149" s="1">
        <v>58685</v>
      </c>
      <c r="B149" s="1" t="s">
        <v>123</v>
      </c>
      <c r="C149" s="1" t="s">
        <v>45</v>
      </c>
      <c r="D149" s="1" t="s">
        <v>149</v>
      </c>
      <c r="E149" s="1" t="s">
        <v>150</v>
      </c>
      <c r="F149" s="1" t="s">
        <v>17</v>
      </c>
      <c r="G149" s="1" t="s">
        <v>433</v>
      </c>
      <c r="H149" s="1" t="s">
        <v>434</v>
      </c>
      <c r="I149" s="5">
        <v>43899.854722222219</v>
      </c>
      <c r="J149" s="1" t="s">
        <v>124</v>
      </c>
      <c r="K149" s="1" t="s">
        <v>21</v>
      </c>
      <c r="L149" s="1" t="s">
        <v>98</v>
      </c>
      <c r="M149" s="5">
        <v>43906.27884259259</v>
      </c>
      <c r="N149" s="8" t="str">
        <f t="shared" si="9"/>
        <v>09/03/2020</v>
      </c>
      <c r="O149" s="19" t="str">
        <f t="shared" si="10"/>
        <v>16/03/2020</v>
      </c>
      <c r="P149" s="8">
        <f t="shared" si="11"/>
        <v>0</v>
      </c>
    </row>
    <row r="150" spans="1:16" ht="45" x14ac:dyDescent="0.25">
      <c r="A150" s="1">
        <v>58840</v>
      </c>
      <c r="B150" s="1" t="s">
        <v>13</v>
      </c>
      <c r="C150" s="1" t="s">
        <v>45</v>
      </c>
      <c r="D150" s="1" t="s">
        <v>435</v>
      </c>
      <c r="E150" s="1" t="s">
        <v>139</v>
      </c>
      <c r="F150" s="1" t="s">
        <v>17</v>
      </c>
      <c r="G150" s="1" t="s">
        <v>436</v>
      </c>
      <c r="H150" s="1" t="s">
        <v>437</v>
      </c>
      <c r="I150" s="5">
        <v>43906.316331018519</v>
      </c>
      <c r="J150" s="1" t="s">
        <v>63</v>
      </c>
      <c r="K150" s="1" t="s">
        <v>108</v>
      </c>
      <c r="L150" s="1" t="s">
        <v>115</v>
      </c>
      <c r="M150" s="5">
        <v>43906.317002314812</v>
      </c>
      <c r="N150" s="8" t="str">
        <f t="shared" si="9"/>
        <v>16/03/2020</v>
      </c>
      <c r="O150" s="19" t="str">
        <f t="shared" si="10"/>
        <v>16/03/2020</v>
      </c>
      <c r="P150" s="8">
        <f t="shared" si="11"/>
        <v>1</v>
      </c>
    </row>
    <row r="151" spans="1:16" ht="60" x14ac:dyDescent="0.25">
      <c r="A151" s="1">
        <v>58751</v>
      </c>
      <c r="B151" s="1" t="s">
        <v>438</v>
      </c>
      <c r="C151" s="1" t="s">
        <v>45</v>
      </c>
      <c r="D151" s="1" t="s">
        <v>439</v>
      </c>
      <c r="E151" s="1" t="s">
        <v>219</v>
      </c>
      <c r="F151" s="1" t="s">
        <v>17</v>
      </c>
      <c r="G151" s="1" t="s">
        <v>440</v>
      </c>
      <c r="H151" s="1" t="s">
        <v>441</v>
      </c>
      <c r="I151" s="5">
        <v>43901.321782407409</v>
      </c>
      <c r="J151" s="1" t="s">
        <v>442</v>
      </c>
      <c r="K151" s="1" t="s">
        <v>28</v>
      </c>
      <c r="L151" s="1" t="s">
        <v>144</v>
      </c>
      <c r="M151" s="5">
        <v>43906.444004629629</v>
      </c>
      <c r="N151" s="8" t="str">
        <f t="shared" si="9"/>
        <v>11/03/2020</v>
      </c>
      <c r="O151" s="19" t="str">
        <f t="shared" si="10"/>
        <v>16/03/2020</v>
      </c>
      <c r="P151" s="8">
        <f t="shared" si="11"/>
        <v>0</v>
      </c>
    </row>
    <row r="152" spans="1:16" ht="30" x14ac:dyDescent="0.25">
      <c r="A152" s="1">
        <v>58843</v>
      </c>
      <c r="B152" s="1" t="s">
        <v>443</v>
      </c>
      <c r="C152" s="1" t="s">
        <v>45</v>
      </c>
      <c r="D152" s="1" t="s">
        <v>444</v>
      </c>
      <c r="E152" s="1" t="s">
        <v>445</v>
      </c>
      <c r="F152" s="1" t="s">
        <v>17</v>
      </c>
      <c r="G152" s="1" t="s">
        <v>446</v>
      </c>
      <c r="H152" s="1" t="s">
        <v>447</v>
      </c>
      <c r="I152" s="5">
        <v>43906.480821759258</v>
      </c>
      <c r="J152" s="1" t="s">
        <v>90</v>
      </c>
      <c r="K152" s="1" t="s">
        <v>28</v>
      </c>
      <c r="L152" s="1" t="s">
        <v>167</v>
      </c>
      <c r="M152" s="5">
        <v>43906.481226851851</v>
      </c>
      <c r="N152" s="8" t="str">
        <f t="shared" si="9"/>
        <v>16/03/2020</v>
      </c>
      <c r="O152" s="19" t="str">
        <f t="shared" si="10"/>
        <v>16/03/2020</v>
      </c>
      <c r="P152" s="8">
        <f t="shared" si="11"/>
        <v>1</v>
      </c>
    </row>
    <row r="153" spans="1:16" ht="30" x14ac:dyDescent="0.25">
      <c r="A153" s="1">
        <v>58842</v>
      </c>
      <c r="B153" s="1" t="s">
        <v>448</v>
      </c>
      <c r="C153" s="1" t="s">
        <v>45</v>
      </c>
      <c r="D153" s="1" t="s">
        <v>449</v>
      </c>
      <c r="E153" s="1" t="s">
        <v>445</v>
      </c>
      <c r="F153" s="1" t="s">
        <v>17</v>
      </c>
      <c r="G153" s="1" t="s">
        <v>450</v>
      </c>
      <c r="H153" s="1" t="s">
        <v>451</v>
      </c>
      <c r="I153" s="5">
        <v>43906.480729166666</v>
      </c>
      <c r="J153" s="1" t="s">
        <v>90</v>
      </c>
      <c r="K153" s="1" t="s">
        <v>28</v>
      </c>
      <c r="L153" s="1" t="s">
        <v>146</v>
      </c>
      <c r="M153" s="5">
        <v>43906.48170138889</v>
      </c>
      <c r="N153" s="8" t="str">
        <f t="shared" si="9"/>
        <v>16/03/2020</v>
      </c>
      <c r="O153" s="19" t="str">
        <f t="shared" si="10"/>
        <v>16/03/2020</v>
      </c>
      <c r="P153" s="8">
        <f t="shared" si="11"/>
        <v>1</v>
      </c>
    </row>
    <row r="154" spans="1:16" ht="45" x14ac:dyDescent="0.25">
      <c r="A154" s="1">
        <v>58845</v>
      </c>
      <c r="B154" s="1" t="s">
        <v>13</v>
      </c>
      <c r="C154" s="1" t="s">
        <v>45</v>
      </c>
      <c r="D154" s="1" t="s">
        <v>147</v>
      </c>
      <c r="E154" s="1" t="s">
        <v>148</v>
      </c>
      <c r="F154" s="1" t="s">
        <v>17</v>
      </c>
      <c r="G154" s="1" t="s">
        <v>452</v>
      </c>
      <c r="H154" s="1" t="s">
        <v>453</v>
      </c>
      <c r="I154" s="5">
        <v>43906.482546296298</v>
      </c>
      <c r="J154" s="1" t="s">
        <v>124</v>
      </c>
      <c r="K154" s="1" t="s">
        <v>21</v>
      </c>
      <c r="L154" s="1" t="s">
        <v>56</v>
      </c>
      <c r="M154" s="5">
        <v>43906.483356481483</v>
      </c>
      <c r="N154" s="8" t="str">
        <f t="shared" si="9"/>
        <v>16/03/2020</v>
      </c>
      <c r="O154" s="19" t="str">
        <f t="shared" si="10"/>
        <v>16/03/2020</v>
      </c>
      <c r="P154" s="8">
        <f t="shared" si="11"/>
        <v>1</v>
      </c>
    </row>
    <row r="155" spans="1:16" ht="45" x14ac:dyDescent="0.25">
      <c r="A155" s="1">
        <v>58846</v>
      </c>
      <c r="B155" s="1" t="s">
        <v>13</v>
      </c>
      <c r="C155" s="1" t="s">
        <v>45</v>
      </c>
      <c r="D155" s="1" t="s">
        <v>46</v>
      </c>
      <c r="E155" s="1" t="s">
        <v>47</v>
      </c>
      <c r="F155" s="1" t="s">
        <v>17</v>
      </c>
      <c r="G155" s="1" t="s">
        <v>454</v>
      </c>
      <c r="H155" s="1" t="s">
        <v>89</v>
      </c>
      <c r="I155" s="5">
        <v>43906.483506944445</v>
      </c>
      <c r="J155" s="1" t="s">
        <v>124</v>
      </c>
      <c r="K155" s="1" t="s">
        <v>21</v>
      </c>
      <c r="L155" s="1" t="s">
        <v>51</v>
      </c>
      <c r="M155" s="5">
        <v>43906.484282407408</v>
      </c>
      <c r="N155" s="8" t="str">
        <f t="shared" si="9"/>
        <v>16/03/2020</v>
      </c>
      <c r="O155" s="19" t="str">
        <f t="shared" si="10"/>
        <v>16/03/2020</v>
      </c>
      <c r="P155" s="8">
        <f t="shared" si="11"/>
        <v>1</v>
      </c>
    </row>
    <row r="156" spans="1:16" ht="45" x14ac:dyDescent="0.25">
      <c r="A156" s="1">
        <v>58847</v>
      </c>
      <c r="B156" s="1" t="s">
        <v>13</v>
      </c>
      <c r="C156" s="1" t="s">
        <v>45</v>
      </c>
      <c r="D156" s="1" t="s">
        <v>455</v>
      </c>
      <c r="E156" s="1" t="s">
        <v>456</v>
      </c>
      <c r="F156" s="1" t="s">
        <v>17</v>
      </c>
      <c r="G156" s="1" t="s">
        <v>457</v>
      </c>
      <c r="H156" s="1" t="s">
        <v>458</v>
      </c>
      <c r="I156" s="5">
        <v>43906.484606481485</v>
      </c>
      <c r="J156" s="1" t="s">
        <v>124</v>
      </c>
      <c r="K156" s="1" t="s">
        <v>21</v>
      </c>
      <c r="L156" s="1" t="s">
        <v>116</v>
      </c>
      <c r="M156" s="5">
        <v>43906.485289351855</v>
      </c>
      <c r="N156" s="8" t="str">
        <f t="shared" si="9"/>
        <v>16/03/2020</v>
      </c>
      <c r="O156" s="19" t="str">
        <f t="shared" si="10"/>
        <v>16/03/2020</v>
      </c>
      <c r="P156" s="8">
        <f t="shared" si="11"/>
        <v>1</v>
      </c>
    </row>
    <row r="157" spans="1:16" ht="30" x14ac:dyDescent="0.25">
      <c r="A157" s="1">
        <v>58841</v>
      </c>
      <c r="B157" s="1" t="s">
        <v>459</v>
      </c>
      <c r="C157" s="1" t="s">
        <v>45</v>
      </c>
      <c r="D157" s="1" t="s">
        <v>444</v>
      </c>
      <c r="E157" s="1" t="s">
        <v>445</v>
      </c>
      <c r="F157" s="1" t="s">
        <v>17</v>
      </c>
      <c r="G157" s="1" t="s">
        <v>460</v>
      </c>
      <c r="I157" s="5">
        <v>43906.480636574073</v>
      </c>
      <c r="J157" s="1" t="s">
        <v>90</v>
      </c>
      <c r="K157" s="1" t="s">
        <v>28</v>
      </c>
      <c r="L157" s="1" t="s">
        <v>167</v>
      </c>
      <c r="M157" s="5">
        <v>43906.529374999998</v>
      </c>
      <c r="N157" s="8" t="str">
        <f t="shared" si="9"/>
        <v>16/03/2020</v>
      </c>
      <c r="O157" s="19" t="str">
        <f t="shared" si="10"/>
        <v>16/03/2020</v>
      </c>
      <c r="P157" s="8">
        <f t="shared" si="11"/>
        <v>1</v>
      </c>
    </row>
    <row r="158" spans="1:16" ht="45" x14ac:dyDescent="0.25">
      <c r="A158" s="1">
        <v>58848</v>
      </c>
      <c r="B158" s="1" t="s">
        <v>13</v>
      </c>
      <c r="C158" s="1" t="s">
        <v>45</v>
      </c>
      <c r="D158" s="1" t="s">
        <v>455</v>
      </c>
      <c r="E158" s="1" t="s">
        <v>456</v>
      </c>
      <c r="F158" s="1" t="s">
        <v>17</v>
      </c>
      <c r="G158" s="1" t="s">
        <v>461</v>
      </c>
      <c r="H158" s="1" t="s">
        <v>462</v>
      </c>
      <c r="I158" s="5">
        <v>43903.629166666666</v>
      </c>
      <c r="J158" s="1" t="s">
        <v>50</v>
      </c>
      <c r="L158" s="1" t="s">
        <v>116</v>
      </c>
      <c r="M158" s="5">
        <v>43906.634050925924</v>
      </c>
      <c r="N158" s="8" t="str">
        <f t="shared" si="9"/>
        <v>13/03/2020</v>
      </c>
      <c r="O158" s="19" t="str">
        <f t="shared" si="10"/>
        <v>16/03/2020</v>
      </c>
      <c r="P158" s="8">
        <f t="shared" si="11"/>
        <v>0</v>
      </c>
    </row>
    <row r="159" spans="1:16" ht="105" x14ac:dyDescent="0.25">
      <c r="A159" s="1">
        <v>58115</v>
      </c>
      <c r="B159" s="1" t="s">
        <v>463</v>
      </c>
      <c r="C159" s="1" t="s">
        <v>45</v>
      </c>
      <c r="D159" s="1" t="s">
        <v>464</v>
      </c>
      <c r="E159" s="1" t="s">
        <v>465</v>
      </c>
      <c r="F159" s="1" t="s">
        <v>17</v>
      </c>
      <c r="G159" s="1" t="s">
        <v>466</v>
      </c>
      <c r="H159" s="1" t="s">
        <v>467</v>
      </c>
      <c r="I159" s="5">
        <v>43880.627638888887</v>
      </c>
      <c r="J159" s="1" t="s">
        <v>468</v>
      </c>
      <c r="K159" s="1" t="s">
        <v>28</v>
      </c>
      <c r="L159" s="1" t="s">
        <v>469</v>
      </c>
      <c r="M159" s="5">
        <v>43906.689965277779</v>
      </c>
      <c r="N159" s="8" t="str">
        <f t="shared" si="9"/>
        <v>19/02/2020</v>
      </c>
      <c r="O159" s="19" t="str">
        <f t="shared" si="10"/>
        <v>16/03/2020</v>
      </c>
      <c r="P159" s="8">
        <f t="shared" si="11"/>
        <v>0</v>
      </c>
    </row>
    <row r="160" spans="1:16" ht="30" x14ac:dyDescent="0.25">
      <c r="A160" s="1">
        <v>58834</v>
      </c>
      <c r="B160" s="1" t="s">
        <v>470</v>
      </c>
      <c r="C160" s="1" t="s">
        <v>45</v>
      </c>
      <c r="D160" s="1" t="s">
        <v>78</v>
      </c>
      <c r="E160" s="1" t="s">
        <v>79</v>
      </c>
      <c r="F160" s="1" t="s">
        <v>17</v>
      </c>
      <c r="G160" s="1" t="s">
        <v>471</v>
      </c>
      <c r="H160" s="1" t="s">
        <v>472</v>
      </c>
      <c r="I160" s="5">
        <v>43906.227141203701</v>
      </c>
      <c r="J160" s="1" t="s">
        <v>473</v>
      </c>
      <c r="K160" s="1" t="s">
        <v>28</v>
      </c>
      <c r="L160" s="1" t="s">
        <v>73</v>
      </c>
      <c r="M160" s="5">
        <v>43906.699166666665</v>
      </c>
      <c r="N160" s="8" t="str">
        <f t="shared" si="9"/>
        <v>16/03/2020</v>
      </c>
      <c r="O160" s="19" t="str">
        <f t="shared" si="10"/>
        <v>16/03/2020</v>
      </c>
      <c r="P160" s="8">
        <f t="shared" si="11"/>
        <v>1</v>
      </c>
    </row>
    <row r="161" spans="1:16" ht="45" x14ac:dyDescent="0.25">
      <c r="A161" s="1">
        <v>58849</v>
      </c>
      <c r="B161" s="1" t="s">
        <v>474</v>
      </c>
      <c r="C161" s="1" t="s">
        <v>45</v>
      </c>
      <c r="D161" s="1" t="s">
        <v>78</v>
      </c>
      <c r="E161" s="1" t="s">
        <v>79</v>
      </c>
      <c r="F161" s="1" t="s">
        <v>17</v>
      </c>
      <c r="G161" s="1" t="s">
        <v>475</v>
      </c>
      <c r="H161" s="1" t="s">
        <v>476</v>
      </c>
      <c r="I161" s="5">
        <v>43906.699641203704</v>
      </c>
      <c r="J161" s="1" t="s">
        <v>473</v>
      </c>
      <c r="K161" s="1" t="s">
        <v>21</v>
      </c>
      <c r="L161" s="1" t="s">
        <v>73</v>
      </c>
      <c r="M161" s="5">
        <v>43906.701550925929</v>
      </c>
      <c r="N161" s="8" t="str">
        <f t="shared" si="9"/>
        <v>16/03/2020</v>
      </c>
      <c r="O161" s="19" t="str">
        <f t="shared" si="10"/>
        <v>16/03/2020</v>
      </c>
      <c r="P161" s="8">
        <f t="shared" si="11"/>
        <v>1</v>
      </c>
    </row>
    <row r="162" spans="1:16" ht="45" x14ac:dyDescent="0.25">
      <c r="A162" s="1">
        <v>58850</v>
      </c>
      <c r="B162" s="1" t="s">
        <v>13</v>
      </c>
      <c r="C162" s="1" t="s">
        <v>45</v>
      </c>
      <c r="D162" s="1" t="s">
        <v>269</v>
      </c>
      <c r="E162" s="1" t="s">
        <v>270</v>
      </c>
      <c r="F162" s="1" t="s">
        <v>17</v>
      </c>
      <c r="G162" s="1" t="s">
        <v>477</v>
      </c>
      <c r="H162" s="1" t="s">
        <v>105</v>
      </c>
      <c r="I162" s="5">
        <v>43906.759120370371</v>
      </c>
      <c r="J162" s="1" t="s">
        <v>66</v>
      </c>
      <c r="L162" s="1" t="s">
        <v>273</v>
      </c>
      <c r="M162" s="5">
        <v>43906.759583333333</v>
      </c>
      <c r="N162" s="8" t="str">
        <f t="shared" si="9"/>
        <v>16/03/2020</v>
      </c>
      <c r="O162" s="19" t="str">
        <f t="shared" si="10"/>
        <v>16/03/2020</v>
      </c>
      <c r="P162" s="8">
        <f t="shared" si="11"/>
        <v>1</v>
      </c>
    </row>
    <row r="163" spans="1:16" ht="45" x14ac:dyDescent="0.25">
      <c r="A163" s="1">
        <v>58851</v>
      </c>
      <c r="B163" s="1" t="s">
        <v>13</v>
      </c>
      <c r="C163" s="1" t="s">
        <v>45</v>
      </c>
      <c r="D163" s="1" t="s">
        <v>478</v>
      </c>
      <c r="E163" s="1" t="s">
        <v>479</v>
      </c>
      <c r="F163" s="1" t="s">
        <v>17</v>
      </c>
      <c r="G163" s="1" t="s">
        <v>480</v>
      </c>
      <c r="H163" s="1" t="s">
        <v>481</v>
      </c>
      <c r="I163" s="5">
        <v>43906.769293981481</v>
      </c>
      <c r="J163" s="1" t="s">
        <v>66</v>
      </c>
      <c r="L163" s="1" t="s">
        <v>44</v>
      </c>
      <c r="M163" s="5">
        <v>43906.769988425927</v>
      </c>
      <c r="N163" s="8" t="str">
        <f t="shared" si="9"/>
        <v>16/03/2020</v>
      </c>
      <c r="O163" s="19" t="str">
        <f t="shared" si="10"/>
        <v>16/03/2020</v>
      </c>
      <c r="P163" s="8">
        <f t="shared" si="11"/>
        <v>1</v>
      </c>
    </row>
    <row r="164" spans="1:16" ht="30" x14ac:dyDescent="0.25">
      <c r="A164" s="1">
        <v>58852</v>
      </c>
      <c r="B164" s="1" t="s">
        <v>482</v>
      </c>
      <c r="C164" s="1" t="s">
        <v>45</v>
      </c>
      <c r="D164" s="1" t="s">
        <v>483</v>
      </c>
      <c r="E164" s="1" t="s">
        <v>161</v>
      </c>
      <c r="F164" s="1" t="s">
        <v>17</v>
      </c>
      <c r="G164" s="1" t="s">
        <v>484</v>
      </c>
      <c r="H164" s="1" t="s">
        <v>105</v>
      </c>
      <c r="I164" s="5">
        <v>43907.298090277778</v>
      </c>
      <c r="J164" s="1" t="s">
        <v>43</v>
      </c>
      <c r="K164" s="1" t="s">
        <v>21</v>
      </c>
      <c r="L164" s="1" t="s">
        <v>485</v>
      </c>
      <c r="M164" s="5">
        <v>43907.298530092594</v>
      </c>
      <c r="N164" s="8" t="str">
        <f t="shared" si="9"/>
        <v>17/03/2020</v>
      </c>
      <c r="O164" s="19" t="str">
        <f t="shared" si="10"/>
        <v>17/03/2020</v>
      </c>
      <c r="P164" s="8">
        <f t="shared" si="11"/>
        <v>1</v>
      </c>
    </row>
    <row r="165" spans="1:16" ht="120" x14ac:dyDescent="0.25">
      <c r="A165" s="1">
        <v>58584</v>
      </c>
      <c r="B165" s="1" t="s">
        <v>13</v>
      </c>
      <c r="C165" s="1" t="s">
        <v>45</v>
      </c>
      <c r="D165" s="1" t="s">
        <v>486</v>
      </c>
      <c r="E165" s="1" t="s">
        <v>487</v>
      </c>
      <c r="F165" s="1" t="s">
        <v>17</v>
      </c>
      <c r="G165" s="1" t="s">
        <v>488</v>
      </c>
      <c r="H165" s="1" t="s">
        <v>489</v>
      </c>
      <c r="I165" s="5">
        <v>43895.860868055555</v>
      </c>
      <c r="J165" s="1" t="s">
        <v>124</v>
      </c>
      <c r="K165" s="1" t="s">
        <v>108</v>
      </c>
      <c r="L165" s="1" t="s">
        <v>98</v>
      </c>
      <c r="M165" s="5">
        <v>43907.325150462966</v>
      </c>
      <c r="N165" s="8" t="str">
        <f t="shared" si="9"/>
        <v>05/03/2020</v>
      </c>
      <c r="O165" s="19" t="str">
        <f t="shared" si="10"/>
        <v>17/03/2020</v>
      </c>
      <c r="P165" s="8">
        <f t="shared" si="11"/>
        <v>0</v>
      </c>
    </row>
    <row r="166" spans="1:16" ht="45" x14ac:dyDescent="0.25">
      <c r="A166" s="1">
        <v>58856</v>
      </c>
      <c r="B166" s="1" t="s">
        <v>13</v>
      </c>
      <c r="C166" s="1" t="s">
        <v>45</v>
      </c>
      <c r="D166" s="1" t="s">
        <v>449</v>
      </c>
      <c r="E166" s="1" t="s">
        <v>445</v>
      </c>
      <c r="F166" s="1" t="s">
        <v>17</v>
      </c>
      <c r="G166" s="1" t="s">
        <v>450</v>
      </c>
      <c r="H166" s="1" t="s">
        <v>89</v>
      </c>
      <c r="I166" s="5">
        <v>43907.42465277778</v>
      </c>
      <c r="J166" s="1" t="s">
        <v>124</v>
      </c>
      <c r="K166" s="1" t="s">
        <v>28</v>
      </c>
      <c r="L166" s="1" t="s">
        <v>146</v>
      </c>
      <c r="M166" s="5">
        <v>43907.425069444442</v>
      </c>
      <c r="N166" s="8" t="str">
        <f t="shared" si="9"/>
        <v>17/03/2020</v>
      </c>
      <c r="O166" s="19" t="str">
        <f t="shared" si="10"/>
        <v>17/03/2020</v>
      </c>
      <c r="P166" s="8">
        <f t="shared" si="11"/>
        <v>1</v>
      </c>
    </row>
    <row r="167" spans="1:16" ht="45" x14ac:dyDescent="0.25">
      <c r="A167" s="1">
        <v>58857</v>
      </c>
      <c r="B167" s="1" t="s">
        <v>13</v>
      </c>
      <c r="C167" s="1" t="s">
        <v>45</v>
      </c>
      <c r="D167" s="1" t="s">
        <v>490</v>
      </c>
      <c r="E167" s="1" t="s">
        <v>88</v>
      </c>
      <c r="F167" s="1" t="s">
        <v>17</v>
      </c>
      <c r="G167" s="1" t="s">
        <v>491</v>
      </c>
      <c r="H167" s="1" t="s">
        <v>492</v>
      </c>
      <c r="I167" s="5">
        <v>43907.425370370373</v>
      </c>
      <c r="J167" s="1" t="s">
        <v>124</v>
      </c>
      <c r="K167" s="1" t="s">
        <v>108</v>
      </c>
      <c r="L167" s="1" t="s">
        <v>98</v>
      </c>
      <c r="M167" s="5">
        <v>43907.426215277781</v>
      </c>
      <c r="N167" s="8" t="str">
        <f t="shared" si="9"/>
        <v>17/03/2020</v>
      </c>
      <c r="O167" s="19" t="str">
        <f t="shared" si="10"/>
        <v>17/03/2020</v>
      </c>
      <c r="P167" s="8">
        <f t="shared" si="11"/>
        <v>1</v>
      </c>
    </row>
    <row r="168" spans="1:16" ht="45" x14ac:dyDescent="0.25">
      <c r="A168" s="1">
        <v>58860</v>
      </c>
      <c r="B168" s="1" t="s">
        <v>13</v>
      </c>
      <c r="C168" s="1" t="s">
        <v>45</v>
      </c>
      <c r="D168" s="1" t="s">
        <v>493</v>
      </c>
      <c r="E168" s="1" t="s">
        <v>112</v>
      </c>
      <c r="F168" s="1" t="s">
        <v>17</v>
      </c>
      <c r="G168" s="1" t="s">
        <v>494</v>
      </c>
      <c r="H168" s="1" t="s">
        <v>495</v>
      </c>
      <c r="I168" s="5">
        <v>43907.491226851853</v>
      </c>
      <c r="J168" s="1" t="s">
        <v>63</v>
      </c>
      <c r="K168" s="1" t="s">
        <v>28</v>
      </c>
      <c r="L168" s="1" t="s">
        <v>141</v>
      </c>
      <c r="M168" s="5">
        <v>43907.491736111115</v>
      </c>
      <c r="N168" s="8" t="str">
        <f t="shared" si="9"/>
        <v>17/03/2020</v>
      </c>
      <c r="O168" s="19" t="str">
        <f t="shared" si="10"/>
        <v>17/03/2020</v>
      </c>
      <c r="P168" s="8">
        <f t="shared" si="11"/>
        <v>1</v>
      </c>
    </row>
    <row r="169" spans="1:16" ht="45" x14ac:dyDescent="0.25">
      <c r="A169" s="1">
        <v>58861</v>
      </c>
      <c r="B169" s="1" t="s">
        <v>13</v>
      </c>
      <c r="C169" s="1" t="s">
        <v>45</v>
      </c>
      <c r="D169" s="1" t="s">
        <v>413</v>
      </c>
      <c r="E169" s="1" t="s">
        <v>112</v>
      </c>
      <c r="F169" s="1" t="s">
        <v>17</v>
      </c>
      <c r="G169" s="1" t="s">
        <v>496</v>
      </c>
      <c r="H169" s="1" t="s">
        <v>497</v>
      </c>
      <c r="I169" s="5">
        <v>43907.491990740738</v>
      </c>
      <c r="J169" s="1" t="s">
        <v>63</v>
      </c>
      <c r="K169" s="1" t="s">
        <v>28</v>
      </c>
      <c r="L169" s="1" t="s">
        <v>184</v>
      </c>
      <c r="M169" s="5">
        <v>43907.492673611108</v>
      </c>
      <c r="N169" s="8" t="str">
        <f t="shared" si="9"/>
        <v>17/03/2020</v>
      </c>
      <c r="O169" s="19" t="str">
        <f t="shared" si="10"/>
        <v>17/03/2020</v>
      </c>
      <c r="P169" s="8">
        <f t="shared" si="11"/>
        <v>1</v>
      </c>
    </row>
    <row r="170" spans="1:16" ht="30" x14ac:dyDescent="0.25">
      <c r="A170" s="1">
        <v>58862</v>
      </c>
      <c r="B170" s="1" t="s">
        <v>498</v>
      </c>
      <c r="C170" s="1" t="s">
        <v>45</v>
      </c>
      <c r="D170" s="1" t="s">
        <v>499</v>
      </c>
      <c r="E170" s="1" t="s">
        <v>500</v>
      </c>
      <c r="F170" s="1" t="s">
        <v>17</v>
      </c>
      <c r="G170" s="1" t="s">
        <v>501</v>
      </c>
      <c r="I170" s="5">
        <v>43907.524409722224</v>
      </c>
      <c r="J170" s="1" t="s">
        <v>135</v>
      </c>
      <c r="K170" s="1" t="s">
        <v>108</v>
      </c>
      <c r="L170" s="1" t="s">
        <v>502</v>
      </c>
      <c r="M170" s="5">
        <v>43907.524780092594</v>
      </c>
      <c r="N170" s="8" t="str">
        <f t="shared" si="9"/>
        <v>17/03/2020</v>
      </c>
      <c r="O170" s="19" t="str">
        <f t="shared" si="10"/>
        <v>17/03/2020</v>
      </c>
      <c r="P170" s="8">
        <f t="shared" si="11"/>
        <v>1</v>
      </c>
    </row>
    <row r="171" spans="1:16" ht="45" x14ac:dyDescent="0.25">
      <c r="A171" s="1">
        <v>58863</v>
      </c>
      <c r="B171" s="1" t="s">
        <v>13</v>
      </c>
      <c r="C171" s="1" t="s">
        <v>45</v>
      </c>
      <c r="D171" s="1" t="s">
        <v>503</v>
      </c>
      <c r="E171" s="1" t="s">
        <v>504</v>
      </c>
      <c r="F171" s="1" t="s">
        <v>17</v>
      </c>
      <c r="G171" s="1" t="s">
        <v>505</v>
      </c>
      <c r="I171" s="5">
        <v>43907.526203703703</v>
      </c>
      <c r="J171" s="1" t="s">
        <v>27</v>
      </c>
      <c r="K171" s="1" t="s">
        <v>28</v>
      </c>
      <c r="L171" s="1" t="s">
        <v>29</v>
      </c>
      <c r="M171" s="5">
        <v>43907.531076388892</v>
      </c>
      <c r="N171" s="8" t="str">
        <f t="shared" si="9"/>
        <v>17/03/2020</v>
      </c>
      <c r="O171" s="19" t="str">
        <f t="shared" si="10"/>
        <v>17/03/2020</v>
      </c>
      <c r="P171" s="8">
        <f t="shared" si="11"/>
        <v>1</v>
      </c>
    </row>
    <row r="172" spans="1:16" ht="45" x14ac:dyDescent="0.25">
      <c r="A172" s="1">
        <v>58865</v>
      </c>
      <c r="B172" s="1" t="s">
        <v>13</v>
      </c>
      <c r="C172" s="1" t="s">
        <v>45</v>
      </c>
      <c r="D172" s="1" t="s">
        <v>506</v>
      </c>
      <c r="E172" s="1" t="s">
        <v>507</v>
      </c>
      <c r="F172" s="1" t="s">
        <v>17</v>
      </c>
      <c r="G172" s="1" t="s">
        <v>508</v>
      </c>
      <c r="H172" s="1" t="s">
        <v>509</v>
      </c>
      <c r="I172" s="5">
        <v>43907.589097222219</v>
      </c>
      <c r="J172" s="1" t="s">
        <v>66</v>
      </c>
      <c r="K172" s="1" t="s">
        <v>28</v>
      </c>
      <c r="L172" s="1" t="s">
        <v>510</v>
      </c>
      <c r="M172" s="5">
        <v>43907.589525462965</v>
      </c>
      <c r="N172" s="8" t="str">
        <f t="shared" si="9"/>
        <v>17/03/2020</v>
      </c>
      <c r="O172" s="19" t="str">
        <f t="shared" si="10"/>
        <v>17/03/2020</v>
      </c>
      <c r="P172" s="8">
        <f t="shared" si="11"/>
        <v>1</v>
      </c>
    </row>
    <row r="173" spans="1:16" ht="60" x14ac:dyDescent="0.25">
      <c r="A173" s="1">
        <v>58866</v>
      </c>
      <c r="B173" s="1" t="s">
        <v>511</v>
      </c>
      <c r="C173" s="1" t="s">
        <v>45</v>
      </c>
      <c r="D173" s="1" t="s">
        <v>512</v>
      </c>
      <c r="E173" s="1" t="s">
        <v>219</v>
      </c>
      <c r="F173" s="1" t="s">
        <v>17</v>
      </c>
      <c r="G173" s="1" t="s">
        <v>513</v>
      </c>
      <c r="I173" s="5">
        <v>43907.617974537039</v>
      </c>
      <c r="J173" s="1" t="s">
        <v>442</v>
      </c>
      <c r="K173" s="1" t="s">
        <v>21</v>
      </c>
      <c r="L173" s="1" t="s">
        <v>144</v>
      </c>
      <c r="M173" s="5">
        <v>43907.618634259263</v>
      </c>
      <c r="N173" s="8" t="str">
        <f t="shared" si="9"/>
        <v>17/03/2020</v>
      </c>
      <c r="O173" s="19" t="str">
        <f t="shared" si="10"/>
        <v>17/03/2020</v>
      </c>
      <c r="P173" s="8">
        <f t="shared" si="11"/>
        <v>1</v>
      </c>
    </row>
    <row r="174" spans="1:16" ht="30" x14ac:dyDescent="0.25">
      <c r="A174" s="1">
        <v>58868</v>
      </c>
      <c r="B174" s="1" t="s">
        <v>514</v>
      </c>
      <c r="C174" s="1" t="s">
        <v>45</v>
      </c>
      <c r="D174" s="1" t="s">
        <v>244</v>
      </c>
      <c r="E174" s="1" t="s">
        <v>245</v>
      </c>
      <c r="F174" s="1" t="s">
        <v>17</v>
      </c>
      <c r="G174" s="1" t="s">
        <v>515</v>
      </c>
      <c r="I174" s="5">
        <v>43907.649398148147</v>
      </c>
      <c r="J174" s="1" t="s">
        <v>352</v>
      </c>
      <c r="K174" s="1" t="s">
        <v>21</v>
      </c>
      <c r="L174" s="1" t="s">
        <v>127</v>
      </c>
      <c r="M174" s="5">
        <v>43907.649780092594</v>
      </c>
      <c r="N174" s="8" t="str">
        <f t="shared" si="9"/>
        <v>17/03/2020</v>
      </c>
      <c r="O174" s="19" t="str">
        <f t="shared" si="10"/>
        <v>17/03/2020</v>
      </c>
      <c r="P174" s="8">
        <f t="shared" si="11"/>
        <v>1</v>
      </c>
    </row>
    <row r="175" spans="1:16" ht="45" x14ac:dyDescent="0.25">
      <c r="A175" s="1">
        <v>58870</v>
      </c>
      <c r="B175" s="1" t="s">
        <v>13</v>
      </c>
      <c r="C175" s="1" t="s">
        <v>45</v>
      </c>
      <c r="D175" s="1" t="s">
        <v>516</v>
      </c>
      <c r="E175" s="1" t="s">
        <v>517</v>
      </c>
      <c r="F175" s="1" t="s">
        <v>17</v>
      </c>
      <c r="G175" s="1" t="s">
        <v>518</v>
      </c>
      <c r="H175" s="1" t="s">
        <v>519</v>
      </c>
      <c r="I175" s="5">
        <v>43907.699664351851</v>
      </c>
      <c r="J175" s="1" t="s">
        <v>66</v>
      </c>
      <c r="L175" s="1" t="s">
        <v>345</v>
      </c>
      <c r="M175" s="5">
        <v>43907.700300925928</v>
      </c>
      <c r="N175" s="8" t="str">
        <f t="shared" si="9"/>
        <v>17/03/2020</v>
      </c>
      <c r="O175" s="19" t="str">
        <f t="shared" si="10"/>
        <v>17/03/2020</v>
      </c>
      <c r="P175" s="8">
        <f t="shared" si="11"/>
        <v>1</v>
      </c>
    </row>
    <row r="176" spans="1:16" ht="30" x14ac:dyDescent="0.25">
      <c r="A176" s="1">
        <v>58871</v>
      </c>
      <c r="B176" s="1" t="s">
        <v>520</v>
      </c>
      <c r="C176" s="1" t="s">
        <v>45</v>
      </c>
      <c r="D176" s="1" t="s">
        <v>521</v>
      </c>
      <c r="E176" s="1" t="s">
        <v>522</v>
      </c>
      <c r="F176" s="1" t="s">
        <v>17</v>
      </c>
      <c r="G176" s="1" t="s">
        <v>523</v>
      </c>
      <c r="H176" s="1" t="s">
        <v>524</v>
      </c>
      <c r="I176" s="5">
        <v>43907.747534722221</v>
      </c>
      <c r="J176" s="1" t="s">
        <v>239</v>
      </c>
      <c r="K176" s="1" t="s">
        <v>28</v>
      </c>
      <c r="M176" s="5">
        <v>43907.749444444446</v>
      </c>
      <c r="N176" s="8" t="str">
        <f t="shared" si="9"/>
        <v>17/03/2020</v>
      </c>
      <c r="O176" s="19" t="str">
        <f t="shared" si="10"/>
        <v>17/03/2020</v>
      </c>
      <c r="P176" s="8">
        <f t="shared" si="11"/>
        <v>1</v>
      </c>
    </row>
    <row r="177" spans="1:16" ht="45" x14ac:dyDescent="0.25">
      <c r="A177" s="1">
        <v>58873</v>
      </c>
      <c r="B177" s="1" t="s">
        <v>13</v>
      </c>
      <c r="C177" s="1" t="s">
        <v>45</v>
      </c>
      <c r="D177" s="1" t="s">
        <v>396</v>
      </c>
      <c r="E177" s="1" t="s">
        <v>397</v>
      </c>
      <c r="F177" s="1" t="s">
        <v>17</v>
      </c>
      <c r="G177" s="1" t="s">
        <v>54</v>
      </c>
      <c r="H177" s="1" t="s">
        <v>89</v>
      </c>
      <c r="I177" s="5">
        <v>43907.842824074076</v>
      </c>
      <c r="J177" s="1" t="s">
        <v>50</v>
      </c>
      <c r="L177" s="1" t="s">
        <v>400</v>
      </c>
      <c r="M177" s="5">
        <v>43907.843530092592</v>
      </c>
      <c r="N177" s="8" t="str">
        <f t="shared" si="9"/>
        <v>17/03/2020</v>
      </c>
      <c r="O177" s="19" t="str">
        <f t="shared" si="10"/>
        <v>17/03/2020</v>
      </c>
      <c r="P177" s="8">
        <f t="shared" si="11"/>
        <v>1</v>
      </c>
    </row>
    <row r="178" spans="1:16" ht="45" x14ac:dyDescent="0.25">
      <c r="A178" s="1">
        <v>58874</v>
      </c>
      <c r="B178" s="1" t="s">
        <v>13</v>
      </c>
      <c r="C178" s="1" t="s">
        <v>45</v>
      </c>
      <c r="D178" s="1" t="s">
        <v>525</v>
      </c>
      <c r="E178" s="1" t="s">
        <v>526</v>
      </c>
      <c r="F178" s="1" t="s">
        <v>17</v>
      </c>
      <c r="G178" s="1" t="s">
        <v>527</v>
      </c>
      <c r="H178" s="1" t="s">
        <v>528</v>
      </c>
      <c r="I178" s="5">
        <v>43907.845185185186</v>
      </c>
      <c r="J178" s="1" t="s">
        <v>50</v>
      </c>
      <c r="K178" s="1" t="s">
        <v>21</v>
      </c>
      <c r="L178" s="1" t="s">
        <v>170</v>
      </c>
      <c r="M178" s="5">
        <v>43907.845949074072</v>
      </c>
      <c r="N178" s="8" t="str">
        <f t="shared" si="9"/>
        <v>17/03/2020</v>
      </c>
      <c r="O178" s="19" t="str">
        <f t="shared" si="10"/>
        <v>17/03/2020</v>
      </c>
      <c r="P178" s="8">
        <f t="shared" si="11"/>
        <v>1</v>
      </c>
    </row>
    <row r="179" spans="1:16" ht="45" x14ac:dyDescent="0.25">
      <c r="A179" s="1">
        <v>58875</v>
      </c>
      <c r="B179" s="1" t="s">
        <v>13</v>
      </c>
      <c r="C179" s="1" t="s">
        <v>45</v>
      </c>
      <c r="D179" s="1" t="s">
        <v>147</v>
      </c>
      <c r="E179" s="1" t="s">
        <v>148</v>
      </c>
      <c r="F179" s="1" t="s">
        <v>17</v>
      </c>
      <c r="G179" s="1" t="s">
        <v>54</v>
      </c>
      <c r="H179" s="1" t="s">
        <v>55</v>
      </c>
      <c r="I179" s="5">
        <v>43907.846666666665</v>
      </c>
      <c r="J179" s="1" t="s">
        <v>50</v>
      </c>
      <c r="K179" s="1" t="s">
        <v>21</v>
      </c>
      <c r="L179" s="1" t="s">
        <v>56</v>
      </c>
      <c r="M179" s="5">
        <v>43907.847303240742</v>
      </c>
      <c r="N179" s="8" t="str">
        <f t="shared" si="9"/>
        <v>17/03/2020</v>
      </c>
      <c r="O179" s="19" t="str">
        <f t="shared" si="10"/>
        <v>17/03/2020</v>
      </c>
      <c r="P179" s="8">
        <f t="shared" si="11"/>
        <v>1</v>
      </c>
    </row>
    <row r="180" spans="1:16" ht="135" x14ac:dyDescent="0.25">
      <c r="A180" s="1">
        <v>58451</v>
      </c>
      <c r="B180" s="1" t="s">
        <v>529</v>
      </c>
      <c r="C180" s="1" t="s">
        <v>45</v>
      </c>
      <c r="D180" s="1" t="s">
        <v>93</v>
      </c>
      <c r="E180" s="1" t="s">
        <v>94</v>
      </c>
      <c r="F180" s="1" t="s">
        <v>17</v>
      </c>
      <c r="G180" s="1" t="s">
        <v>530</v>
      </c>
      <c r="H180" s="1" t="s">
        <v>531</v>
      </c>
      <c r="I180" s="5">
        <v>43892.862037037034</v>
      </c>
      <c r="J180" s="1" t="s">
        <v>198</v>
      </c>
      <c r="K180" s="1" t="s">
        <v>21</v>
      </c>
      <c r="L180" s="1" t="s">
        <v>95</v>
      </c>
      <c r="M180" s="5">
        <v>43908.455416666664</v>
      </c>
      <c r="N180" s="8" t="str">
        <f t="shared" si="9"/>
        <v>02/03/2020</v>
      </c>
      <c r="O180" s="19" t="str">
        <f t="shared" si="10"/>
        <v>18/03/2020</v>
      </c>
      <c r="P180" s="8">
        <f t="shared" si="11"/>
        <v>0</v>
      </c>
    </row>
    <row r="181" spans="1:16" ht="30" x14ac:dyDescent="0.25">
      <c r="A181" s="1">
        <v>58320</v>
      </c>
      <c r="B181" s="1" t="s">
        <v>532</v>
      </c>
      <c r="C181" s="1" t="s">
        <v>45</v>
      </c>
      <c r="D181" s="1" t="s">
        <v>490</v>
      </c>
      <c r="E181" s="1" t="s">
        <v>88</v>
      </c>
      <c r="F181" s="1" t="s">
        <v>17</v>
      </c>
      <c r="G181" s="1" t="s">
        <v>533</v>
      </c>
      <c r="H181" s="1" t="s">
        <v>534</v>
      </c>
      <c r="I181" s="5">
        <v>43888.214872685188</v>
      </c>
      <c r="J181" s="1" t="s">
        <v>90</v>
      </c>
      <c r="K181" s="1" t="s">
        <v>108</v>
      </c>
      <c r="L181" s="1" t="s">
        <v>98</v>
      </c>
      <c r="M181" s="5">
        <v>43908.455949074072</v>
      </c>
      <c r="N181" s="8" t="str">
        <f t="shared" si="9"/>
        <v>27/02/2020</v>
      </c>
      <c r="O181" s="19" t="str">
        <f t="shared" si="10"/>
        <v>18/03/2020</v>
      </c>
      <c r="P181" s="8">
        <f t="shared" si="11"/>
        <v>0</v>
      </c>
    </row>
    <row r="182" spans="1:16" ht="90" x14ac:dyDescent="0.25">
      <c r="A182" s="1">
        <v>58895</v>
      </c>
      <c r="B182" s="1" t="s">
        <v>535</v>
      </c>
      <c r="C182" s="1" t="s">
        <v>45</v>
      </c>
      <c r="D182" s="1" t="s">
        <v>536</v>
      </c>
      <c r="E182" s="1" t="s">
        <v>537</v>
      </c>
      <c r="F182" s="1" t="s">
        <v>17</v>
      </c>
      <c r="G182" s="1" t="s">
        <v>538</v>
      </c>
      <c r="I182" s="5">
        <v>43914.392939814818</v>
      </c>
      <c r="J182" s="1" t="s">
        <v>539</v>
      </c>
      <c r="K182" s="1" t="s">
        <v>21</v>
      </c>
      <c r="L182" s="1" t="s">
        <v>345</v>
      </c>
      <c r="M182" s="5">
        <v>43914.393263888887</v>
      </c>
      <c r="N182" s="8" t="str">
        <f t="shared" si="9"/>
        <v>24/03/2020</v>
      </c>
      <c r="O182" s="19" t="str">
        <f t="shared" si="10"/>
        <v>24/03/2020</v>
      </c>
      <c r="P182" s="8">
        <f t="shared" si="11"/>
        <v>1</v>
      </c>
    </row>
    <row r="183" spans="1:16" ht="105" x14ac:dyDescent="0.25">
      <c r="A183" s="1">
        <v>58896</v>
      </c>
      <c r="B183" s="1" t="s">
        <v>540</v>
      </c>
      <c r="C183" s="1" t="s">
        <v>45</v>
      </c>
      <c r="D183" s="1" t="s">
        <v>536</v>
      </c>
      <c r="E183" s="1" t="s">
        <v>537</v>
      </c>
      <c r="F183" s="1" t="s">
        <v>17</v>
      </c>
      <c r="G183" s="1" t="s">
        <v>541</v>
      </c>
      <c r="I183" s="5">
        <v>43914.393993055557</v>
      </c>
      <c r="J183" s="1" t="s">
        <v>539</v>
      </c>
      <c r="K183" s="1" t="s">
        <v>28</v>
      </c>
      <c r="L183" s="1" t="s">
        <v>345</v>
      </c>
      <c r="M183" s="5">
        <v>43914.39434027778</v>
      </c>
      <c r="N183" s="8" t="str">
        <f t="shared" si="9"/>
        <v>24/03/2020</v>
      </c>
      <c r="O183" s="19" t="str">
        <f t="shared" si="10"/>
        <v>24/03/2020</v>
      </c>
      <c r="P183" s="8">
        <f t="shared" si="11"/>
        <v>1</v>
      </c>
    </row>
    <row r="184" spans="1:16" ht="30" x14ac:dyDescent="0.25">
      <c r="A184" s="1">
        <v>58592</v>
      </c>
      <c r="B184" s="1" t="s">
        <v>542</v>
      </c>
      <c r="C184" s="1" t="s">
        <v>45</v>
      </c>
      <c r="D184" s="1" t="s">
        <v>543</v>
      </c>
      <c r="E184" s="1" t="s">
        <v>544</v>
      </c>
      <c r="F184" s="1" t="s">
        <v>17</v>
      </c>
      <c r="G184" s="1" t="s">
        <v>545</v>
      </c>
      <c r="H184" s="1" t="s">
        <v>546</v>
      </c>
      <c r="I184" s="5">
        <v>43896.407881944448</v>
      </c>
      <c r="J184" s="1" t="s">
        <v>198</v>
      </c>
      <c r="K184" s="1" t="s">
        <v>21</v>
      </c>
      <c r="L184" s="1" t="s">
        <v>116</v>
      </c>
      <c r="M184" s="5">
        <v>43914.415717592594</v>
      </c>
      <c r="N184" s="8" t="str">
        <f t="shared" si="9"/>
        <v>06/03/2020</v>
      </c>
      <c r="O184" s="19" t="str">
        <f t="shared" si="10"/>
        <v>24/03/2020</v>
      </c>
      <c r="P184" s="8">
        <f t="shared" si="11"/>
        <v>0</v>
      </c>
    </row>
    <row r="185" spans="1:16" ht="45" x14ac:dyDescent="0.25">
      <c r="A185" s="1">
        <v>58900</v>
      </c>
      <c r="B185" s="1" t="s">
        <v>13</v>
      </c>
      <c r="C185" s="1" t="s">
        <v>45</v>
      </c>
      <c r="D185" s="1" t="s">
        <v>547</v>
      </c>
      <c r="E185" s="1" t="s">
        <v>544</v>
      </c>
      <c r="F185" s="1" t="s">
        <v>17</v>
      </c>
      <c r="G185" s="1" t="s">
        <v>548</v>
      </c>
      <c r="H185" s="1" t="s">
        <v>549</v>
      </c>
      <c r="I185" s="5">
        <v>43914.460439814815</v>
      </c>
      <c r="J185" s="1" t="s">
        <v>124</v>
      </c>
      <c r="L185" s="1" t="s">
        <v>116</v>
      </c>
      <c r="M185" s="5">
        <v>43914.462060185186</v>
      </c>
      <c r="N185" s="8" t="str">
        <f t="shared" si="9"/>
        <v>24/03/2020</v>
      </c>
      <c r="O185" s="19" t="str">
        <f t="shared" si="10"/>
        <v>24/03/2020</v>
      </c>
      <c r="P185" s="8">
        <f t="shared" si="11"/>
        <v>1</v>
      </c>
    </row>
    <row r="186" spans="1:16" ht="135" x14ac:dyDescent="0.25">
      <c r="A186" s="1">
        <v>58901</v>
      </c>
      <c r="B186" s="1" t="s">
        <v>13</v>
      </c>
      <c r="C186" s="1" t="s">
        <v>45</v>
      </c>
      <c r="D186" s="1" t="s">
        <v>46</v>
      </c>
      <c r="E186" s="1" t="s">
        <v>47</v>
      </c>
      <c r="F186" s="1" t="s">
        <v>17</v>
      </c>
      <c r="G186" s="1" t="s">
        <v>550</v>
      </c>
      <c r="H186" s="1" t="s">
        <v>551</v>
      </c>
      <c r="I186" s="5">
        <v>43914.462442129632</v>
      </c>
      <c r="J186" s="1" t="s">
        <v>124</v>
      </c>
      <c r="K186" s="1" t="s">
        <v>21</v>
      </c>
      <c r="L186" s="1" t="s">
        <v>51</v>
      </c>
      <c r="M186" s="5">
        <v>43914.46361111111</v>
      </c>
      <c r="N186" s="8" t="str">
        <f t="shared" si="9"/>
        <v>24/03/2020</v>
      </c>
      <c r="O186" s="19" t="str">
        <f t="shared" si="10"/>
        <v>24/03/2020</v>
      </c>
      <c r="P186" s="8">
        <f t="shared" si="11"/>
        <v>1</v>
      </c>
    </row>
    <row r="187" spans="1:16" ht="135" x14ac:dyDescent="0.25">
      <c r="A187" s="1">
        <v>57282</v>
      </c>
      <c r="B187" s="1" t="s">
        <v>13</v>
      </c>
      <c r="C187" s="1" t="s">
        <v>45</v>
      </c>
      <c r="D187" s="1" t="s">
        <v>554</v>
      </c>
      <c r="E187" s="1" t="s">
        <v>88</v>
      </c>
      <c r="F187" s="1" t="s">
        <v>17</v>
      </c>
      <c r="G187" s="1" t="s">
        <v>555</v>
      </c>
      <c r="H187" s="1" t="s">
        <v>556</v>
      </c>
      <c r="I187" s="5">
        <v>43858.499085648145</v>
      </c>
      <c r="J187" s="1" t="s">
        <v>124</v>
      </c>
      <c r="K187" s="1" t="s">
        <v>108</v>
      </c>
      <c r="L187" s="1" t="s">
        <v>98</v>
      </c>
      <c r="M187" s="5">
        <v>43915.275011574071</v>
      </c>
      <c r="N187" s="8" t="str">
        <f t="shared" si="9"/>
        <v>28/01/2020</v>
      </c>
      <c r="O187" s="19" t="str">
        <f t="shared" si="10"/>
        <v>25/03/2020</v>
      </c>
      <c r="P187" s="8">
        <f t="shared" si="11"/>
        <v>0</v>
      </c>
    </row>
    <row r="188" spans="1:16" ht="45" x14ac:dyDescent="0.25">
      <c r="A188" s="1">
        <v>58903</v>
      </c>
      <c r="B188" s="1" t="s">
        <v>13</v>
      </c>
      <c r="C188" s="1" t="s">
        <v>45</v>
      </c>
      <c r="D188" s="1" t="s">
        <v>557</v>
      </c>
      <c r="E188" s="1" t="s">
        <v>88</v>
      </c>
      <c r="F188" s="1" t="s">
        <v>17</v>
      </c>
      <c r="G188" s="1" t="s">
        <v>558</v>
      </c>
      <c r="H188" s="1" t="s">
        <v>559</v>
      </c>
      <c r="I188" s="5">
        <v>43915.304293981484</v>
      </c>
      <c r="J188" s="1" t="s">
        <v>124</v>
      </c>
      <c r="K188" s="1" t="s">
        <v>108</v>
      </c>
      <c r="L188" s="1" t="s">
        <v>98</v>
      </c>
      <c r="M188" s="5">
        <v>43915.305358796293</v>
      </c>
      <c r="N188" s="8" t="str">
        <f t="shared" si="9"/>
        <v>25/03/2020</v>
      </c>
      <c r="O188" s="19" t="str">
        <f t="shared" si="10"/>
        <v>25/03/2020</v>
      </c>
      <c r="P188" s="8">
        <f t="shared" si="11"/>
        <v>1</v>
      </c>
    </row>
    <row r="189" spans="1:16" ht="45" x14ac:dyDescent="0.25">
      <c r="A189" s="1">
        <v>58905</v>
      </c>
      <c r="B189" s="1" t="s">
        <v>560</v>
      </c>
      <c r="C189" s="1" t="s">
        <v>45</v>
      </c>
      <c r="D189" s="1" t="s">
        <v>561</v>
      </c>
      <c r="E189" s="1" t="s">
        <v>562</v>
      </c>
      <c r="F189" s="1" t="s">
        <v>17</v>
      </c>
      <c r="G189" s="1" t="s">
        <v>563</v>
      </c>
      <c r="H189" s="1" t="s">
        <v>564</v>
      </c>
      <c r="I189" s="5">
        <v>43915.386006944442</v>
      </c>
      <c r="J189" s="1" t="s">
        <v>97</v>
      </c>
      <c r="K189" s="1" t="s">
        <v>28</v>
      </c>
      <c r="L189" s="1" t="s">
        <v>408</v>
      </c>
      <c r="M189" s="5">
        <v>43915.386840277781</v>
      </c>
      <c r="N189" s="8" t="str">
        <f t="shared" si="9"/>
        <v>25/03/2020</v>
      </c>
      <c r="O189" s="19" t="str">
        <f t="shared" si="10"/>
        <v>25/03/2020</v>
      </c>
      <c r="P189" s="8">
        <f t="shared" si="11"/>
        <v>1</v>
      </c>
    </row>
    <row r="190" spans="1:16" ht="45" x14ac:dyDescent="0.25">
      <c r="A190" s="1">
        <v>58906</v>
      </c>
      <c r="B190" s="1" t="s">
        <v>565</v>
      </c>
      <c r="C190" s="1" t="s">
        <v>45</v>
      </c>
      <c r="D190" s="1" t="s">
        <v>566</v>
      </c>
      <c r="E190" s="1" t="s">
        <v>507</v>
      </c>
      <c r="F190" s="1" t="s">
        <v>17</v>
      </c>
      <c r="G190" s="1" t="s">
        <v>567</v>
      </c>
      <c r="H190" s="1" t="s">
        <v>564</v>
      </c>
      <c r="I190" s="5">
        <v>43915.387337962966</v>
      </c>
      <c r="J190" s="1" t="s">
        <v>97</v>
      </c>
      <c r="K190" s="1" t="s">
        <v>28</v>
      </c>
      <c r="L190" s="1" t="s">
        <v>84</v>
      </c>
      <c r="M190" s="5">
        <v>43915.388206018521</v>
      </c>
      <c r="N190" s="8" t="str">
        <f t="shared" si="9"/>
        <v>25/03/2020</v>
      </c>
      <c r="O190" s="19" t="str">
        <f t="shared" si="10"/>
        <v>25/03/2020</v>
      </c>
      <c r="P190" s="8">
        <f t="shared" si="11"/>
        <v>1</v>
      </c>
    </row>
    <row r="191" spans="1:16" ht="45" x14ac:dyDescent="0.25">
      <c r="A191" s="1">
        <v>58907</v>
      </c>
      <c r="B191" s="1" t="s">
        <v>568</v>
      </c>
      <c r="C191" s="1" t="s">
        <v>45</v>
      </c>
      <c r="D191" s="1" t="s">
        <v>404</v>
      </c>
      <c r="E191" s="1" t="s">
        <v>405</v>
      </c>
      <c r="F191" s="1" t="s">
        <v>17</v>
      </c>
      <c r="G191" s="1" t="s">
        <v>569</v>
      </c>
      <c r="H191" s="1" t="s">
        <v>564</v>
      </c>
      <c r="I191" s="5">
        <v>43915.389189814814</v>
      </c>
      <c r="J191" s="1" t="s">
        <v>97</v>
      </c>
      <c r="K191" s="1" t="s">
        <v>28</v>
      </c>
      <c r="L191" s="1" t="s">
        <v>408</v>
      </c>
      <c r="M191" s="5">
        <v>43915.390115740738</v>
      </c>
      <c r="N191" s="8" t="str">
        <f t="shared" si="9"/>
        <v>25/03/2020</v>
      </c>
      <c r="O191" s="19" t="str">
        <f t="shared" si="10"/>
        <v>25/03/2020</v>
      </c>
      <c r="P191" s="8">
        <f t="shared" si="11"/>
        <v>1</v>
      </c>
    </row>
    <row r="192" spans="1:16" ht="45" x14ac:dyDescent="0.25">
      <c r="A192" s="1">
        <v>58908</v>
      </c>
      <c r="B192" s="1" t="s">
        <v>570</v>
      </c>
      <c r="C192" s="1" t="s">
        <v>45</v>
      </c>
      <c r="D192" s="1" t="s">
        <v>571</v>
      </c>
      <c r="E192" s="1" t="s">
        <v>562</v>
      </c>
      <c r="F192" s="1" t="s">
        <v>17</v>
      </c>
      <c r="G192" s="1" t="s">
        <v>572</v>
      </c>
      <c r="H192" s="1" t="s">
        <v>564</v>
      </c>
      <c r="I192" s="5">
        <v>43915.390486111108</v>
      </c>
      <c r="J192" s="1" t="s">
        <v>97</v>
      </c>
      <c r="K192" s="1" t="s">
        <v>108</v>
      </c>
      <c r="L192" s="1" t="s">
        <v>408</v>
      </c>
      <c r="M192" s="5">
        <v>43915.391747685186</v>
      </c>
      <c r="N192" s="8" t="str">
        <f t="shared" si="9"/>
        <v>25/03/2020</v>
      </c>
      <c r="O192" s="19" t="str">
        <f t="shared" si="10"/>
        <v>25/03/2020</v>
      </c>
      <c r="P192" s="8">
        <f t="shared" si="11"/>
        <v>1</v>
      </c>
    </row>
    <row r="193" spans="1:16" ht="30" x14ac:dyDescent="0.25">
      <c r="A193" s="1">
        <v>58909</v>
      </c>
      <c r="B193" s="1" t="s">
        <v>573</v>
      </c>
      <c r="C193" s="1" t="s">
        <v>45</v>
      </c>
      <c r="D193" s="1" t="s">
        <v>574</v>
      </c>
      <c r="E193" s="1" t="s">
        <v>88</v>
      </c>
      <c r="F193" s="1" t="s">
        <v>17</v>
      </c>
      <c r="G193" s="1" t="s">
        <v>575</v>
      </c>
      <c r="H193" s="1" t="s">
        <v>564</v>
      </c>
      <c r="I193" s="5">
        <v>43915.39267361111</v>
      </c>
      <c r="J193" s="1" t="s">
        <v>97</v>
      </c>
      <c r="K193" s="1" t="s">
        <v>28</v>
      </c>
      <c r="L193" s="1" t="s">
        <v>576</v>
      </c>
      <c r="M193" s="5">
        <v>43915.393703703703</v>
      </c>
      <c r="N193" s="8" t="str">
        <f t="shared" si="9"/>
        <v>25/03/2020</v>
      </c>
      <c r="O193" s="19" t="str">
        <f t="shared" si="10"/>
        <v>25/03/2020</v>
      </c>
      <c r="P193" s="8">
        <f t="shared" si="11"/>
        <v>1</v>
      </c>
    </row>
    <row r="194" spans="1:16" ht="120" x14ac:dyDescent="0.25">
      <c r="A194" s="1">
        <v>58910</v>
      </c>
      <c r="B194" s="1" t="s">
        <v>577</v>
      </c>
      <c r="C194" s="1" t="s">
        <v>45</v>
      </c>
      <c r="D194" s="1" t="s">
        <v>128</v>
      </c>
      <c r="E194" s="1" t="s">
        <v>129</v>
      </c>
      <c r="F194" s="1" t="s">
        <v>17</v>
      </c>
      <c r="G194" s="1" t="s">
        <v>578</v>
      </c>
      <c r="H194" s="1" t="s">
        <v>579</v>
      </c>
      <c r="I194" s="5">
        <v>43915.438981481479</v>
      </c>
      <c r="J194" s="1" t="s">
        <v>260</v>
      </c>
      <c r="K194" s="1" t="s">
        <v>21</v>
      </c>
      <c r="L194" s="1" t="s">
        <v>130</v>
      </c>
      <c r="M194" s="5">
        <v>43915.44059027778</v>
      </c>
      <c r="N194" s="8" t="str">
        <f t="shared" si="9"/>
        <v>25/03/2020</v>
      </c>
      <c r="O194" s="19" t="str">
        <f t="shared" si="10"/>
        <v>25/03/2020</v>
      </c>
      <c r="P194" s="8">
        <f t="shared" si="11"/>
        <v>1</v>
      </c>
    </row>
    <row r="195" spans="1:16" ht="45" x14ac:dyDescent="0.25">
      <c r="A195" s="1">
        <v>58904</v>
      </c>
      <c r="B195" s="1" t="s">
        <v>13</v>
      </c>
      <c r="C195" s="1" t="s">
        <v>45</v>
      </c>
      <c r="D195" s="1" t="s">
        <v>128</v>
      </c>
      <c r="E195" s="1" t="s">
        <v>129</v>
      </c>
      <c r="F195" s="1" t="s">
        <v>17</v>
      </c>
      <c r="G195" s="1" t="s">
        <v>580</v>
      </c>
      <c r="I195" s="5">
        <v>43915.351053240738</v>
      </c>
      <c r="J195" s="1" t="s">
        <v>124</v>
      </c>
      <c r="L195" s="1" t="s">
        <v>130</v>
      </c>
      <c r="M195" s="5">
        <v>43915.471782407411</v>
      </c>
      <c r="N195" s="8" t="str">
        <f t="shared" ref="N195:N258" si="12">TEXT(I195,"jj/mm/aaaa")</f>
        <v>25/03/2020</v>
      </c>
      <c r="O195" s="19" t="str">
        <f t="shared" ref="O195:O258" si="13">TEXT(M195,"jj/mm/aaaa")</f>
        <v>25/03/2020</v>
      </c>
      <c r="P195" s="8">
        <f t="shared" ref="P195:P258" si="14">IF(N195=O195,1,0)</f>
        <v>1</v>
      </c>
    </row>
    <row r="196" spans="1:16" ht="45" x14ac:dyDescent="0.25">
      <c r="A196" s="1">
        <v>58912</v>
      </c>
      <c r="B196" s="1" t="s">
        <v>13</v>
      </c>
      <c r="C196" s="1" t="s">
        <v>45</v>
      </c>
      <c r="D196" s="1" t="s">
        <v>67</v>
      </c>
      <c r="E196" s="1" t="s">
        <v>68</v>
      </c>
      <c r="F196" s="1" t="s">
        <v>17</v>
      </c>
      <c r="G196" s="1" t="s">
        <v>581</v>
      </c>
      <c r="I196" s="5">
        <v>43915.642337962963</v>
      </c>
      <c r="J196" s="1" t="s">
        <v>27</v>
      </c>
      <c r="K196" s="1" t="s">
        <v>28</v>
      </c>
      <c r="L196" s="1" t="s">
        <v>69</v>
      </c>
      <c r="M196" s="5">
        <v>43915.643275462964</v>
      </c>
      <c r="N196" s="8" t="str">
        <f t="shared" si="12"/>
        <v>25/03/2020</v>
      </c>
      <c r="O196" s="19" t="str">
        <f t="shared" si="13"/>
        <v>25/03/2020</v>
      </c>
      <c r="P196" s="8">
        <f t="shared" si="14"/>
        <v>1</v>
      </c>
    </row>
    <row r="197" spans="1:16" ht="45" x14ac:dyDescent="0.25">
      <c r="A197" s="1">
        <v>58913</v>
      </c>
      <c r="B197" s="1" t="s">
        <v>13</v>
      </c>
      <c r="C197" s="1" t="s">
        <v>45</v>
      </c>
      <c r="D197" s="1" t="s">
        <v>582</v>
      </c>
      <c r="E197" s="1" t="s">
        <v>104</v>
      </c>
      <c r="F197" s="1" t="s">
        <v>17</v>
      </c>
      <c r="G197" s="1" t="s">
        <v>583</v>
      </c>
      <c r="I197" s="5">
        <v>43915.643564814818</v>
      </c>
      <c r="J197" s="1" t="s">
        <v>27</v>
      </c>
      <c r="K197" s="1" t="s">
        <v>28</v>
      </c>
      <c r="L197" s="1" t="s">
        <v>584</v>
      </c>
      <c r="M197" s="5">
        <v>43915.644571759258</v>
      </c>
      <c r="N197" s="8" t="str">
        <f t="shared" si="12"/>
        <v>25/03/2020</v>
      </c>
      <c r="O197" s="19" t="str">
        <f t="shared" si="13"/>
        <v>25/03/2020</v>
      </c>
      <c r="P197" s="8">
        <f t="shared" si="14"/>
        <v>1</v>
      </c>
    </row>
    <row r="198" spans="1:16" ht="30" x14ac:dyDescent="0.25">
      <c r="A198" s="1">
        <v>58821</v>
      </c>
      <c r="B198" s="1" t="s">
        <v>585</v>
      </c>
      <c r="C198" s="1" t="s">
        <v>45</v>
      </c>
      <c r="D198" s="1" t="s">
        <v>103</v>
      </c>
      <c r="E198" s="1" t="s">
        <v>104</v>
      </c>
      <c r="F198" s="1" t="s">
        <v>17</v>
      </c>
      <c r="G198" s="1" t="s">
        <v>586</v>
      </c>
      <c r="I198" s="5">
        <v>43903.300520833334</v>
      </c>
      <c r="J198" s="1" t="s">
        <v>101</v>
      </c>
      <c r="K198" s="1" t="s">
        <v>28</v>
      </c>
      <c r="L198" s="1" t="s">
        <v>106</v>
      </c>
      <c r="M198" s="5">
        <v>43915.732372685183</v>
      </c>
      <c r="N198" s="8" t="str">
        <f t="shared" si="12"/>
        <v>13/03/2020</v>
      </c>
      <c r="O198" s="19" t="str">
        <f t="shared" si="13"/>
        <v>25/03/2020</v>
      </c>
      <c r="P198" s="8">
        <f t="shared" si="14"/>
        <v>0</v>
      </c>
    </row>
    <row r="199" spans="1:16" ht="75" x14ac:dyDescent="0.25">
      <c r="A199" s="1">
        <v>58604</v>
      </c>
      <c r="B199" s="1" t="s">
        <v>587</v>
      </c>
      <c r="C199" s="1" t="s">
        <v>45</v>
      </c>
      <c r="D199" s="1" t="s">
        <v>99</v>
      </c>
      <c r="E199" s="1" t="s">
        <v>100</v>
      </c>
      <c r="F199" s="1" t="s">
        <v>17</v>
      </c>
      <c r="G199" s="1" t="s">
        <v>588</v>
      </c>
      <c r="H199" s="1" t="s">
        <v>589</v>
      </c>
      <c r="I199" s="5">
        <v>43896.557743055557</v>
      </c>
      <c r="J199" s="1" t="s">
        <v>101</v>
      </c>
      <c r="K199" s="1" t="s">
        <v>28</v>
      </c>
      <c r="L199" s="1" t="s">
        <v>102</v>
      </c>
      <c r="M199" s="5">
        <v>43915.812048611115</v>
      </c>
      <c r="N199" s="8" t="str">
        <f t="shared" si="12"/>
        <v>06/03/2020</v>
      </c>
      <c r="O199" s="19" t="str">
        <f t="shared" si="13"/>
        <v>25/03/2020</v>
      </c>
      <c r="P199" s="8">
        <f t="shared" si="14"/>
        <v>0</v>
      </c>
    </row>
    <row r="200" spans="1:16" ht="45" x14ac:dyDescent="0.25">
      <c r="A200" s="1">
        <v>58914</v>
      </c>
      <c r="B200" s="1" t="s">
        <v>590</v>
      </c>
      <c r="C200" s="1" t="s">
        <v>45</v>
      </c>
      <c r="D200" s="1" t="s">
        <v>444</v>
      </c>
      <c r="E200" s="1" t="s">
        <v>445</v>
      </c>
      <c r="F200" s="1" t="s">
        <v>76</v>
      </c>
      <c r="G200" s="1" t="s">
        <v>591</v>
      </c>
      <c r="H200" s="1" t="s">
        <v>592</v>
      </c>
      <c r="I200" s="5">
        <v>43915.833090277774</v>
      </c>
      <c r="J200" s="1" t="s">
        <v>90</v>
      </c>
      <c r="K200" s="1" t="s">
        <v>28</v>
      </c>
      <c r="L200" s="1" t="s">
        <v>167</v>
      </c>
      <c r="M200" s="5">
        <v>43915.833749999998</v>
      </c>
      <c r="N200" s="8" t="str">
        <f t="shared" si="12"/>
        <v>25/03/2020</v>
      </c>
      <c r="O200" s="19" t="str">
        <f t="shared" si="13"/>
        <v>25/03/2020</v>
      </c>
      <c r="P200" s="8">
        <f t="shared" si="14"/>
        <v>1</v>
      </c>
    </row>
    <row r="201" spans="1:16" ht="45" x14ac:dyDescent="0.25">
      <c r="A201" s="1">
        <v>58915</v>
      </c>
      <c r="B201" s="1" t="s">
        <v>13</v>
      </c>
      <c r="C201" s="1" t="s">
        <v>45</v>
      </c>
      <c r="D201" s="1" t="s">
        <v>593</v>
      </c>
      <c r="E201" s="1" t="s">
        <v>594</v>
      </c>
      <c r="F201" s="1" t="s">
        <v>17</v>
      </c>
      <c r="G201" s="1" t="s">
        <v>595</v>
      </c>
      <c r="H201" s="1" t="s">
        <v>92</v>
      </c>
      <c r="I201" s="5">
        <v>43915.834641203706</v>
      </c>
      <c r="J201" s="1" t="s">
        <v>50</v>
      </c>
      <c r="L201" s="1" t="s">
        <v>51</v>
      </c>
      <c r="M201" s="5">
        <v>43915.835902777777</v>
      </c>
      <c r="N201" s="8" t="str">
        <f t="shared" si="12"/>
        <v>25/03/2020</v>
      </c>
      <c r="O201" s="19" t="str">
        <f t="shared" si="13"/>
        <v>25/03/2020</v>
      </c>
      <c r="P201" s="8">
        <f t="shared" si="14"/>
        <v>1</v>
      </c>
    </row>
    <row r="202" spans="1:16" ht="45" x14ac:dyDescent="0.25">
      <c r="A202" s="1">
        <v>58916</v>
      </c>
      <c r="B202" s="1" t="s">
        <v>13</v>
      </c>
      <c r="C202" s="1" t="s">
        <v>45</v>
      </c>
      <c r="D202" s="1" t="s">
        <v>147</v>
      </c>
      <c r="E202" s="1" t="s">
        <v>148</v>
      </c>
      <c r="F202" s="1" t="s">
        <v>17</v>
      </c>
      <c r="G202" s="1" t="s">
        <v>54</v>
      </c>
      <c r="H202" s="1" t="s">
        <v>55</v>
      </c>
      <c r="I202" s="5">
        <v>43915.83625</v>
      </c>
      <c r="J202" s="1" t="s">
        <v>50</v>
      </c>
      <c r="K202" s="1" t="s">
        <v>21</v>
      </c>
      <c r="L202" s="1" t="s">
        <v>56</v>
      </c>
      <c r="M202" s="5">
        <v>43915.836967592593</v>
      </c>
      <c r="N202" s="8" t="str">
        <f t="shared" si="12"/>
        <v>25/03/2020</v>
      </c>
      <c r="O202" s="19" t="str">
        <f t="shared" si="13"/>
        <v>25/03/2020</v>
      </c>
      <c r="P202" s="8">
        <f t="shared" si="14"/>
        <v>1</v>
      </c>
    </row>
    <row r="203" spans="1:16" ht="45" x14ac:dyDescent="0.25">
      <c r="A203" s="1">
        <v>58917</v>
      </c>
      <c r="B203" s="1" t="s">
        <v>13</v>
      </c>
      <c r="C203" s="1" t="s">
        <v>45</v>
      </c>
      <c r="D203" s="1" t="s">
        <v>46</v>
      </c>
      <c r="E203" s="1" t="s">
        <v>47</v>
      </c>
      <c r="F203" s="1" t="s">
        <v>17</v>
      </c>
      <c r="G203" s="1" t="s">
        <v>596</v>
      </c>
      <c r="H203" s="1" t="s">
        <v>92</v>
      </c>
      <c r="I203" s="5">
        <v>43915.837407407409</v>
      </c>
      <c r="J203" s="1" t="s">
        <v>50</v>
      </c>
      <c r="K203" s="1" t="s">
        <v>21</v>
      </c>
      <c r="L203" s="1" t="s">
        <v>51</v>
      </c>
      <c r="M203" s="5">
        <v>43915.838483796295</v>
      </c>
      <c r="N203" s="8" t="str">
        <f t="shared" si="12"/>
        <v>25/03/2020</v>
      </c>
      <c r="O203" s="19" t="str">
        <f t="shared" si="13"/>
        <v>25/03/2020</v>
      </c>
      <c r="P203" s="8">
        <f t="shared" si="14"/>
        <v>1</v>
      </c>
    </row>
    <row r="204" spans="1:16" ht="45" x14ac:dyDescent="0.25">
      <c r="A204" s="1">
        <v>58918</v>
      </c>
      <c r="B204" s="1" t="s">
        <v>13</v>
      </c>
      <c r="C204" s="1" t="s">
        <v>45</v>
      </c>
      <c r="D204" s="1" t="s">
        <v>147</v>
      </c>
      <c r="E204" s="1" t="s">
        <v>148</v>
      </c>
      <c r="F204" s="1" t="s">
        <v>17</v>
      </c>
      <c r="G204" s="1" t="s">
        <v>597</v>
      </c>
      <c r="H204" s="1" t="s">
        <v>598</v>
      </c>
      <c r="I204" s="5">
        <v>43916.389525462961</v>
      </c>
      <c r="J204" s="1" t="s">
        <v>124</v>
      </c>
      <c r="K204" s="1" t="s">
        <v>21</v>
      </c>
      <c r="L204" s="1" t="s">
        <v>56</v>
      </c>
      <c r="M204" s="5">
        <v>43916.390879629631</v>
      </c>
      <c r="N204" s="8" t="str">
        <f t="shared" si="12"/>
        <v>26/03/2020</v>
      </c>
      <c r="O204" s="19" t="str">
        <f t="shared" si="13"/>
        <v>26/03/2020</v>
      </c>
      <c r="P204" s="8">
        <f t="shared" si="14"/>
        <v>1</v>
      </c>
    </row>
    <row r="205" spans="1:16" ht="60" x14ac:dyDescent="0.25">
      <c r="A205" s="1">
        <v>58919</v>
      </c>
      <c r="B205" s="1" t="s">
        <v>13</v>
      </c>
      <c r="C205" s="1" t="s">
        <v>45</v>
      </c>
      <c r="D205" s="1" t="s">
        <v>149</v>
      </c>
      <c r="E205" s="1" t="s">
        <v>150</v>
      </c>
      <c r="F205" s="1" t="s">
        <v>17</v>
      </c>
      <c r="G205" s="1" t="s">
        <v>599</v>
      </c>
      <c r="H205" s="1" t="s">
        <v>600</v>
      </c>
      <c r="I205" s="5">
        <v>43916.392569444448</v>
      </c>
      <c r="J205" s="1" t="s">
        <v>124</v>
      </c>
      <c r="K205" s="1" t="s">
        <v>21</v>
      </c>
      <c r="L205" s="1" t="s">
        <v>98</v>
      </c>
      <c r="M205" s="5">
        <v>43916.395196759258</v>
      </c>
      <c r="N205" s="8" t="str">
        <f t="shared" si="12"/>
        <v>26/03/2020</v>
      </c>
      <c r="O205" s="19" t="str">
        <f t="shared" si="13"/>
        <v>26/03/2020</v>
      </c>
      <c r="P205" s="8">
        <f t="shared" si="14"/>
        <v>1</v>
      </c>
    </row>
    <row r="206" spans="1:16" ht="45" x14ac:dyDescent="0.25">
      <c r="A206" s="1">
        <v>58920</v>
      </c>
      <c r="B206" s="1" t="s">
        <v>13</v>
      </c>
      <c r="C206" s="1" t="s">
        <v>45</v>
      </c>
      <c r="D206" s="1" t="s">
        <v>147</v>
      </c>
      <c r="E206" s="1" t="s">
        <v>148</v>
      </c>
      <c r="F206" s="1" t="s">
        <v>17</v>
      </c>
      <c r="G206" s="1" t="s">
        <v>601</v>
      </c>
      <c r="H206" s="1" t="s">
        <v>602</v>
      </c>
      <c r="I206" s="5">
        <v>43916.395416666666</v>
      </c>
      <c r="J206" s="1" t="s">
        <v>124</v>
      </c>
      <c r="K206" s="1" t="s">
        <v>21</v>
      </c>
      <c r="L206" s="1" t="s">
        <v>56</v>
      </c>
      <c r="M206" s="5">
        <v>43916.397129629629</v>
      </c>
      <c r="N206" s="8" t="str">
        <f t="shared" si="12"/>
        <v>26/03/2020</v>
      </c>
      <c r="O206" s="19" t="str">
        <f t="shared" si="13"/>
        <v>26/03/2020</v>
      </c>
      <c r="P206" s="8">
        <f t="shared" si="14"/>
        <v>1</v>
      </c>
    </row>
    <row r="207" spans="1:16" ht="135" x14ac:dyDescent="0.25">
      <c r="A207" s="1">
        <v>57000</v>
      </c>
      <c r="B207" s="1" t="s">
        <v>603</v>
      </c>
      <c r="C207" s="1" t="s">
        <v>45</v>
      </c>
      <c r="D207" s="1" t="s">
        <v>512</v>
      </c>
      <c r="E207" s="1" t="s">
        <v>219</v>
      </c>
      <c r="F207" s="1" t="s">
        <v>17</v>
      </c>
      <c r="G207" s="1" t="s">
        <v>604</v>
      </c>
      <c r="H207" s="1" t="s">
        <v>605</v>
      </c>
      <c r="I207" s="5">
        <v>43847.383298611108</v>
      </c>
      <c r="J207" s="1" t="s">
        <v>80</v>
      </c>
      <c r="K207" s="1" t="s">
        <v>28</v>
      </c>
      <c r="L207" s="1" t="s">
        <v>144</v>
      </c>
      <c r="M207" s="5">
        <v>43916.422627314816</v>
      </c>
      <c r="N207" s="8" t="str">
        <f t="shared" si="12"/>
        <v>17/01/2020</v>
      </c>
      <c r="O207" s="19" t="str">
        <f t="shared" si="13"/>
        <v>26/03/2020</v>
      </c>
      <c r="P207" s="8">
        <f t="shared" si="14"/>
        <v>0</v>
      </c>
    </row>
    <row r="208" spans="1:16" ht="30" x14ac:dyDescent="0.25">
      <c r="A208" s="1">
        <v>57475</v>
      </c>
      <c r="B208" s="1" t="s">
        <v>606</v>
      </c>
      <c r="C208" s="1" t="s">
        <v>45</v>
      </c>
      <c r="D208" s="1" t="s">
        <v>419</v>
      </c>
      <c r="E208" s="1" t="s">
        <v>131</v>
      </c>
      <c r="F208" s="1" t="s">
        <v>17</v>
      </c>
      <c r="G208" s="1" t="s">
        <v>607</v>
      </c>
      <c r="I208" s="5">
        <v>43864.592800925922</v>
      </c>
      <c r="J208" s="1" t="s">
        <v>422</v>
      </c>
      <c r="K208" s="1" t="s">
        <v>108</v>
      </c>
      <c r="L208" s="1" t="s">
        <v>136</v>
      </c>
      <c r="M208" s="5">
        <v>43916.645740740743</v>
      </c>
      <c r="N208" s="8" t="str">
        <f t="shared" si="12"/>
        <v>03/02/2020</v>
      </c>
      <c r="O208" s="19" t="str">
        <f t="shared" si="13"/>
        <v>26/03/2020</v>
      </c>
      <c r="P208" s="8">
        <f t="shared" si="14"/>
        <v>0</v>
      </c>
    </row>
    <row r="209" spans="1:16" ht="45" x14ac:dyDescent="0.25">
      <c r="A209" s="1">
        <v>58926</v>
      </c>
      <c r="B209" s="1" t="s">
        <v>13</v>
      </c>
      <c r="C209" s="1" t="s">
        <v>45</v>
      </c>
      <c r="D209" s="1" t="s">
        <v>149</v>
      </c>
      <c r="E209" s="1" t="s">
        <v>150</v>
      </c>
      <c r="F209" s="1" t="s">
        <v>17</v>
      </c>
      <c r="G209" s="1" t="s">
        <v>608</v>
      </c>
      <c r="H209" s="1" t="s">
        <v>609</v>
      </c>
      <c r="I209" s="5">
        <v>43916.836273148147</v>
      </c>
      <c r="J209" s="1" t="s">
        <v>50</v>
      </c>
      <c r="K209" s="1" t="s">
        <v>21</v>
      </c>
      <c r="L209" s="1" t="s">
        <v>98</v>
      </c>
      <c r="M209" s="5">
        <v>43916.837581018517</v>
      </c>
      <c r="N209" s="8" t="str">
        <f t="shared" si="12"/>
        <v>26/03/2020</v>
      </c>
      <c r="O209" s="19" t="str">
        <f t="shared" si="13"/>
        <v>26/03/2020</v>
      </c>
      <c r="P209" s="8">
        <f t="shared" si="14"/>
        <v>1</v>
      </c>
    </row>
    <row r="210" spans="1:16" ht="45" x14ac:dyDescent="0.25">
      <c r="A210" s="1">
        <v>58927</v>
      </c>
      <c r="B210" s="1" t="s">
        <v>13</v>
      </c>
      <c r="C210" s="1" t="s">
        <v>45</v>
      </c>
      <c r="D210" s="1" t="s">
        <v>147</v>
      </c>
      <c r="E210" s="1" t="s">
        <v>148</v>
      </c>
      <c r="F210" s="1" t="s">
        <v>17</v>
      </c>
      <c r="G210" s="1" t="s">
        <v>610</v>
      </c>
      <c r="H210" s="1" t="s">
        <v>611</v>
      </c>
      <c r="I210" s="5">
        <v>43916.837835648148</v>
      </c>
      <c r="J210" s="1" t="s">
        <v>50</v>
      </c>
      <c r="K210" s="1" t="s">
        <v>21</v>
      </c>
      <c r="L210" s="1" t="s">
        <v>56</v>
      </c>
      <c r="M210" s="5">
        <v>43916.838796296295</v>
      </c>
      <c r="N210" s="8" t="str">
        <f t="shared" si="12"/>
        <v>26/03/2020</v>
      </c>
      <c r="O210" s="19" t="str">
        <f t="shared" si="13"/>
        <v>26/03/2020</v>
      </c>
      <c r="P210" s="8">
        <f t="shared" si="14"/>
        <v>1</v>
      </c>
    </row>
    <row r="211" spans="1:16" ht="45" x14ac:dyDescent="0.25">
      <c r="A211" s="1">
        <v>58928</v>
      </c>
      <c r="B211" s="1" t="s">
        <v>13</v>
      </c>
      <c r="C211" s="1" t="s">
        <v>45</v>
      </c>
      <c r="D211" s="1" t="s">
        <v>309</v>
      </c>
      <c r="E211" s="1" t="s">
        <v>86</v>
      </c>
      <c r="F211" s="1" t="s">
        <v>17</v>
      </c>
      <c r="G211" s="1" t="s">
        <v>612</v>
      </c>
      <c r="H211" s="1" t="s">
        <v>613</v>
      </c>
      <c r="I211" s="5">
        <v>43917.216851851852</v>
      </c>
      <c r="J211" s="1" t="s">
        <v>83</v>
      </c>
      <c r="K211" s="1" t="s">
        <v>21</v>
      </c>
      <c r="L211" s="1" t="s">
        <v>87</v>
      </c>
      <c r="M211" s="5">
        <v>43917.219988425924</v>
      </c>
      <c r="N211" s="8" t="str">
        <f t="shared" si="12"/>
        <v>27/03/2020</v>
      </c>
      <c r="O211" s="19" t="str">
        <f t="shared" si="13"/>
        <v>27/03/2020</v>
      </c>
      <c r="P211" s="8">
        <f t="shared" si="14"/>
        <v>1</v>
      </c>
    </row>
    <row r="212" spans="1:16" ht="45" x14ac:dyDescent="0.25">
      <c r="A212" s="1">
        <v>58921</v>
      </c>
      <c r="B212" s="1" t="s">
        <v>13</v>
      </c>
      <c r="C212" s="1" t="s">
        <v>45</v>
      </c>
      <c r="D212" s="1" t="s">
        <v>614</v>
      </c>
      <c r="E212" s="1" t="s">
        <v>342</v>
      </c>
      <c r="F212" s="1" t="s">
        <v>17</v>
      </c>
      <c r="G212" s="1" t="s">
        <v>615</v>
      </c>
      <c r="H212" s="1" t="s">
        <v>616</v>
      </c>
      <c r="I212" s="5">
        <v>43916.511458333334</v>
      </c>
      <c r="J212" s="1" t="s">
        <v>124</v>
      </c>
      <c r="K212" s="1" t="s">
        <v>108</v>
      </c>
      <c r="L212" s="1" t="s">
        <v>345</v>
      </c>
      <c r="M212" s="5">
        <v>43917.241516203707</v>
      </c>
      <c r="N212" s="8" t="str">
        <f t="shared" si="12"/>
        <v>26/03/2020</v>
      </c>
      <c r="O212" s="19" t="str">
        <f t="shared" si="13"/>
        <v>27/03/2020</v>
      </c>
      <c r="P212" s="8">
        <f t="shared" si="14"/>
        <v>0</v>
      </c>
    </row>
    <row r="213" spans="1:16" ht="45" x14ac:dyDescent="0.25">
      <c r="A213" s="1">
        <v>58929</v>
      </c>
      <c r="B213" s="1" t="s">
        <v>617</v>
      </c>
      <c r="C213" s="1" t="s">
        <v>45</v>
      </c>
      <c r="D213" s="1" t="s">
        <v>46</v>
      </c>
      <c r="E213" s="1" t="s">
        <v>47</v>
      </c>
      <c r="F213" s="1" t="s">
        <v>17</v>
      </c>
      <c r="G213" s="1" t="s">
        <v>618</v>
      </c>
      <c r="H213" s="1" t="s">
        <v>619</v>
      </c>
      <c r="I213" s="5">
        <v>43917.248113425929</v>
      </c>
      <c r="J213" s="1" t="s">
        <v>97</v>
      </c>
      <c r="K213" s="1" t="s">
        <v>21</v>
      </c>
      <c r="L213" s="1" t="s">
        <v>51</v>
      </c>
      <c r="M213" s="5">
        <v>43917.248599537037</v>
      </c>
      <c r="N213" s="8" t="str">
        <f t="shared" si="12"/>
        <v>27/03/2020</v>
      </c>
      <c r="O213" s="19" t="str">
        <f t="shared" si="13"/>
        <v>27/03/2020</v>
      </c>
      <c r="P213" s="8">
        <f t="shared" si="14"/>
        <v>1</v>
      </c>
    </row>
    <row r="214" spans="1:16" ht="45" x14ac:dyDescent="0.25">
      <c r="A214" s="1">
        <v>58872</v>
      </c>
      <c r="B214" s="1" t="s">
        <v>13</v>
      </c>
      <c r="C214" s="1" t="s">
        <v>45</v>
      </c>
      <c r="D214" s="1" t="s">
        <v>490</v>
      </c>
      <c r="E214" s="1" t="s">
        <v>88</v>
      </c>
      <c r="F214" s="1" t="s">
        <v>17</v>
      </c>
      <c r="G214" s="1" t="s">
        <v>620</v>
      </c>
      <c r="H214" s="1" t="s">
        <v>621</v>
      </c>
      <c r="I214" s="5">
        <v>43907.840057870373</v>
      </c>
      <c r="J214" s="1" t="s">
        <v>50</v>
      </c>
      <c r="K214" s="1" t="s">
        <v>108</v>
      </c>
      <c r="L214" s="1" t="s">
        <v>98</v>
      </c>
      <c r="M214" s="5">
        <v>43917.250023148146</v>
      </c>
      <c r="N214" s="8" t="str">
        <f t="shared" si="12"/>
        <v>17/03/2020</v>
      </c>
      <c r="O214" s="19" t="str">
        <f t="shared" si="13"/>
        <v>27/03/2020</v>
      </c>
      <c r="P214" s="8">
        <f t="shared" si="14"/>
        <v>0</v>
      </c>
    </row>
    <row r="215" spans="1:16" ht="75" x14ac:dyDescent="0.25">
      <c r="A215" s="1">
        <v>56335</v>
      </c>
      <c r="B215" s="1" t="s">
        <v>622</v>
      </c>
      <c r="C215" s="1" t="s">
        <v>45</v>
      </c>
      <c r="D215" s="1" t="s">
        <v>623</v>
      </c>
      <c r="E215" s="1" t="s">
        <v>88</v>
      </c>
      <c r="F215" s="1" t="s">
        <v>17</v>
      </c>
      <c r="G215" s="1" t="s">
        <v>624</v>
      </c>
      <c r="H215" s="1" t="s">
        <v>625</v>
      </c>
      <c r="I215" s="5">
        <v>43818.66878472222</v>
      </c>
      <c r="J215" s="1" t="s">
        <v>90</v>
      </c>
      <c r="K215" s="1" t="s">
        <v>21</v>
      </c>
      <c r="L215" s="1" t="s">
        <v>98</v>
      </c>
      <c r="M215" s="5">
        <v>43917.482824074075</v>
      </c>
      <c r="N215" s="8" t="str">
        <f t="shared" si="12"/>
        <v>19/12/2019</v>
      </c>
      <c r="O215" s="19" t="str">
        <f t="shared" si="13"/>
        <v>27/03/2020</v>
      </c>
      <c r="P215" s="8">
        <f t="shared" si="14"/>
        <v>0</v>
      </c>
    </row>
    <row r="216" spans="1:16" ht="30" x14ac:dyDescent="0.25">
      <c r="A216" s="1">
        <v>58922</v>
      </c>
      <c r="B216" s="1" t="s">
        <v>626</v>
      </c>
      <c r="C216" s="1" t="s">
        <v>45</v>
      </c>
      <c r="D216" s="1" t="s">
        <v>627</v>
      </c>
      <c r="E216" s="1" t="s">
        <v>165</v>
      </c>
      <c r="F216" s="1" t="s">
        <v>17</v>
      </c>
      <c r="G216" s="1" t="s">
        <v>628</v>
      </c>
      <c r="H216" s="1" t="s">
        <v>629</v>
      </c>
      <c r="I216" s="5">
        <v>43916.650787037041</v>
      </c>
      <c r="J216" s="1" t="s">
        <v>109</v>
      </c>
      <c r="K216" s="1" t="s">
        <v>21</v>
      </c>
      <c r="L216" s="1" t="s">
        <v>110</v>
      </c>
      <c r="M216" s="5">
        <v>43917.485138888886</v>
      </c>
      <c r="N216" s="8" t="str">
        <f t="shared" si="12"/>
        <v>26/03/2020</v>
      </c>
      <c r="O216" s="19" t="str">
        <f t="shared" si="13"/>
        <v>27/03/2020</v>
      </c>
      <c r="P216" s="8">
        <f t="shared" si="14"/>
        <v>0</v>
      </c>
    </row>
    <row r="217" spans="1:16" ht="45" x14ac:dyDescent="0.25">
      <c r="A217" s="1">
        <v>58930</v>
      </c>
      <c r="B217" s="1" t="s">
        <v>13</v>
      </c>
      <c r="C217" s="1" t="s">
        <v>45</v>
      </c>
      <c r="D217" s="1" t="s">
        <v>147</v>
      </c>
      <c r="E217" s="1" t="s">
        <v>148</v>
      </c>
      <c r="F217" s="1" t="s">
        <v>17</v>
      </c>
      <c r="G217" s="1" t="s">
        <v>54</v>
      </c>
      <c r="H217" s="1" t="s">
        <v>55</v>
      </c>
      <c r="I217" s="5">
        <v>43917.483854166669</v>
      </c>
      <c r="J217" s="1" t="s">
        <v>50</v>
      </c>
      <c r="K217" s="1" t="s">
        <v>21</v>
      </c>
      <c r="L217" s="1" t="s">
        <v>56</v>
      </c>
      <c r="M217" s="5">
        <v>43917.485497685186</v>
      </c>
      <c r="N217" s="8" t="str">
        <f t="shared" si="12"/>
        <v>27/03/2020</v>
      </c>
      <c r="O217" s="19" t="str">
        <f t="shared" si="13"/>
        <v>27/03/2020</v>
      </c>
      <c r="P217" s="8">
        <f t="shared" si="14"/>
        <v>1</v>
      </c>
    </row>
    <row r="218" spans="1:16" ht="45" x14ac:dyDescent="0.25">
      <c r="A218" s="1">
        <v>58932</v>
      </c>
      <c r="B218" s="1" t="s">
        <v>13</v>
      </c>
      <c r="C218" s="1" t="s">
        <v>45</v>
      </c>
      <c r="D218" s="1" t="s">
        <v>630</v>
      </c>
      <c r="E218" s="1" t="s">
        <v>104</v>
      </c>
      <c r="F218" s="1" t="s">
        <v>17</v>
      </c>
      <c r="G218" s="1" t="s">
        <v>631</v>
      </c>
      <c r="H218" s="1" t="s">
        <v>632</v>
      </c>
      <c r="I218" s="5">
        <v>43917.485914351855</v>
      </c>
      <c r="J218" s="1" t="s">
        <v>27</v>
      </c>
      <c r="K218" s="1" t="s">
        <v>28</v>
      </c>
      <c r="L218" s="1" t="s">
        <v>633</v>
      </c>
      <c r="M218" s="5">
        <v>43917.486817129633</v>
      </c>
      <c r="N218" s="8" t="str">
        <f t="shared" si="12"/>
        <v>27/03/2020</v>
      </c>
      <c r="O218" s="19" t="str">
        <f t="shared" si="13"/>
        <v>27/03/2020</v>
      </c>
      <c r="P218" s="8">
        <f t="shared" si="14"/>
        <v>1</v>
      </c>
    </row>
    <row r="219" spans="1:16" ht="45" x14ac:dyDescent="0.25">
      <c r="A219" s="1">
        <v>58933</v>
      </c>
      <c r="B219" s="1" t="s">
        <v>13</v>
      </c>
      <c r="C219" s="1" t="s">
        <v>45</v>
      </c>
      <c r="D219" s="1" t="s">
        <v>634</v>
      </c>
      <c r="E219" s="1" t="s">
        <v>635</v>
      </c>
      <c r="F219" s="1" t="s">
        <v>17</v>
      </c>
      <c r="G219" s="1" t="s">
        <v>636</v>
      </c>
      <c r="I219" s="5">
        <v>43917.487928240742</v>
      </c>
      <c r="J219" s="1" t="s">
        <v>27</v>
      </c>
      <c r="L219" s="1" t="s">
        <v>391</v>
      </c>
      <c r="M219" s="5">
        <v>43917.48877314815</v>
      </c>
      <c r="N219" s="8" t="str">
        <f t="shared" si="12"/>
        <v>27/03/2020</v>
      </c>
      <c r="O219" s="19" t="str">
        <f t="shared" si="13"/>
        <v>27/03/2020</v>
      </c>
      <c r="P219" s="8">
        <f t="shared" si="14"/>
        <v>1</v>
      </c>
    </row>
    <row r="220" spans="1:16" ht="45" x14ac:dyDescent="0.25">
      <c r="A220" s="1">
        <v>58934</v>
      </c>
      <c r="B220" s="1" t="s">
        <v>13</v>
      </c>
      <c r="C220" s="1" t="s">
        <v>45</v>
      </c>
      <c r="D220" s="1" t="s">
        <v>637</v>
      </c>
      <c r="E220" s="1" t="s">
        <v>638</v>
      </c>
      <c r="F220" s="1" t="s">
        <v>17</v>
      </c>
      <c r="G220" s="1" t="s">
        <v>639</v>
      </c>
      <c r="I220" s="5">
        <v>43917.674618055556</v>
      </c>
      <c r="J220" s="1" t="s">
        <v>27</v>
      </c>
      <c r="K220" s="1" t="s">
        <v>28</v>
      </c>
      <c r="L220" s="1" t="s">
        <v>29</v>
      </c>
      <c r="M220" s="5">
        <v>43917.675381944442</v>
      </c>
      <c r="N220" s="8" t="str">
        <f t="shared" si="12"/>
        <v>27/03/2020</v>
      </c>
      <c r="O220" s="19" t="str">
        <f t="shared" si="13"/>
        <v>27/03/2020</v>
      </c>
      <c r="P220" s="8">
        <f t="shared" si="14"/>
        <v>1</v>
      </c>
    </row>
    <row r="221" spans="1:16" ht="105" x14ac:dyDescent="0.25">
      <c r="A221" s="1">
        <v>58935</v>
      </c>
      <c r="B221" s="1" t="s">
        <v>13</v>
      </c>
      <c r="C221" s="1" t="s">
        <v>45</v>
      </c>
      <c r="D221" s="1" t="s">
        <v>640</v>
      </c>
      <c r="E221" s="1" t="s">
        <v>641</v>
      </c>
      <c r="F221" s="1" t="s">
        <v>17</v>
      </c>
      <c r="G221" s="1" t="s">
        <v>642</v>
      </c>
      <c r="H221" s="1" t="s">
        <v>643</v>
      </c>
      <c r="I221" s="5">
        <v>43919.461527777778</v>
      </c>
      <c r="J221" s="1" t="s">
        <v>27</v>
      </c>
      <c r="K221" s="1" t="s">
        <v>21</v>
      </c>
      <c r="L221" s="1" t="s">
        <v>51</v>
      </c>
      <c r="M221" s="5">
        <v>43920.743715277778</v>
      </c>
      <c r="N221" s="8" t="str">
        <f t="shared" si="12"/>
        <v>29/03/2020</v>
      </c>
      <c r="O221" s="19" t="str">
        <f t="shared" si="13"/>
        <v>30/03/2020</v>
      </c>
      <c r="P221" s="8">
        <f t="shared" si="14"/>
        <v>0</v>
      </c>
    </row>
    <row r="222" spans="1:16" ht="60" x14ac:dyDescent="0.25">
      <c r="A222" s="1">
        <v>58827</v>
      </c>
      <c r="B222" s="1" t="s">
        <v>644</v>
      </c>
      <c r="C222" s="1" t="s">
        <v>45</v>
      </c>
      <c r="D222" s="1" t="s">
        <v>309</v>
      </c>
      <c r="E222" s="1" t="s">
        <v>86</v>
      </c>
      <c r="F222" s="1" t="s">
        <v>17</v>
      </c>
      <c r="G222" s="1" t="s">
        <v>645</v>
      </c>
      <c r="H222" s="1" t="s">
        <v>646</v>
      </c>
      <c r="I222" s="5">
        <v>43903.443645833337</v>
      </c>
      <c r="J222" s="1" t="s">
        <v>292</v>
      </c>
      <c r="K222" s="1" t="s">
        <v>21</v>
      </c>
      <c r="L222" s="1" t="s">
        <v>87</v>
      </c>
      <c r="M222" s="5">
        <v>43921.698518518519</v>
      </c>
      <c r="N222" s="8" t="str">
        <f t="shared" si="12"/>
        <v>13/03/2020</v>
      </c>
      <c r="O222" s="19" t="str">
        <f t="shared" si="13"/>
        <v>31/03/2020</v>
      </c>
      <c r="P222" s="8">
        <f t="shared" si="14"/>
        <v>0</v>
      </c>
    </row>
    <row r="223" spans="1:16" ht="30" x14ac:dyDescent="0.25">
      <c r="A223" s="1">
        <v>58971</v>
      </c>
      <c r="B223" s="1" t="s">
        <v>647</v>
      </c>
      <c r="C223" s="1" t="s">
        <v>45</v>
      </c>
      <c r="D223" s="1" t="s">
        <v>648</v>
      </c>
      <c r="E223" s="1" t="s">
        <v>112</v>
      </c>
      <c r="F223" s="1" t="s">
        <v>17</v>
      </c>
      <c r="G223" s="1" t="s">
        <v>649</v>
      </c>
      <c r="H223" s="1" t="s">
        <v>105</v>
      </c>
      <c r="I223" s="5">
        <v>43921.749074074076</v>
      </c>
      <c r="J223" s="1" t="s">
        <v>650</v>
      </c>
      <c r="K223" s="1" t="s">
        <v>28</v>
      </c>
      <c r="L223" s="1" t="s">
        <v>115</v>
      </c>
      <c r="M223" s="5">
        <v>43921.750081018516</v>
      </c>
      <c r="N223" s="8" t="str">
        <f t="shared" si="12"/>
        <v>31/03/2020</v>
      </c>
      <c r="O223" s="19" t="str">
        <f t="shared" si="13"/>
        <v>31/03/2020</v>
      </c>
      <c r="P223" s="8">
        <f t="shared" si="14"/>
        <v>1</v>
      </c>
    </row>
    <row r="224" spans="1:16" ht="45" x14ac:dyDescent="0.25">
      <c r="A224" s="1">
        <v>58973</v>
      </c>
      <c r="B224" s="1" t="s">
        <v>13</v>
      </c>
      <c r="C224" s="1" t="s">
        <v>45</v>
      </c>
      <c r="D224" s="1" t="s">
        <v>46</v>
      </c>
      <c r="E224" s="1" t="s">
        <v>47</v>
      </c>
      <c r="F224" s="1" t="s">
        <v>17</v>
      </c>
      <c r="G224" s="1" t="s">
        <v>651</v>
      </c>
      <c r="H224" s="1" t="s">
        <v>652</v>
      </c>
      <c r="I224" s="5">
        <v>43921.79142361111</v>
      </c>
      <c r="J224" s="1" t="s">
        <v>124</v>
      </c>
      <c r="K224" s="1" t="s">
        <v>21</v>
      </c>
      <c r="L224" s="1" t="s">
        <v>51</v>
      </c>
      <c r="M224" s="5">
        <v>43921.793368055558</v>
      </c>
      <c r="N224" s="8" t="str">
        <f t="shared" si="12"/>
        <v>31/03/2020</v>
      </c>
      <c r="O224" s="19" t="str">
        <f t="shared" si="13"/>
        <v>31/03/2020</v>
      </c>
      <c r="P224" s="8">
        <f t="shared" si="14"/>
        <v>1</v>
      </c>
    </row>
    <row r="225" spans="1:16" ht="45" x14ac:dyDescent="0.25">
      <c r="A225" s="1">
        <v>58974</v>
      </c>
      <c r="B225" s="1" t="s">
        <v>13</v>
      </c>
      <c r="C225" s="1" t="s">
        <v>45</v>
      </c>
      <c r="D225" s="1" t="s">
        <v>640</v>
      </c>
      <c r="E225" s="1" t="s">
        <v>641</v>
      </c>
      <c r="F225" s="1" t="s">
        <v>17</v>
      </c>
      <c r="G225" s="1" t="s">
        <v>653</v>
      </c>
      <c r="H225" s="1" t="s">
        <v>654</v>
      </c>
      <c r="I225" s="5">
        <v>43921.793715277781</v>
      </c>
      <c r="J225" s="1" t="s">
        <v>124</v>
      </c>
      <c r="K225" s="1" t="s">
        <v>21</v>
      </c>
      <c r="L225" s="1" t="s">
        <v>51</v>
      </c>
      <c r="M225" s="5">
        <v>43921.795659722222</v>
      </c>
      <c r="N225" s="8" t="str">
        <f t="shared" si="12"/>
        <v>31/03/2020</v>
      </c>
      <c r="O225" s="19" t="str">
        <f t="shared" si="13"/>
        <v>31/03/2020</v>
      </c>
      <c r="P225" s="8">
        <f t="shared" si="14"/>
        <v>1</v>
      </c>
    </row>
    <row r="226" spans="1:16" ht="45" x14ac:dyDescent="0.25">
      <c r="A226" s="1">
        <v>58976</v>
      </c>
      <c r="B226" s="1" t="s">
        <v>13</v>
      </c>
      <c r="C226" s="1" t="s">
        <v>45</v>
      </c>
      <c r="D226" s="1" t="s">
        <v>655</v>
      </c>
      <c r="E226" s="1" t="s">
        <v>112</v>
      </c>
      <c r="F226" s="1" t="s">
        <v>17</v>
      </c>
      <c r="G226" s="1" t="s">
        <v>656</v>
      </c>
      <c r="H226" s="1" t="s">
        <v>657</v>
      </c>
      <c r="I226" s="5">
        <v>43922.338043981479</v>
      </c>
      <c r="J226" s="1" t="s">
        <v>63</v>
      </c>
      <c r="K226" s="1" t="s">
        <v>28</v>
      </c>
      <c r="L226" s="1" t="s">
        <v>184</v>
      </c>
      <c r="M226" s="5">
        <v>43922.340011574073</v>
      </c>
      <c r="N226" s="8" t="str">
        <f t="shared" si="12"/>
        <v>01/04/2020</v>
      </c>
      <c r="O226" s="19" t="str">
        <f t="shared" si="13"/>
        <v>01/04/2020</v>
      </c>
      <c r="P226" s="8">
        <f t="shared" si="14"/>
        <v>1</v>
      </c>
    </row>
    <row r="227" spans="1:16" ht="45" x14ac:dyDescent="0.25">
      <c r="A227" s="1">
        <v>58977</v>
      </c>
      <c r="B227" s="1" t="s">
        <v>13</v>
      </c>
      <c r="C227" s="1" t="s">
        <v>45</v>
      </c>
      <c r="D227" s="1" t="s">
        <v>125</v>
      </c>
      <c r="E227" s="1" t="s">
        <v>126</v>
      </c>
      <c r="F227" s="1" t="s">
        <v>17</v>
      </c>
      <c r="G227" s="1" t="s">
        <v>658</v>
      </c>
      <c r="H227" s="1" t="s">
        <v>659</v>
      </c>
      <c r="I227" s="5">
        <v>43922.482210648152</v>
      </c>
      <c r="J227" s="1" t="s">
        <v>50</v>
      </c>
      <c r="K227" s="1" t="s">
        <v>21</v>
      </c>
      <c r="L227" s="1" t="s">
        <v>116</v>
      </c>
      <c r="M227" s="5">
        <v>43922.48333333333</v>
      </c>
      <c r="N227" s="8" t="str">
        <f t="shared" si="12"/>
        <v>01/04/2020</v>
      </c>
      <c r="O227" s="19" t="str">
        <f t="shared" si="13"/>
        <v>01/04/2020</v>
      </c>
      <c r="P227" s="8">
        <f t="shared" si="14"/>
        <v>1</v>
      </c>
    </row>
    <row r="228" spans="1:16" ht="45" x14ac:dyDescent="0.25">
      <c r="A228" s="1">
        <v>58978</v>
      </c>
      <c r="B228" s="1" t="s">
        <v>13</v>
      </c>
      <c r="C228" s="1" t="s">
        <v>45</v>
      </c>
      <c r="D228" s="1" t="s">
        <v>149</v>
      </c>
      <c r="E228" s="1" t="s">
        <v>150</v>
      </c>
      <c r="F228" s="1" t="s">
        <v>17</v>
      </c>
      <c r="G228" s="1" t="s">
        <v>660</v>
      </c>
      <c r="H228" s="1" t="s">
        <v>661</v>
      </c>
      <c r="I228" s="5">
        <v>43922.483703703707</v>
      </c>
      <c r="J228" s="1" t="s">
        <v>50</v>
      </c>
      <c r="K228" s="1" t="s">
        <v>21</v>
      </c>
      <c r="L228" s="1" t="s">
        <v>98</v>
      </c>
      <c r="M228" s="5">
        <v>43922.485162037039</v>
      </c>
      <c r="N228" s="8" t="str">
        <f t="shared" si="12"/>
        <v>01/04/2020</v>
      </c>
      <c r="O228" s="19" t="str">
        <f t="shared" si="13"/>
        <v>01/04/2020</v>
      </c>
      <c r="P228" s="8">
        <f t="shared" si="14"/>
        <v>1</v>
      </c>
    </row>
    <row r="229" spans="1:16" ht="45" x14ac:dyDescent="0.25">
      <c r="A229" s="1">
        <v>58979</v>
      </c>
      <c r="B229" s="1" t="s">
        <v>13</v>
      </c>
      <c r="C229" s="1" t="s">
        <v>45</v>
      </c>
      <c r="D229" s="1" t="s">
        <v>46</v>
      </c>
      <c r="E229" s="1" t="s">
        <v>47</v>
      </c>
      <c r="F229" s="1" t="s">
        <v>17</v>
      </c>
      <c r="G229" s="1" t="s">
        <v>662</v>
      </c>
      <c r="H229" s="1" t="s">
        <v>663</v>
      </c>
      <c r="I229" s="5">
        <v>43922.48609953704</v>
      </c>
      <c r="J229" s="1" t="s">
        <v>50</v>
      </c>
      <c r="K229" s="1" t="s">
        <v>21</v>
      </c>
      <c r="L229" s="1" t="s">
        <v>51</v>
      </c>
      <c r="M229" s="5">
        <v>43922.487303240741</v>
      </c>
      <c r="N229" s="8" t="str">
        <f t="shared" si="12"/>
        <v>01/04/2020</v>
      </c>
      <c r="O229" s="19" t="str">
        <f t="shared" si="13"/>
        <v>01/04/2020</v>
      </c>
      <c r="P229" s="8">
        <f t="shared" si="14"/>
        <v>1</v>
      </c>
    </row>
    <row r="230" spans="1:16" ht="30" x14ac:dyDescent="0.25">
      <c r="A230" s="1">
        <v>58774</v>
      </c>
      <c r="B230" s="1" t="s">
        <v>664</v>
      </c>
      <c r="C230" s="1" t="s">
        <v>45</v>
      </c>
      <c r="D230" s="1" t="s">
        <v>665</v>
      </c>
      <c r="E230" s="1" t="s">
        <v>666</v>
      </c>
      <c r="F230" s="1" t="s">
        <v>17</v>
      </c>
      <c r="G230" s="1" t="s">
        <v>667</v>
      </c>
      <c r="H230" s="1" t="s">
        <v>668</v>
      </c>
      <c r="I230" s="5">
        <v>43901.680648148147</v>
      </c>
      <c r="J230" s="1" t="s">
        <v>352</v>
      </c>
      <c r="K230" s="1" t="s">
        <v>36</v>
      </c>
      <c r="L230" s="1" t="s">
        <v>127</v>
      </c>
      <c r="M230" s="5">
        <v>43922.55872685185</v>
      </c>
      <c r="N230" s="8" t="str">
        <f t="shared" si="12"/>
        <v>11/03/2020</v>
      </c>
      <c r="O230" s="19" t="str">
        <f t="shared" si="13"/>
        <v>01/04/2020</v>
      </c>
      <c r="P230" s="8">
        <f t="shared" si="14"/>
        <v>0</v>
      </c>
    </row>
    <row r="231" spans="1:16" ht="45" x14ac:dyDescent="0.25">
      <c r="A231" s="1">
        <v>58980</v>
      </c>
      <c r="B231" s="1" t="s">
        <v>13</v>
      </c>
      <c r="C231" s="1" t="s">
        <v>45</v>
      </c>
      <c r="D231" s="1" t="s">
        <v>120</v>
      </c>
      <c r="E231" s="1" t="s">
        <v>121</v>
      </c>
      <c r="F231" s="1" t="s">
        <v>17</v>
      </c>
      <c r="G231" s="1" t="s">
        <v>669</v>
      </c>
      <c r="H231" s="1" t="s">
        <v>670</v>
      </c>
      <c r="I231" s="5">
        <v>43922.559004629627</v>
      </c>
      <c r="J231" s="1" t="s">
        <v>60</v>
      </c>
      <c r="L231" s="1" t="s">
        <v>122</v>
      </c>
      <c r="M231" s="5">
        <v>43922.559756944444</v>
      </c>
      <c r="N231" s="8" t="str">
        <f t="shared" si="12"/>
        <v>01/04/2020</v>
      </c>
      <c r="O231" s="19" t="str">
        <f t="shared" si="13"/>
        <v>01/04/2020</v>
      </c>
      <c r="P231" s="8">
        <f t="shared" si="14"/>
        <v>1</v>
      </c>
    </row>
    <row r="232" spans="1:16" ht="135" x14ac:dyDescent="0.25">
      <c r="A232" s="1">
        <v>58858</v>
      </c>
      <c r="B232" s="1" t="s">
        <v>13</v>
      </c>
      <c r="C232" s="1" t="s">
        <v>45</v>
      </c>
      <c r="D232" s="1" t="s">
        <v>671</v>
      </c>
      <c r="E232" s="1" t="s">
        <v>172</v>
      </c>
      <c r="F232" s="1" t="s">
        <v>17</v>
      </c>
      <c r="G232" s="1" t="s">
        <v>672</v>
      </c>
      <c r="H232" s="1" t="s">
        <v>673</v>
      </c>
      <c r="I232" s="5">
        <v>43907.427303240744</v>
      </c>
      <c r="J232" s="1" t="s">
        <v>674</v>
      </c>
      <c r="K232" s="1" t="s">
        <v>28</v>
      </c>
      <c r="L232" s="1" t="s">
        <v>395</v>
      </c>
      <c r="M232" s="5">
        <v>43922.560393518521</v>
      </c>
      <c r="N232" s="8" t="str">
        <f t="shared" si="12"/>
        <v>17/03/2020</v>
      </c>
      <c r="O232" s="19" t="str">
        <f t="shared" si="13"/>
        <v>01/04/2020</v>
      </c>
      <c r="P232" s="8">
        <f t="shared" si="14"/>
        <v>0</v>
      </c>
    </row>
    <row r="233" spans="1:16" ht="75" x14ac:dyDescent="0.25">
      <c r="A233" s="1">
        <v>58349</v>
      </c>
      <c r="B233" s="1" t="s">
        <v>675</v>
      </c>
      <c r="C233" s="1" t="s">
        <v>45</v>
      </c>
      <c r="D233" s="1" t="s">
        <v>676</v>
      </c>
      <c r="E233" s="1" t="s">
        <v>131</v>
      </c>
      <c r="F233" s="1" t="s">
        <v>17</v>
      </c>
      <c r="G233" s="1" t="s">
        <v>677</v>
      </c>
      <c r="H233" s="1" t="s">
        <v>678</v>
      </c>
      <c r="I233" s="5">
        <v>43888.613541666666</v>
      </c>
      <c r="J233" s="1" t="s">
        <v>58</v>
      </c>
      <c r="K233" s="1" t="s">
        <v>28</v>
      </c>
      <c r="L233" s="1" t="s">
        <v>131</v>
      </c>
      <c r="M233" s="5">
        <v>43922.561296296299</v>
      </c>
      <c r="N233" s="8" t="str">
        <f t="shared" si="12"/>
        <v>27/02/2020</v>
      </c>
      <c r="O233" s="19" t="str">
        <f t="shared" si="13"/>
        <v>01/04/2020</v>
      </c>
      <c r="P233" s="8">
        <f t="shared" si="14"/>
        <v>0</v>
      </c>
    </row>
    <row r="234" spans="1:16" ht="60" x14ac:dyDescent="0.25">
      <c r="A234" s="1">
        <v>58981</v>
      </c>
      <c r="B234" s="1" t="s">
        <v>13</v>
      </c>
      <c r="C234" s="1" t="s">
        <v>45</v>
      </c>
      <c r="D234" s="1" t="s">
        <v>679</v>
      </c>
      <c r="E234" s="1" t="s">
        <v>57</v>
      </c>
      <c r="F234" s="1" t="s">
        <v>17</v>
      </c>
      <c r="G234" s="1" t="s">
        <v>680</v>
      </c>
      <c r="H234" s="1" t="s">
        <v>681</v>
      </c>
      <c r="I234" s="5">
        <v>43922.561550925922</v>
      </c>
      <c r="J234" s="1" t="s">
        <v>60</v>
      </c>
      <c r="K234" s="1" t="s">
        <v>21</v>
      </c>
      <c r="L234" s="1" t="s">
        <v>119</v>
      </c>
      <c r="M234" s="5">
        <v>43922.563287037039</v>
      </c>
      <c r="N234" s="8" t="str">
        <f t="shared" si="12"/>
        <v>01/04/2020</v>
      </c>
      <c r="O234" s="19" t="str">
        <f t="shared" si="13"/>
        <v>01/04/2020</v>
      </c>
      <c r="P234" s="8">
        <f t="shared" si="14"/>
        <v>1</v>
      </c>
    </row>
    <row r="235" spans="1:16" ht="30" x14ac:dyDescent="0.25">
      <c r="A235" s="1">
        <v>58982</v>
      </c>
      <c r="B235" s="1" t="s">
        <v>682</v>
      </c>
      <c r="C235" s="1" t="s">
        <v>45</v>
      </c>
      <c r="D235" s="1" t="s">
        <v>120</v>
      </c>
      <c r="E235" s="1" t="s">
        <v>121</v>
      </c>
      <c r="F235" s="1" t="s">
        <v>17</v>
      </c>
      <c r="G235" s="1" t="s">
        <v>683</v>
      </c>
      <c r="H235" s="1" t="s">
        <v>169</v>
      </c>
      <c r="I235" s="5">
        <v>43922.565069444441</v>
      </c>
      <c r="J235" s="1" t="s">
        <v>352</v>
      </c>
      <c r="K235" s="1" t="s">
        <v>21</v>
      </c>
      <c r="L235" s="1" t="s">
        <v>122</v>
      </c>
      <c r="M235" s="5">
        <v>43922.565451388888</v>
      </c>
      <c r="N235" s="8" t="str">
        <f t="shared" si="12"/>
        <v>01/04/2020</v>
      </c>
      <c r="O235" s="19" t="str">
        <f t="shared" si="13"/>
        <v>01/04/2020</v>
      </c>
      <c r="P235" s="8">
        <f t="shared" si="14"/>
        <v>1</v>
      </c>
    </row>
    <row r="236" spans="1:16" ht="45" x14ac:dyDescent="0.25">
      <c r="A236" s="1">
        <v>58983</v>
      </c>
      <c r="B236" s="1" t="s">
        <v>13</v>
      </c>
      <c r="C236" s="1" t="s">
        <v>45</v>
      </c>
      <c r="D236" s="1" t="s">
        <v>93</v>
      </c>
      <c r="E236" s="1" t="s">
        <v>94</v>
      </c>
      <c r="F236" s="1" t="s">
        <v>17</v>
      </c>
      <c r="G236" s="1" t="s">
        <v>684</v>
      </c>
      <c r="I236" s="5">
        <v>43922.677071759259</v>
      </c>
      <c r="J236" s="1" t="s">
        <v>124</v>
      </c>
      <c r="L236" s="1" t="s">
        <v>95</v>
      </c>
      <c r="M236" s="5">
        <v>43922.6796875</v>
      </c>
      <c r="N236" s="8" t="str">
        <f t="shared" si="12"/>
        <v>01/04/2020</v>
      </c>
      <c r="O236" s="19" t="str">
        <f t="shared" si="13"/>
        <v>01/04/2020</v>
      </c>
      <c r="P236" s="8">
        <f t="shared" si="14"/>
        <v>1</v>
      </c>
    </row>
    <row r="237" spans="1:16" ht="30" x14ac:dyDescent="0.25">
      <c r="A237" s="1">
        <v>58984</v>
      </c>
      <c r="B237" s="1" t="s">
        <v>685</v>
      </c>
      <c r="C237" s="1" t="s">
        <v>45</v>
      </c>
      <c r="D237" s="1" t="s">
        <v>686</v>
      </c>
      <c r="E237" s="1" t="s">
        <v>405</v>
      </c>
      <c r="F237" s="1" t="s">
        <v>17</v>
      </c>
      <c r="G237" s="1" t="s">
        <v>687</v>
      </c>
      <c r="I237" s="5">
        <v>43922.771412037036</v>
      </c>
      <c r="J237" s="1" t="s">
        <v>352</v>
      </c>
      <c r="K237" s="1" t="s">
        <v>21</v>
      </c>
      <c r="L237" s="1" t="s">
        <v>170</v>
      </c>
      <c r="M237" s="5">
        <v>43922.772129629629</v>
      </c>
      <c r="N237" s="8" t="str">
        <f t="shared" si="12"/>
        <v>01/04/2020</v>
      </c>
      <c r="O237" s="19" t="str">
        <f t="shared" si="13"/>
        <v>01/04/2020</v>
      </c>
      <c r="P237" s="8">
        <f t="shared" si="14"/>
        <v>1</v>
      </c>
    </row>
    <row r="238" spans="1:16" ht="30" x14ac:dyDescent="0.25">
      <c r="A238" s="1">
        <v>58985</v>
      </c>
      <c r="B238" s="1" t="s">
        <v>688</v>
      </c>
      <c r="C238" s="1" t="s">
        <v>45</v>
      </c>
      <c r="D238" s="1" t="s">
        <v>689</v>
      </c>
      <c r="E238" s="1" t="s">
        <v>405</v>
      </c>
      <c r="F238" s="1" t="s">
        <v>17</v>
      </c>
      <c r="G238" s="1" t="s">
        <v>690</v>
      </c>
      <c r="I238" s="5">
        <v>43922.77270833333</v>
      </c>
      <c r="J238" s="1" t="s">
        <v>352</v>
      </c>
      <c r="K238" s="1" t="s">
        <v>21</v>
      </c>
      <c r="L238" s="1" t="s">
        <v>170</v>
      </c>
      <c r="M238" s="5">
        <v>43922.773506944446</v>
      </c>
      <c r="N238" s="8" t="str">
        <f t="shared" si="12"/>
        <v>01/04/2020</v>
      </c>
      <c r="O238" s="19" t="str">
        <f t="shared" si="13"/>
        <v>01/04/2020</v>
      </c>
      <c r="P238" s="8">
        <f t="shared" si="14"/>
        <v>1</v>
      </c>
    </row>
    <row r="239" spans="1:16" ht="165" x14ac:dyDescent="0.25">
      <c r="A239" s="1">
        <v>58794</v>
      </c>
      <c r="B239" s="1" t="s">
        <v>13</v>
      </c>
      <c r="C239" s="1" t="s">
        <v>45</v>
      </c>
      <c r="D239" s="1" t="s">
        <v>671</v>
      </c>
      <c r="E239" s="1" t="s">
        <v>172</v>
      </c>
      <c r="F239" s="1" t="s">
        <v>17</v>
      </c>
      <c r="G239" s="1" t="s">
        <v>691</v>
      </c>
      <c r="H239" s="1" t="s">
        <v>692</v>
      </c>
      <c r="I239" s="5">
        <v>43902.502233796295</v>
      </c>
      <c r="J239" s="1" t="s">
        <v>60</v>
      </c>
      <c r="K239" s="1" t="s">
        <v>28</v>
      </c>
      <c r="L239" s="1" t="s">
        <v>395</v>
      </c>
      <c r="M239" s="5">
        <v>43922.774189814816</v>
      </c>
      <c r="N239" s="8" t="str">
        <f t="shared" si="12"/>
        <v>12/03/2020</v>
      </c>
      <c r="O239" s="19" t="str">
        <f t="shared" si="13"/>
        <v>01/04/2020</v>
      </c>
      <c r="P239" s="8">
        <f t="shared" si="14"/>
        <v>0</v>
      </c>
    </row>
    <row r="240" spans="1:16" ht="45" x14ac:dyDescent="0.25">
      <c r="A240" s="1">
        <v>58975</v>
      </c>
      <c r="B240" s="1" t="s">
        <v>13</v>
      </c>
      <c r="C240" s="1" t="s">
        <v>45</v>
      </c>
      <c r="D240" s="1" t="s">
        <v>166</v>
      </c>
      <c r="E240" s="1" t="s">
        <v>167</v>
      </c>
      <c r="F240" s="1" t="s">
        <v>17</v>
      </c>
      <c r="G240" s="1" t="s">
        <v>693</v>
      </c>
      <c r="H240" s="1" t="s">
        <v>694</v>
      </c>
      <c r="I240" s="5">
        <v>43921.795868055553</v>
      </c>
      <c r="J240" s="1" t="s">
        <v>124</v>
      </c>
      <c r="K240" s="1" t="s">
        <v>21</v>
      </c>
      <c r="L240" s="1" t="s">
        <v>167</v>
      </c>
      <c r="M240" s="5">
        <v>43923.565150462964</v>
      </c>
      <c r="N240" s="8" t="str">
        <f t="shared" si="12"/>
        <v>31/03/2020</v>
      </c>
      <c r="O240" s="19" t="str">
        <f t="shared" si="13"/>
        <v>02/04/2020</v>
      </c>
      <c r="P240" s="8">
        <f t="shared" si="14"/>
        <v>0</v>
      </c>
    </row>
    <row r="241" spans="1:16" ht="45" x14ac:dyDescent="0.25">
      <c r="A241" s="1">
        <v>58989</v>
      </c>
      <c r="B241" s="1" t="s">
        <v>13</v>
      </c>
      <c r="C241" s="1" t="s">
        <v>45</v>
      </c>
      <c r="D241" s="1" t="s">
        <v>125</v>
      </c>
      <c r="E241" s="1" t="s">
        <v>126</v>
      </c>
      <c r="F241" s="1" t="s">
        <v>17</v>
      </c>
      <c r="G241" s="1" t="s">
        <v>695</v>
      </c>
      <c r="H241" s="1" t="s">
        <v>696</v>
      </c>
      <c r="I241" s="5">
        <v>43923.603333333333</v>
      </c>
      <c r="J241" s="1" t="s">
        <v>124</v>
      </c>
      <c r="K241" s="1" t="s">
        <v>21</v>
      </c>
      <c r="L241" s="1" t="s">
        <v>116</v>
      </c>
      <c r="M241" s="5">
        <v>43923.605509259258</v>
      </c>
      <c r="N241" s="8" t="str">
        <f t="shared" si="12"/>
        <v>02/04/2020</v>
      </c>
      <c r="O241" s="19" t="str">
        <f t="shared" si="13"/>
        <v>02/04/2020</v>
      </c>
      <c r="P241" s="8">
        <f t="shared" si="14"/>
        <v>1</v>
      </c>
    </row>
    <row r="242" spans="1:16" ht="45" x14ac:dyDescent="0.25">
      <c r="A242" s="1">
        <v>58991</v>
      </c>
      <c r="B242" s="1" t="s">
        <v>13</v>
      </c>
      <c r="C242" s="1" t="s">
        <v>45</v>
      </c>
      <c r="D242" s="1" t="s">
        <v>221</v>
      </c>
      <c r="E242" s="1" t="s">
        <v>222</v>
      </c>
      <c r="F242" s="1" t="s">
        <v>17</v>
      </c>
      <c r="G242" s="1" t="s">
        <v>697</v>
      </c>
      <c r="H242" s="1" t="s">
        <v>698</v>
      </c>
      <c r="I242" s="5">
        <v>43923.655011574076</v>
      </c>
      <c r="J242" s="1" t="s">
        <v>83</v>
      </c>
      <c r="L242" s="1" t="s">
        <v>168</v>
      </c>
      <c r="M242" s="5">
        <v>43923.65766203704</v>
      </c>
      <c r="N242" s="8" t="str">
        <f t="shared" si="12"/>
        <v>02/04/2020</v>
      </c>
      <c r="O242" s="19" t="str">
        <f t="shared" si="13"/>
        <v>02/04/2020</v>
      </c>
      <c r="P242" s="8">
        <f t="shared" si="14"/>
        <v>1</v>
      </c>
    </row>
    <row r="243" spans="1:16" ht="45" x14ac:dyDescent="0.25">
      <c r="A243" s="1">
        <v>58994</v>
      </c>
      <c r="B243" s="1" t="s">
        <v>699</v>
      </c>
      <c r="C243" s="1" t="s">
        <v>45</v>
      </c>
      <c r="D243" s="1" t="s">
        <v>404</v>
      </c>
      <c r="E243" s="1" t="s">
        <v>405</v>
      </c>
      <c r="F243" s="1" t="s">
        <v>17</v>
      </c>
      <c r="G243" s="1" t="s">
        <v>700</v>
      </c>
      <c r="H243" s="1" t="s">
        <v>105</v>
      </c>
      <c r="I243" s="5">
        <v>43923.867974537039</v>
      </c>
      <c r="J243" s="1" t="s">
        <v>442</v>
      </c>
      <c r="K243" s="1" t="s">
        <v>21</v>
      </c>
      <c r="L243" s="1" t="s">
        <v>408</v>
      </c>
      <c r="M243" s="5">
        <v>43923.868576388886</v>
      </c>
      <c r="N243" s="8" t="str">
        <f t="shared" si="12"/>
        <v>02/04/2020</v>
      </c>
      <c r="O243" s="19" t="str">
        <f t="shared" si="13"/>
        <v>02/04/2020</v>
      </c>
      <c r="P243" s="8">
        <f t="shared" si="14"/>
        <v>1</v>
      </c>
    </row>
    <row r="244" spans="1:16" ht="45" x14ac:dyDescent="0.25">
      <c r="A244" s="1">
        <v>58995</v>
      </c>
      <c r="B244" s="1" t="s">
        <v>13</v>
      </c>
      <c r="C244" s="1" t="s">
        <v>45</v>
      </c>
      <c r="D244" s="1" t="s">
        <v>166</v>
      </c>
      <c r="E244" s="1" t="s">
        <v>167</v>
      </c>
      <c r="F244" s="1" t="s">
        <v>17</v>
      </c>
      <c r="G244" s="1" t="s">
        <v>701</v>
      </c>
      <c r="H244" s="1" t="s">
        <v>702</v>
      </c>
      <c r="I244" s="5">
        <v>43924.424826388888</v>
      </c>
      <c r="J244" s="1" t="s">
        <v>50</v>
      </c>
      <c r="K244" s="1" t="s">
        <v>21</v>
      </c>
      <c r="L244" s="1" t="s">
        <v>167</v>
      </c>
      <c r="M244" s="5">
        <v>43924.428043981483</v>
      </c>
      <c r="N244" s="8" t="str">
        <f t="shared" si="12"/>
        <v>03/04/2020</v>
      </c>
      <c r="O244" s="19" t="str">
        <f t="shared" si="13"/>
        <v>03/04/2020</v>
      </c>
      <c r="P244" s="8">
        <f t="shared" si="14"/>
        <v>1</v>
      </c>
    </row>
    <row r="245" spans="1:16" ht="45" x14ac:dyDescent="0.25">
      <c r="A245" s="1">
        <v>58996</v>
      </c>
      <c r="B245" s="1" t="s">
        <v>13</v>
      </c>
      <c r="C245" s="1" t="s">
        <v>45</v>
      </c>
      <c r="D245" s="1" t="s">
        <v>52</v>
      </c>
      <c r="E245" s="1" t="s">
        <v>53</v>
      </c>
      <c r="F245" s="1" t="s">
        <v>17</v>
      </c>
      <c r="G245" s="1" t="s">
        <v>703</v>
      </c>
      <c r="H245" s="1" t="s">
        <v>704</v>
      </c>
      <c r="I245" s="5">
        <v>43924.432013888887</v>
      </c>
      <c r="J245" s="1" t="s">
        <v>50</v>
      </c>
      <c r="K245" s="1" t="s">
        <v>21</v>
      </c>
      <c r="L245" s="1" t="s">
        <v>56</v>
      </c>
      <c r="M245" s="5">
        <v>43924.433032407411</v>
      </c>
      <c r="N245" s="8" t="str">
        <f t="shared" si="12"/>
        <v>03/04/2020</v>
      </c>
      <c r="O245" s="19" t="str">
        <f t="shared" si="13"/>
        <v>03/04/2020</v>
      </c>
      <c r="P245" s="8">
        <f t="shared" si="14"/>
        <v>1</v>
      </c>
    </row>
    <row r="246" spans="1:16" ht="45" x14ac:dyDescent="0.25">
      <c r="A246" s="1">
        <v>58998</v>
      </c>
      <c r="B246" s="1" t="s">
        <v>13</v>
      </c>
      <c r="C246" s="1" t="s">
        <v>45</v>
      </c>
      <c r="D246" s="1" t="s">
        <v>147</v>
      </c>
      <c r="E246" s="1" t="s">
        <v>148</v>
      </c>
      <c r="F246" s="1" t="s">
        <v>17</v>
      </c>
      <c r="G246" s="1" t="s">
        <v>54</v>
      </c>
      <c r="H246" s="1" t="s">
        <v>55</v>
      </c>
      <c r="I246" s="5">
        <v>43924.43378472222</v>
      </c>
      <c r="J246" s="1" t="s">
        <v>50</v>
      </c>
      <c r="K246" s="1" t="s">
        <v>21</v>
      </c>
      <c r="L246" s="1" t="s">
        <v>56</v>
      </c>
      <c r="M246" s="5">
        <v>43924.43478009259</v>
      </c>
      <c r="N246" s="8" t="str">
        <f t="shared" si="12"/>
        <v>03/04/2020</v>
      </c>
      <c r="O246" s="19" t="str">
        <f t="shared" si="13"/>
        <v>03/04/2020</v>
      </c>
      <c r="P246" s="8">
        <f t="shared" si="14"/>
        <v>1</v>
      </c>
    </row>
    <row r="247" spans="1:16" ht="45" x14ac:dyDescent="0.25">
      <c r="A247" s="1">
        <v>58999</v>
      </c>
      <c r="B247" s="1" t="s">
        <v>13</v>
      </c>
      <c r="C247" s="1" t="s">
        <v>45</v>
      </c>
      <c r="D247" s="1" t="s">
        <v>705</v>
      </c>
      <c r="E247" s="1" t="s">
        <v>88</v>
      </c>
      <c r="F247" s="1" t="s">
        <v>17</v>
      </c>
      <c r="G247" s="1" t="s">
        <v>706</v>
      </c>
      <c r="H247" s="1" t="s">
        <v>89</v>
      </c>
      <c r="I247" s="5">
        <v>43924.435312499998</v>
      </c>
      <c r="J247" s="1" t="s">
        <v>50</v>
      </c>
      <c r="K247" s="1" t="s">
        <v>108</v>
      </c>
      <c r="L247" s="1" t="s">
        <v>51</v>
      </c>
      <c r="M247" s="5">
        <v>43924.436851851853</v>
      </c>
      <c r="N247" s="8" t="str">
        <f t="shared" si="12"/>
        <v>03/04/2020</v>
      </c>
      <c r="O247" s="19" t="str">
        <f t="shared" si="13"/>
        <v>03/04/2020</v>
      </c>
      <c r="P247" s="8">
        <f t="shared" si="14"/>
        <v>1</v>
      </c>
    </row>
    <row r="248" spans="1:16" ht="75" x14ac:dyDescent="0.25">
      <c r="A248" s="1">
        <v>57939</v>
      </c>
      <c r="B248" s="1" t="s">
        <v>13</v>
      </c>
      <c r="C248" s="1" t="s">
        <v>45</v>
      </c>
      <c r="D248" s="1" t="s">
        <v>455</v>
      </c>
      <c r="E248" s="1" t="s">
        <v>456</v>
      </c>
      <c r="F248" s="1" t="s">
        <v>17</v>
      </c>
      <c r="G248" s="1" t="s">
        <v>707</v>
      </c>
      <c r="H248" s="1" t="s">
        <v>708</v>
      </c>
      <c r="I248" s="5">
        <v>43875.464490740742</v>
      </c>
      <c r="J248" s="1" t="s">
        <v>50</v>
      </c>
      <c r="L248" s="1" t="s">
        <v>116</v>
      </c>
      <c r="M248" s="5">
        <v>43924.540706018517</v>
      </c>
      <c r="N248" s="8" t="str">
        <f t="shared" si="12"/>
        <v>14/02/2020</v>
      </c>
      <c r="O248" s="19" t="str">
        <f t="shared" si="13"/>
        <v>03/04/2020</v>
      </c>
      <c r="P248" s="8">
        <f t="shared" si="14"/>
        <v>0</v>
      </c>
    </row>
    <row r="249" spans="1:16" ht="45" x14ac:dyDescent="0.25">
      <c r="A249" s="1">
        <v>59000</v>
      </c>
      <c r="B249" s="1" t="s">
        <v>13</v>
      </c>
      <c r="C249" s="1" t="s">
        <v>45</v>
      </c>
      <c r="D249" s="1" t="s">
        <v>449</v>
      </c>
      <c r="E249" s="1" t="s">
        <v>445</v>
      </c>
      <c r="F249" s="1" t="s">
        <v>17</v>
      </c>
      <c r="G249" s="1" t="s">
        <v>709</v>
      </c>
      <c r="H249" s="1" t="s">
        <v>89</v>
      </c>
      <c r="I249" s="5">
        <v>43924.706226851849</v>
      </c>
      <c r="J249" s="1" t="s">
        <v>124</v>
      </c>
      <c r="K249" s="1" t="s">
        <v>28</v>
      </c>
      <c r="L249" s="1" t="s">
        <v>146</v>
      </c>
      <c r="M249" s="5">
        <v>43924.706817129627</v>
      </c>
      <c r="N249" s="8" t="str">
        <f t="shared" si="12"/>
        <v>03/04/2020</v>
      </c>
      <c r="O249" s="19" t="str">
        <f t="shared" si="13"/>
        <v>03/04/2020</v>
      </c>
      <c r="P249" s="8">
        <f t="shared" si="14"/>
        <v>1</v>
      </c>
    </row>
    <row r="250" spans="1:16" ht="45" x14ac:dyDescent="0.25">
      <c r="A250" s="1">
        <v>59027</v>
      </c>
      <c r="B250" s="1" t="s">
        <v>13</v>
      </c>
      <c r="C250" s="1" t="s">
        <v>45</v>
      </c>
      <c r="D250" s="1" t="s">
        <v>710</v>
      </c>
      <c r="E250" s="1" t="s">
        <v>711</v>
      </c>
      <c r="F250" s="1" t="s">
        <v>17</v>
      </c>
      <c r="G250" s="1" t="s">
        <v>712</v>
      </c>
      <c r="H250" s="1" t="s">
        <v>105</v>
      </c>
      <c r="I250" s="5">
        <v>43927.373831018522</v>
      </c>
      <c r="J250" s="1" t="s">
        <v>83</v>
      </c>
      <c r="L250" s="1" t="s">
        <v>170</v>
      </c>
      <c r="M250" s="5">
        <v>43927.374699074076</v>
      </c>
      <c r="N250" s="8" t="str">
        <f t="shared" si="12"/>
        <v>06/04/2020</v>
      </c>
      <c r="O250" s="19" t="str">
        <f t="shared" si="13"/>
        <v>06/04/2020</v>
      </c>
      <c r="P250" s="8">
        <f t="shared" si="14"/>
        <v>1</v>
      </c>
    </row>
    <row r="251" spans="1:16" ht="45" x14ac:dyDescent="0.25">
      <c r="A251" s="1">
        <v>59028</v>
      </c>
      <c r="B251" s="1" t="s">
        <v>13</v>
      </c>
      <c r="C251" s="1" t="s">
        <v>45</v>
      </c>
      <c r="D251" s="1" t="s">
        <v>490</v>
      </c>
      <c r="E251" s="1" t="s">
        <v>88</v>
      </c>
      <c r="F251" s="1" t="s">
        <v>17</v>
      </c>
      <c r="G251" s="1" t="s">
        <v>713</v>
      </c>
      <c r="H251" s="1" t="s">
        <v>714</v>
      </c>
      <c r="I251" s="5">
        <v>43927.375069444446</v>
      </c>
      <c r="J251" s="1" t="s">
        <v>83</v>
      </c>
      <c r="K251" s="1" t="s">
        <v>108</v>
      </c>
      <c r="L251" s="1" t="s">
        <v>98</v>
      </c>
      <c r="M251" s="5">
        <v>43927.376145833332</v>
      </c>
      <c r="N251" s="8" t="str">
        <f t="shared" si="12"/>
        <v>06/04/2020</v>
      </c>
      <c r="O251" s="19" t="str">
        <f t="shared" si="13"/>
        <v>06/04/2020</v>
      </c>
      <c r="P251" s="8">
        <f t="shared" si="14"/>
        <v>1</v>
      </c>
    </row>
    <row r="252" spans="1:16" ht="45" x14ac:dyDescent="0.25">
      <c r="A252" s="1">
        <v>59029</v>
      </c>
      <c r="B252" s="1" t="s">
        <v>13</v>
      </c>
      <c r="C252" s="1" t="s">
        <v>45</v>
      </c>
      <c r="D252" s="1" t="s">
        <v>166</v>
      </c>
      <c r="E252" s="1" t="s">
        <v>167</v>
      </c>
      <c r="F252" s="1" t="s">
        <v>17</v>
      </c>
      <c r="G252" s="1" t="s">
        <v>715</v>
      </c>
      <c r="H252" s="1" t="s">
        <v>716</v>
      </c>
      <c r="I252" s="5">
        <v>43927.406990740739</v>
      </c>
      <c r="J252" s="1" t="s">
        <v>83</v>
      </c>
      <c r="K252" s="1" t="s">
        <v>21</v>
      </c>
      <c r="L252" s="1" t="s">
        <v>167</v>
      </c>
      <c r="M252" s="5">
        <v>43927.408449074072</v>
      </c>
      <c r="N252" s="8" t="str">
        <f t="shared" si="12"/>
        <v>06/04/2020</v>
      </c>
      <c r="O252" s="19" t="str">
        <f t="shared" si="13"/>
        <v>06/04/2020</v>
      </c>
      <c r="P252" s="8">
        <f t="shared" si="14"/>
        <v>1</v>
      </c>
    </row>
    <row r="253" spans="1:16" ht="45" x14ac:dyDescent="0.25">
      <c r="A253" s="1">
        <v>59031</v>
      </c>
      <c r="B253" s="1" t="s">
        <v>13</v>
      </c>
      <c r="C253" s="1" t="s">
        <v>45</v>
      </c>
      <c r="D253" s="1" t="s">
        <v>717</v>
      </c>
      <c r="E253" s="1" t="s">
        <v>112</v>
      </c>
      <c r="F253" s="1" t="s">
        <v>17</v>
      </c>
      <c r="G253" s="1" t="s">
        <v>718</v>
      </c>
      <c r="H253" s="1" t="s">
        <v>719</v>
      </c>
      <c r="I253" s="5">
        <v>43927.530057870368</v>
      </c>
      <c r="J253" s="1" t="s">
        <v>83</v>
      </c>
      <c r="K253" s="1" t="s">
        <v>28</v>
      </c>
      <c r="L253" s="1" t="s">
        <v>115</v>
      </c>
      <c r="M253" s="5">
        <v>43927.531192129631</v>
      </c>
      <c r="N253" s="8" t="str">
        <f t="shared" si="12"/>
        <v>06/04/2020</v>
      </c>
      <c r="O253" s="19" t="str">
        <f t="shared" si="13"/>
        <v>06/04/2020</v>
      </c>
      <c r="P253" s="8">
        <f t="shared" si="14"/>
        <v>1</v>
      </c>
    </row>
    <row r="254" spans="1:16" ht="45" x14ac:dyDescent="0.25">
      <c r="A254" s="1">
        <v>59035</v>
      </c>
      <c r="B254" s="1" t="s">
        <v>13</v>
      </c>
      <c r="C254" s="1" t="s">
        <v>45</v>
      </c>
      <c r="D254" s="1" t="s">
        <v>720</v>
      </c>
      <c r="E254" s="1" t="s">
        <v>721</v>
      </c>
      <c r="F254" s="1" t="s">
        <v>17</v>
      </c>
      <c r="G254" s="1" t="s">
        <v>722</v>
      </c>
      <c r="H254" s="1" t="s">
        <v>723</v>
      </c>
      <c r="I254" s="5">
        <v>43927.855613425927</v>
      </c>
      <c r="J254" s="1" t="s">
        <v>50</v>
      </c>
      <c r="L254" s="1" t="s">
        <v>116</v>
      </c>
      <c r="M254" s="5">
        <v>43927.856539351851</v>
      </c>
      <c r="N254" s="8" t="str">
        <f t="shared" si="12"/>
        <v>06/04/2020</v>
      </c>
      <c r="O254" s="19" t="str">
        <f t="shared" si="13"/>
        <v>06/04/2020</v>
      </c>
      <c r="P254" s="8">
        <f t="shared" si="14"/>
        <v>1</v>
      </c>
    </row>
    <row r="255" spans="1:16" ht="45" x14ac:dyDescent="0.25">
      <c r="A255" s="1">
        <v>59036</v>
      </c>
      <c r="B255" s="1" t="s">
        <v>13</v>
      </c>
      <c r="C255" s="1" t="s">
        <v>45</v>
      </c>
      <c r="D255" s="1" t="s">
        <v>149</v>
      </c>
      <c r="E255" s="1" t="s">
        <v>150</v>
      </c>
      <c r="F255" s="1" t="s">
        <v>17</v>
      </c>
      <c r="G255" s="1" t="s">
        <v>724</v>
      </c>
      <c r="H255" s="1" t="s">
        <v>725</v>
      </c>
      <c r="I255" s="5">
        <v>43927.856736111113</v>
      </c>
      <c r="J255" s="1" t="s">
        <v>50</v>
      </c>
      <c r="K255" s="1" t="s">
        <v>21</v>
      </c>
      <c r="L255" s="1" t="s">
        <v>98</v>
      </c>
      <c r="M255" s="5">
        <v>43927.859537037039</v>
      </c>
      <c r="N255" s="8" t="str">
        <f t="shared" si="12"/>
        <v>06/04/2020</v>
      </c>
      <c r="O255" s="19" t="str">
        <f t="shared" si="13"/>
        <v>06/04/2020</v>
      </c>
      <c r="P255" s="8">
        <f t="shared" si="14"/>
        <v>1</v>
      </c>
    </row>
    <row r="256" spans="1:16" ht="45" x14ac:dyDescent="0.25">
      <c r="A256" s="1">
        <v>59037</v>
      </c>
      <c r="B256" s="1" t="s">
        <v>13</v>
      </c>
      <c r="C256" s="1" t="s">
        <v>45</v>
      </c>
      <c r="D256" s="1" t="s">
        <v>455</v>
      </c>
      <c r="E256" s="1" t="s">
        <v>456</v>
      </c>
      <c r="F256" s="1" t="s">
        <v>17</v>
      </c>
      <c r="G256" s="1" t="s">
        <v>726</v>
      </c>
      <c r="H256" s="1" t="s">
        <v>723</v>
      </c>
      <c r="I256" s="5">
        <v>43927.860046296293</v>
      </c>
      <c r="J256" s="1" t="s">
        <v>50</v>
      </c>
      <c r="L256" s="1" t="s">
        <v>116</v>
      </c>
      <c r="M256" s="5">
        <v>43927.860856481479</v>
      </c>
      <c r="N256" s="8" t="str">
        <f t="shared" si="12"/>
        <v>06/04/2020</v>
      </c>
      <c r="O256" s="19" t="str">
        <f t="shared" si="13"/>
        <v>06/04/2020</v>
      </c>
      <c r="P256" s="8">
        <f t="shared" si="14"/>
        <v>1</v>
      </c>
    </row>
    <row r="257" spans="1:16" x14ac:dyDescent="0.25">
      <c r="A257">
        <v>59062</v>
      </c>
      <c r="B257" t="s">
        <v>13</v>
      </c>
      <c r="C257" t="s">
        <v>45</v>
      </c>
      <c r="D257" t="s">
        <v>741</v>
      </c>
      <c r="E257" t="s">
        <v>742</v>
      </c>
      <c r="F257" t="s">
        <v>17</v>
      </c>
      <c r="G257" t="s">
        <v>743</v>
      </c>
      <c r="H257" t="s">
        <v>744</v>
      </c>
      <c r="I257" s="15">
        <v>43928.349305555559</v>
      </c>
      <c r="J257" t="s">
        <v>66</v>
      </c>
      <c r="K257"/>
      <c r="L257" t="s">
        <v>152</v>
      </c>
      <c r="M257" s="15">
        <v>43928.349930555552</v>
      </c>
      <c r="N257" s="8" t="str">
        <f t="shared" si="12"/>
        <v>07/04/2020</v>
      </c>
      <c r="O257" s="19" t="str">
        <f t="shared" si="13"/>
        <v>07/04/2020</v>
      </c>
      <c r="P257" s="8">
        <f t="shared" si="14"/>
        <v>1</v>
      </c>
    </row>
    <row r="258" spans="1:16" x14ac:dyDescent="0.25">
      <c r="A258">
        <v>59063</v>
      </c>
      <c r="B258" t="s">
        <v>13</v>
      </c>
      <c r="C258" t="s">
        <v>45</v>
      </c>
      <c r="D258" t="s">
        <v>71</v>
      </c>
      <c r="E258" t="s">
        <v>72</v>
      </c>
      <c r="F258" t="s">
        <v>17</v>
      </c>
      <c r="G258" t="s">
        <v>745</v>
      </c>
      <c r="H258" t="s">
        <v>746</v>
      </c>
      <c r="I258" s="15">
        <v>43928.350694444445</v>
      </c>
      <c r="J258" t="s">
        <v>66</v>
      </c>
      <c r="K258" t="s">
        <v>28</v>
      </c>
      <c r="L258" t="s">
        <v>73</v>
      </c>
      <c r="M258" s="15">
        <v>43928.351979166669</v>
      </c>
      <c r="N258" s="8" t="str">
        <f t="shared" si="12"/>
        <v>07/04/2020</v>
      </c>
      <c r="O258" s="19" t="str">
        <f t="shared" si="13"/>
        <v>07/04/2020</v>
      </c>
      <c r="P258" s="8">
        <f t="shared" si="14"/>
        <v>1</v>
      </c>
    </row>
    <row r="259" spans="1:16" x14ac:dyDescent="0.25">
      <c r="A259">
        <v>59064</v>
      </c>
      <c r="B259" t="s">
        <v>13</v>
      </c>
      <c r="C259" t="s">
        <v>45</v>
      </c>
      <c r="D259" t="s">
        <v>747</v>
      </c>
      <c r="E259" t="s">
        <v>159</v>
      </c>
      <c r="F259" t="s">
        <v>17</v>
      </c>
      <c r="G259" t="s">
        <v>748</v>
      </c>
      <c r="H259"/>
      <c r="I259" s="15">
        <v>43928.352395833332</v>
      </c>
      <c r="J259" t="s">
        <v>66</v>
      </c>
      <c r="K259" t="s">
        <v>28</v>
      </c>
      <c r="L259" t="s">
        <v>73</v>
      </c>
      <c r="M259" s="15">
        <v>43928.352835648147</v>
      </c>
      <c r="N259" s="8" t="str">
        <f t="shared" ref="N259:N322" si="15">TEXT(I259,"jj/mm/aaaa")</f>
        <v>07/04/2020</v>
      </c>
      <c r="O259" s="19" t="str">
        <f t="shared" ref="O259:O322" si="16">TEXT(M259,"jj/mm/aaaa")</f>
        <v>07/04/2020</v>
      </c>
      <c r="P259" s="8">
        <f t="shared" ref="P259:P322" si="17">IF(N259=O259,1,0)</f>
        <v>1</v>
      </c>
    </row>
    <row r="260" spans="1:16" x14ac:dyDescent="0.25">
      <c r="A260">
        <v>59065</v>
      </c>
      <c r="B260" t="s">
        <v>62</v>
      </c>
      <c r="C260" t="s">
        <v>45</v>
      </c>
      <c r="D260" t="s">
        <v>180</v>
      </c>
      <c r="E260" t="s">
        <v>112</v>
      </c>
      <c r="F260" t="s">
        <v>17</v>
      </c>
      <c r="G260" t="s">
        <v>749</v>
      </c>
      <c r="H260"/>
      <c r="I260" s="15">
        <v>43928.444606481484</v>
      </c>
      <c r="J260" t="s">
        <v>63</v>
      </c>
      <c r="K260" t="s">
        <v>28</v>
      </c>
      <c r="L260" t="s">
        <v>184</v>
      </c>
      <c r="M260" s="15">
        <v>43928.445150462961</v>
      </c>
      <c r="N260" s="8" t="str">
        <f t="shared" si="15"/>
        <v>07/04/2020</v>
      </c>
      <c r="O260" s="19" t="str">
        <f t="shared" si="16"/>
        <v>07/04/2020</v>
      </c>
      <c r="P260" s="8">
        <f t="shared" si="17"/>
        <v>1</v>
      </c>
    </row>
    <row r="261" spans="1:16" x14ac:dyDescent="0.25">
      <c r="A261">
        <v>59066</v>
      </c>
      <c r="B261" t="s">
        <v>62</v>
      </c>
      <c r="C261" t="s">
        <v>45</v>
      </c>
      <c r="D261" t="s">
        <v>750</v>
      </c>
      <c r="E261" t="s">
        <v>112</v>
      </c>
      <c r="F261" t="s">
        <v>17</v>
      </c>
      <c r="G261" t="s">
        <v>751</v>
      </c>
      <c r="H261"/>
      <c r="I261" s="15">
        <v>43928.445462962962</v>
      </c>
      <c r="J261" t="s">
        <v>63</v>
      </c>
      <c r="K261" t="s">
        <v>28</v>
      </c>
      <c r="L261" t="s">
        <v>184</v>
      </c>
      <c r="M261" s="15">
        <v>43928.445810185185</v>
      </c>
      <c r="N261" s="8" t="str">
        <f t="shared" si="15"/>
        <v>07/04/2020</v>
      </c>
      <c r="O261" s="19" t="str">
        <f t="shared" si="16"/>
        <v>07/04/2020</v>
      </c>
      <c r="P261" s="8">
        <f t="shared" si="17"/>
        <v>1</v>
      </c>
    </row>
    <row r="262" spans="1:16" x14ac:dyDescent="0.25">
      <c r="A262">
        <v>59067</v>
      </c>
      <c r="B262" t="s">
        <v>13</v>
      </c>
      <c r="C262" t="s">
        <v>45</v>
      </c>
      <c r="D262" t="s">
        <v>752</v>
      </c>
      <c r="E262" t="s">
        <v>72</v>
      </c>
      <c r="F262" t="s">
        <v>17</v>
      </c>
      <c r="G262" t="s">
        <v>753</v>
      </c>
      <c r="H262" t="s">
        <v>754</v>
      </c>
      <c r="I262" s="15">
        <v>43928.454155092593</v>
      </c>
      <c r="J262" t="s">
        <v>66</v>
      </c>
      <c r="K262" t="s">
        <v>28</v>
      </c>
      <c r="L262" t="s">
        <v>160</v>
      </c>
      <c r="M262" s="15">
        <v>43928.454768518517</v>
      </c>
      <c r="N262" s="8" t="str">
        <f t="shared" si="15"/>
        <v>07/04/2020</v>
      </c>
      <c r="O262" s="19" t="str">
        <f t="shared" si="16"/>
        <v>07/04/2020</v>
      </c>
      <c r="P262" s="8">
        <f t="shared" si="17"/>
        <v>1</v>
      </c>
    </row>
    <row r="263" spans="1:16" ht="30" x14ac:dyDescent="0.25">
      <c r="A263">
        <v>59068</v>
      </c>
      <c r="B263" t="s">
        <v>13</v>
      </c>
      <c r="C263" t="s">
        <v>45</v>
      </c>
      <c r="D263" t="s">
        <v>557</v>
      </c>
      <c r="E263" t="s">
        <v>88</v>
      </c>
      <c r="F263" t="s">
        <v>17</v>
      </c>
      <c r="G263" t="s">
        <v>755</v>
      </c>
      <c r="H263" s="16" t="s">
        <v>756</v>
      </c>
      <c r="I263" s="15">
        <v>43928.45517361111</v>
      </c>
      <c r="J263" t="s">
        <v>66</v>
      </c>
      <c r="K263" t="s">
        <v>108</v>
      </c>
      <c r="L263" t="s">
        <v>98</v>
      </c>
      <c r="M263" s="15">
        <v>43928.455995370372</v>
      </c>
      <c r="N263" s="8" t="str">
        <f t="shared" si="15"/>
        <v>07/04/2020</v>
      </c>
      <c r="O263" s="19" t="str">
        <f t="shared" si="16"/>
        <v>07/04/2020</v>
      </c>
      <c r="P263" s="8">
        <f t="shared" si="17"/>
        <v>1</v>
      </c>
    </row>
    <row r="264" spans="1:16" x14ac:dyDescent="0.25">
      <c r="A264">
        <v>59069</v>
      </c>
      <c r="B264" t="s">
        <v>13</v>
      </c>
      <c r="C264" t="s">
        <v>45</v>
      </c>
      <c r="D264" t="s">
        <v>757</v>
      </c>
      <c r="E264" t="s">
        <v>507</v>
      </c>
      <c r="F264" t="s">
        <v>17</v>
      </c>
      <c r="G264" t="s">
        <v>758</v>
      </c>
      <c r="H264" t="s">
        <v>759</v>
      </c>
      <c r="I264" s="15">
        <v>43928.456319444442</v>
      </c>
      <c r="J264" t="s">
        <v>66</v>
      </c>
      <c r="K264" t="s">
        <v>28</v>
      </c>
      <c r="L264" t="s">
        <v>70</v>
      </c>
      <c r="M264" s="15">
        <v>43928.457106481481</v>
      </c>
      <c r="N264" s="8" t="str">
        <f t="shared" si="15"/>
        <v>07/04/2020</v>
      </c>
      <c r="O264" s="19" t="str">
        <f t="shared" si="16"/>
        <v>07/04/2020</v>
      </c>
      <c r="P264" s="8">
        <f t="shared" si="17"/>
        <v>1</v>
      </c>
    </row>
    <row r="265" spans="1:16" x14ac:dyDescent="0.25">
      <c r="A265">
        <v>59070</v>
      </c>
      <c r="B265" t="s">
        <v>13</v>
      </c>
      <c r="C265" t="s">
        <v>45</v>
      </c>
      <c r="D265" t="s">
        <v>760</v>
      </c>
      <c r="E265" t="s">
        <v>219</v>
      </c>
      <c r="F265" t="s">
        <v>17</v>
      </c>
      <c r="G265" t="s">
        <v>761</v>
      </c>
      <c r="H265" t="s">
        <v>762</v>
      </c>
      <c r="I265" s="15">
        <v>43928.457708333335</v>
      </c>
      <c r="J265" t="s">
        <v>66</v>
      </c>
      <c r="K265" t="s">
        <v>21</v>
      </c>
      <c r="L265" t="s">
        <v>160</v>
      </c>
      <c r="M265" s="15">
        <v>43928.460590277777</v>
      </c>
      <c r="N265" s="8" t="str">
        <f t="shared" si="15"/>
        <v>07/04/2020</v>
      </c>
      <c r="O265" s="19" t="str">
        <f t="shared" si="16"/>
        <v>07/04/2020</v>
      </c>
      <c r="P265" s="8">
        <f t="shared" si="17"/>
        <v>1</v>
      </c>
    </row>
    <row r="266" spans="1:16" x14ac:dyDescent="0.25">
      <c r="A266">
        <v>59071</v>
      </c>
      <c r="B266" t="s">
        <v>763</v>
      </c>
      <c r="C266" t="s">
        <v>45</v>
      </c>
      <c r="D266" t="s">
        <v>138</v>
      </c>
      <c r="E266" t="s">
        <v>74</v>
      </c>
      <c r="F266" t="s">
        <v>17</v>
      </c>
      <c r="G266" t="s">
        <v>764</v>
      </c>
      <c r="H266" t="s">
        <v>765</v>
      </c>
      <c r="I266" s="15">
        <v>43928.461400462962</v>
      </c>
      <c r="J266" t="s">
        <v>77</v>
      </c>
      <c r="K266" t="s">
        <v>21</v>
      </c>
      <c r="L266" t="s">
        <v>44</v>
      </c>
      <c r="M266" s="15">
        <v>43928.462696759256</v>
      </c>
      <c r="N266" s="8" t="str">
        <f t="shared" si="15"/>
        <v>07/04/2020</v>
      </c>
      <c r="O266" s="19" t="str">
        <f t="shared" si="16"/>
        <v>07/04/2020</v>
      </c>
      <c r="P266" s="8">
        <f t="shared" si="17"/>
        <v>1</v>
      </c>
    </row>
    <row r="267" spans="1:16" x14ac:dyDescent="0.25">
      <c r="A267">
        <v>59074</v>
      </c>
      <c r="B267" t="s">
        <v>13</v>
      </c>
      <c r="C267" t="s">
        <v>45</v>
      </c>
      <c r="D267" t="s">
        <v>752</v>
      </c>
      <c r="E267" t="s">
        <v>72</v>
      </c>
      <c r="F267" t="s">
        <v>17</v>
      </c>
      <c r="G267" t="s">
        <v>766</v>
      </c>
      <c r="H267" t="s">
        <v>767</v>
      </c>
      <c r="I267" s="15">
        <v>43928.71366898148</v>
      </c>
      <c r="J267" t="s">
        <v>50</v>
      </c>
      <c r="K267" t="s">
        <v>28</v>
      </c>
      <c r="L267" t="s">
        <v>160</v>
      </c>
      <c r="M267" s="15">
        <v>43928.717303240737</v>
      </c>
      <c r="N267" s="8" t="str">
        <f t="shared" si="15"/>
        <v>07/04/2020</v>
      </c>
      <c r="O267" s="19" t="str">
        <f t="shared" si="16"/>
        <v>07/04/2020</v>
      </c>
      <c r="P267" s="8">
        <f t="shared" si="17"/>
        <v>1</v>
      </c>
    </row>
    <row r="268" spans="1:16" x14ac:dyDescent="0.25">
      <c r="A268">
        <v>59076</v>
      </c>
      <c r="B268" t="s">
        <v>13</v>
      </c>
      <c r="C268" t="s">
        <v>45</v>
      </c>
      <c r="D268" t="s">
        <v>149</v>
      </c>
      <c r="E268" t="s">
        <v>150</v>
      </c>
      <c r="F268" t="s">
        <v>17</v>
      </c>
      <c r="G268" t="s">
        <v>768</v>
      </c>
      <c r="H268" t="s">
        <v>89</v>
      </c>
      <c r="I268" s="15">
        <v>43928.849374999998</v>
      </c>
      <c r="J268" t="s">
        <v>50</v>
      </c>
      <c r="K268" t="s">
        <v>21</v>
      </c>
      <c r="L268" t="s">
        <v>98</v>
      </c>
      <c r="M268" s="15">
        <v>43928.850243055553</v>
      </c>
      <c r="N268" s="8" t="str">
        <f t="shared" si="15"/>
        <v>07/04/2020</v>
      </c>
      <c r="O268" s="19" t="str">
        <f t="shared" si="16"/>
        <v>07/04/2020</v>
      </c>
      <c r="P268" s="8">
        <f t="shared" si="17"/>
        <v>1</v>
      </c>
    </row>
    <row r="269" spans="1:16" x14ac:dyDescent="0.25">
      <c r="A269">
        <v>59077</v>
      </c>
      <c r="B269" t="s">
        <v>13</v>
      </c>
      <c r="C269" t="s">
        <v>45</v>
      </c>
      <c r="D269" t="s">
        <v>52</v>
      </c>
      <c r="E269" t="s">
        <v>53</v>
      </c>
      <c r="F269" t="s">
        <v>17</v>
      </c>
      <c r="G269" t="s">
        <v>54</v>
      </c>
      <c r="H269" t="s">
        <v>55</v>
      </c>
      <c r="I269" s="15">
        <v>43928.850428240738</v>
      </c>
      <c r="J269" t="s">
        <v>50</v>
      </c>
      <c r="K269" t="s">
        <v>21</v>
      </c>
      <c r="L269" t="s">
        <v>56</v>
      </c>
      <c r="M269" s="15">
        <v>43928.851111111115</v>
      </c>
      <c r="N269" s="8" t="str">
        <f t="shared" si="15"/>
        <v>07/04/2020</v>
      </c>
      <c r="O269" s="19" t="str">
        <f t="shared" si="16"/>
        <v>07/04/2020</v>
      </c>
      <c r="P269" s="8">
        <f t="shared" si="17"/>
        <v>1</v>
      </c>
    </row>
    <row r="270" spans="1:16" x14ac:dyDescent="0.25">
      <c r="A270">
        <v>59078</v>
      </c>
      <c r="B270" t="s">
        <v>13</v>
      </c>
      <c r="C270" t="s">
        <v>45</v>
      </c>
      <c r="D270" t="s">
        <v>147</v>
      </c>
      <c r="E270" t="s">
        <v>148</v>
      </c>
      <c r="F270" t="s">
        <v>17</v>
      </c>
      <c r="G270" t="s">
        <v>54</v>
      </c>
      <c r="H270" t="s">
        <v>55</v>
      </c>
      <c r="I270" s="15">
        <v>43928.8512962963</v>
      </c>
      <c r="J270" t="s">
        <v>50</v>
      </c>
      <c r="K270" t="s">
        <v>21</v>
      </c>
      <c r="L270" t="s">
        <v>56</v>
      </c>
      <c r="M270" s="15">
        <v>43928.852025462962</v>
      </c>
      <c r="N270" s="8" t="str">
        <f t="shared" si="15"/>
        <v>07/04/2020</v>
      </c>
      <c r="O270" s="19" t="str">
        <f t="shared" si="16"/>
        <v>07/04/2020</v>
      </c>
      <c r="P270" s="8">
        <f t="shared" si="17"/>
        <v>1</v>
      </c>
    </row>
    <row r="271" spans="1:16" x14ac:dyDescent="0.25">
      <c r="A271">
        <v>59079</v>
      </c>
      <c r="B271" t="s">
        <v>13</v>
      </c>
      <c r="C271" t="s">
        <v>45</v>
      </c>
      <c r="D271" t="s">
        <v>46</v>
      </c>
      <c r="E271" t="s">
        <v>47</v>
      </c>
      <c r="F271" t="s">
        <v>17</v>
      </c>
      <c r="G271" t="s">
        <v>769</v>
      </c>
      <c r="H271" t="s">
        <v>770</v>
      </c>
      <c r="I271" s="15">
        <v>43928.852824074071</v>
      </c>
      <c r="J271" t="s">
        <v>50</v>
      </c>
      <c r="K271" t="s">
        <v>21</v>
      </c>
      <c r="L271" t="s">
        <v>51</v>
      </c>
      <c r="M271" s="15">
        <v>43928.856550925928</v>
      </c>
      <c r="N271" s="8" t="str">
        <f t="shared" si="15"/>
        <v>07/04/2020</v>
      </c>
      <c r="O271" s="19" t="str">
        <f t="shared" si="16"/>
        <v>07/04/2020</v>
      </c>
      <c r="P271" s="8">
        <f t="shared" si="17"/>
        <v>1</v>
      </c>
    </row>
    <row r="272" spans="1:16" x14ac:dyDescent="0.25">
      <c r="A272">
        <v>59081</v>
      </c>
      <c r="B272" t="s">
        <v>13</v>
      </c>
      <c r="C272" t="s">
        <v>45</v>
      </c>
      <c r="D272" t="s">
        <v>773</v>
      </c>
      <c r="E272" t="s">
        <v>342</v>
      </c>
      <c r="F272" t="s">
        <v>17</v>
      </c>
      <c r="G272" t="s">
        <v>774</v>
      </c>
      <c r="H272" t="s">
        <v>775</v>
      </c>
      <c r="I272" s="15">
        <v>43929.276307870372</v>
      </c>
      <c r="J272" t="s">
        <v>83</v>
      </c>
      <c r="K272"/>
      <c r="L272" t="s">
        <v>345</v>
      </c>
      <c r="M272" s="15">
        <v>43929.278344907405</v>
      </c>
      <c r="N272" s="8" t="str">
        <f t="shared" si="15"/>
        <v>08/04/2020</v>
      </c>
      <c r="O272" s="19" t="str">
        <f t="shared" si="16"/>
        <v>08/04/2020</v>
      </c>
      <c r="P272" s="8">
        <f t="shared" si="17"/>
        <v>1</v>
      </c>
    </row>
    <row r="273" spans="1:16" x14ac:dyDescent="0.25">
      <c r="A273">
        <v>59084</v>
      </c>
      <c r="B273" t="s">
        <v>13</v>
      </c>
      <c r="C273" t="s">
        <v>45</v>
      </c>
      <c r="D273" t="s">
        <v>752</v>
      </c>
      <c r="E273" t="s">
        <v>72</v>
      </c>
      <c r="F273" t="s">
        <v>17</v>
      </c>
      <c r="G273" t="s">
        <v>776</v>
      </c>
      <c r="H273" t="s">
        <v>777</v>
      </c>
      <c r="I273" s="15">
        <v>43929.449155092596</v>
      </c>
      <c r="J273" t="s">
        <v>66</v>
      </c>
      <c r="K273" t="s">
        <v>28</v>
      </c>
      <c r="L273" t="s">
        <v>160</v>
      </c>
      <c r="M273" s="15">
        <v>43929.45</v>
      </c>
      <c r="N273" s="8" t="str">
        <f t="shared" si="15"/>
        <v>08/04/2020</v>
      </c>
      <c r="O273" s="19" t="str">
        <f t="shared" si="16"/>
        <v>08/04/2020</v>
      </c>
      <c r="P273" s="8">
        <f t="shared" si="17"/>
        <v>1</v>
      </c>
    </row>
    <row r="274" spans="1:16" x14ac:dyDescent="0.25">
      <c r="A274">
        <v>59085</v>
      </c>
      <c r="B274" t="s">
        <v>13</v>
      </c>
      <c r="C274" t="s">
        <v>45</v>
      </c>
      <c r="D274" t="s">
        <v>778</v>
      </c>
      <c r="E274" t="s">
        <v>72</v>
      </c>
      <c r="F274" t="s">
        <v>17</v>
      </c>
      <c r="G274" t="s">
        <v>779</v>
      </c>
      <c r="H274" t="s">
        <v>780</v>
      </c>
      <c r="I274" s="15">
        <v>43929.456504629627</v>
      </c>
      <c r="J274" t="s">
        <v>83</v>
      </c>
      <c r="K274" t="s">
        <v>21</v>
      </c>
      <c r="L274" t="s">
        <v>144</v>
      </c>
      <c r="M274" s="15">
        <v>43929.457453703704</v>
      </c>
      <c r="N274" s="8" t="str">
        <f t="shared" si="15"/>
        <v>08/04/2020</v>
      </c>
      <c r="O274" s="19" t="str">
        <f t="shared" si="16"/>
        <v>08/04/2020</v>
      </c>
      <c r="P274" s="8">
        <f t="shared" si="17"/>
        <v>1</v>
      </c>
    </row>
    <row r="275" spans="1:16" x14ac:dyDescent="0.25">
      <c r="A275">
        <v>59086</v>
      </c>
      <c r="B275" t="s">
        <v>13</v>
      </c>
      <c r="C275" t="s">
        <v>45</v>
      </c>
      <c r="D275" t="s">
        <v>781</v>
      </c>
      <c r="E275" t="s">
        <v>504</v>
      </c>
      <c r="F275" t="s">
        <v>17</v>
      </c>
      <c r="G275" t="s">
        <v>782</v>
      </c>
      <c r="H275"/>
      <c r="I275" s="15">
        <v>43929.624861111108</v>
      </c>
      <c r="J275" t="s">
        <v>27</v>
      </c>
      <c r="K275" t="s">
        <v>28</v>
      </c>
      <c r="L275" t="s">
        <v>136</v>
      </c>
      <c r="M275" s="15">
        <v>43929.625335648147</v>
      </c>
      <c r="N275" s="8" t="str">
        <f t="shared" si="15"/>
        <v>08/04/2020</v>
      </c>
      <c r="O275" s="19" t="str">
        <f t="shared" si="16"/>
        <v>08/04/2020</v>
      </c>
      <c r="P275" s="8">
        <f t="shared" si="17"/>
        <v>1</v>
      </c>
    </row>
    <row r="276" spans="1:16" x14ac:dyDescent="0.25">
      <c r="A276">
        <v>59087</v>
      </c>
      <c r="B276" t="s">
        <v>13</v>
      </c>
      <c r="C276" t="s">
        <v>45</v>
      </c>
      <c r="D276" t="s">
        <v>67</v>
      </c>
      <c r="E276" t="s">
        <v>68</v>
      </c>
      <c r="F276" t="s">
        <v>17</v>
      </c>
      <c r="G276" t="s">
        <v>783</v>
      </c>
      <c r="H276"/>
      <c r="I276" s="15">
        <v>43929.62568287037</v>
      </c>
      <c r="J276" t="s">
        <v>27</v>
      </c>
      <c r="K276" t="s">
        <v>28</v>
      </c>
      <c r="L276" t="s">
        <v>69</v>
      </c>
      <c r="M276" s="15">
        <v>43929.626203703701</v>
      </c>
      <c r="N276" s="8" t="str">
        <f t="shared" si="15"/>
        <v>08/04/2020</v>
      </c>
      <c r="O276" s="19" t="str">
        <f t="shared" si="16"/>
        <v>08/04/2020</v>
      </c>
      <c r="P276" s="8">
        <f t="shared" si="17"/>
        <v>1</v>
      </c>
    </row>
    <row r="277" spans="1:16" x14ac:dyDescent="0.25">
      <c r="A277">
        <v>59088</v>
      </c>
      <c r="B277" t="s">
        <v>13</v>
      </c>
      <c r="C277" t="s">
        <v>45</v>
      </c>
      <c r="D277" t="s">
        <v>784</v>
      </c>
      <c r="E277" t="s">
        <v>112</v>
      </c>
      <c r="F277" t="s">
        <v>17</v>
      </c>
      <c r="G277" t="s">
        <v>785</v>
      </c>
      <c r="H277"/>
      <c r="I277" s="15">
        <v>43929.626400462963</v>
      </c>
      <c r="J277" t="s">
        <v>27</v>
      </c>
      <c r="K277" t="s">
        <v>28</v>
      </c>
      <c r="L277" t="s">
        <v>29</v>
      </c>
      <c r="M277" s="15">
        <v>43929.626747685186</v>
      </c>
      <c r="N277" s="8" t="str">
        <f t="shared" si="15"/>
        <v>08/04/2020</v>
      </c>
      <c r="O277" s="19" t="str">
        <f t="shared" si="16"/>
        <v>08/04/2020</v>
      </c>
      <c r="P277" s="8">
        <f t="shared" si="17"/>
        <v>1</v>
      </c>
    </row>
    <row r="278" spans="1:16" x14ac:dyDescent="0.25">
      <c r="A278">
        <v>59089</v>
      </c>
      <c r="B278" t="s">
        <v>13</v>
      </c>
      <c r="C278" t="s">
        <v>45</v>
      </c>
      <c r="D278" t="s">
        <v>78</v>
      </c>
      <c r="E278" t="s">
        <v>79</v>
      </c>
      <c r="F278" t="s">
        <v>17</v>
      </c>
      <c r="G278" t="s">
        <v>786</v>
      </c>
      <c r="H278"/>
      <c r="I278" s="15">
        <v>43929.626944444448</v>
      </c>
      <c r="J278" t="s">
        <v>27</v>
      </c>
      <c r="K278" t="s">
        <v>21</v>
      </c>
      <c r="L278" t="s">
        <v>73</v>
      </c>
      <c r="M278" s="15">
        <v>43929.627395833333</v>
      </c>
      <c r="N278" s="8" t="str">
        <f t="shared" si="15"/>
        <v>08/04/2020</v>
      </c>
      <c r="O278" s="19" t="str">
        <f t="shared" si="16"/>
        <v>08/04/2020</v>
      </c>
      <c r="P278" s="8">
        <f t="shared" si="17"/>
        <v>1</v>
      </c>
    </row>
    <row r="279" spans="1:16" x14ac:dyDescent="0.25">
      <c r="A279">
        <v>59091</v>
      </c>
      <c r="B279" t="s">
        <v>13</v>
      </c>
      <c r="C279" t="s">
        <v>45</v>
      </c>
      <c r="D279" t="s">
        <v>103</v>
      </c>
      <c r="E279" t="s">
        <v>104</v>
      </c>
      <c r="F279" t="s">
        <v>17</v>
      </c>
      <c r="G279" t="s">
        <v>789</v>
      </c>
      <c r="H279"/>
      <c r="I279" s="15">
        <v>43929.633333333331</v>
      </c>
      <c r="J279" t="s">
        <v>27</v>
      </c>
      <c r="K279" t="s">
        <v>28</v>
      </c>
      <c r="L279" t="s">
        <v>106</v>
      </c>
      <c r="M279" s="15">
        <v>43929.633888888886</v>
      </c>
      <c r="N279" s="8" t="str">
        <f t="shared" si="15"/>
        <v>08/04/2020</v>
      </c>
      <c r="O279" s="19" t="str">
        <f t="shared" si="16"/>
        <v>08/04/2020</v>
      </c>
      <c r="P279" s="8">
        <f t="shared" si="17"/>
        <v>1</v>
      </c>
    </row>
    <row r="280" spans="1:16" x14ac:dyDescent="0.25">
      <c r="A280">
        <v>59092</v>
      </c>
      <c r="B280" t="s">
        <v>13</v>
      </c>
      <c r="C280" t="s">
        <v>45</v>
      </c>
      <c r="D280" t="s">
        <v>790</v>
      </c>
      <c r="E280" t="s">
        <v>791</v>
      </c>
      <c r="F280" t="s">
        <v>17</v>
      </c>
      <c r="G280" t="s">
        <v>792</v>
      </c>
      <c r="H280" t="s">
        <v>793</v>
      </c>
      <c r="I280" s="15">
        <v>43929.634074074071</v>
      </c>
      <c r="J280" t="s">
        <v>27</v>
      </c>
      <c r="K280" t="s">
        <v>21</v>
      </c>
      <c r="L280" t="s">
        <v>160</v>
      </c>
      <c r="M280" s="15">
        <v>43929.634467592594</v>
      </c>
      <c r="N280" s="8" t="str">
        <f t="shared" si="15"/>
        <v>08/04/2020</v>
      </c>
      <c r="O280" s="19" t="str">
        <f t="shared" si="16"/>
        <v>08/04/2020</v>
      </c>
      <c r="P280" s="8">
        <f t="shared" si="17"/>
        <v>1</v>
      </c>
    </row>
    <row r="281" spans="1:16" x14ac:dyDescent="0.25">
      <c r="A281">
        <v>59093</v>
      </c>
      <c r="B281" t="s">
        <v>13</v>
      </c>
      <c r="C281" t="s">
        <v>45</v>
      </c>
      <c r="D281" t="s">
        <v>794</v>
      </c>
      <c r="E281" t="s">
        <v>107</v>
      </c>
      <c r="F281" t="s">
        <v>17</v>
      </c>
      <c r="G281" t="s">
        <v>795</v>
      </c>
      <c r="H281"/>
      <c r="I281" s="15">
        <v>43929.634733796294</v>
      </c>
      <c r="J281" t="s">
        <v>27</v>
      </c>
      <c r="K281" t="s">
        <v>28</v>
      </c>
      <c r="L281" t="s">
        <v>110</v>
      </c>
      <c r="M281" s="15">
        <v>43929.636099537034</v>
      </c>
      <c r="N281" s="8" t="str">
        <f t="shared" si="15"/>
        <v>08/04/2020</v>
      </c>
      <c r="O281" s="19" t="str">
        <f t="shared" si="16"/>
        <v>08/04/2020</v>
      </c>
      <c r="P281" s="8">
        <f t="shared" si="17"/>
        <v>1</v>
      </c>
    </row>
    <row r="282" spans="1:16" x14ac:dyDescent="0.25">
      <c r="A282">
        <v>59094</v>
      </c>
      <c r="B282" t="s">
        <v>13</v>
      </c>
      <c r="C282" t="s">
        <v>45</v>
      </c>
      <c r="D282" t="s">
        <v>96</v>
      </c>
      <c r="E282" t="s">
        <v>88</v>
      </c>
      <c r="F282" t="s">
        <v>17</v>
      </c>
      <c r="G282" t="s">
        <v>795</v>
      </c>
      <c r="H282"/>
      <c r="I282" s="15">
        <v>43929.638055555559</v>
      </c>
      <c r="J282" t="s">
        <v>27</v>
      </c>
      <c r="K282" t="s">
        <v>108</v>
      </c>
      <c r="L282" t="s">
        <v>98</v>
      </c>
      <c r="M282" s="15">
        <v>43929.638518518521</v>
      </c>
      <c r="N282" s="8" t="str">
        <f t="shared" si="15"/>
        <v>08/04/2020</v>
      </c>
      <c r="O282" s="19" t="str">
        <f t="shared" si="16"/>
        <v>08/04/2020</v>
      </c>
      <c r="P282" s="8">
        <f t="shared" si="17"/>
        <v>1</v>
      </c>
    </row>
    <row r="283" spans="1:16" x14ac:dyDescent="0.25">
      <c r="A283">
        <v>59095</v>
      </c>
      <c r="B283" t="s">
        <v>13</v>
      </c>
      <c r="C283" t="s">
        <v>45</v>
      </c>
      <c r="D283" t="s">
        <v>439</v>
      </c>
      <c r="E283" t="s">
        <v>219</v>
      </c>
      <c r="F283" t="s">
        <v>17</v>
      </c>
      <c r="G283" t="s">
        <v>796</v>
      </c>
      <c r="H283"/>
      <c r="I283" s="15">
        <v>43929.638784722221</v>
      </c>
      <c r="J283" t="s">
        <v>27</v>
      </c>
      <c r="K283"/>
      <c r="L283" t="s">
        <v>144</v>
      </c>
      <c r="M283" s="15">
        <v>43929.639652777776</v>
      </c>
      <c r="N283" s="8" t="str">
        <f t="shared" si="15"/>
        <v>08/04/2020</v>
      </c>
      <c r="O283" s="19" t="str">
        <f t="shared" si="16"/>
        <v>08/04/2020</v>
      </c>
      <c r="P283" s="8">
        <f t="shared" si="17"/>
        <v>1</v>
      </c>
    </row>
    <row r="284" spans="1:16" x14ac:dyDescent="0.25">
      <c r="A284">
        <v>59096</v>
      </c>
      <c r="B284" t="s">
        <v>13</v>
      </c>
      <c r="C284" t="s">
        <v>45</v>
      </c>
      <c r="D284" t="s">
        <v>512</v>
      </c>
      <c r="E284" t="s">
        <v>219</v>
      </c>
      <c r="F284" t="s">
        <v>17</v>
      </c>
      <c r="G284" t="s">
        <v>796</v>
      </c>
      <c r="H284"/>
      <c r="I284" s="15">
        <v>43929.639884259261</v>
      </c>
      <c r="J284" t="s">
        <v>27</v>
      </c>
      <c r="K284" t="s">
        <v>28</v>
      </c>
      <c r="L284" t="s">
        <v>144</v>
      </c>
      <c r="M284" s="15">
        <v>43929.640266203707</v>
      </c>
      <c r="N284" s="8" t="str">
        <f t="shared" si="15"/>
        <v>08/04/2020</v>
      </c>
      <c r="O284" s="19" t="str">
        <f t="shared" si="16"/>
        <v>08/04/2020</v>
      </c>
      <c r="P284" s="8">
        <f t="shared" si="17"/>
        <v>1</v>
      </c>
    </row>
    <row r="285" spans="1:16" x14ac:dyDescent="0.25">
      <c r="A285">
        <v>59097</v>
      </c>
      <c r="B285" t="s">
        <v>13</v>
      </c>
      <c r="C285" t="s">
        <v>45</v>
      </c>
      <c r="D285" t="s">
        <v>582</v>
      </c>
      <c r="E285" t="s">
        <v>104</v>
      </c>
      <c r="F285" t="s">
        <v>17</v>
      </c>
      <c r="G285" t="s">
        <v>797</v>
      </c>
      <c r="H285" t="s">
        <v>798</v>
      </c>
      <c r="I285" s="15">
        <v>43929.640613425923</v>
      </c>
      <c r="J285" t="s">
        <v>27</v>
      </c>
      <c r="K285" t="s">
        <v>28</v>
      </c>
      <c r="L285" t="s">
        <v>584</v>
      </c>
      <c r="M285" s="15">
        <v>43929.641157407408</v>
      </c>
      <c r="N285" s="8" t="str">
        <f t="shared" si="15"/>
        <v>08/04/2020</v>
      </c>
      <c r="O285" s="19" t="str">
        <f t="shared" si="16"/>
        <v>08/04/2020</v>
      </c>
      <c r="P285" s="8">
        <f t="shared" si="17"/>
        <v>1</v>
      </c>
    </row>
    <row r="286" spans="1:16" x14ac:dyDescent="0.25">
      <c r="A286">
        <v>59098</v>
      </c>
      <c r="B286" t="s">
        <v>13</v>
      </c>
      <c r="C286" t="s">
        <v>45</v>
      </c>
      <c r="D286" t="s">
        <v>128</v>
      </c>
      <c r="E286" t="s">
        <v>129</v>
      </c>
      <c r="F286" t="s">
        <v>17</v>
      </c>
      <c r="G286" t="s">
        <v>799</v>
      </c>
      <c r="H286" t="s">
        <v>800</v>
      </c>
      <c r="I286" s="15">
        <v>43929.64261574074</v>
      </c>
      <c r="J286" t="s">
        <v>27</v>
      </c>
      <c r="K286"/>
      <c r="L286" t="s">
        <v>130</v>
      </c>
      <c r="M286" s="15">
        <v>43929.643877314818</v>
      </c>
      <c r="N286" s="8" t="str">
        <f t="shared" si="15"/>
        <v>08/04/2020</v>
      </c>
      <c r="O286" s="19" t="str">
        <f t="shared" si="16"/>
        <v>08/04/2020</v>
      </c>
      <c r="P286" s="8">
        <f t="shared" si="17"/>
        <v>1</v>
      </c>
    </row>
    <row r="287" spans="1:16" x14ac:dyDescent="0.25">
      <c r="A287">
        <v>59099</v>
      </c>
      <c r="B287" t="s">
        <v>13</v>
      </c>
      <c r="C287" t="s">
        <v>45</v>
      </c>
      <c r="D287" t="s">
        <v>387</v>
      </c>
      <c r="E287" t="s">
        <v>388</v>
      </c>
      <c r="F287" t="s">
        <v>17</v>
      </c>
      <c r="G287" t="s">
        <v>801</v>
      </c>
      <c r="H287" t="s">
        <v>802</v>
      </c>
      <c r="I287" s="15">
        <v>43929.644282407404</v>
      </c>
      <c r="J287" t="s">
        <v>27</v>
      </c>
      <c r="K287" t="s">
        <v>21</v>
      </c>
      <c r="L287" t="s">
        <v>391</v>
      </c>
      <c r="M287" s="15">
        <v>43929.645486111112</v>
      </c>
      <c r="N287" s="8" t="str">
        <f t="shared" si="15"/>
        <v>08/04/2020</v>
      </c>
      <c r="O287" s="19" t="str">
        <f t="shared" si="16"/>
        <v>08/04/2020</v>
      </c>
      <c r="P287" s="8">
        <f t="shared" si="17"/>
        <v>1</v>
      </c>
    </row>
    <row r="288" spans="1:16" x14ac:dyDescent="0.25">
      <c r="A288">
        <v>59100</v>
      </c>
      <c r="B288" t="s">
        <v>13</v>
      </c>
      <c r="C288" t="s">
        <v>45</v>
      </c>
      <c r="D288" t="s">
        <v>387</v>
      </c>
      <c r="E288" t="s">
        <v>388</v>
      </c>
      <c r="F288" t="s">
        <v>17</v>
      </c>
      <c r="G288" t="s">
        <v>803</v>
      </c>
      <c r="H288" t="s">
        <v>804</v>
      </c>
      <c r="I288" s="15">
        <v>43929.64565972222</v>
      </c>
      <c r="J288" t="s">
        <v>27</v>
      </c>
      <c r="K288" t="s">
        <v>21</v>
      </c>
      <c r="L288" t="s">
        <v>391</v>
      </c>
      <c r="M288" s="15">
        <v>43929.646365740744</v>
      </c>
      <c r="N288" s="8" t="str">
        <f t="shared" si="15"/>
        <v>08/04/2020</v>
      </c>
      <c r="O288" s="19" t="str">
        <f t="shared" si="16"/>
        <v>08/04/2020</v>
      </c>
      <c r="P288" s="8">
        <f t="shared" si="17"/>
        <v>1</v>
      </c>
    </row>
    <row r="289" spans="1:16" x14ac:dyDescent="0.25">
      <c r="A289">
        <v>59101</v>
      </c>
      <c r="B289" t="s">
        <v>13</v>
      </c>
      <c r="C289" t="s">
        <v>45</v>
      </c>
      <c r="D289" t="s">
        <v>387</v>
      </c>
      <c r="E289" t="s">
        <v>388</v>
      </c>
      <c r="F289" t="s">
        <v>17</v>
      </c>
      <c r="G289" t="s">
        <v>805</v>
      </c>
      <c r="H289"/>
      <c r="I289" s="15">
        <v>43929.646979166668</v>
      </c>
      <c r="J289" t="s">
        <v>27</v>
      </c>
      <c r="K289" t="s">
        <v>21</v>
      </c>
      <c r="L289" t="s">
        <v>391</v>
      </c>
      <c r="M289" s="15">
        <v>43929.647349537037</v>
      </c>
      <c r="N289" s="8" t="str">
        <f t="shared" si="15"/>
        <v>08/04/2020</v>
      </c>
      <c r="O289" s="19" t="str">
        <f t="shared" si="16"/>
        <v>08/04/2020</v>
      </c>
      <c r="P289" s="8">
        <f t="shared" si="17"/>
        <v>1</v>
      </c>
    </row>
    <row r="290" spans="1:16" x14ac:dyDescent="0.25">
      <c r="A290">
        <v>59102</v>
      </c>
      <c r="B290" t="s">
        <v>13</v>
      </c>
      <c r="C290" t="s">
        <v>45</v>
      </c>
      <c r="D290" t="s">
        <v>806</v>
      </c>
      <c r="E290" t="s">
        <v>807</v>
      </c>
      <c r="F290" t="s">
        <v>17</v>
      </c>
      <c r="G290" t="s">
        <v>808</v>
      </c>
      <c r="H290"/>
      <c r="I290" s="15">
        <v>43929.649745370371</v>
      </c>
      <c r="J290" t="s">
        <v>27</v>
      </c>
      <c r="K290"/>
      <c r="L290"/>
      <c r="M290" s="15">
        <v>43929.650219907409</v>
      </c>
      <c r="N290" s="8" t="str">
        <f t="shared" si="15"/>
        <v>08/04/2020</v>
      </c>
      <c r="O290" s="19" t="str">
        <f t="shared" si="16"/>
        <v>08/04/2020</v>
      </c>
      <c r="P290" s="8">
        <f t="shared" si="17"/>
        <v>1</v>
      </c>
    </row>
    <row r="291" spans="1:16" x14ac:dyDescent="0.25">
      <c r="A291">
        <v>59103</v>
      </c>
      <c r="B291" t="s">
        <v>13</v>
      </c>
      <c r="C291" t="s">
        <v>45</v>
      </c>
      <c r="D291" t="s">
        <v>228</v>
      </c>
      <c r="E291" t="s">
        <v>229</v>
      </c>
      <c r="F291" t="s">
        <v>17</v>
      </c>
      <c r="G291" t="s">
        <v>809</v>
      </c>
      <c r="H291"/>
      <c r="I291" s="15">
        <v>43929.650694444441</v>
      </c>
      <c r="J291" t="s">
        <v>27</v>
      </c>
      <c r="K291"/>
      <c r="L291" t="s">
        <v>51</v>
      </c>
      <c r="M291" s="15">
        <v>43929.651053240741</v>
      </c>
      <c r="N291" s="8" t="str">
        <f t="shared" si="15"/>
        <v>08/04/2020</v>
      </c>
      <c r="O291" s="19" t="str">
        <f t="shared" si="16"/>
        <v>08/04/2020</v>
      </c>
      <c r="P291" s="8">
        <f t="shared" si="17"/>
        <v>1</v>
      </c>
    </row>
    <row r="292" spans="1:16" x14ac:dyDescent="0.25">
      <c r="A292">
        <v>59104</v>
      </c>
      <c r="B292" t="s">
        <v>13</v>
      </c>
      <c r="C292" t="s">
        <v>45</v>
      </c>
      <c r="D292" t="s">
        <v>810</v>
      </c>
      <c r="E292" t="s">
        <v>405</v>
      </c>
      <c r="F292" t="s">
        <v>17</v>
      </c>
      <c r="G292" t="s">
        <v>811</v>
      </c>
      <c r="H292" t="s">
        <v>812</v>
      </c>
      <c r="I292" s="15">
        <v>43929.660486111112</v>
      </c>
      <c r="J292" t="s">
        <v>140</v>
      </c>
      <c r="K292" t="s">
        <v>108</v>
      </c>
      <c r="L292" t="s">
        <v>170</v>
      </c>
      <c r="M292" s="15">
        <v>43929.661979166667</v>
      </c>
      <c r="N292" s="8" t="str">
        <f t="shared" si="15"/>
        <v>08/04/2020</v>
      </c>
      <c r="O292" s="19" t="str">
        <f t="shared" si="16"/>
        <v>08/04/2020</v>
      </c>
      <c r="P292" s="8">
        <f t="shared" si="17"/>
        <v>1</v>
      </c>
    </row>
    <row r="293" spans="1:16" x14ac:dyDescent="0.25">
      <c r="A293">
        <v>59105</v>
      </c>
      <c r="B293" t="s">
        <v>13</v>
      </c>
      <c r="C293" t="s">
        <v>45</v>
      </c>
      <c r="D293" t="s">
        <v>813</v>
      </c>
      <c r="E293" t="s">
        <v>159</v>
      </c>
      <c r="F293" t="s">
        <v>17</v>
      </c>
      <c r="G293" t="s">
        <v>814</v>
      </c>
      <c r="H293" t="s">
        <v>815</v>
      </c>
      <c r="I293" s="15">
        <v>43929.75068287037</v>
      </c>
      <c r="J293" t="s">
        <v>140</v>
      </c>
      <c r="K293" t="s">
        <v>21</v>
      </c>
      <c r="L293" t="s">
        <v>144</v>
      </c>
      <c r="M293" s="15">
        <v>43929.751331018517</v>
      </c>
      <c r="N293" s="8" t="str">
        <f t="shared" si="15"/>
        <v>08/04/2020</v>
      </c>
      <c r="O293" s="19" t="str">
        <f t="shared" si="16"/>
        <v>08/04/2020</v>
      </c>
      <c r="P293" s="8">
        <f t="shared" si="17"/>
        <v>1</v>
      </c>
    </row>
    <row r="294" spans="1:16" ht="45" x14ac:dyDescent="0.25">
      <c r="A294">
        <v>59090</v>
      </c>
      <c r="B294" t="s">
        <v>13</v>
      </c>
      <c r="C294" t="s">
        <v>45</v>
      </c>
      <c r="D294" t="s">
        <v>78</v>
      </c>
      <c r="E294" t="s">
        <v>79</v>
      </c>
      <c r="F294" t="s">
        <v>17</v>
      </c>
      <c r="G294" t="s">
        <v>787</v>
      </c>
      <c r="H294" s="16" t="s">
        <v>788</v>
      </c>
      <c r="I294" s="15">
        <v>43929.627546296295</v>
      </c>
      <c r="J294" t="s">
        <v>27</v>
      </c>
      <c r="K294" t="s">
        <v>21</v>
      </c>
      <c r="L294" t="s">
        <v>73</v>
      </c>
      <c r="M294" s="15">
        <v>43930.278090277781</v>
      </c>
      <c r="N294" s="8" t="str">
        <f t="shared" si="15"/>
        <v>08/04/2020</v>
      </c>
      <c r="O294" s="19" t="str">
        <f t="shared" si="16"/>
        <v>09/04/2020</v>
      </c>
      <c r="P294" s="8">
        <f t="shared" si="17"/>
        <v>0</v>
      </c>
    </row>
    <row r="295" spans="1:16" x14ac:dyDescent="0.25">
      <c r="A295">
        <v>59107</v>
      </c>
      <c r="B295" t="s">
        <v>13</v>
      </c>
      <c r="C295" t="s">
        <v>45</v>
      </c>
      <c r="D295" t="s">
        <v>816</v>
      </c>
      <c r="E295" t="s">
        <v>24</v>
      </c>
      <c r="F295" t="s">
        <v>17</v>
      </c>
      <c r="G295" t="s">
        <v>817</v>
      </c>
      <c r="H295" t="s">
        <v>818</v>
      </c>
      <c r="I295" s="15">
        <v>43930.278807870367</v>
      </c>
      <c r="J295" t="s">
        <v>66</v>
      </c>
      <c r="K295" t="s">
        <v>28</v>
      </c>
      <c r="L295" t="s">
        <v>29</v>
      </c>
      <c r="M295" s="15">
        <v>43930.279305555552</v>
      </c>
      <c r="N295" s="8" t="str">
        <f t="shared" si="15"/>
        <v>09/04/2020</v>
      </c>
      <c r="O295" s="19" t="str">
        <f t="shared" si="16"/>
        <v>09/04/2020</v>
      </c>
      <c r="P295" s="8">
        <f t="shared" si="17"/>
        <v>1</v>
      </c>
    </row>
    <row r="296" spans="1:16" x14ac:dyDescent="0.25">
      <c r="A296">
        <v>59108</v>
      </c>
      <c r="B296" t="s">
        <v>62</v>
      </c>
      <c r="C296" t="s">
        <v>45</v>
      </c>
      <c r="D296" t="s">
        <v>331</v>
      </c>
      <c r="E296" t="s">
        <v>332</v>
      </c>
      <c r="F296" t="s">
        <v>17</v>
      </c>
      <c r="G296" t="s">
        <v>819</v>
      </c>
      <c r="H296"/>
      <c r="I296" s="15">
        <v>43930.293287037035</v>
      </c>
      <c r="J296" t="s">
        <v>63</v>
      </c>
      <c r="K296"/>
      <c r="L296" t="s">
        <v>64</v>
      </c>
      <c r="M296" s="15">
        <v>43930.294745370367</v>
      </c>
      <c r="N296" s="8" t="str">
        <f t="shared" si="15"/>
        <v>09/04/2020</v>
      </c>
      <c r="O296" s="19" t="str">
        <f t="shared" si="16"/>
        <v>09/04/2020</v>
      </c>
      <c r="P296" s="8">
        <f t="shared" si="17"/>
        <v>1</v>
      </c>
    </row>
    <row r="297" spans="1:16" x14ac:dyDescent="0.25">
      <c r="A297">
        <v>59109</v>
      </c>
      <c r="B297" t="s">
        <v>13</v>
      </c>
      <c r="C297" t="s">
        <v>45</v>
      </c>
      <c r="D297" t="s">
        <v>820</v>
      </c>
      <c r="E297" t="s">
        <v>172</v>
      </c>
      <c r="F297" t="s">
        <v>17</v>
      </c>
      <c r="G297" t="s">
        <v>821</v>
      </c>
      <c r="H297" t="s">
        <v>822</v>
      </c>
      <c r="I297" s="15">
        <v>43930.336435185185</v>
      </c>
      <c r="J297" t="s">
        <v>66</v>
      </c>
      <c r="K297" t="s">
        <v>28</v>
      </c>
      <c r="L297" t="s">
        <v>164</v>
      </c>
      <c r="M297" s="15">
        <v>43930.337094907409</v>
      </c>
      <c r="N297" s="8" t="str">
        <f t="shared" si="15"/>
        <v>09/04/2020</v>
      </c>
      <c r="O297" s="19" t="str">
        <f t="shared" si="16"/>
        <v>09/04/2020</v>
      </c>
      <c r="P297" s="8">
        <f t="shared" si="17"/>
        <v>1</v>
      </c>
    </row>
    <row r="298" spans="1:16" ht="120" x14ac:dyDescent="0.25">
      <c r="A298">
        <v>59110</v>
      </c>
      <c r="B298" t="s">
        <v>823</v>
      </c>
      <c r="C298" t="s">
        <v>45</v>
      </c>
      <c r="D298" t="s">
        <v>824</v>
      </c>
      <c r="E298" t="s">
        <v>825</v>
      </c>
      <c r="F298" t="s">
        <v>17</v>
      </c>
      <c r="G298" s="16" t="s">
        <v>826</v>
      </c>
      <c r="H298" t="s">
        <v>827</v>
      </c>
      <c r="I298" s="15">
        <v>43930.459201388891</v>
      </c>
      <c r="J298" t="s">
        <v>828</v>
      </c>
      <c r="K298" t="s">
        <v>28</v>
      </c>
      <c r="L298"/>
      <c r="M298" s="15">
        <v>43930.46025462963</v>
      </c>
      <c r="N298" s="8" t="str">
        <f t="shared" si="15"/>
        <v>09/04/2020</v>
      </c>
      <c r="O298" s="19" t="str">
        <f t="shared" si="16"/>
        <v>09/04/2020</v>
      </c>
      <c r="P298" s="8">
        <f t="shared" si="17"/>
        <v>1</v>
      </c>
    </row>
    <row r="299" spans="1:16" x14ac:dyDescent="0.25">
      <c r="A299">
        <v>59112</v>
      </c>
      <c r="B299" t="s">
        <v>13</v>
      </c>
      <c r="C299" t="s">
        <v>45</v>
      </c>
      <c r="D299" t="s">
        <v>829</v>
      </c>
      <c r="E299" t="s">
        <v>830</v>
      </c>
      <c r="F299" t="s">
        <v>17</v>
      </c>
      <c r="G299" t="s">
        <v>831</v>
      </c>
      <c r="H299" t="s">
        <v>832</v>
      </c>
      <c r="I299" s="15">
        <v>43930.629710648151</v>
      </c>
      <c r="J299" t="s">
        <v>27</v>
      </c>
      <c r="K299"/>
      <c r="L299" t="s">
        <v>391</v>
      </c>
      <c r="M299" s="15">
        <v>43930.630416666667</v>
      </c>
      <c r="N299" s="8" t="str">
        <f t="shared" si="15"/>
        <v>09/04/2020</v>
      </c>
      <c r="O299" s="19" t="str">
        <f t="shared" si="16"/>
        <v>09/04/2020</v>
      </c>
      <c r="P299" s="8">
        <f t="shared" si="17"/>
        <v>1</v>
      </c>
    </row>
    <row r="300" spans="1:16" ht="30" x14ac:dyDescent="0.25">
      <c r="A300">
        <v>59114</v>
      </c>
      <c r="B300" t="s">
        <v>833</v>
      </c>
      <c r="C300" t="s">
        <v>45</v>
      </c>
      <c r="D300" t="s">
        <v>293</v>
      </c>
      <c r="E300" t="s">
        <v>294</v>
      </c>
      <c r="F300" t="s">
        <v>17</v>
      </c>
      <c r="G300" t="s">
        <v>834</v>
      </c>
      <c r="H300" s="16" t="s">
        <v>835</v>
      </c>
      <c r="I300" s="15">
        <v>43930.662835648145</v>
      </c>
      <c r="J300" t="s">
        <v>183</v>
      </c>
      <c r="K300" t="s">
        <v>28</v>
      </c>
      <c r="L300" t="s">
        <v>144</v>
      </c>
      <c r="M300" s="15">
        <v>43930.663831018515</v>
      </c>
      <c r="N300" s="8" t="str">
        <f t="shared" si="15"/>
        <v>09/04/2020</v>
      </c>
      <c r="O300" s="19" t="str">
        <f t="shared" si="16"/>
        <v>09/04/2020</v>
      </c>
      <c r="P300" s="8">
        <f t="shared" si="17"/>
        <v>1</v>
      </c>
    </row>
    <row r="301" spans="1:16" x14ac:dyDescent="0.25">
      <c r="A301">
        <v>59116</v>
      </c>
      <c r="B301" t="s">
        <v>13</v>
      </c>
      <c r="C301" t="s">
        <v>45</v>
      </c>
      <c r="D301" t="s">
        <v>836</v>
      </c>
      <c r="E301" t="s">
        <v>837</v>
      </c>
      <c r="F301" t="s">
        <v>17</v>
      </c>
      <c r="G301" t="s">
        <v>797</v>
      </c>
      <c r="H301" t="s">
        <v>838</v>
      </c>
      <c r="I301" s="15">
        <v>43930.857928240737</v>
      </c>
      <c r="J301" t="s">
        <v>27</v>
      </c>
      <c r="K301" t="s">
        <v>108</v>
      </c>
      <c r="L301" t="s">
        <v>160</v>
      </c>
      <c r="M301" s="15">
        <v>43930.85832175926</v>
      </c>
      <c r="N301" s="8" t="str">
        <f t="shared" si="15"/>
        <v>09/04/2020</v>
      </c>
      <c r="O301" s="19" t="str">
        <f t="shared" si="16"/>
        <v>09/04/2020</v>
      </c>
      <c r="P301" s="8">
        <f t="shared" si="17"/>
        <v>1</v>
      </c>
    </row>
    <row r="302" spans="1:16" x14ac:dyDescent="0.25">
      <c r="A302">
        <v>59117</v>
      </c>
      <c r="B302" t="s">
        <v>13</v>
      </c>
      <c r="C302" t="s">
        <v>45</v>
      </c>
      <c r="D302" t="s">
        <v>839</v>
      </c>
      <c r="E302" t="s">
        <v>840</v>
      </c>
      <c r="F302" t="s">
        <v>17</v>
      </c>
      <c r="G302" t="s">
        <v>841</v>
      </c>
      <c r="H302" t="s">
        <v>842</v>
      </c>
      <c r="I302" s="15">
        <v>43930.859097222223</v>
      </c>
      <c r="J302" t="s">
        <v>27</v>
      </c>
      <c r="K302"/>
      <c r="L302" t="s">
        <v>391</v>
      </c>
      <c r="M302" s="15">
        <v>43930.859699074077</v>
      </c>
      <c r="N302" s="8" t="str">
        <f t="shared" si="15"/>
        <v>09/04/2020</v>
      </c>
      <c r="O302" s="19" t="str">
        <f t="shared" si="16"/>
        <v>09/04/2020</v>
      </c>
      <c r="P302" s="8">
        <f t="shared" si="17"/>
        <v>1</v>
      </c>
    </row>
    <row r="303" spans="1:16" x14ac:dyDescent="0.25">
      <c r="A303">
        <v>59164</v>
      </c>
      <c r="B303" t="s">
        <v>843</v>
      </c>
      <c r="C303" t="s">
        <v>45</v>
      </c>
      <c r="D303" t="s">
        <v>844</v>
      </c>
      <c r="E303" t="s">
        <v>112</v>
      </c>
      <c r="F303" t="s">
        <v>17</v>
      </c>
      <c r="G303" t="s">
        <v>845</v>
      </c>
      <c r="H303" t="s">
        <v>846</v>
      </c>
      <c r="I303" s="15">
        <v>43931.337210648147</v>
      </c>
      <c r="J303" t="s">
        <v>292</v>
      </c>
      <c r="K303" t="s">
        <v>28</v>
      </c>
      <c r="L303" t="s">
        <v>115</v>
      </c>
      <c r="M303" s="15">
        <v>43931.338888888888</v>
      </c>
      <c r="N303" s="8" t="str">
        <f t="shared" si="15"/>
        <v>10/04/2020</v>
      </c>
      <c r="O303" s="19" t="str">
        <f t="shared" si="16"/>
        <v>10/04/2020</v>
      </c>
      <c r="P303" s="8">
        <f t="shared" si="17"/>
        <v>1</v>
      </c>
    </row>
    <row r="304" spans="1:16" x14ac:dyDescent="0.25">
      <c r="A304">
        <v>59167</v>
      </c>
      <c r="B304" t="s">
        <v>13</v>
      </c>
      <c r="C304" t="s">
        <v>45</v>
      </c>
      <c r="D304" t="s">
        <v>847</v>
      </c>
      <c r="E304" t="s">
        <v>88</v>
      </c>
      <c r="F304" t="s">
        <v>17</v>
      </c>
      <c r="G304" t="s">
        <v>848</v>
      </c>
      <c r="H304" t="s">
        <v>849</v>
      </c>
      <c r="I304" s="15">
        <v>43931.421249999999</v>
      </c>
      <c r="J304" t="s">
        <v>66</v>
      </c>
      <c r="K304" t="s">
        <v>108</v>
      </c>
      <c r="L304" t="s">
        <v>98</v>
      </c>
      <c r="M304" s="15">
        <v>43931.423020833332</v>
      </c>
      <c r="N304" s="8" t="str">
        <f t="shared" si="15"/>
        <v>10/04/2020</v>
      </c>
      <c r="O304" s="19" t="str">
        <f t="shared" si="16"/>
        <v>10/04/2020</v>
      </c>
      <c r="P304" s="8">
        <f t="shared" si="17"/>
        <v>1</v>
      </c>
    </row>
    <row r="305" spans="1:16" x14ac:dyDescent="0.25">
      <c r="A305">
        <v>59168</v>
      </c>
      <c r="B305" t="s">
        <v>13</v>
      </c>
      <c r="C305" t="s">
        <v>45</v>
      </c>
      <c r="D305" t="s">
        <v>850</v>
      </c>
      <c r="E305" t="s">
        <v>851</v>
      </c>
      <c r="F305" t="s">
        <v>17</v>
      </c>
      <c r="G305" t="s">
        <v>852</v>
      </c>
      <c r="H305" t="s">
        <v>105</v>
      </c>
      <c r="I305" s="15">
        <v>43931.423263888886</v>
      </c>
      <c r="J305" t="s">
        <v>66</v>
      </c>
      <c r="K305" t="s">
        <v>28</v>
      </c>
      <c r="L305" t="s">
        <v>853</v>
      </c>
      <c r="M305" s="15">
        <v>43931.423657407409</v>
      </c>
      <c r="N305" s="8" t="str">
        <f t="shared" si="15"/>
        <v>10/04/2020</v>
      </c>
      <c r="O305" s="19" t="str">
        <f t="shared" si="16"/>
        <v>10/04/2020</v>
      </c>
      <c r="P305" s="8">
        <f t="shared" si="17"/>
        <v>1</v>
      </c>
    </row>
    <row r="306" spans="1:16" x14ac:dyDescent="0.25">
      <c r="A306">
        <v>59170</v>
      </c>
      <c r="B306" t="s">
        <v>62</v>
      </c>
      <c r="C306" t="s">
        <v>45</v>
      </c>
      <c r="D306" t="s">
        <v>166</v>
      </c>
      <c r="E306" t="s">
        <v>167</v>
      </c>
      <c r="F306" t="s">
        <v>17</v>
      </c>
      <c r="G306" t="s">
        <v>854</v>
      </c>
      <c r="H306" t="s">
        <v>855</v>
      </c>
      <c r="I306" s="15">
        <v>43931.439236111109</v>
      </c>
      <c r="J306" t="s">
        <v>63</v>
      </c>
      <c r="K306" t="s">
        <v>21</v>
      </c>
      <c r="L306" t="s">
        <v>167</v>
      </c>
      <c r="M306" s="15">
        <v>43931.439872685187</v>
      </c>
      <c r="N306" s="8" t="str">
        <f t="shared" si="15"/>
        <v>10/04/2020</v>
      </c>
      <c r="O306" s="19" t="str">
        <f t="shared" si="16"/>
        <v>10/04/2020</v>
      </c>
      <c r="P306" s="8">
        <f t="shared" si="17"/>
        <v>1</v>
      </c>
    </row>
    <row r="307" spans="1:16" x14ac:dyDescent="0.25">
      <c r="A307">
        <v>59171</v>
      </c>
      <c r="B307" t="s">
        <v>13</v>
      </c>
      <c r="C307" t="s">
        <v>45</v>
      </c>
      <c r="D307" t="s">
        <v>844</v>
      </c>
      <c r="E307" t="s">
        <v>112</v>
      </c>
      <c r="F307" t="s">
        <v>17</v>
      </c>
      <c r="G307" t="s">
        <v>856</v>
      </c>
      <c r="H307" t="s">
        <v>857</v>
      </c>
      <c r="I307" s="15">
        <v>43931.457453703704</v>
      </c>
      <c r="J307" t="s">
        <v>83</v>
      </c>
      <c r="K307" t="s">
        <v>28</v>
      </c>
      <c r="L307" t="s">
        <v>115</v>
      </c>
      <c r="M307" s="15">
        <v>43931.459513888891</v>
      </c>
      <c r="N307" s="8" t="str">
        <f t="shared" si="15"/>
        <v>10/04/2020</v>
      </c>
      <c r="O307" s="19" t="str">
        <f t="shared" si="16"/>
        <v>10/04/2020</v>
      </c>
      <c r="P307" s="8">
        <f t="shared" si="17"/>
        <v>1</v>
      </c>
    </row>
    <row r="308" spans="1:16" ht="45" x14ac:dyDescent="0.25">
      <c r="A308">
        <v>59173</v>
      </c>
      <c r="B308" t="s">
        <v>13</v>
      </c>
      <c r="C308" t="s">
        <v>45</v>
      </c>
      <c r="D308" t="s">
        <v>125</v>
      </c>
      <c r="E308" t="s">
        <v>126</v>
      </c>
      <c r="F308" t="s">
        <v>17</v>
      </c>
      <c r="G308" s="16" t="s">
        <v>858</v>
      </c>
      <c r="H308" s="16" t="s">
        <v>859</v>
      </c>
      <c r="I308" s="15">
        <v>43929.50277777778</v>
      </c>
      <c r="J308" t="s">
        <v>50</v>
      </c>
      <c r="K308" t="s">
        <v>21</v>
      </c>
      <c r="L308" t="s">
        <v>116</v>
      </c>
      <c r="M308" s="15">
        <v>43931.505578703705</v>
      </c>
      <c r="N308" s="8" t="str">
        <f t="shared" si="15"/>
        <v>08/04/2020</v>
      </c>
      <c r="O308" s="19" t="str">
        <f t="shared" si="16"/>
        <v>10/04/2020</v>
      </c>
      <c r="P308" s="8">
        <f t="shared" si="17"/>
        <v>0</v>
      </c>
    </row>
    <row r="309" spans="1:16" x14ac:dyDescent="0.25">
      <c r="A309">
        <v>59174</v>
      </c>
      <c r="B309" t="s">
        <v>13</v>
      </c>
      <c r="C309" t="s">
        <v>45</v>
      </c>
      <c r="D309" t="s">
        <v>125</v>
      </c>
      <c r="E309" t="s">
        <v>126</v>
      </c>
      <c r="F309" t="s">
        <v>17</v>
      </c>
      <c r="G309" t="s">
        <v>54</v>
      </c>
      <c r="H309" t="s">
        <v>55</v>
      </c>
      <c r="I309" s="15">
        <v>43929.505555555559</v>
      </c>
      <c r="J309" t="s">
        <v>50</v>
      </c>
      <c r="K309" t="s">
        <v>21</v>
      </c>
      <c r="L309" t="s">
        <v>116</v>
      </c>
      <c r="M309" s="15">
        <v>43931.507615740738</v>
      </c>
      <c r="N309" s="8" t="str">
        <f t="shared" si="15"/>
        <v>08/04/2020</v>
      </c>
      <c r="O309" s="19" t="str">
        <f t="shared" si="16"/>
        <v>10/04/2020</v>
      </c>
      <c r="P309" s="8">
        <f t="shared" si="17"/>
        <v>0</v>
      </c>
    </row>
    <row r="310" spans="1:16" x14ac:dyDescent="0.25">
      <c r="A310">
        <v>59175</v>
      </c>
      <c r="B310" t="s">
        <v>13</v>
      </c>
      <c r="C310" t="s">
        <v>45</v>
      </c>
      <c r="D310" t="s">
        <v>860</v>
      </c>
      <c r="E310" t="s">
        <v>88</v>
      </c>
      <c r="F310" t="s">
        <v>17</v>
      </c>
      <c r="G310" t="s">
        <v>154</v>
      </c>
      <c r="H310" t="s">
        <v>861</v>
      </c>
      <c r="I310" s="15">
        <v>43929.507638888892</v>
      </c>
      <c r="J310" t="s">
        <v>50</v>
      </c>
      <c r="K310" t="s">
        <v>28</v>
      </c>
      <c r="L310" t="s">
        <v>98</v>
      </c>
      <c r="M310" s="15">
        <v>43931.509699074071</v>
      </c>
      <c r="N310" s="8" t="str">
        <f t="shared" si="15"/>
        <v>08/04/2020</v>
      </c>
      <c r="O310" s="19" t="str">
        <f t="shared" si="16"/>
        <v>10/04/2020</v>
      </c>
      <c r="P310" s="8">
        <f t="shared" si="17"/>
        <v>0</v>
      </c>
    </row>
    <row r="311" spans="1:16" x14ac:dyDescent="0.25">
      <c r="A311">
        <v>59176</v>
      </c>
      <c r="B311" t="s">
        <v>13</v>
      </c>
      <c r="C311" t="s">
        <v>45</v>
      </c>
      <c r="D311" t="s">
        <v>149</v>
      </c>
      <c r="E311" t="s">
        <v>150</v>
      </c>
      <c r="F311" t="s">
        <v>17</v>
      </c>
      <c r="G311" t="s">
        <v>862</v>
      </c>
      <c r="H311" t="s">
        <v>863</v>
      </c>
      <c r="I311" s="15">
        <v>43930.509722222225</v>
      </c>
      <c r="J311" t="s">
        <v>50</v>
      </c>
      <c r="K311" t="s">
        <v>21</v>
      </c>
      <c r="L311" t="s">
        <v>98</v>
      </c>
      <c r="M311" s="15">
        <v>43931.511435185188</v>
      </c>
      <c r="N311" s="8" t="str">
        <f t="shared" si="15"/>
        <v>09/04/2020</v>
      </c>
      <c r="O311" s="19" t="str">
        <f t="shared" si="16"/>
        <v>10/04/2020</v>
      </c>
      <c r="P311" s="8">
        <f t="shared" si="17"/>
        <v>0</v>
      </c>
    </row>
    <row r="312" spans="1:16" x14ac:dyDescent="0.25">
      <c r="A312">
        <v>59177</v>
      </c>
      <c r="B312" t="s">
        <v>13</v>
      </c>
      <c r="C312" t="s">
        <v>45</v>
      </c>
      <c r="D312" t="s">
        <v>147</v>
      </c>
      <c r="E312" t="s">
        <v>148</v>
      </c>
      <c r="F312" t="s">
        <v>17</v>
      </c>
      <c r="G312" t="s">
        <v>864</v>
      </c>
      <c r="H312" t="s">
        <v>55</v>
      </c>
      <c r="I312" s="15">
        <v>43931.511712962965</v>
      </c>
      <c r="J312" t="s">
        <v>50</v>
      </c>
      <c r="K312" t="s">
        <v>21</v>
      </c>
      <c r="L312" t="s">
        <v>56</v>
      </c>
      <c r="M312" s="15">
        <v>43931.512453703705</v>
      </c>
      <c r="N312" s="8" t="str">
        <f t="shared" si="15"/>
        <v>10/04/2020</v>
      </c>
      <c r="O312" s="19" t="str">
        <f t="shared" si="16"/>
        <v>10/04/2020</v>
      </c>
      <c r="P312" s="8">
        <f t="shared" si="17"/>
        <v>1</v>
      </c>
    </row>
    <row r="313" spans="1:16" x14ac:dyDescent="0.25">
      <c r="A313">
        <v>59178</v>
      </c>
      <c r="B313" t="s">
        <v>13</v>
      </c>
      <c r="C313" t="s">
        <v>45</v>
      </c>
      <c r="D313" t="s">
        <v>46</v>
      </c>
      <c r="E313" t="s">
        <v>47</v>
      </c>
      <c r="F313" t="s">
        <v>17</v>
      </c>
      <c r="G313" t="s">
        <v>865</v>
      </c>
      <c r="H313" t="s">
        <v>866</v>
      </c>
      <c r="I313" s="15">
        <v>43930.512499999997</v>
      </c>
      <c r="J313" t="s">
        <v>50</v>
      </c>
      <c r="K313" t="s">
        <v>21</v>
      </c>
      <c r="L313" t="s">
        <v>51</v>
      </c>
      <c r="M313" s="15">
        <v>43931.514062499999</v>
      </c>
      <c r="N313" s="8" t="str">
        <f t="shared" si="15"/>
        <v>09/04/2020</v>
      </c>
      <c r="O313" s="19" t="str">
        <f t="shared" si="16"/>
        <v>10/04/2020</v>
      </c>
      <c r="P313" s="8">
        <f t="shared" si="17"/>
        <v>0</v>
      </c>
    </row>
    <row r="314" spans="1:16" x14ac:dyDescent="0.25">
      <c r="A314">
        <v>59080</v>
      </c>
      <c r="B314" t="s">
        <v>62</v>
      </c>
      <c r="C314" t="s">
        <v>45</v>
      </c>
      <c r="D314" t="s">
        <v>147</v>
      </c>
      <c r="E314" t="s">
        <v>148</v>
      </c>
      <c r="F314" t="s">
        <v>17</v>
      </c>
      <c r="G314" t="s">
        <v>771</v>
      </c>
      <c r="H314" t="s">
        <v>772</v>
      </c>
      <c r="I314" s="15">
        <v>43929.254467592589</v>
      </c>
      <c r="J314" t="s">
        <v>63</v>
      </c>
      <c r="K314" t="s">
        <v>21</v>
      </c>
      <c r="L314" t="s">
        <v>56</v>
      </c>
      <c r="M314" s="15">
        <v>43931.515208333331</v>
      </c>
      <c r="N314" s="8" t="str">
        <f t="shared" si="15"/>
        <v>08/04/2020</v>
      </c>
      <c r="O314" s="19" t="str">
        <f t="shared" si="16"/>
        <v>10/04/2020</v>
      </c>
      <c r="P314" s="8">
        <f t="shared" si="17"/>
        <v>0</v>
      </c>
    </row>
    <row r="315" spans="1:16" x14ac:dyDescent="0.25">
      <c r="A315">
        <v>59179</v>
      </c>
      <c r="B315" t="s">
        <v>13</v>
      </c>
      <c r="C315" t="s">
        <v>45</v>
      </c>
      <c r="D315" t="s">
        <v>867</v>
      </c>
      <c r="E315" t="s">
        <v>868</v>
      </c>
      <c r="F315" t="s">
        <v>17</v>
      </c>
      <c r="G315" t="s">
        <v>869</v>
      </c>
      <c r="H315" t="s">
        <v>870</v>
      </c>
      <c r="I315" s="15">
        <v>43931.52888888889</v>
      </c>
      <c r="J315" t="s">
        <v>140</v>
      </c>
      <c r="K315" t="s">
        <v>28</v>
      </c>
      <c r="L315" t="s">
        <v>184</v>
      </c>
      <c r="M315" s="15">
        <v>43931.529965277776</v>
      </c>
      <c r="N315" s="8" t="str">
        <f t="shared" si="15"/>
        <v>10/04/2020</v>
      </c>
      <c r="O315" s="19" t="str">
        <f t="shared" si="16"/>
        <v>10/04/2020</v>
      </c>
      <c r="P315" s="8">
        <f t="shared" si="17"/>
        <v>1</v>
      </c>
    </row>
    <row r="316" spans="1:16" x14ac:dyDescent="0.25">
      <c r="A316">
        <v>59180</v>
      </c>
      <c r="B316" t="s">
        <v>62</v>
      </c>
      <c r="C316" t="s">
        <v>45</v>
      </c>
      <c r="D316" t="s">
        <v>871</v>
      </c>
      <c r="E316" t="s">
        <v>711</v>
      </c>
      <c r="F316" t="s">
        <v>17</v>
      </c>
      <c r="G316" t="s">
        <v>872</v>
      </c>
      <c r="H316" t="s">
        <v>870</v>
      </c>
      <c r="I316" s="15">
        <v>43931.561631944445</v>
      </c>
      <c r="J316" t="s">
        <v>140</v>
      </c>
      <c r="K316" t="s">
        <v>21</v>
      </c>
      <c r="L316" t="s">
        <v>160</v>
      </c>
      <c r="M316" s="15">
        <v>43931.564386574071</v>
      </c>
      <c r="N316" s="8" t="str">
        <f t="shared" si="15"/>
        <v>10/04/2020</v>
      </c>
      <c r="O316" s="19" t="str">
        <f t="shared" si="16"/>
        <v>10/04/2020</v>
      </c>
      <c r="P316" s="8">
        <f t="shared" si="17"/>
        <v>1</v>
      </c>
    </row>
    <row r="317" spans="1:16" x14ac:dyDescent="0.25">
      <c r="A317">
        <v>59181</v>
      </c>
      <c r="B317" t="s">
        <v>873</v>
      </c>
      <c r="C317" t="s">
        <v>45</v>
      </c>
      <c r="D317" t="s">
        <v>185</v>
      </c>
      <c r="E317" t="s">
        <v>186</v>
      </c>
      <c r="F317" t="s">
        <v>17</v>
      </c>
      <c r="G317" t="s">
        <v>874</v>
      </c>
      <c r="H317" t="s">
        <v>875</v>
      </c>
      <c r="I317" s="15">
        <v>43931.707870370374</v>
      </c>
      <c r="J317" t="s">
        <v>442</v>
      </c>
      <c r="K317" t="s">
        <v>21</v>
      </c>
      <c r="L317" t="s">
        <v>144</v>
      </c>
      <c r="M317" s="15">
        <v>43931.708865740744</v>
      </c>
      <c r="N317" s="8" t="str">
        <f t="shared" si="15"/>
        <v>10/04/2020</v>
      </c>
      <c r="O317" s="19" t="str">
        <f t="shared" si="16"/>
        <v>10/04/2020</v>
      </c>
      <c r="P317" s="8">
        <f t="shared" si="17"/>
        <v>1</v>
      </c>
    </row>
    <row r="318" spans="1:16" ht="45" x14ac:dyDescent="0.25">
      <c r="A318" s="1">
        <v>58902</v>
      </c>
      <c r="B318" s="1" t="s">
        <v>13</v>
      </c>
      <c r="C318" s="1" t="s">
        <v>45</v>
      </c>
      <c r="D318" s="1" t="s">
        <v>449</v>
      </c>
      <c r="E318" s="1" t="s">
        <v>445</v>
      </c>
      <c r="F318" s="1" t="s">
        <v>17</v>
      </c>
      <c r="G318" s="1" t="s">
        <v>552</v>
      </c>
      <c r="H318" s="1" t="s">
        <v>553</v>
      </c>
      <c r="I318" s="5">
        <v>43914.464108796295</v>
      </c>
      <c r="J318" s="1" t="s">
        <v>124</v>
      </c>
      <c r="K318" s="1" t="s">
        <v>28</v>
      </c>
      <c r="L318" s="1" t="s">
        <v>146</v>
      </c>
      <c r="M318" s="5" t="s">
        <v>728</v>
      </c>
      <c r="N318" s="8" t="str">
        <f t="shared" si="15"/>
        <v>24/03/2020</v>
      </c>
      <c r="O318" s="19" t="str">
        <f t="shared" si="16"/>
        <v>24/03/2020</v>
      </c>
      <c r="P318" s="8">
        <f t="shared" si="17"/>
        <v>1</v>
      </c>
    </row>
    <row r="319" spans="1:16" ht="45" x14ac:dyDescent="0.25">
      <c r="A319" s="1">
        <v>58743</v>
      </c>
      <c r="B319" s="1" t="s">
        <v>13</v>
      </c>
      <c r="C319" s="1" t="s">
        <v>14</v>
      </c>
      <c r="D319" s="1" t="s">
        <v>15</v>
      </c>
      <c r="E319" s="1" t="s">
        <v>16</v>
      </c>
      <c r="F319" s="1" t="s">
        <v>17</v>
      </c>
      <c r="G319" s="1" t="s">
        <v>18</v>
      </c>
      <c r="H319" s="1" t="s">
        <v>19</v>
      </c>
      <c r="I319" s="5">
        <v>43901.014988425923</v>
      </c>
      <c r="J319" s="1" t="s">
        <v>20</v>
      </c>
      <c r="K319" s="1" t="s">
        <v>21</v>
      </c>
      <c r="L319" s="1" t="s">
        <v>22</v>
      </c>
      <c r="N319" s="8" t="str">
        <f t="shared" si="15"/>
        <v>11/03/2020</v>
      </c>
      <c r="O319" s="19" t="str">
        <f t="shared" si="16"/>
        <v>00/01/1900</v>
      </c>
      <c r="P319" s="8">
        <f t="shared" si="17"/>
        <v>0</v>
      </c>
    </row>
    <row r="320" spans="1:16" ht="120" x14ac:dyDescent="0.25">
      <c r="A320" s="1">
        <v>58050</v>
      </c>
      <c r="B320" s="1" t="s">
        <v>13</v>
      </c>
      <c r="C320" s="1" t="s">
        <v>14</v>
      </c>
      <c r="D320" s="1" t="s">
        <v>23</v>
      </c>
      <c r="E320" s="1" t="s">
        <v>24</v>
      </c>
      <c r="F320" s="1" t="s">
        <v>17</v>
      </c>
      <c r="G320" s="1" t="s">
        <v>25</v>
      </c>
      <c r="H320" s="1" t="s">
        <v>26</v>
      </c>
      <c r="I320" s="5">
        <v>43878.472048611111</v>
      </c>
      <c r="J320" s="1" t="s">
        <v>27</v>
      </c>
      <c r="K320" s="1" t="s">
        <v>28</v>
      </c>
      <c r="L320" s="1" t="s">
        <v>29</v>
      </c>
      <c r="N320" s="8" t="str">
        <f t="shared" si="15"/>
        <v>17/02/2020</v>
      </c>
      <c r="O320" s="19" t="str">
        <f t="shared" si="16"/>
        <v>00/01/1900</v>
      </c>
      <c r="P320" s="8">
        <f t="shared" si="17"/>
        <v>0</v>
      </c>
    </row>
    <row r="321" spans="1:16" ht="105" x14ac:dyDescent="0.25">
      <c r="A321" s="1">
        <v>57941</v>
      </c>
      <c r="B321" s="1" t="s">
        <v>30</v>
      </c>
      <c r="C321" s="1" t="s">
        <v>14</v>
      </c>
      <c r="D321" s="1" t="s">
        <v>31</v>
      </c>
      <c r="E321" s="1" t="s">
        <v>32</v>
      </c>
      <c r="F321" s="1" t="s">
        <v>17</v>
      </c>
      <c r="G321" s="1" t="s">
        <v>33</v>
      </c>
      <c r="H321" s="1" t="s">
        <v>34</v>
      </c>
      <c r="I321" s="5">
        <v>43875.607685185183</v>
      </c>
      <c r="J321" s="1" t="s">
        <v>35</v>
      </c>
      <c r="K321" s="1" t="s">
        <v>36</v>
      </c>
      <c r="L321" s="1" t="s">
        <v>37</v>
      </c>
      <c r="N321" s="8" t="str">
        <f t="shared" si="15"/>
        <v>14/02/2020</v>
      </c>
      <c r="O321" s="19" t="str">
        <f t="shared" si="16"/>
        <v>00/01/1900</v>
      </c>
      <c r="P321" s="8">
        <f t="shared" si="17"/>
        <v>0</v>
      </c>
    </row>
    <row r="322" spans="1:16" ht="45" x14ac:dyDescent="0.25">
      <c r="A322" s="1">
        <v>58432</v>
      </c>
      <c r="B322" s="1" t="s">
        <v>38</v>
      </c>
      <c r="C322" s="1" t="s">
        <v>14</v>
      </c>
      <c r="D322" s="1" t="s">
        <v>39</v>
      </c>
      <c r="E322" s="1" t="s">
        <v>40</v>
      </c>
      <c r="F322" s="1" t="s">
        <v>17</v>
      </c>
      <c r="G322" s="1" t="s">
        <v>41</v>
      </c>
      <c r="H322" s="1" t="s">
        <v>42</v>
      </c>
      <c r="I322" s="5">
        <v>43892.372152777774</v>
      </c>
      <c r="J322" s="1" t="s">
        <v>43</v>
      </c>
      <c r="K322" s="1" t="s">
        <v>28</v>
      </c>
      <c r="L322" s="1" t="s">
        <v>44</v>
      </c>
      <c r="N322" s="8" t="str">
        <f t="shared" si="15"/>
        <v>02/03/2020</v>
      </c>
      <c r="O322" s="19" t="str">
        <f t="shared" si="16"/>
        <v>00/01/1900</v>
      </c>
      <c r="P322" s="8">
        <f t="shared" si="17"/>
        <v>0</v>
      </c>
    </row>
  </sheetData>
  <autoFilter ref="A1:P321">
    <sortState ref="A2:P319">
      <sortCondition ref="J1:J319"/>
    </sortState>
  </autoFilter>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5"/>
  <sheetViews>
    <sheetView tabSelected="1" workbookViewId="0">
      <pane ySplit="1" topLeftCell="A2" activePane="bottomLeft" state="frozen"/>
      <selection pane="bottomLeft" activeCell="C2" sqref="C2:C65"/>
    </sheetView>
  </sheetViews>
  <sheetFormatPr baseColWidth="10" defaultRowHeight="15" x14ac:dyDescent="0.25"/>
  <cols>
    <col min="1" max="1" width="16" style="3" customWidth="1"/>
    <col min="2" max="4" width="20.7109375" style="3" customWidth="1"/>
    <col min="5" max="5" width="25.85546875" style="3" customWidth="1"/>
    <col min="6" max="6" width="27.42578125" style="3" customWidth="1"/>
    <col min="7" max="7" width="26.28515625" style="7" customWidth="1"/>
    <col min="8" max="8" width="11.42578125" style="17"/>
    <col min="9" max="16384" width="11.42578125" style="3"/>
  </cols>
  <sheetData>
    <row r="1" spans="1:8" s="8" customFormat="1" ht="31.5" x14ac:dyDescent="0.25">
      <c r="A1" s="9" t="s">
        <v>12</v>
      </c>
      <c r="B1" s="9" t="s">
        <v>727</v>
      </c>
      <c r="C1" s="9" t="s">
        <v>888</v>
      </c>
      <c r="D1" s="9" t="s">
        <v>739</v>
      </c>
      <c r="E1" s="9" t="s">
        <v>736</v>
      </c>
      <c r="F1" s="9" t="s">
        <v>731</v>
      </c>
      <c r="G1" s="10" t="s">
        <v>887</v>
      </c>
      <c r="H1" s="19"/>
    </row>
    <row r="2" spans="1:8" s="6" customFormat="1" x14ac:dyDescent="0.25">
      <c r="A2" s="11">
        <v>43899</v>
      </c>
      <c r="B2" s="12">
        <f>COUNTIF(Données!$O$2:$O$322,A2)</f>
        <v>1</v>
      </c>
      <c r="C2" s="18">
        <f>SUMPRODUCT((Données!$O$2:$O$322=Analyse!H2)*(Données!$P$2:$P$322=1))</f>
        <v>0</v>
      </c>
      <c r="D2" s="12">
        <f t="shared" ref="D2:D33" si="0">B2-C2</f>
        <v>1</v>
      </c>
      <c r="E2" s="13">
        <v>16</v>
      </c>
      <c r="F2" s="13" t="s">
        <v>735</v>
      </c>
      <c r="G2" s="14">
        <f>B2/E2</f>
        <v>6.25E-2</v>
      </c>
      <c r="H2" s="20" t="str">
        <f t="shared" ref="H2:H33" si="1">TEXT(A2,"jj/mm/aaaa")</f>
        <v>09/03/2020</v>
      </c>
    </row>
    <row r="3" spans="1:8" s="6" customFormat="1" x14ac:dyDescent="0.25">
      <c r="A3" s="11">
        <v>43900</v>
      </c>
      <c r="B3" s="12">
        <f>COUNTIF(Données!$O$2:$O$322,A3)</f>
        <v>0</v>
      </c>
      <c r="C3" s="18">
        <f>SUMPRODUCT((Données!$O$2:$O$322=Analyse!H3)*(Données!$P$2:$P$322=1))</f>
        <v>0</v>
      </c>
      <c r="D3" s="12">
        <f t="shared" si="0"/>
        <v>0</v>
      </c>
      <c r="E3" s="13">
        <v>16</v>
      </c>
      <c r="F3" s="13" t="s">
        <v>735</v>
      </c>
      <c r="G3" s="14">
        <f>B3/E3</f>
        <v>0</v>
      </c>
      <c r="H3" s="20" t="str">
        <f t="shared" si="1"/>
        <v>10/03/2020</v>
      </c>
    </row>
    <row r="4" spans="1:8" s="6" customFormat="1" x14ac:dyDescent="0.25">
      <c r="A4" s="11">
        <v>43901</v>
      </c>
      <c r="B4" s="12">
        <f>COUNTIF(Données!$O$2:$O$322,A4)</f>
        <v>32</v>
      </c>
      <c r="C4" s="18">
        <f>SUMPRODUCT((Données!$O$2:$O$322=Analyse!H4)*(Données!$P$2:$P$322=1))</f>
        <v>18</v>
      </c>
      <c r="D4" s="12">
        <f t="shared" si="0"/>
        <v>14</v>
      </c>
      <c r="E4" s="13">
        <v>15</v>
      </c>
      <c r="F4" s="13" t="s">
        <v>735</v>
      </c>
      <c r="G4" s="14">
        <f>B4/E4</f>
        <v>2.1333333333333333</v>
      </c>
      <c r="H4" s="20" t="str">
        <f t="shared" si="1"/>
        <v>11/03/2020</v>
      </c>
    </row>
    <row r="5" spans="1:8" s="6" customFormat="1" x14ac:dyDescent="0.25">
      <c r="A5" s="11">
        <v>43902</v>
      </c>
      <c r="B5" s="12">
        <f>COUNTIF(Données!$O$2:$O$322,A5)</f>
        <v>29</v>
      </c>
      <c r="C5" s="18">
        <f>SUMPRODUCT((Données!$O$2:$O$322=Analyse!H5)*(Données!$P$2:$P$322=1))</f>
        <v>19</v>
      </c>
      <c r="D5" s="12">
        <f t="shared" si="0"/>
        <v>10</v>
      </c>
      <c r="E5" s="13">
        <v>16</v>
      </c>
      <c r="F5" s="13" t="s">
        <v>735</v>
      </c>
      <c r="G5" s="14">
        <f>B5/E5</f>
        <v>1.8125</v>
      </c>
      <c r="H5" s="20" t="str">
        <f t="shared" si="1"/>
        <v>12/03/2020</v>
      </c>
    </row>
    <row r="6" spans="1:8" s="6" customFormat="1" x14ac:dyDescent="0.25">
      <c r="A6" s="11">
        <v>43903</v>
      </c>
      <c r="B6" s="12">
        <f>COUNTIF(Données!$O$2:$O$322,A6)</f>
        <v>13</v>
      </c>
      <c r="C6" s="18">
        <f>SUMPRODUCT((Données!$O$2:$O$322=Analyse!H6)*(Données!$P$2:$P$322=1))</f>
        <v>11</v>
      </c>
      <c r="D6" s="12">
        <f t="shared" si="0"/>
        <v>2</v>
      </c>
      <c r="E6" s="13">
        <v>13</v>
      </c>
      <c r="F6" s="13" t="s">
        <v>735</v>
      </c>
      <c r="G6" s="14">
        <f>B6/E6</f>
        <v>1</v>
      </c>
      <c r="H6" s="20" t="str">
        <f t="shared" si="1"/>
        <v>13/03/2020</v>
      </c>
    </row>
    <row r="7" spans="1:8" s="6" customFormat="1" x14ac:dyDescent="0.25">
      <c r="A7" s="11">
        <v>43904</v>
      </c>
      <c r="B7" s="12">
        <f>COUNTIF(Données!$O$2:$O$322,A7)</f>
        <v>0</v>
      </c>
      <c r="C7" s="18">
        <f>SUMPRODUCT((Données!$O$2:$O$322=Analyse!H7)*(Données!$P$2:$P$322=1))</f>
        <v>0</v>
      </c>
      <c r="D7" s="12">
        <f t="shared" si="0"/>
        <v>0</v>
      </c>
      <c r="E7" s="13">
        <v>0</v>
      </c>
      <c r="F7" s="13" t="s">
        <v>730</v>
      </c>
      <c r="G7" s="14" t="s">
        <v>734</v>
      </c>
      <c r="H7" s="20" t="str">
        <f t="shared" si="1"/>
        <v>14/03/2020</v>
      </c>
    </row>
    <row r="8" spans="1:8" s="6" customFormat="1" x14ac:dyDescent="0.25">
      <c r="A8" s="11">
        <v>43905</v>
      </c>
      <c r="B8" s="12">
        <f>COUNTIF(Données!$O$2:$O$322,A8)</f>
        <v>0</v>
      </c>
      <c r="C8" s="18">
        <f>SUMPRODUCT((Données!$O$2:$O$322=Analyse!H8)*(Données!$P$2:$P$322=1))</f>
        <v>0</v>
      </c>
      <c r="D8" s="12">
        <f t="shared" si="0"/>
        <v>0</v>
      </c>
      <c r="E8" s="13">
        <v>0</v>
      </c>
      <c r="F8" s="13" t="s">
        <v>730</v>
      </c>
      <c r="G8" s="14" t="s">
        <v>734</v>
      </c>
      <c r="H8" s="20" t="str">
        <f t="shared" si="1"/>
        <v>15/03/2020</v>
      </c>
    </row>
    <row r="9" spans="1:8" s="6" customFormat="1" x14ac:dyDescent="0.25">
      <c r="A9" s="11">
        <v>43906</v>
      </c>
      <c r="B9" s="12">
        <f>COUNTIF(Données!$O$2:$O$322,A9)</f>
        <v>15</v>
      </c>
      <c r="C9" s="18">
        <f>SUMPRODUCT((Données!$O$2:$O$322=Analyse!H9)*(Données!$P$2:$P$322=1))</f>
        <v>11</v>
      </c>
      <c r="D9" s="12">
        <f t="shared" si="0"/>
        <v>4</v>
      </c>
      <c r="E9" s="13">
        <v>8</v>
      </c>
      <c r="F9" s="13" t="s">
        <v>733</v>
      </c>
      <c r="G9" s="14">
        <f>B9/E9</f>
        <v>1.875</v>
      </c>
      <c r="H9" s="20" t="str">
        <f t="shared" si="1"/>
        <v>16/03/2020</v>
      </c>
    </row>
    <row r="10" spans="1:8" s="6" customFormat="1" x14ac:dyDescent="0.25">
      <c r="A10" s="11">
        <v>43907</v>
      </c>
      <c r="B10" s="12">
        <f>COUNTIF(Données!$O$2:$O$322,A10)</f>
        <v>16</v>
      </c>
      <c r="C10" s="18">
        <f>SUMPRODUCT((Données!$O$2:$O$322=Analyse!H10)*(Données!$P$2:$P$322=1))</f>
        <v>15</v>
      </c>
      <c r="D10" s="12">
        <f t="shared" si="0"/>
        <v>1</v>
      </c>
      <c r="E10" s="13">
        <v>9</v>
      </c>
      <c r="F10" s="13" t="s">
        <v>733</v>
      </c>
      <c r="G10" s="14">
        <f>B10/E10</f>
        <v>1.7777777777777777</v>
      </c>
      <c r="H10" s="20" t="str">
        <f t="shared" si="1"/>
        <v>17/03/2020</v>
      </c>
    </row>
    <row r="11" spans="1:8" s="6" customFormat="1" x14ac:dyDescent="0.25">
      <c r="A11" s="11">
        <v>43908</v>
      </c>
      <c r="B11" s="12">
        <f>COUNTIF(Données!$O$2:$O$322,A11)</f>
        <v>2</v>
      </c>
      <c r="C11" s="18">
        <f>SUMPRODUCT((Données!$O$2:$O$322=Analyse!H11)*(Données!$P$2:$P$322=1))</f>
        <v>0</v>
      </c>
      <c r="D11" s="12">
        <f t="shared" si="0"/>
        <v>2</v>
      </c>
      <c r="E11" s="13">
        <v>2</v>
      </c>
      <c r="F11" s="12" t="s">
        <v>886</v>
      </c>
      <c r="G11" s="14">
        <f>B11/E11</f>
        <v>1</v>
      </c>
      <c r="H11" s="20" t="str">
        <f t="shared" si="1"/>
        <v>18/03/2020</v>
      </c>
    </row>
    <row r="12" spans="1:8" s="6" customFormat="1" x14ac:dyDescent="0.25">
      <c r="A12" s="11">
        <v>43909</v>
      </c>
      <c r="B12" s="12">
        <f>COUNTIF(Données!$O$2:$O$322,A12)</f>
        <v>0</v>
      </c>
      <c r="C12" s="18">
        <f>SUMPRODUCT((Données!$O$2:$O$322=Analyse!H12)*(Données!$P$2:$P$322=1))</f>
        <v>0</v>
      </c>
      <c r="D12" s="12">
        <f t="shared" si="0"/>
        <v>0</v>
      </c>
      <c r="E12" s="13">
        <v>0</v>
      </c>
      <c r="F12" s="12" t="s">
        <v>886</v>
      </c>
      <c r="G12" s="14" t="s">
        <v>729</v>
      </c>
      <c r="H12" s="20" t="str">
        <f t="shared" si="1"/>
        <v>19/03/2020</v>
      </c>
    </row>
    <row r="13" spans="1:8" s="6" customFormat="1" x14ac:dyDescent="0.25">
      <c r="A13" s="11">
        <v>43910</v>
      </c>
      <c r="B13" s="12">
        <f>COUNTIF(Données!$O$2:$O$322,A13)</f>
        <v>0</v>
      </c>
      <c r="C13" s="18">
        <f>SUMPRODUCT((Données!$O$2:$O$322=Analyse!H13)*(Données!$P$2:$P$322=1))</f>
        <v>0</v>
      </c>
      <c r="D13" s="12">
        <f t="shared" si="0"/>
        <v>0</v>
      </c>
      <c r="E13" s="13">
        <v>0</v>
      </c>
      <c r="F13" s="12" t="s">
        <v>886</v>
      </c>
      <c r="G13" s="14" t="s">
        <v>729</v>
      </c>
      <c r="H13" s="20" t="str">
        <f t="shared" si="1"/>
        <v>20/03/2020</v>
      </c>
    </row>
    <row r="14" spans="1:8" s="6" customFormat="1" x14ac:dyDescent="0.25">
      <c r="A14" s="11">
        <v>43911</v>
      </c>
      <c r="B14" s="12">
        <f>COUNTIF(Données!$O$2:$O$322,A14)</f>
        <v>0</v>
      </c>
      <c r="C14" s="18">
        <f>SUMPRODUCT((Données!$O$2:$O$322=Analyse!H14)*(Données!$P$2:$P$322=1))</f>
        <v>0</v>
      </c>
      <c r="D14" s="12">
        <f t="shared" si="0"/>
        <v>0</v>
      </c>
      <c r="E14" s="13">
        <v>0</v>
      </c>
      <c r="F14" s="13" t="s">
        <v>730</v>
      </c>
      <c r="G14" s="14" t="s">
        <v>729</v>
      </c>
      <c r="H14" s="20" t="str">
        <f t="shared" si="1"/>
        <v>21/03/2020</v>
      </c>
    </row>
    <row r="15" spans="1:8" s="6" customFormat="1" x14ac:dyDescent="0.25">
      <c r="A15" s="11">
        <v>43912</v>
      </c>
      <c r="B15" s="12">
        <f>COUNTIF(Données!$O$2:$O$322,A15)</f>
        <v>0</v>
      </c>
      <c r="C15" s="18">
        <f>SUMPRODUCT((Données!$O$2:$O$322=Analyse!H15)*(Données!$P$2:$P$322=1))</f>
        <v>0</v>
      </c>
      <c r="D15" s="12">
        <f t="shared" si="0"/>
        <v>0</v>
      </c>
      <c r="E15" s="13">
        <v>0</v>
      </c>
      <c r="F15" s="13" t="s">
        <v>730</v>
      </c>
      <c r="G15" s="14" t="s">
        <v>729</v>
      </c>
      <c r="H15" s="20" t="str">
        <f t="shared" si="1"/>
        <v>22/03/2020</v>
      </c>
    </row>
    <row r="16" spans="1:8" s="6" customFormat="1" x14ac:dyDescent="0.25">
      <c r="A16" s="11">
        <v>43913</v>
      </c>
      <c r="B16" s="12">
        <f>COUNTIF(Données!$O$2:$O$322,A16)</f>
        <v>0</v>
      </c>
      <c r="C16" s="18">
        <f>SUMPRODUCT((Données!$O$2:$O$322=Analyse!H16)*(Données!$P$2:$P$322=1))</f>
        <v>0</v>
      </c>
      <c r="D16" s="12">
        <f t="shared" si="0"/>
        <v>0</v>
      </c>
      <c r="E16" s="13">
        <v>0</v>
      </c>
      <c r="F16" s="12" t="s">
        <v>886</v>
      </c>
      <c r="G16" s="14" t="s">
        <v>729</v>
      </c>
      <c r="H16" s="20" t="str">
        <f t="shared" si="1"/>
        <v>23/03/2020</v>
      </c>
    </row>
    <row r="17" spans="1:8" x14ac:dyDescent="0.25">
      <c r="A17" s="11">
        <v>43914</v>
      </c>
      <c r="B17" s="12">
        <f>COUNTIF(Données!$O$2:$O$322,A17)</f>
        <v>6</v>
      </c>
      <c r="C17" s="18">
        <f>SUMPRODUCT((Données!$O$2:$O$322=Analyse!H17)*(Données!$P$2:$P$322=1))</f>
        <v>5</v>
      </c>
      <c r="D17" s="12">
        <f t="shared" si="0"/>
        <v>1</v>
      </c>
      <c r="E17" s="12">
        <v>4</v>
      </c>
      <c r="F17" s="12" t="s">
        <v>732</v>
      </c>
      <c r="G17" s="14">
        <f>B17/E17</f>
        <v>1.5</v>
      </c>
      <c r="H17" s="20" t="str">
        <f t="shared" si="1"/>
        <v>24/03/2020</v>
      </c>
    </row>
    <row r="18" spans="1:8" x14ac:dyDescent="0.25">
      <c r="A18" s="11">
        <v>43915</v>
      </c>
      <c r="B18" s="12">
        <f>COUNTIF(Données!$O$2:$O$322,A18)</f>
        <v>17</v>
      </c>
      <c r="C18" s="18">
        <f>SUMPRODUCT((Données!$O$2:$O$322=Analyse!H18)*(Données!$P$2:$P$322=1))</f>
        <v>14</v>
      </c>
      <c r="D18" s="12">
        <f t="shared" si="0"/>
        <v>3</v>
      </c>
      <c r="E18" s="12">
        <v>4</v>
      </c>
      <c r="F18" s="12" t="s">
        <v>732</v>
      </c>
      <c r="G18" s="14">
        <f>B18/E18</f>
        <v>4.25</v>
      </c>
      <c r="H18" s="20" t="str">
        <f t="shared" si="1"/>
        <v>25/03/2020</v>
      </c>
    </row>
    <row r="19" spans="1:8" x14ac:dyDescent="0.25">
      <c r="A19" s="11">
        <v>43916</v>
      </c>
      <c r="B19" s="12">
        <f>COUNTIF(Données!$O$2:$O$322,A19)</f>
        <v>7</v>
      </c>
      <c r="C19" s="18">
        <f>SUMPRODUCT((Données!$O$2:$O$322=Analyse!H19)*(Données!$P$2:$P$322=1))</f>
        <v>5</v>
      </c>
      <c r="D19" s="12">
        <f t="shared" si="0"/>
        <v>2</v>
      </c>
      <c r="E19" s="12">
        <v>4</v>
      </c>
      <c r="F19" s="12" t="s">
        <v>732</v>
      </c>
      <c r="G19" s="14">
        <f>B19/E19</f>
        <v>1.75</v>
      </c>
      <c r="H19" s="20" t="str">
        <f t="shared" si="1"/>
        <v>26/03/2020</v>
      </c>
    </row>
    <row r="20" spans="1:8" x14ac:dyDescent="0.25">
      <c r="A20" s="11">
        <v>43917</v>
      </c>
      <c r="B20" s="12">
        <f>COUNTIF(Données!$O$2:$O$322,A20)</f>
        <v>10</v>
      </c>
      <c r="C20" s="18">
        <f>SUMPRODUCT((Données!$O$2:$O$322=Analyse!H20)*(Données!$P$2:$P$322=1))</f>
        <v>6</v>
      </c>
      <c r="D20" s="12">
        <f t="shared" si="0"/>
        <v>4</v>
      </c>
      <c r="E20" s="12">
        <v>4</v>
      </c>
      <c r="F20" s="12" t="s">
        <v>732</v>
      </c>
      <c r="G20" s="14">
        <f>B20/E20</f>
        <v>2.5</v>
      </c>
      <c r="H20" s="20" t="str">
        <f t="shared" si="1"/>
        <v>27/03/2020</v>
      </c>
    </row>
    <row r="21" spans="1:8" x14ac:dyDescent="0.25">
      <c r="A21" s="11">
        <v>43918</v>
      </c>
      <c r="B21" s="12">
        <f>COUNTIF(Données!$O$2:$O$322,A21)</f>
        <v>0</v>
      </c>
      <c r="C21" s="18">
        <f>SUMPRODUCT((Données!$O$2:$O$322=Analyse!H21)*(Données!$P$2:$P$322=1))</f>
        <v>0</v>
      </c>
      <c r="D21" s="12">
        <f t="shared" si="0"/>
        <v>0</v>
      </c>
      <c r="E21" s="12">
        <v>0</v>
      </c>
      <c r="F21" s="13" t="s">
        <v>730</v>
      </c>
      <c r="G21" s="14" t="s">
        <v>729</v>
      </c>
      <c r="H21" s="20" t="str">
        <f t="shared" si="1"/>
        <v>28/03/2020</v>
      </c>
    </row>
    <row r="22" spans="1:8" x14ac:dyDescent="0.25">
      <c r="A22" s="11">
        <v>43919</v>
      </c>
      <c r="B22" s="12">
        <f>COUNTIF(Données!$O$2:$O$322,A22)</f>
        <v>0</v>
      </c>
      <c r="C22" s="18">
        <f>SUMPRODUCT((Données!$O$2:$O$322=Analyse!H22)*(Données!$P$2:$P$322=1))</f>
        <v>0</v>
      </c>
      <c r="D22" s="12">
        <f t="shared" si="0"/>
        <v>0</v>
      </c>
      <c r="E22" s="12">
        <v>0</v>
      </c>
      <c r="F22" s="13" t="s">
        <v>730</v>
      </c>
      <c r="G22" s="14" t="s">
        <v>729</v>
      </c>
      <c r="H22" s="20" t="str">
        <f t="shared" si="1"/>
        <v>29/03/2020</v>
      </c>
    </row>
    <row r="23" spans="1:8" x14ac:dyDescent="0.25">
      <c r="A23" s="11">
        <v>43920</v>
      </c>
      <c r="B23" s="12">
        <f>COUNTIF(Données!$O$2:$O$322,A23)</f>
        <v>1</v>
      </c>
      <c r="C23" s="18">
        <f>SUMPRODUCT((Données!$O$2:$O$322=Analyse!H23)*(Données!$P$2:$P$322=1))</f>
        <v>0</v>
      </c>
      <c r="D23" s="12">
        <f t="shared" si="0"/>
        <v>1</v>
      </c>
      <c r="E23" s="12">
        <v>6</v>
      </c>
      <c r="F23" s="12" t="s">
        <v>732</v>
      </c>
      <c r="G23" s="14">
        <f>B23/E23</f>
        <v>0.16666666666666666</v>
      </c>
      <c r="H23" s="20" t="str">
        <f t="shared" si="1"/>
        <v>30/03/2020</v>
      </c>
    </row>
    <row r="24" spans="1:8" x14ac:dyDescent="0.25">
      <c r="A24" s="11">
        <v>43921</v>
      </c>
      <c r="B24" s="12">
        <f>COUNTIF(Données!$O$2:$O$322,A24)</f>
        <v>4</v>
      </c>
      <c r="C24" s="18">
        <f>SUMPRODUCT((Données!$O$2:$O$322=Analyse!H24)*(Données!$P$2:$P$322=1))</f>
        <v>3</v>
      </c>
      <c r="D24" s="12">
        <f t="shared" si="0"/>
        <v>1</v>
      </c>
      <c r="E24" s="12">
        <v>6</v>
      </c>
      <c r="F24" s="12" t="s">
        <v>732</v>
      </c>
      <c r="G24" s="14">
        <f>B24/E24</f>
        <v>0.66666666666666663</v>
      </c>
      <c r="H24" s="20" t="str">
        <f t="shared" si="1"/>
        <v>31/03/2020</v>
      </c>
    </row>
    <row r="25" spans="1:8" x14ac:dyDescent="0.25">
      <c r="A25" s="11">
        <v>43922</v>
      </c>
      <c r="B25" s="12">
        <f>COUNTIF(Données!$O$2:$O$322,A25)</f>
        <v>14</v>
      </c>
      <c r="C25" s="18">
        <f>SUMPRODUCT((Données!$O$2:$O$322=Analyse!H25)*(Données!$P$2:$P$322=1))</f>
        <v>10</v>
      </c>
      <c r="D25" s="12">
        <f t="shared" si="0"/>
        <v>4</v>
      </c>
      <c r="E25" s="12">
        <v>6</v>
      </c>
      <c r="F25" s="12" t="s">
        <v>732</v>
      </c>
      <c r="G25" s="14">
        <f>B25/E25</f>
        <v>2.3333333333333335</v>
      </c>
      <c r="H25" s="20" t="str">
        <f t="shared" si="1"/>
        <v>01/04/2020</v>
      </c>
    </row>
    <row r="26" spans="1:8" x14ac:dyDescent="0.25">
      <c r="A26" s="11">
        <v>43923</v>
      </c>
      <c r="B26" s="12">
        <f>COUNTIF(Données!$O$2:$O$322,A26)</f>
        <v>4</v>
      </c>
      <c r="C26" s="18">
        <f>SUMPRODUCT((Données!$O$2:$O$322=Analyse!H26)*(Données!$P$2:$P$322=1))</f>
        <v>3</v>
      </c>
      <c r="D26" s="12">
        <f t="shared" si="0"/>
        <v>1</v>
      </c>
      <c r="E26" s="12">
        <v>6</v>
      </c>
      <c r="F26" s="12" t="s">
        <v>732</v>
      </c>
      <c r="G26" s="14">
        <f>B26/E26</f>
        <v>0.66666666666666663</v>
      </c>
      <c r="H26" s="20" t="str">
        <f t="shared" si="1"/>
        <v>02/04/2020</v>
      </c>
    </row>
    <row r="27" spans="1:8" x14ac:dyDescent="0.25">
      <c r="A27" s="11">
        <v>43924</v>
      </c>
      <c r="B27" s="12">
        <f>COUNTIF(Données!$O$2:$O$322,A27)</f>
        <v>6</v>
      </c>
      <c r="C27" s="18">
        <f>SUMPRODUCT((Données!$O$2:$O$322=Analyse!H27)*(Données!$P$2:$P$322=1))</f>
        <v>5</v>
      </c>
      <c r="D27" s="12">
        <f t="shared" si="0"/>
        <v>1</v>
      </c>
      <c r="E27" s="12">
        <v>6</v>
      </c>
      <c r="F27" s="12" t="s">
        <v>732</v>
      </c>
      <c r="G27" s="14">
        <f>B27/E27</f>
        <v>1</v>
      </c>
      <c r="H27" s="20" t="str">
        <f t="shared" si="1"/>
        <v>03/04/2020</v>
      </c>
    </row>
    <row r="28" spans="1:8" x14ac:dyDescent="0.25">
      <c r="A28" s="11">
        <v>43925</v>
      </c>
      <c r="B28" s="12">
        <f>COUNTIF(Données!$O$2:$O$322,A28)</f>
        <v>0</v>
      </c>
      <c r="C28" s="18">
        <f>SUMPRODUCT((Données!$O$2:$O$322=Analyse!H28)*(Données!$P$2:$P$322=1))</f>
        <v>0</v>
      </c>
      <c r="D28" s="12">
        <f t="shared" si="0"/>
        <v>0</v>
      </c>
      <c r="E28" s="12">
        <v>0</v>
      </c>
      <c r="F28" s="13" t="s">
        <v>730</v>
      </c>
      <c r="G28" s="14" t="s">
        <v>729</v>
      </c>
      <c r="H28" s="20" t="str">
        <f t="shared" si="1"/>
        <v>04/04/2020</v>
      </c>
    </row>
    <row r="29" spans="1:8" x14ac:dyDescent="0.25">
      <c r="A29" s="11">
        <v>43926</v>
      </c>
      <c r="B29" s="12">
        <f>COUNTIF(Données!$O$2:$O$322,A29)</f>
        <v>0</v>
      </c>
      <c r="C29" s="18">
        <f>SUMPRODUCT((Données!$O$2:$O$322=Analyse!H29)*(Données!$P$2:$P$322=1))</f>
        <v>0</v>
      </c>
      <c r="D29" s="12">
        <f t="shared" si="0"/>
        <v>0</v>
      </c>
      <c r="E29" s="12">
        <v>0</v>
      </c>
      <c r="F29" s="13" t="s">
        <v>730</v>
      </c>
      <c r="G29" s="14" t="s">
        <v>729</v>
      </c>
      <c r="H29" s="20" t="str">
        <f t="shared" si="1"/>
        <v>05/04/2020</v>
      </c>
    </row>
    <row r="30" spans="1:8" x14ac:dyDescent="0.25">
      <c r="A30" s="11">
        <v>43927</v>
      </c>
      <c r="B30" s="12">
        <f>COUNTIF(Données!$O$2:$O$322,A30)</f>
        <v>7</v>
      </c>
      <c r="C30" s="18">
        <f>SUMPRODUCT((Données!$O$2:$O$322=Analyse!H30)*(Données!$P$2:$P$322=1))</f>
        <v>7</v>
      </c>
      <c r="D30" s="12">
        <f t="shared" si="0"/>
        <v>0</v>
      </c>
      <c r="E30" s="12">
        <v>6</v>
      </c>
      <c r="F30" s="12" t="s">
        <v>732</v>
      </c>
      <c r="G30" s="14">
        <f>B30/E30</f>
        <v>1.1666666666666667</v>
      </c>
      <c r="H30" s="20" t="str">
        <f t="shared" si="1"/>
        <v>06/04/2020</v>
      </c>
    </row>
    <row r="31" spans="1:8" x14ac:dyDescent="0.25">
      <c r="A31" s="11">
        <v>43928</v>
      </c>
      <c r="B31" s="12">
        <f>COUNTIF(Données!$O$2:$O$322,A31)</f>
        <v>15</v>
      </c>
      <c r="C31" s="18">
        <f>SUMPRODUCT((Données!$O$2:$O$322=Analyse!H31)*(Données!$P$2:$P$322=1))</f>
        <v>15</v>
      </c>
      <c r="D31" s="12">
        <f t="shared" si="0"/>
        <v>0</v>
      </c>
      <c r="E31" s="12">
        <v>6</v>
      </c>
      <c r="F31" s="12" t="s">
        <v>732</v>
      </c>
      <c r="G31" s="14">
        <f>B31/E31</f>
        <v>2.5</v>
      </c>
      <c r="H31" s="20" t="str">
        <f t="shared" si="1"/>
        <v>07/04/2020</v>
      </c>
    </row>
    <row r="32" spans="1:8" x14ac:dyDescent="0.25">
      <c r="A32" s="11">
        <v>43929</v>
      </c>
      <c r="B32" s="12">
        <f>COUNTIF(Données!$O$2:$O$322,A32)</f>
        <v>22</v>
      </c>
      <c r="C32" s="18">
        <f>SUMPRODUCT((Données!$O$2:$O$322=Analyse!H32)*(Données!$P$2:$P$322=1))</f>
        <v>22</v>
      </c>
      <c r="D32" s="12">
        <f t="shared" si="0"/>
        <v>0</v>
      </c>
      <c r="E32" s="12">
        <v>6</v>
      </c>
      <c r="F32" s="12" t="s">
        <v>732</v>
      </c>
      <c r="G32" s="14">
        <f>B32/E32</f>
        <v>3.6666666666666665</v>
      </c>
      <c r="H32" s="20" t="str">
        <f t="shared" si="1"/>
        <v>08/04/2020</v>
      </c>
    </row>
    <row r="33" spans="1:8" x14ac:dyDescent="0.25">
      <c r="A33" s="11">
        <v>43930</v>
      </c>
      <c r="B33" s="12">
        <f>COUNTIF(Données!$O$2:$O$322,A33)</f>
        <v>9</v>
      </c>
      <c r="C33" s="18">
        <f>SUMPRODUCT((Données!$O$2:$O$322=Analyse!H33)*(Données!$P$2:$P$322=1))</f>
        <v>8</v>
      </c>
      <c r="D33" s="12">
        <f t="shared" si="0"/>
        <v>1</v>
      </c>
      <c r="E33" s="12">
        <v>6</v>
      </c>
      <c r="F33" s="12" t="s">
        <v>732</v>
      </c>
      <c r="G33" s="14">
        <f>B33/E33</f>
        <v>1.5</v>
      </c>
      <c r="H33" s="20" t="str">
        <f t="shared" si="1"/>
        <v>09/04/2020</v>
      </c>
    </row>
    <row r="34" spans="1:8" x14ac:dyDescent="0.25">
      <c r="A34" s="11">
        <v>43931</v>
      </c>
      <c r="B34" s="12">
        <f>COUNTIF(Données!$O$2:$O$322,A34)</f>
        <v>15</v>
      </c>
      <c r="C34" s="18">
        <f>SUMPRODUCT((Données!$O$2:$O$322=Analyse!H34)*(Données!$P$2:$P$322=1))</f>
        <v>9</v>
      </c>
      <c r="D34" s="12">
        <f t="shared" ref="D34:D65" si="2">B34-C34</f>
        <v>6</v>
      </c>
      <c r="E34" s="12">
        <v>6</v>
      </c>
      <c r="F34" s="12" t="s">
        <v>732</v>
      </c>
      <c r="G34" s="14">
        <f>B34/E34</f>
        <v>2.5</v>
      </c>
      <c r="H34" s="20" t="str">
        <f t="shared" ref="H34:H65" si="3">TEXT(A34,"jj/mm/aaaa")</f>
        <v>10/04/2020</v>
      </c>
    </row>
    <row r="35" spans="1:8" x14ac:dyDescent="0.25">
      <c r="A35" s="11">
        <v>43932</v>
      </c>
      <c r="B35" s="12">
        <f>COUNTIF(Données!$O$2:$O$322,A35)</f>
        <v>0</v>
      </c>
      <c r="C35" s="18">
        <f>SUMPRODUCT((Données!$O$2:$O$322=Analyse!H35)*(Données!$P$2:$P$322=1))</f>
        <v>0</v>
      </c>
      <c r="D35" s="12">
        <f t="shared" si="2"/>
        <v>0</v>
      </c>
      <c r="E35" s="12">
        <v>0</v>
      </c>
      <c r="F35" s="13" t="s">
        <v>730</v>
      </c>
      <c r="G35" s="14" t="s">
        <v>734</v>
      </c>
      <c r="H35" s="20" t="str">
        <f t="shared" si="3"/>
        <v>11/04/2020</v>
      </c>
    </row>
    <row r="36" spans="1:8" x14ac:dyDescent="0.25">
      <c r="A36" s="11">
        <v>43933</v>
      </c>
      <c r="B36" s="12">
        <f>COUNTIF(Données!$O$2:$O$322,A36)</f>
        <v>0</v>
      </c>
      <c r="C36" s="18">
        <f>SUMPRODUCT((Données!$O$2:$O$322=Analyse!H36)*(Données!$P$2:$P$322=1))</f>
        <v>0</v>
      </c>
      <c r="D36" s="12">
        <f t="shared" si="2"/>
        <v>0</v>
      </c>
      <c r="E36" s="12">
        <v>0</v>
      </c>
      <c r="F36" s="13" t="s">
        <v>730</v>
      </c>
      <c r="G36" s="14" t="s">
        <v>734</v>
      </c>
      <c r="H36" s="20" t="str">
        <f t="shared" si="3"/>
        <v>12/04/2020</v>
      </c>
    </row>
    <row r="37" spans="1:8" x14ac:dyDescent="0.25">
      <c r="A37" s="11">
        <v>43934</v>
      </c>
      <c r="B37" s="12">
        <f>COUNTIF(Données!$O$2:$O$322,A37)</f>
        <v>0</v>
      </c>
      <c r="C37" s="18">
        <f>SUMPRODUCT((Données!$O$2:$O$322=Analyse!H37)*(Données!$P$2:$P$322=1))</f>
        <v>0</v>
      </c>
      <c r="D37" s="12">
        <f t="shared" si="2"/>
        <v>0</v>
      </c>
      <c r="E37" s="12">
        <v>0</v>
      </c>
      <c r="F37" s="13" t="s">
        <v>730</v>
      </c>
      <c r="G37" s="14" t="s">
        <v>734</v>
      </c>
      <c r="H37" s="20" t="str">
        <f t="shared" si="3"/>
        <v>13/04/2020</v>
      </c>
    </row>
    <row r="38" spans="1:8" x14ac:dyDescent="0.25">
      <c r="A38" s="11">
        <v>43935</v>
      </c>
      <c r="B38" s="12">
        <f>COUNTIF(Données!$O$2:$O$322,A38)</f>
        <v>1</v>
      </c>
      <c r="C38" s="18">
        <f>SUMPRODUCT((Données!$O$2:$O$322=Analyse!H38)*(Données!$P$2:$P$322=1))</f>
        <v>0</v>
      </c>
      <c r="D38" s="12">
        <f t="shared" si="2"/>
        <v>1</v>
      </c>
      <c r="E38" s="12">
        <v>6</v>
      </c>
      <c r="F38" s="12" t="s">
        <v>732</v>
      </c>
      <c r="G38" s="14">
        <f>B38/E38</f>
        <v>0.16666666666666666</v>
      </c>
      <c r="H38" s="20" t="str">
        <f t="shared" si="3"/>
        <v>14/04/2020</v>
      </c>
    </row>
    <row r="39" spans="1:8" x14ac:dyDescent="0.25">
      <c r="A39" s="11">
        <v>43936</v>
      </c>
      <c r="B39" s="12">
        <f>COUNTIF(Données!$O$2:$O$322,A39)</f>
        <v>0</v>
      </c>
      <c r="C39" s="18">
        <f>SUMPRODUCT((Données!$O$2:$O$322=Analyse!H39)*(Données!$P$2:$P$322=1))</f>
        <v>0</v>
      </c>
      <c r="D39" s="12">
        <f t="shared" si="2"/>
        <v>0</v>
      </c>
      <c r="E39" s="12">
        <v>6</v>
      </c>
      <c r="F39" s="12" t="s">
        <v>732</v>
      </c>
      <c r="G39" s="14">
        <f>B39/E39</f>
        <v>0</v>
      </c>
      <c r="H39" s="20" t="str">
        <f t="shared" si="3"/>
        <v>15/04/2020</v>
      </c>
    </row>
    <row r="40" spans="1:8" x14ac:dyDescent="0.25">
      <c r="A40" s="11">
        <v>43937</v>
      </c>
      <c r="B40" s="12">
        <f>COUNTIF(Données!$O$2:$O$322,A40)</f>
        <v>0</v>
      </c>
      <c r="C40" s="18">
        <f>SUMPRODUCT((Données!$O$2:$O$322=Analyse!H40)*(Données!$P$2:$P$322=1))</f>
        <v>0</v>
      </c>
      <c r="D40" s="12">
        <f t="shared" si="2"/>
        <v>0</v>
      </c>
      <c r="E40" s="12">
        <v>6</v>
      </c>
      <c r="F40" s="12" t="s">
        <v>732</v>
      </c>
      <c r="G40" s="14">
        <f>B40/E40</f>
        <v>0</v>
      </c>
      <c r="H40" s="20" t="str">
        <f t="shared" si="3"/>
        <v>16/04/2020</v>
      </c>
    </row>
    <row r="41" spans="1:8" x14ac:dyDescent="0.25">
      <c r="A41" s="11">
        <v>43938</v>
      </c>
      <c r="B41" s="12">
        <f>COUNTIF(Données!$O$2:$O$322,A41)</f>
        <v>0</v>
      </c>
      <c r="C41" s="18">
        <f>SUMPRODUCT((Données!$O$2:$O$322=Analyse!H41)*(Données!$P$2:$P$322=1))</f>
        <v>0</v>
      </c>
      <c r="D41" s="12">
        <f t="shared" si="2"/>
        <v>0</v>
      </c>
      <c r="E41" s="12">
        <v>6</v>
      </c>
      <c r="F41" s="12" t="s">
        <v>732</v>
      </c>
      <c r="G41" s="14">
        <f>B41/E41</f>
        <v>0</v>
      </c>
      <c r="H41" s="20" t="str">
        <f t="shared" si="3"/>
        <v>17/04/2020</v>
      </c>
    </row>
    <row r="42" spans="1:8" x14ac:dyDescent="0.25">
      <c r="A42" s="11">
        <v>43939</v>
      </c>
      <c r="B42" s="12">
        <f>COUNTIF(Données!$O$2:$O$322,A42)</f>
        <v>0</v>
      </c>
      <c r="C42" s="18">
        <f>SUMPRODUCT((Données!$O$2:$O$322=Analyse!H42)*(Données!$P$2:$P$322=1))</f>
        <v>0</v>
      </c>
      <c r="D42" s="12">
        <f t="shared" si="2"/>
        <v>0</v>
      </c>
      <c r="E42" s="12">
        <v>0</v>
      </c>
      <c r="F42" s="13" t="s">
        <v>730</v>
      </c>
      <c r="G42" s="14" t="s">
        <v>734</v>
      </c>
      <c r="H42" s="20" t="str">
        <f t="shared" si="3"/>
        <v>18/04/2020</v>
      </c>
    </row>
    <row r="43" spans="1:8" x14ac:dyDescent="0.25">
      <c r="A43" s="11">
        <v>43940</v>
      </c>
      <c r="B43" s="12">
        <f>COUNTIF(Données!$O$2:$O$322,A43)</f>
        <v>0</v>
      </c>
      <c r="C43" s="18">
        <f>SUMPRODUCT((Données!$O$2:$O$322=Analyse!H43)*(Données!$P$2:$P$322=1))</f>
        <v>0</v>
      </c>
      <c r="D43" s="12">
        <f t="shared" si="2"/>
        <v>0</v>
      </c>
      <c r="E43" s="12">
        <v>0</v>
      </c>
      <c r="F43" s="13" t="s">
        <v>730</v>
      </c>
      <c r="G43" s="14" t="s">
        <v>734</v>
      </c>
      <c r="H43" s="20" t="str">
        <f t="shared" si="3"/>
        <v>19/04/2020</v>
      </c>
    </row>
    <row r="44" spans="1:8" x14ac:dyDescent="0.25">
      <c r="A44" s="11">
        <v>43941</v>
      </c>
      <c r="B44" s="12">
        <f>COUNTIF(Données!$O$2:$O$322,A44)</f>
        <v>1</v>
      </c>
      <c r="C44" s="18">
        <f>SUMPRODUCT((Données!$O$2:$O$322=Analyse!H44)*(Données!$P$2:$P$322=1))</f>
        <v>1</v>
      </c>
      <c r="D44" s="12">
        <f t="shared" si="2"/>
        <v>0</v>
      </c>
      <c r="E44" s="12">
        <v>6</v>
      </c>
      <c r="F44" s="12" t="s">
        <v>732</v>
      </c>
      <c r="G44" s="14">
        <f>B44/E44</f>
        <v>0.16666666666666666</v>
      </c>
      <c r="H44" s="20" t="str">
        <f t="shared" si="3"/>
        <v>20/04/2020</v>
      </c>
    </row>
    <row r="45" spans="1:8" x14ac:dyDescent="0.25">
      <c r="A45" s="11">
        <v>43942</v>
      </c>
      <c r="B45" s="12">
        <f>COUNTIF(Données!$O$2:$O$322,A45)</f>
        <v>7</v>
      </c>
      <c r="C45" s="18">
        <f>SUMPRODUCT((Données!$O$2:$O$322=Analyse!H45)*(Données!$P$2:$P$322=1))</f>
        <v>4</v>
      </c>
      <c r="D45" s="12">
        <f t="shared" si="2"/>
        <v>3</v>
      </c>
      <c r="E45" s="12">
        <v>6</v>
      </c>
      <c r="F45" s="12" t="s">
        <v>732</v>
      </c>
      <c r="G45" s="14">
        <f>B45/E45</f>
        <v>1.1666666666666667</v>
      </c>
      <c r="H45" s="20" t="str">
        <f t="shared" si="3"/>
        <v>21/04/2020</v>
      </c>
    </row>
    <row r="46" spans="1:8" x14ac:dyDescent="0.25">
      <c r="A46" s="11">
        <v>43943</v>
      </c>
      <c r="B46" s="12">
        <f>COUNTIF(Données!$O$2:$O$322,A46)</f>
        <v>7</v>
      </c>
      <c r="C46" s="18">
        <f>SUMPRODUCT((Données!$O$2:$O$322=Analyse!H46)*(Données!$P$2:$P$322=1))</f>
        <v>7</v>
      </c>
      <c r="D46" s="12">
        <f t="shared" si="2"/>
        <v>0</v>
      </c>
      <c r="E46" s="12">
        <v>6</v>
      </c>
      <c r="F46" s="12" t="s">
        <v>732</v>
      </c>
      <c r="G46" s="14">
        <f>B46/E46</f>
        <v>1.1666666666666667</v>
      </c>
      <c r="H46" s="20" t="str">
        <f t="shared" si="3"/>
        <v>22/04/2020</v>
      </c>
    </row>
    <row r="47" spans="1:8" x14ac:dyDescent="0.25">
      <c r="A47" s="11">
        <v>43944</v>
      </c>
      <c r="B47" s="12">
        <f>COUNTIF(Données!$O$2:$O$322,A47)</f>
        <v>17</v>
      </c>
      <c r="C47" s="18">
        <f>SUMPRODUCT((Données!$O$2:$O$322=Analyse!H47)*(Données!$P$2:$P$322=1))</f>
        <v>11</v>
      </c>
      <c r="D47" s="12">
        <f t="shared" si="2"/>
        <v>6</v>
      </c>
      <c r="E47" s="12">
        <v>6</v>
      </c>
      <c r="F47" s="12" t="s">
        <v>732</v>
      </c>
      <c r="G47" s="14">
        <f>B47/E47</f>
        <v>2.8333333333333335</v>
      </c>
      <c r="H47" s="20" t="str">
        <f t="shared" si="3"/>
        <v>23/04/2020</v>
      </c>
    </row>
    <row r="48" spans="1:8" x14ac:dyDescent="0.25">
      <c r="A48" s="11">
        <v>43945</v>
      </c>
      <c r="B48" s="12">
        <f>COUNTIF(Données!$O$2:$O$322,A48)</f>
        <v>11</v>
      </c>
      <c r="C48" s="18">
        <f>SUMPRODUCT((Données!$O$2:$O$322=Analyse!H48)*(Données!$P$2:$P$322=1))</f>
        <v>8</v>
      </c>
      <c r="D48" s="12">
        <f t="shared" si="2"/>
        <v>3</v>
      </c>
      <c r="E48" s="12">
        <v>6</v>
      </c>
      <c r="F48" s="12" t="s">
        <v>732</v>
      </c>
      <c r="G48" s="14">
        <f>B48/E48</f>
        <v>1.8333333333333333</v>
      </c>
      <c r="H48" s="20" t="str">
        <f t="shared" si="3"/>
        <v>24/04/2020</v>
      </c>
    </row>
    <row r="49" spans="1:9" x14ac:dyDescent="0.25">
      <c r="A49" s="11">
        <v>43946</v>
      </c>
      <c r="B49" s="12">
        <f>COUNTIF(Données!$O$2:$O$322,A49)</f>
        <v>0</v>
      </c>
      <c r="C49" s="18">
        <f>SUMPRODUCT((Données!$O$2:$O$322=Analyse!H49)*(Données!$P$2:$P$322=1))</f>
        <v>0</v>
      </c>
      <c r="D49" s="12">
        <f t="shared" si="2"/>
        <v>0</v>
      </c>
      <c r="E49" s="12">
        <v>0</v>
      </c>
      <c r="F49" s="13" t="s">
        <v>730</v>
      </c>
      <c r="G49" s="14" t="s">
        <v>734</v>
      </c>
      <c r="H49" s="20" t="str">
        <f t="shared" si="3"/>
        <v>25/04/2020</v>
      </c>
    </row>
    <row r="50" spans="1:9" x14ac:dyDescent="0.25">
      <c r="A50" s="11">
        <v>43947</v>
      </c>
      <c r="B50" s="12">
        <f>COUNTIF(Données!$O$2:$O$322,A50)</f>
        <v>0</v>
      </c>
      <c r="C50" s="18">
        <f>SUMPRODUCT((Données!$O$2:$O$322=Analyse!H50)*(Données!$P$2:$P$322=1))</f>
        <v>0</v>
      </c>
      <c r="D50" s="12">
        <f t="shared" si="2"/>
        <v>0</v>
      </c>
      <c r="E50" s="12">
        <v>0</v>
      </c>
      <c r="F50" s="13" t="s">
        <v>730</v>
      </c>
      <c r="G50" s="14" t="s">
        <v>734</v>
      </c>
      <c r="H50" s="20" t="str">
        <f t="shared" si="3"/>
        <v>26/04/2020</v>
      </c>
    </row>
    <row r="51" spans="1:9" x14ac:dyDescent="0.25">
      <c r="A51" s="11">
        <v>43948</v>
      </c>
      <c r="B51" s="12">
        <f>COUNTIF(Données!$O$2:$O$322,A51)</f>
        <v>11</v>
      </c>
      <c r="C51" s="18">
        <f>SUMPRODUCT((Données!$O$2:$O$322=Analyse!H51)*(Données!$P$2:$P$322=1))</f>
        <v>6</v>
      </c>
      <c r="D51" s="12">
        <f t="shared" si="2"/>
        <v>5</v>
      </c>
      <c r="E51" s="12">
        <v>8</v>
      </c>
      <c r="F51" s="12" t="s">
        <v>732</v>
      </c>
      <c r="G51" s="14">
        <f>B51/E51</f>
        <v>1.375</v>
      </c>
      <c r="H51" s="20" t="str">
        <f t="shared" si="3"/>
        <v>27/04/2020</v>
      </c>
    </row>
    <row r="52" spans="1:9" x14ac:dyDescent="0.25">
      <c r="A52" s="11">
        <v>43949</v>
      </c>
      <c r="B52" s="12">
        <f>COUNTIF(Données!$O$2:$O$322,A52)</f>
        <v>12</v>
      </c>
      <c r="C52" s="18">
        <f>SUMPRODUCT((Données!$O$2:$O$322=Analyse!H52)*(Données!$P$2:$P$322=1))</f>
        <v>6</v>
      </c>
      <c r="D52" s="12">
        <f t="shared" si="2"/>
        <v>6</v>
      </c>
      <c r="E52" s="12">
        <v>8</v>
      </c>
      <c r="F52" s="12" t="s">
        <v>732</v>
      </c>
      <c r="G52" s="14">
        <f>B52/E52</f>
        <v>1.5</v>
      </c>
      <c r="H52" s="20" t="str">
        <f t="shared" si="3"/>
        <v>28/04/2020</v>
      </c>
    </row>
    <row r="53" spans="1:9" x14ac:dyDescent="0.25">
      <c r="A53" s="11">
        <v>43950</v>
      </c>
      <c r="B53" s="12">
        <f>COUNTIF(Données!$O$2:$O$322,A53)</f>
        <v>5</v>
      </c>
      <c r="C53" s="18">
        <f>SUMPRODUCT((Données!$O$2:$O$322=Analyse!H53)*(Données!$P$2:$P$322=1))</f>
        <v>2</v>
      </c>
      <c r="D53" s="12">
        <f t="shared" si="2"/>
        <v>3</v>
      </c>
      <c r="E53" s="12">
        <v>8</v>
      </c>
      <c r="F53" s="12" t="s">
        <v>732</v>
      </c>
      <c r="G53" s="14">
        <f>B53/E53</f>
        <v>0.625</v>
      </c>
      <c r="H53" s="20" t="str">
        <f t="shared" si="3"/>
        <v>29/04/2020</v>
      </c>
      <c r="I53" s="3" t="s">
        <v>729</v>
      </c>
    </row>
    <row r="54" spans="1:9" x14ac:dyDescent="0.25">
      <c r="A54" s="11">
        <v>43951</v>
      </c>
      <c r="B54" s="12">
        <f>COUNTIF(Données!$O$2:$O$322,A54)</f>
        <v>0</v>
      </c>
      <c r="C54" s="18">
        <f>SUMPRODUCT((Données!$O$2:$O$322=Analyse!H54)*(Données!$P$2:$P$322=1))</f>
        <v>0</v>
      </c>
      <c r="D54" s="12">
        <f t="shared" si="2"/>
        <v>0</v>
      </c>
      <c r="E54" s="12">
        <v>8</v>
      </c>
      <c r="F54" s="12" t="s">
        <v>732</v>
      </c>
      <c r="G54" s="14">
        <f>B54/E54</f>
        <v>0</v>
      </c>
      <c r="H54" s="20" t="str">
        <f t="shared" si="3"/>
        <v>30/04/2020</v>
      </c>
    </row>
    <row r="55" spans="1:9" x14ac:dyDescent="0.25">
      <c r="A55" s="11">
        <v>43952</v>
      </c>
      <c r="B55" s="12">
        <f>COUNTIF(Données!$O$2:$O$322,A55)</f>
        <v>0</v>
      </c>
      <c r="C55" s="18">
        <f>SUMPRODUCT((Données!$O$2:$O$322=Analyse!H55)*(Données!$P$2:$P$322=1))</f>
        <v>0</v>
      </c>
      <c r="D55" s="12">
        <f t="shared" si="2"/>
        <v>0</v>
      </c>
      <c r="E55" s="12">
        <v>0</v>
      </c>
      <c r="F55" s="12" t="s">
        <v>885</v>
      </c>
      <c r="G55" s="14" t="s">
        <v>734</v>
      </c>
      <c r="H55" s="20" t="str">
        <f t="shared" si="3"/>
        <v>01/05/2020</v>
      </c>
    </row>
    <row r="56" spans="1:9" x14ac:dyDescent="0.25">
      <c r="A56" s="11">
        <v>43953</v>
      </c>
      <c r="B56" s="12">
        <f>COUNTIF(Données!$O$2:$O$322,A56)</f>
        <v>0</v>
      </c>
      <c r="C56" s="18">
        <f>SUMPRODUCT((Données!$O$2:$O$322=Analyse!H56)*(Données!$P$2:$P$322=1))</f>
        <v>0</v>
      </c>
      <c r="D56" s="12">
        <f t="shared" si="2"/>
        <v>0</v>
      </c>
      <c r="E56" s="12">
        <v>0</v>
      </c>
      <c r="F56" s="13" t="s">
        <v>730</v>
      </c>
      <c r="G56" s="14" t="s">
        <v>734</v>
      </c>
      <c r="H56" s="20" t="str">
        <f t="shared" si="3"/>
        <v>02/05/2020</v>
      </c>
    </row>
    <row r="57" spans="1:9" x14ac:dyDescent="0.25">
      <c r="A57" s="11">
        <v>43954</v>
      </c>
      <c r="B57" s="12">
        <f>COUNTIF(Données!$O$2:$O$322,A57)</f>
        <v>0</v>
      </c>
      <c r="C57" s="18">
        <f>SUMPRODUCT((Données!$O$2:$O$322=Analyse!H57)*(Données!$P$2:$P$322=1))</f>
        <v>0</v>
      </c>
      <c r="D57" s="12">
        <f t="shared" si="2"/>
        <v>0</v>
      </c>
      <c r="E57" s="12">
        <v>0</v>
      </c>
      <c r="F57" s="13" t="s">
        <v>730</v>
      </c>
      <c r="G57" s="14" t="s">
        <v>734</v>
      </c>
      <c r="H57" s="20" t="str">
        <f t="shared" si="3"/>
        <v>03/05/2020</v>
      </c>
    </row>
    <row r="58" spans="1:9" x14ac:dyDescent="0.25">
      <c r="A58" s="11">
        <v>43955</v>
      </c>
      <c r="B58" s="12">
        <f>COUNTIF(Données!$O$2:$O$322,A58)</f>
        <v>0</v>
      </c>
      <c r="C58" s="18">
        <f>SUMPRODUCT((Données!$O$2:$O$322=Analyse!H58)*(Données!$P$2:$P$322=1))</f>
        <v>0</v>
      </c>
      <c r="D58" s="12">
        <f t="shared" si="2"/>
        <v>0</v>
      </c>
      <c r="E58" s="12">
        <v>0</v>
      </c>
      <c r="F58" s="12" t="s">
        <v>886</v>
      </c>
      <c r="G58" s="14" t="s">
        <v>734</v>
      </c>
      <c r="H58" s="20" t="str">
        <f t="shared" si="3"/>
        <v>04/05/2020</v>
      </c>
    </row>
    <row r="59" spans="1:9" x14ac:dyDescent="0.25">
      <c r="A59" s="11">
        <v>43956</v>
      </c>
      <c r="B59" s="12">
        <f>COUNTIF(Données!$O$2:$O$322,A59)</f>
        <v>0</v>
      </c>
      <c r="C59" s="18">
        <f>SUMPRODUCT((Données!$O$2:$O$322=Analyse!H59)*(Données!$P$2:$P$322=1))</f>
        <v>0</v>
      </c>
      <c r="D59" s="12">
        <f t="shared" si="2"/>
        <v>0</v>
      </c>
      <c r="E59" s="12">
        <v>0</v>
      </c>
      <c r="F59" s="12" t="s">
        <v>886</v>
      </c>
      <c r="G59" s="14" t="s">
        <v>734</v>
      </c>
      <c r="H59" s="20" t="str">
        <f t="shared" si="3"/>
        <v>05/05/2020</v>
      </c>
    </row>
    <row r="60" spans="1:9" x14ac:dyDescent="0.25">
      <c r="A60" s="11">
        <v>43957</v>
      </c>
      <c r="B60" s="12">
        <f>COUNTIF(Données!$O$2:$O$322,A60)</f>
        <v>0</v>
      </c>
      <c r="C60" s="18">
        <f>SUMPRODUCT((Données!$O$2:$O$322=Analyse!H60)*(Données!$P$2:$P$322=1))</f>
        <v>0</v>
      </c>
      <c r="D60" s="12">
        <f t="shared" si="2"/>
        <v>0</v>
      </c>
      <c r="E60" s="12">
        <v>0</v>
      </c>
      <c r="F60" s="12" t="s">
        <v>886</v>
      </c>
      <c r="G60" s="14" t="s">
        <v>734</v>
      </c>
      <c r="H60" s="20" t="str">
        <f t="shared" si="3"/>
        <v>06/05/2020</v>
      </c>
    </row>
    <row r="61" spans="1:9" x14ac:dyDescent="0.25">
      <c r="A61" s="11">
        <v>43958</v>
      </c>
      <c r="B61" s="12">
        <f>COUNTIF(Données!$O$2:$O$322,A61)</f>
        <v>0</v>
      </c>
      <c r="C61" s="18">
        <f>SUMPRODUCT((Données!$O$2:$O$322=Analyse!H61)*(Données!$P$2:$P$322=1))</f>
        <v>0</v>
      </c>
      <c r="D61" s="12">
        <f t="shared" si="2"/>
        <v>0</v>
      </c>
      <c r="E61" s="12">
        <v>0</v>
      </c>
      <c r="F61" s="12" t="s">
        <v>886</v>
      </c>
      <c r="G61" s="14" t="s">
        <v>734</v>
      </c>
      <c r="H61" s="20" t="str">
        <f t="shared" si="3"/>
        <v>07/05/2020</v>
      </c>
    </row>
    <row r="62" spans="1:9" x14ac:dyDescent="0.25">
      <c r="A62" s="11">
        <v>43959</v>
      </c>
      <c r="B62" s="12">
        <f>COUNTIF(Données!$O$2:$O$322,A62)</f>
        <v>0</v>
      </c>
      <c r="C62" s="18">
        <f>SUMPRODUCT((Données!$O$2:$O$322=Analyse!H62)*(Données!$P$2:$P$322=1))</f>
        <v>0</v>
      </c>
      <c r="D62" s="12">
        <f t="shared" si="2"/>
        <v>0</v>
      </c>
      <c r="E62" s="12">
        <v>0</v>
      </c>
      <c r="F62" s="12" t="s">
        <v>885</v>
      </c>
      <c r="G62" s="14" t="s">
        <v>734</v>
      </c>
      <c r="H62" s="20" t="str">
        <f t="shared" si="3"/>
        <v>08/05/2020</v>
      </c>
    </row>
    <row r="63" spans="1:9" x14ac:dyDescent="0.25">
      <c r="A63" s="11">
        <v>43960</v>
      </c>
      <c r="B63" s="12">
        <f>COUNTIF(Données!$O$2:$O$322,A63)</f>
        <v>0</v>
      </c>
      <c r="C63" s="18">
        <f>SUMPRODUCT((Données!$O$2:$O$322=Analyse!H63)*(Données!$P$2:$P$322=1))</f>
        <v>0</v>
      </c>
      <c r="D63" s="12">
        <f t="shared" si="2"/>
        <v>0</v>
      </c>
      <c r="E63" s="12">
        <v>0</v>
      </c>
      <c r="F63" s="13" t="s">
        <v>730</v>
      </c>
      <c r="G63" s="14" t="s">
        <v>734</v>
      </c>
      <c r="H63" s="20" t="str">
        <f t="shared" si="3"/>
        <v>09/05/2020</v>
      </c>
    </row>
    <row r="64" spans="1:9" x14ac:dyDescent="0.25">
      <c r="A64" s="11">
        <v>43961</v>
      </c>
      <c r="B64" s="12">
        <f>COUNTIF(Données!$O$2:$O$322,A64)</f>
        <v>0</v>
      </c>
      <c r="C64" s="18">
        <f>SUMPRODUCT((Données!$O$2:$O$322=Analyse!H64)*(Données!$P$2:$P$322=1))</f>
        <v>0</v>
      </c>
      <c r="D64" s="12">
        <f t="shared" si="2"/>
        <v>0</v>
      </c>
      <c r="E64" s="12">
        <v>0</v>
      </c>
      <c r="F64" s="13" t="s">
        <v>730</v>
      </c>
      <c r="G64" s="14" t="s">
        <v>734</v>
      </c>
      <c r="H64" s="20" t="str">
        <f t="shared" si="3"/>
        <v>10/05/2020</v>
      </c>
    </row>
    <row r="65" spans="1:8" x14ac:dyDescent="0.25">
      <c r="A65" s="11">
        <v>43962</v>
      </c>
      <c r="B65" s="12">
        <f>COUNTIF(Données!$O$2:$O$322,A65)</f>
        <v>0</v>
      </c>
      <c r="C65" s="18">
        <f>SUMPRODUCT((Données!$O$2:$O$322=Analyse!H65)*(Données!$P$2:$P$322=1))</f>
        <v>0</v>
      </c>
      <c r="D65" s="12">
        <f t="shared" si="2"/>
        <v>0</v>
      </c>
      <c r="E65" s="12">
        <v>8</v>
      </c>
      <c r="F65" s="12"/>
      <c r="G65" s="14">
        <f>B65/E65</f>
        <v>0</v>
      </c>
      <c r="H65" s="20" t="str">
        <f t="shared" si="3"/>
        <v>11/05/2020</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Données</vt:lpstr>
      <vt:lpstr>Analyse</vt:lpstr>
      <vt:lpstr>Feuil6</vt:lpstr>
    </vt:vector>
  </TitlesOfParts>
  <Company>LISI AEROSPACE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BOURSINHAC Maryne</dc:creator>
  <cp:lastModifiedBy>Michel</cp:lastModifiedBy>
  <dcterms:created xsi:type="dcterms:W3CDTF">2020-04-07T14:14:11Z</dcterms:created>
  <dcterms:modified xsi:type="dcterms:W3CDTF">2020-05-04T08:35:10Z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BCO_ScreenResolution">
    <vt:lpwstr>96 96 1920 1080</vt:lpwstr>
  </property>
</Properties>
</file>