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155" tabRatio="529"/>
  </bookViews>
  <sheets>
    <sheet name="SUIVI IM" sheetId="1" r:id="rId1"/>
    <sheet name="SUIVI MODS" sheetId="3" r:id="rId2"/>
  </sheets>
  <definedNames>
    <definedName name="_xlnm._FilterDatabase" localSheetId="0" hidden="1">'SUIVI IM'!$A$2:$Y$128</definedName>
    <definedName name="_xlnm._FilterDatabase" localSheetId="1" hidden="1">'SUIVI MODS'!$A$2:$U$5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5" i="1" l="1"/>
  <c r="V31" i="1"/>
  <c r="V18" i="1" l="1"/>
  <c r="V16" i="1" l="1"/>
  <c r="V90" i="1" l="1"/>
  <c r="V86" i="1" l="1"/>
  <c r="V118" i="1" l="1"/>
  <c r="V124" i="1"/>
  <c r="V121" i="1"/>
  <c r="V81" i="1"/>
  <c r="V79" i="1" l="1"/>
  <c r="V74" i="1"/>
  <c r="V76" i="1"/>
  <c r="V126" i="1" l="1"/>
  <c r="V24" i="1"/>
  <c r="V27" i="1"/>
  <c r="V91" i="1"/>
  <c r="V43" i="1"/>
  <c r="V49" i="1"/>
  <c r="V41" i="1"/>
  <c r="V53" i="1" l="1"/>
  <c r="V107" i="1" l="1"/>
  <c r="V110" i="1"/>
  <c r="V85" i="1"/>
  <c r="V117" i="1"/>
  <c r="V120" i="1"/>
  <c r="V123" i="1"/>
  <c r="V88" i="1"/>
  <c r="V84" i="1" l="1"/>
  <c r="V15" i="1"/>
  <c r="V10" i="1"/>
  <c r="V14" i="1"/>
  <c r="V12" i="1"/>
  <c r="V72" i="1"/>
  <c r="V70" i="1"/>
  <c r="R4" i="3"/>
  <c r="R5" i="3"/>
  <c r="R6" i="3"/>
  <c r="R7" i="3"/>
  <c r="R8" i="3"/>
  <c r="R3" i="3"/>
  <c r="V71" i="1"/>
  <c r="V69" i="1"/>
  <c r="R1" i="3"/>
  <c r="V112" i="1"/>
  <c r="V7" i="1"/>
  <c r="V4" i="1"/>
  <c r="V98" i="1"/>
  <c r="V93" i="1"/>
  <c r="V100" i="1" l="1"/>
  <c r="V60" i="1" l="1"/>
  <c r="V23" i="1"/>
  <c r="V87" i="1"/>
  <c r="V1" i="1" l="1"/>
  <c r="V97" i="1" l="1"/>
  <c r="V52" i="1" l="1"/>
  <c r="V37" i="1" l="1"/>
  <c r="V21" i="1"/>
  <c r="V35" i="1" l="1"/>
  <c r="V33" i="1"/>
  <c r="V109" i="1" l="1"/>
  <c r="V111" i="1"/>
  <c r="V19" i="1" l="1"/>
  <c r="V108" i="1"/>
  <c r="V104" i="1"/>
  <c r="V29" i="1" l="1"/>
  <c r="V48" i="1" l="1"/>
  <c r="V106" i="1" l="1"/>
  <c r="V105" i="1"/>
  <c r="V45" i="1" l="1"/>
  <c r="V125" i="1" l="1"/>
  <c r="V94" i="1"/>
  <c r="V92" i="1"/>
  <c r="V34" i="1" l="1"/>
  <c r="V28" i="1"/>
  <c r="V38" i="1"/>
  <c r="V39" i="1"/>
  <c r="V40" i="1"/>
  <c r="V42" i="1"/>
  <c r="V44" i="1"/>
  <c r="V46" i="1"/>
  <c r="V47" i="1"/>
  <c r="V50" i="1"/>
  <c r="V51" i="1"/>
  <c r="V54" i="1"/>
  <c r="V55" i="1"/>
  <c r="V56" i="1"/>
  <c r="V57" i="1"/>
  <c r="V58" i="1"/>
  <c r="V59" i="1"/>
  <c r="V61" i="1"/>
  <c r="V62" i="1"/>
  <c r="V63" i="1"/>
  <c r="V64" i="1"/>
  <c r="V65" i="1"/>
  <c r="V66" i="1"/>
  <c r="V67" i="1"/>
  <c r="V68" i="1"/>
  <c r="V73" i="1"/>
  <c r="V75" i="1"/>
  <c r="V77" i="1"/>
  <c r="V78" i="1"/>
  <c r="V80" i="1"/>
  <c r="V82" i="1"/>
  <c r="V83" i="1"/>
  <c r="V89" i="1"/>
  <c r="V95" i="1"/>
  <c r="V96" i="1"/>
  <c r="V99" i="1"/>
  <c r="V101" i="1"/>
  <c r="V102" i="1"/>
  <c r="V103" i="1"/>
  <c r="V113" i="1"/>
  <c r="V114" i="1"/>
  <c r="V115" i="1"/>
  <c r="V116" i="1"/>
  <c r="V119" i="1"/>
  <c r="V122" i="1"/>
  <c r="V127" i="1"/>
  <c r="V128" i="1"/>
  <c r="V36" i="1"/>
  <c r="V32" i="1"/>
  <c r="V30" i="1"/>
  <c r="V22" i="1"/>
  <c r="V25" i="1"/>
  <c r="V26" i="1"/>
  <c r="V3" i="1"/>
  <c r="V6" i="1"/>
  <c r="V8" i="1"/>
  <c r="V9" i="1"/>
  <c r="V11" i="1"/>
  <c r="V13" i="1"/>
  <c r="V17" i="1"/>
  <c r="V20" i="1"/>
</calcChain>
</file>

<file path=xl/comments1.xml><?xml version="1.0" encoding="utf-8"?>
<comments xmlns="http://schemas.openxmlformats.org/spreadsheetml/2006/main">
  <authors>
    <author>GEIN, Jérémie</author>
    <author>Assistante1</author>
  </authors>
  <commentList>
    <comment ref="W8" authorId="0" shapeId="0">
      <text>
        <r>
          <rPr>
            <b/>
            <sz val="9"/>
            <color indexed="81"/>
            <rFont val="Tahoma"/>
            <family val="2"/>
          </rPr>
          <t>envoyé par e-mail LE 21/10/16 + dépôt GED ok</t>
        </r>
      </text>
    </comment>
    <comment ref="W9" authorId="1" shapeId="0">
      <text>
        <r>
          <rPr>
            <b/>
            <sz val="9"/>
            <color indexed="81"/>
            <rFont val="Tahoma"/>
            <family val="2"/>
          </rPr>
          <t>Laureen:</t>
        </r>
        <r>
          <rPr>
            <sz val="9"/>
            <color indexed="81"/>
            <rFont val="Tahoma"/>
            <family val="2"/>
          </rPr>
          <t xml:space="preserve">
Contenu de la FQR1000 incorporé dans FOI pour fermeture tâche GED (20.12.16)</t>
        </r>
      </text>
    </comment>
    <comment ref="W11" authorId="1" shapeId="0">
      <text>
        <r>
          <rPr>
            <sz val="9"/>
            <color indexed="81"/>
            <rFont val="Tahoma"/>
            <family val="2"/>
          </rPr>
          <t xml:space="preserve">Laureen:
Contenu de la FQR1000 incorporé dans FOI pour fermeture tâche GED (20.12.16)
</t>
        </r>
      </text>
    </comment>
    <comment ref="W13" authorId="1" shapeId="0">
      <text>
        <r>
          <rPr>
            <b/>
            <sz val="9"/>
            <color indexed="81"/>
            <rFont val="Tahoma"/>
            <family val="2"/>
          </rPr>
          <t>Assistante1:</t>
        </r>
        <r>
          <rPr>
            <sz val="9"/>
            <color indexed="81"/>
            <rFont val="Tahoma"/>
            <family val="2"/>
          </rPr>
          <t xml:space="preserve">
Laureen:
Contenu de la FQR1000 incorporé dans FOI pour fermeture tâche GED (20.12.16)</t>
        </r>
      </text>
    </comment>
    <comment ref="W28" authorId="0" shapeId="0">
      <text>
        <r>
          <rPr>
            <sz val="9"/>
            <color indexed="81"/>
            <rFont val="Tahoma"/>
            <family val="2"/>
          </rPr>
          <t xml:space="preserve">pour info : FOI emise par TRAC sur indice C1.
Indice C1 a en fait été déposé par erreur par l'IM et donc annulé
Donc re-analyse par TRAC du C3 
Envoyé par e-mail + dépôt GED ok
</t>
        </r>
      </text>
    </comment>
    <comment ref="W29" authorId="1" shapeId="0">
      <text>
        <r>
          <rPr>
            <b/>
            <sz val="9"/>
            <color indexed="81"/>
            <rFont val="Tahoma"/>
            <family val="2"/>
          </rPr>
          <t>Laureen:</t>
        </r>
        <r>
          <rPr>
            <sz val="9"/>
            <color indexed="81"/>
            <rFont val="Tahoma"/>
            <family val="2"/>
          </rPr>
          <t xml:space="preserve">
FOI en V2 à prendre en compte pour prochain indice en statut SO - voir Fiche Interface n°11 </t>
        </r>
      </text>
    </comment>
    <comment ref="W30" authorId="1" shapeId="0">
      <text>
        <r>
          <rPr>
            <b/>
            <sz val="9"/>
            <color indexed="81"/>
            <rFont val="Tahoma"/>
            <family val="2"/>
          </rPr>
          <t>Laureen:
FOI en A2 - V2 avec distinction des remarques R et "pour mémoire"</t>
        </r>
      </text>
    </comment>
    <comment ref="W34" authorId="0" shapeId="0">
      <text>
        <r>
          <rPr>
            <b/>
            <sz val="9"/>
            <color indexed="81"/>
            <rFont val="Tahoma"/>
            <family val="2"/>
          </rPr>
          <t>envoyé par e-mail le 24/10/16 + dépôt GED ok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36" authorId="0" shapeId="0">
      <text>
        <r>
          <rPr>
            <b/>
            <sz val="9"/>
            <color indexed="81"/>
            <rFont val="Tahoma"/>
            <family val="2"/>
          </rPr>
          <t>envoyé par e-mail 03/11/16 + dépôt GED ok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44" authorId="1" shapeId="0">
      <text>
        <r>
          <rPr>
            <b/>
            <sz val="9"/>
            <color indexed="81"/>
            <rFont val="Tahoma"/>
            <family val="2"/>
          </rPr>
          <t>Laureen:
FOI en A2 - V2 avec distinction des remarques R et "pour mémoire"</t>
        </r>
      </text>
    </comment>
    <comment ref="W99" authorId="1" shapeId="0">
      <text>
        <r>
          <rPr>
            <b/>
            <sz val="9"/>
            <color indexed="81"/>
            <rFont val="Tahoma"/>
            <family val="2"/>
          </rPr>
          <t>Laureen:</t>
        </r>
        <r>
          <rPr>
            <sz val="9"/>
            <color indexed="81"/>
            <rFont val="Tahoma"/>
            <family val="2"/>
          </rPr>
          <t xml:space="preserve">
Annulé par IM le 05 décembre 2016 </t>
        </r>
      </text>
    </comment>
    <comment ref="X105" authorId="1" shapeId="0">
      <text>
        <r>
          <rPr>
            <b/>
            <sz val="9"/>
            <color indexed="81"/>
            <rFont val="Tahoma"/>
            <family val="2"/>
          </rPr>
          <t>Laureen:</t>
        </r>
        <r>
          <rPr>
            <sz val="9"/>
            <color indexed="81"/>
            <rFont val="Tahoma"/>
            <family val="2"/>
          </rPr>
          <t xml:space="preserve">
Erreur GED 
Document non-interface</t>
        </r>
      </text>
    </comment>
    <comment ref="W115" authorId="1" shapeId="0">
      <text>
        <r>
          <rPr>
            <b/>
            <sz val="9"/>
            <color indexed="81"/>
            <rFont val="Tahoma"/>
            <family val="2"/>
          </rPr>
          <t>Laureen:</t>
        </r>
        <r>
          <rPr>
            <sz val="9"/>
            <color indexed="81"/>
            <rFont val="Tahoma"/>
            <family val="2"/>
          </rPr>
          <t xml:space="preserve">
Tache effectuée à la place de la MODA suite au mail de la direction technique du 11/01. Délai dépassé</t>
        </r>
      </text>
    </comment>
    <comment ref="X115" authorId="1" shapeId="0">
      <text>
        <r>
          <rPr>
            <b/>
            <sz val="9"/>
            <color indexed="81"/>
            <rFont val="Tahoma"/>
            <family val="2"/>
          </rPr>
          <t>Laureen:</t>
        </r>
        <r>
          <rPr>
            <sz val="9"/>
            <color indexed="81"/>
            <rFont val="Tahoma"/>
            <family val="2"/>
          </rPr>
          <t xml:space="preserve">
Pas de FOI établie car tâche clôturée par IM pour la MODA</t>
        </r>
      </text>
    </comment>
  </commentList>
</comments>
</file>

<file path=xl/sharedStrings.xml><?xml version="1.0" encoding="utf-8"?>
<sst xmlns="http://schemas.openxmlformats.org/spreadsheetml/2006/main" count="1350" uniqueCount="266">
  <si>
    <t>INSTRUMENTATION DE L’INFRASTRUCTURE MARITIME
DEFINITION DES BESOINS, OBJECTIFS</t>
  </si>
  <si>
    <t>INF</t>
  </si>
  <si>
    <t>PRO</t>
  </si>
  <si>
    <t>EGI</t>
  </si>
  <si>
    <t>ETG</t>
  </si>
  <si>
    <t>TTZ</t>
  </si>
  <si>
    <t>GEN</t>
  </si>
  <si>
    <t>RAP</t>
  </si>
  <si>
    <t>A2</t>
  </si>
  <si>
    <t>R</t>
  </si>
  <si>
    <t>Pas de nouvelle diffusion au PRO+</t>
  </si>
  <si>
    <t>Instrumentation pour contrôle des tassements plan de principe</t>
  </si>
  <si>
    <t>UEM</t>
  </si>
  <si>
    <t>SGE</t>
  </si>
  <si>
    <t>PLA</t>
  </si>
  <si>
    <t>A4</t>
  </si>
  <si>
    <t>AO</t>
  </si>
  <si>
    <t>Plan d'implantation des émissaires</t>
  </si>
  <si>
    <t>SSM</t>
  </si>
  <si>
    <t>IMP</t>
  </si>
  <si>
    <t>A3</t>
  </si>
  <si>
    <t>A0</t>
  </si>
  <si>
    <t>Note d'hypothèse émissaires</t>
  </si>
  <si>
    <t>NHY</t>
  </si>
  <si>
    <t>C3</t>
  </si>
  <si>
    <t>Prévu en phase PRO+</t>
  </si>
  <si>
    <t>Note de conception hydrauliques émissaires</t>
  </si>
  <si>
    <t>EMI</t>
  </si>
  <si>
    <t>APO</t>
  </si>
  <si>
    <t>NTE</t>
  </si>
  <si>
    <t xml:space="preserve">Plans des émissaires Fairmont </t>
  </si>
  <si>
    <t>Plan masse de l'infrastructure maritime</t>
  </si>
  <si>
    <t>PLM</t>
  </si>
  <si>
    <t>PLN</t>
  </si>
  <si>
    <t>Date nouveau Doc pour supprimer les observations</t>
  </si>
  <si>
    <t>Coupes types de l'infrastructure maritime</t>
  </si>
  <si>
    <t>COU</t>
  </si>
  <si>
    <t>B1</t>
  </si>
  <si>
    <t>Note d'hypotheses générale</t>
  </si>
  <si>
    <t>C4</t>
  </si>
  <si>
    <t xml:space="preserve">Pas reçu </t>
  </si>
  <si>
    <t>Résumé des entrants pour modèle sismique Zsoil (paramètres dynamiques et coupes)</t>
  </si>
  <si>
    <t xml:space="preserve">COUPES ZSOIL </t>
  </si>
  <si>
    <t>Note méthodologique liquéfaction</t>
  </si>
  <si>
    <t>Note de synthèse des études de liquéfaction</t>
  </si>
  <si>
    <t>IGE</t>
  </si>
  <si>
    <t>Coupes géotechniques interprétatives</t>
  </si>
  <si>
    <t>Synthèse interprétative des données geotechniques infrastructures</t>
  </si>
  <si>
    <t>Synthèse hydrogéologique</t>
  </si>
  <si>
    <t>Traitements des sols note de calculs accroche Larvotto</t>
  </si>
  <si>
    <t>TXM</t>
  </si>
  <si>
    <t>NDC</t>
  </si>
  <si>
    <t>SO</t>
  </si>
  <si>
    <t>D1</t>
  </si>
  <si>
    <t>nouvelle doc. Phase PRO+</t>
  </si>
  <si>
    <t>Etudes hydrauliques - Modelisation 2D (Efforts) en canal à houles pour vérification effort sur le fond de la piscine du C0 - Rapport Analyse</t>
  </si>
  <si>
    <t>HYD</t>
  </si>
  <si>
    <t xml:space="preserve">Note de calculs zone centrale </t>
  </si>
  <si>
    <t>SST</t>
  </si>
  <si>
    <t>C2</t>
  </si>
  <si>
    <t>Traitement des sols note de calculs quartier du port et de l'avant port port d'animation</t>
  </si>
  <si>
    <t>Plan de principe des traitements de sol</t>
  </si>
  <si>
    <t>Note de Synthèse des tassements (Vérification de l'atteinte des objectifs de l'AP Interface)</t>
  </si>
  <si>
    <t>Cahier de prescription technique  - spécification technique - travaux de sol</t>
  </si>
  <si>
    <t>CDC</t>
  </si>
  <si>
    <t xml:space="preserve">Cahier de prescription technique  Traitement de sol - Prescriptions pour contrôle externe </t>
  </si>
  <si>
    <t>PCL</t>
  </si>
  <si>
    <t>FOI</t>
  </si>
  <si>
    <t>RFO</t>
  </si>
  <si>
    <t>B3</t>
  </si>
  <si>
    <t>Note de conception générale caisson O</t>
  </si>
  <si>
    <t>C00</t>
  </si>
  <si>
    <t>Note de conception générale Caisson 1</t>
  </si>
  <si>
    <t>C01</t>
  </si>
  <si>
    <t>A1</t>
  </si>
  <si>
    <t>Coupes types du raccordement au Larvotto</t>
  </si>
  <si>
    <t>LAR</t>
  </si>
  <si>
    <t>Note de Synthèse des tassements des ouvrages du Larvotto y compris tassements différentiels (vérification de l'atteinte des objectifs)</t>
  </si>
  <si>
    <t xml:space="preserve">Note de conception Platier </t>
  </si>
  <si>
    <t>Coupes types des ouvrages de l'avant port</t>
  </si>
  <si>
    <t>C1</t>
  </si>
  <si>
    <t>Port d'animation Note d'hypothèses</t>
  </si>
  <si>
    <t>PAN</t>
  </si>
  <si>
    <t>Plan masse du port d'animation et avant port</t>
  </si>
  <si>
    <t>Coupes types des ouvrages du port d'animation</t>
  </si>
  <si>
    <t>Coffrage chambre numéro 2 côté port d'animation</t>
  </si>
  <si>
    <t>BTP</t>
  </si>
  <si>
    <t>COF</t>
  </si>
  <si>
    <t>Coffrage chambre numéro 3 côté port d'animation</t>
  </si>
  <si>
    <t>Raccordement coté Larvotto Coffrage</t>
  </si>
  <si>
    <t>Avant port zone Fairmont coffrage</t>
  </si>
  <si>
    <t>Port d'animation vue en plan et coupes coffrage</t>
  </si>
  <si>
    <t xml:space="preserve">INF </t>
  </si>
  <si>
    <t>Port d'animation tenon ouest coffrage</t>
  </si>
  <si>
    <t>B2</t>
  </si>
  <si>
    <t>Port d'animation Tenon et appontement coffrage</t>
  </si>
  <si>
    <t>Calculs complémentaires des caissons sous choc des bateaux</t>
  </si>
  <si>
    <t>SPE</t>
  </si>
  <si>
    <t>ZCA</t>
  </si>
  <si>
    <t>Caisson standards type A coffrage</t>
  </si>
  <si>
    <t>Caisson standard Type B Coffrage</t>
  </si>
  <si>
    <t xml:space="preserve">Caisson C00 Coffrage </t>
  </si>
  <si>
    <t>TGC</t>
  </si>
  <si>
    <t xml:space="preserve">Caisson C01 Coffrage </t>
  </si>
  <si>
    <t xml:space="preserve">Caisson C02 Coffrage </t>
  </si>
  <si>
    <t>C02</t>
  </si>
  <si>
    <t xml:space="preserve">Caisson C16 Coffrage </t>
  </si>
  <si>
    <t>C16</t>
  </si>
  <si>
    <t xml:space="preserve">Caisson C17 Coffrage </t>
  </si>
  <si>
    <t>C17</t>
  </si>
  <si>
    <t>Caissons standard principe de ferraillage des dalles</t>
  </si>
  <si>
    <t>EZCA</t>
  </si>
  <si>
    <t>ARM</t>
  </si>
  <si>
    <t xml:space="preserve">Casquette Coffrage </t>
  </si>
  <si>
    <t>Gradin sur caisson - Coffrage</t>
  </si>
  <si>
    <t xml:space="preserve">BTP </t>
  </si>
  <si>
    <t>Caissons détails spécifiques indentation joint forme de pente</t>
  </si>
  <si>
    <t>Phasage Général détaillé des travaux d'infrastructures maritimes</t>
  </si>
  <si>
    <t>BMM</t>
  </si>
  <si>
    <t>TMA</t>
  </si>
  <si>
    <t>PHA</t>
  </si>
  <si>
    <t>Planning détaillé des Travaux d'infrastructures maritimes</t>
  </si>
  <si>
    <t>PLG</t>
  </si>
  <si>
    <t>Phasage général de réalisation du Génie Civil des caissons in situ</t>
  </si>
  <si>
    <t xml:space="preserve">Phasage de réalisation Du vibrocompactage voie maritime de la plateforme remblayée </t>
  </si>
  <si>
    <t>Phasage de réalisation des traitements de sols de la plateforme par voie terrestre</t>
  </si>
  <si>
    <t>Phasage de réalisation des traitements de sols côté Larvotto</t>
  </si>
  <si>
    <t>Phasage de réalisation des traitements de sol côté Fairmont (Par voie terrestre et maritime)</t>
  </si>
  <si>
    <t>Phasage provisoire général de réalisation du port d'animation</t>
  </si>
  <si>
    <t>Notice architecturale pour L'IM</t>
  </si>
  <si>
    <t>VPA</t>
  </si>
  <si>
    <t>Matrice des risques organisation</t>
  </si>
  <si>
    <t>BYM</t>
  </si>
  <si>
    <t>MRO</t>
  </si>
  <si>
    <t>ENS</t>
  </si>
  <si>
    <t>Matrice des risques conception</t>
  </si>
  <si>
    <t>Matrice des risques infrastructures - réalisation</t>
  </si>
  <si>
    <t>Note d'hypothèses sismiques</t>
  </si>
  <si>
    <t>APC</t>
  </si>
  <si>
    <t>Note de synthèse des Etudes sismisques</t>
  </si>
  <si>
    <t>pas de FOI</t>
  </si>
  <si>
    <t>FOI à remettre le</t>
  </si>
  <si>
    <t>TYPE</t>
  </si>
  <si>
    <t>C</t>
  </si>
  <si>
    <t>TRANSMIS MOE LE</t>
  </si>
  <si>
    <t>FOI déposée sur GED le</t>
  </si>
  <si>
    <t>JGE</t>
  </si>
  <si>
    <t>LPR</t>
  </si>
  <si>
    <t>Prévision nouvelle remise (PRO+)</t>
  </si>
  <si>
    <t>chef de projet MODA</t>
  </si>
  <si>
    <t>FGR</t>
  </si>
  <si>
    <t>ind</t>
  </si>
  <si>
    <t>TOUS</t>
  </si>
  <si>
    <t>pas de réponse à apporter</t>
  </si>
  <si>
    <t>JFL</t>
  </si>
  <si>
    <t>réponse faite via FQR1000</t>
  </si>
  <si>
    <t>TITRE DOC</t>
  </si>
  <si>
    <t>note méthodologique liquefaction</t>
  </si>
  <si>
    <t>Registre des risques méthodes Travaux</t>
  </si>
  <si>
    <t>REGISTRE DES RISQUES - Conception Etudes</t>
  </si>
  <si>
    <t>REGISTRE DES RISQUES Organisation</t>
  </si>
  <si>
    <t>Essais 2D pour la vérification des efforts sur le fond de la piscine du C0 – Rapport d’essais</t>
  </si>
  <si>
    <t>Note d'hypothèses des émissaires</t>
  </si>
  <si>
    <t>Note de conception hydraulique des émissaires</t>
  </si>
  <si>
    <t>SYNTHESE INTERPRETATIVE GEOTECHNIQUE</t>
  </si>
  <si>
    <t>STATUT FOI</t>
  </si>
  <si>
    <t>Infrastructure Maritime - Note d'hypothèses générale</t>
  </si>
  <si>
    <t>MODA/MODS</t>
  </si>
  <si>
    <t>MODA</t>
  </si>
  <si>
    <t>MODA/S</t>
  </si>
  <si>
    <t>réponse faite par e-mail</t>
  </si>
  <si>
    <t>COUPES GEOTECHNIQUES INTERPRETATIVES</t>
  </si>
  <si>
    <t>PRO+
 RECU MODA LE (GED)</t>
  </si>
  <si>
    <t>cf réponse modifiée YHR le 4/11 (réponse faite par e-mail)</t>
  </si>
  <si>
    <t>suivant réponse modifiée YHR le 4/11 (réponse faite par e-mail)</t>
  </si>
  <si>
    <t>Liste Livrables PRO + de l'IM</t>
  </si>
  <si>
    <t>LST</t>
  </si>
  <si>
    <t>Calendrier Détaillé de l'IM</t>
  </si>
  <si>
    <t>Note d'Hypothèse du Planning Général</t>
  </si>
  <si>
    <t>TPH</t>
  </si>
  <si>
    <t>MNG</t>
  </si>
  <si>
    <t>JGE/MG</t>
  </si>
  <si>
    <t>Note de synthèse des tassements</t>
  </si>
  <si>
    <t>GRO</t>
  </si>
  <si>
    <t>BRF</t>
  </si>
  <si>
    <t>MET</t>
  </si>
  <si>
    <t>Rampe d'accès - Note de predimensionnement</t>
  </si>
  <si>
    <t>Rampe d'accès - Vue générale et détails type</t>
  </si>
  <si>
    <t>DET</t>
  </si>
  <si>
    <t>Rampe d'accès - Cahier de détails - Partie estacade sur pieux</t>
  </si>
  <si>
    <t>Rampe d'accès - Cahier de détails - Partie pont provisoire</t>
  </si>
  <si>
    <t>BTM</t>
  </si>
  <si>
    <t>INSTRUMENTATION DE L’INFRASTRUCTURE MARITIME DEFINITION DES BESOINS, OBJECTIFS</t>
  </si>
  <si>
    <t>Phasage général de réalisation du génie-civil des caissons in situ</t>
  </si>
  <si>
    <t>D2</t>
  </si>
  <si>
    <t>Cahier des Prescriptions Techniques - Spécifications Techniques - Travaux de traitement de sol par voie terrestre</t>
  </si>
  <si>
    <t>Traitement de sols – Note de conception Zone centrale - Caissons 6 à 16 et terre-plein</t>
  </si>
  <si>
    <t xml:space="preserve"> Etudes traitement de sols - Quartier du Port et de l'Avant-Port, Port d'animation - Caissons 0 à 5</t>
  </si>
  <si>
    <t>Caissons standard type A - Coffrage</t>
  </si>
  <si>
    <t xml:space="preserve">Rampe d'accès - Note d'hypothèses de fonctionnement </t>
  </si>
  <si>
    <t>Rampe d'accès - Etude de giration</t>
  </si>
  <si>
    <t>Plan-Masse de l'Infrastructure Maritime</t>
  </si>
  <si>
    <t>MTH</t>
  </si>
  <si>
    <t>FGR/DGR</t>
  </si>
  <si>
    <t>Phasage general detaillé des travaux d'Infrastructure Maritime</t>
  </si>
  <si>
    <t>Casquette vue en plan et coupes coffrage</t>
  </si>
  <si>
    <t>Caissons standard type B - Coffrage</t>
  </si>
  <si>
    <t>Coupes-types - Zone caissons</t>
  </si>
  <si>
    <t>FGR/DGR/GRO/MGU</t>
  </si>
  <si>
    <t>Note de conception des joints entre Caissons</t>
  </si>
  <si>
    <t>Résumé des Entrants pour Sismique Zsoil Coupes</t>
  </si>
  <si>
    <t>Tolérances de pose des caissons et gestion de l'axe théorique de pose au fur et a mesure de la pose des caissons</t>
  </si>
  <si>
    <t>Cahier des Prescriptions Techniques - Spécifications Techniques - Travaux de traitement de sol par voie maritime</t>
  </si>
  <si>
    <t>Phasage de réalisation de traitement de sol de la plateforme par voie terrestre</t>
  </si>
  <si>
    <t>Phasage de réalisation des traitements de sol par voie maritime (côté Larvotto)</t>
  </si>
  <si>
    <t>Mur arrière de désolidarisation - coffrage</t>
  </si>
  <si>
    <t>E2</t>
  </si>
  <si>
    <t>Étude d'Impact Environnementale Définitive</t>
  </si>
  <si>
    <t>ENV</t>
  </si>
  <si>
    <t>FGR/DGR/MGU</t>
  </si>
  <si>
    <t>pas de dépôt possible sur GED car le document a été suspendu avant l'échéance par SOCOTEC</t>
  </si>
  <si>
    <t>ANNULE</t>
  </si>
  <si>
    <t>Plan d’installation de chantier pour les travaux terrestre</t>
  </si>
  <si>
    <t>PIC</t>
  </si>
  <si>
    <t>Instrumentation pour Contrôle des Tassements Plan de ¨Principe de L'Instrumentation Apres Usage</t>
  </si>
  <si>
    <t>Caisson C00 - Coffrage</t>
  </si>
  <si>
    <t>Caisson 16 - Coffrage</t>
  </si>
  <si>
    <t>Caisson 17 - Coffrage</t>
  </si>
  <si>
    <t>Phasage de démolition du mur chasse mer</t>
  </si>
  <si>
    <t>E3</t>
  </si>
  <si>
    <t>Caissons détails spécifiques-  Indentations - Joints - Forme de pente</t>
  </si>
  <si>
    <t>NOTE DE JUSTIFICATION DES SUPERSTRUCTURES DU QUARTIER DES JARDINS D'EAU QJ_A</t>
  </si>
  <si>
    <t>NOTE DE JUSTIFICATION DES SUPERSTRUCTURES DU QUARTIER DU PORT  QP_C1</t>
  </si>
  <si>
    <t>NOTE DE JUSTIFICATION DES SUPERSTRUCTURES DU QUARTIER DU PORT  QP_C2</t>
  </si>
  <si>
    <t>NOTE DE JUSTIFICATION DES SUPERSTRUCTURES DU BORD DE MER QM_D</t>
  </si>
  <si>
    <t>NOTE DE JUSTIFICATION DES SUPERSTRUCTURES DU QUARTIER DE LA COLLINE DES PINS QC_D</t>
  </si>
  <si>
    <t>TRA</t>
  </si>
  <si>
    <t>QPC1</t>
  </si>
  <si>
    <t>TNX</t>
  </si>
  <si>
    <t>QPC2</t>
  </si>
  <si>
    <t>QJA</t>
  </si>
  <si>
    <t>QMD</t>
  </si>
  <si>
    <t>QCDX</t>
  </si>
  <si>
    <t>Caisson 02 - Coffrage</t>
  </si>
  <si>
    <t>E1</t>
  </si>
  <si>
    <t>G2</t>
  </si>
  <si>
    <t>F1</t>
  </si>
  <si>
    <t>G1</t>
  </si>
  <si>
    <t>Emissaires du Larvotto Coupe de detail</t>
  </si>
  <si>
    <t>Caisson C01 - Coffrage</t>
  </si>
  <si>
    <t>Traitement de sols – Note de conception - Accroche Larvotto</t>
  </si>
  <si>
    <t xml:space="preserve">PRO </t>
  </si>
  <si>
    <t>Gradins sur caissons - Coffrage</t>
  </si>
  <si>
    <t>Coupes types du raccordement au Larvotto - Plans de détail des blocs de quais</t>
  </si>
  <si>
    <t>DGR</t>
  </si>
  <si>
    <t>Notice architecturale IM</t>
  </si>
  <si>
    <t>Note technique Non incidence des lentilles liquéfiables sur les pieux</t>
  </si>
  <si>
    <t>CTGI</t>
  </si>
  <si>
    <t>Statut RFO</t>
  </si>
  <si>
    <t>TRANSMIS MODA LE</t>
  </si>
  <si>
    <t>TRANSMIS A ADMIN POUR ARCHIVAGE</t>
  </si>
  <si>
    <t>REPONSE MODA</t>
  </si>
  <si>
    <t>DOCUMENT ANNULE</t>
  </si>
  <si>
    <t>H1</t>
  </si>
  <si>
    <t>Note de Synthèse des tassements - zone Larvotto</t>
  </si>
  <si>
    <t>Note d’hypothèses des émissaires Fairmont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</si>
</sst>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Arial"/>
      <family val="2"/>
    </font>
    <font>
      <i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0000"/>
      <name val="Arial"/>
      <family val="2"/>
    </font>
    <font>
      <sz val="9"/>
      <color theme="1"/>
      <name val="Arial"/>
      <family val="2"/>
    </font>
    <font>
      <i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gray0625"/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6" fontId="1" fillId="0" borderId="1" xfId="0" applyNumberFormat="1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/>
    </xf>
    <xf numFmtId="14" fontId="4" fillId="9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3" fillId="2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12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16" fontId="5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" fontId="1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14" fontId="5" fillId="7" borderId="1" xfId="0" applyNumberFormat="1" applyFont="1" applyFill="1" applyBorder="1" applyAlignment="1">
      <alignment horizontal="center" vertical="center"/>
    </xf>
    <xf numFmtId="16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wrapText="1"/>
    </xf>
    <xf numFmtId="0" fontId="10" fillId="0" borderId="4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/>
    </xf>
    <xf numFmtId="14" fontId="13" fillId="9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wrapText="1"/>
    </xf>
    <xf numFmtId="0" fontId="8" fillId="9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/>
    </xf>
    <xf numFmtId="14" fontId="13" fillId="11" borderId="1" xfId="0" applyNumberFormat="1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12" borderId="11" xfId="0" applyFont="1" applyFill="1" applyBorder="1" applyAlignment="1">
      <alignment horizontal="center" vertical="center" wrapText="1"/>
    </xf>
    <xf numFmtId="0" fontId="5" fillId="12" borderId="12" xfId="0" applyFont="1" applyFill="1" applyBorder="1" applyAlignment="1">
      <alignment horizontal="center" vertical="center" wrapText="1"/>
    </xf>
    <xf numFmtId="0" fontId="5" fillId="11" borderId="11" xfId="0" applyFont="1" applyFill="1" applyBorder="1" applyAlignment="1">
      <alignment horizontal="center" vertical="center"/>
    </xf>
    <xf numFmtId="14" fontId="13" fillId="11" borderId="12" xfId="0" applyNumberFormat="1" applyFont="1" applyFill="1" applyBorder="1" applyAlignment="1">
      <alignment horizontal="center" vertical="center" wrapText="1"/>
    </xf>
    <xf numFmtId="0" fontId="12" fillId="11" borderId="11" xfId="0" applyFont="1" applyFill="1" applyBorder="1" applyAlignment="1">
      <alignment horizontal="center" vertical="center"/>
    </xf>
    <xf numFmtId="16" fontId="13" fillId="11" borderId="11" xfId="0" applyNumberFormat="1" applyFont="1" applyFill="1" applyBorder="1" applyAlignment="1">
      <alignment horizontal="center" vertical="center"/>
    </xf>
    <xf numFmtId="0" fontId="13" fillId="11" borderId="11" xfId="0" applyFont="1" applyFill="1" applyBorder="1" applyAlignment="1">
      <alignment horizontal="center" vertical="center"/>
    </xf>
    <xf numFmtId="0" fontId="5" fillId="11" borderId="12" xfId="0" applyFont="1" applyFill="1" applyBorder="1" applyAlignment="1">
      <alignment horizontal="center" vertical="center"/>
    </xf>
    <xf numFmtId="0" fontId="5" fillId="11" borderId="11" xfId="0" applyFont="1" applyFill="1" applyBorder="1" applyAlignment="1">
      <alignment horizontal="center" vertical="center" wrapText="1"/>
    </xf>
    <xf numFmtId="14" fontId="13" fillId="13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 wrapText="1"/>
    </xf>
    <xf numFmtId="14" fontId="13" fillId="11" borderId="2" xfId="0" applyNumberFormat="1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14" fontId="1" fillId="10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1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vertical="center" wrapText="1"/>
    </xf>
    <xf numFmtId="0" fontId="6" fillId="0" borderId="0" xfId="0" applyFont="1" applyAlignment="1">
      <alignment wrapText="1"/>
    </xf>
    <xf numFmtId="0" fontId="6" fillId="0" borderId="4" xfId="0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14" fontId="14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left" wrapText="1"/>
    </xf>
    <xf numFmtId="0" fontId="15" fillId="0" borderId="9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10"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  <dxf>
      <fill>
        <patternFill>
          <bgColor theme="9" tint="0.39994506668294322"/>
        </patternFill>
      </fill>
    </dxf>
    <dxf>
      <fill>
        <patternFill>
          <bgColor rgb="FFBF3519"/>
        </patternFill>
      </fill>
    </dxf>
  </dxfs>
  <tableStyles count="0" defaultTableStyle="TableStyleMedium2" defaultPivotStyle="PivotStyleLight16"/>
  <colors>
    <mruColors>
      <color rgb="FFBF3519"/>
      <color rgb="FFFFFF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D129"/>
  <sheetViews>
    <sheetView tabSelected="1" topLeftCell="C1" zoomScaleNormal="100" workbookViewId="0">
      <pane xSplit="9" ySplit="2" topLeftCell="L3" activePane="bottomRight" state="frozen"/>
      <selection activeCell="C1" sqref="C1"/>
      <selection pane="topRight" activeCell="L1" sqref="L1"/>
      <selection pane="bottomLeft" activeCell="C3" sqref="C3"/>
      <selection pane="bottomRight" activeCell="V3" sqref="V3"/>
    </sheetView>
  </sheetViews>
  <sheetFormatPr baseColWidth="10" defaultRowHeight="12" x14ac:dyDescent="0.2"/>
  <cols>
    <col min="1" max="1" width="36.42578125" style="4" customWidth="1"/>
    <col min="2" max="2" width="7" style="4" customWidth="1"/>
    <col min="3" max="3" width="4.42578125" style="4" bestFit="1" customWidth="1"/>
    <col min="4" max="4" width="5.140625" style="4" bestFit="1" customWidth="1"/>
    <col min="5" max="6" width="4.85546875" style="4" bestFit="1" customWidth="1"/>
    <col min="7" max="7" width="4.7109375" style="4" bestFit="1" customWidth="1"/>
    <col min="8" max="8" width="4.85546875" style="4" bestFit="1" customWidth="1"/>
    <col min="9" max="9" width="12.140625" style="27" customWidth="1"/>
    <col min="10" max="10" width="4.42578125" style="4" customWidth="1"/>
    <col min="11" max="11" width="25.42578125" style="126" customWidth="1"/>
    <col min="12" max="12" width="11.42578125" style="4"/>
    <col min="13" max="13" width="14" style="4" customWidth="1"/>
    <col min="14" max="14" width="10.5703125" style="4" hidden="1" customWidth="1"/>
    <col min="15" max="15" width="5.140625" style="4" bestFit="1" customWidth="1"/>
    <col min="16" max="16" width="11.5703125" style="4" bestFit="1" customWidth="1"/>
    <col min="17" max="17" width="12.7109375" style="101" customWidth="1"/>
    <col min="18" max="18" width="3.85546875" style="40" bestFit="1" customWidth="1"/>
    <col min="19" max="19" width="11.42578125" style="40" customWidth="1"/>
    <col min="20" max="20" width="10.28515625" style="40" customWidth="1"/>
    <col min="21" max="21" width="10.7109375" style="40" bestFit="1" customWidth="1"/>
    <col min="22" max="22" width="14.140625" style="133" customWidth="1"/>
    <col min="23" max="23" width="15" style="40" customWidth="1"/>
    <col min="24" max="24" width="10.42578125" style="40" customWidth="1"/>
    <col min="25" max="25" width="11.42578125" style="80"/>
    <col min="26" max="16384" width="11.42578125" style="4"/>
  </cols>
  <sheetData>
    <row r="1" spans="1:30" ht="21.75" customHeight="1" x14ac:dyDescent="0.2">
      <c r="Q1" s="157" t="s">
        <v>146</v>
      </c>
      <c r="R1" s="157"/>
      <c r="S1" s="28"/>
      <c r="T1" s="28"/>
      <c r="U1" s="29"/>
      <c r="V1" s="132">
        <f ca="1">TODAY()</f>
        <v>42753</v>
      </c>
      <c r="W1" s="156" t="s">
        <v>147</v>
      </c>
      <c r="X1" s="156"/>
      <c r="Z1" s="166" t="s">
        <v>68</v>
      </c>
      <c r="AA1" s="167"/>
      <c r="AB1" s="167"/>
      <c r="AC1" s="167"/>
      <c r="AD1" s="168"/>
    </row>
    <row r="2" spans="1:30" ht="45.75" customHeight="1" x14ac:dyDescent="0.2">
      <c r="K2" s="131" t="s">
        <v>156</v>
      </c>
      <c r="L2" s="154" t="s">
        <v>67</v>
      </c>
      <c r="M2" s="154"/>
      <c r="N2" s="30" t="s">
        <v>68</v>
      </c>
      <c r="O2" s="30" t="s">
        <v>142</v>
      </c>
      <c r="P2" s="31" t="s">
        <v>148</v>
      </c>
      <c r="Q2" s="32" t="s">
        <v>172</v>
      </c>
      <c r="R2" s="33" t="s">
        <v>151</v>
      </c>
      <c r="S2" s="34" t="s">
        <v>167</v>
      </c>
      <c r="T2" s="34" t="s">
        <v>149</v>
      </c>
      <c r="U2" s="34" t="s">
        <v>144</v>
      </c>
      <c r="V2" s="6" t="s">
        <v>141</v>
      </c>
      <c r="W2" s="35" t="s">
        <v>145</v>
      </c>
      <c r="X2" s="35" t="s">
        <v>165</v>
      </c>
      <c r="Z2" s="90" t="s">
        <v>144</v>
      </c>
      <c r="AA2" s="88" t="s">
        <v>259</v>
      </c>
      <c r="AB2" s="88" t="s">
        <v>260</v>
      </c>
      <c r="AC2" s="104" t="s">
        <v>258</v>
      </c>
      <c r="AD2" s="91" t="s">
        <v>261</v>
      </c>
    </row>
    <row r="3" spans="1:30" s="40" customFormat="1" ht="45.75" customHeight="1" x14ac:dyDescent="0.25">
      <c r="A3" s="36" t="s">
        <v>0</v>
      </c>
      <c r="B3" s="36" t="s">
        <v>1</v>
      </c>
      <c r="C3" s="135" t="s">
        <v>2</v>
      </c>
      <c r="D3" s="135" t="s">
        <v>3</v>
      </c>
      <c r="E3" s="135" t="s">
        <v>4</v>
      </c>
      <c r="F3" s="135" t="s">
        <v>5</v>
      </c>
      <c r="G3" s="135" t="s">
        <v>6</v>
      </c>
      <c r="H3" s="135" t="s">
        <v>7</v>
      </c>
      <c r="I3" s="139">
        <v>100110</v>
      </c>
      <c r="J3" s="6" t="s">
        <v>8</v>
      </c>
      <c r="K3" s="143" t="s">
        <v>192</v>
      </c>
      <c r="L3" s="36" t="s">
        <v>9</v>
      </c>
      <c r="M3" s="5" t="s">
        <v>10</v>
      </c>
      <c r="N3" s="5"/>
      <c r="O3" s="5"/>
      <c r="P3" s="37" t="s">
        <v>34</v>
      </c>
      <c r="Q3" s="41">
        <v>42649</v>
      </c>
      <c r="R3" s="30" t="s">
        <v>8</v>
      </c>
      <c r="S3" s="30" t="s">
        <v>168</v>
      </c>
      <c r="T3" s="30" t="s">
        <v>150</v>
      </c>
      <c r="U3" s="38"/>
      <c r="V3" s="46">
        <f t="shared" ref="V3:V19" si="0">IF(Q3&lt;&gt;"", IF(O3="C",Q3+16,Q3+8), "")</f>
        <v>42657</v>
      </c>
      <c r="W3" s="39"/>
      <c r="X3" s="30"/>
      <c r="Y3" s="82"/>
      <c r="Z3" s="92"/>
      <c r="AA3" s="83"/>
      <c r="AB3" s="84"/>
      <c r="AC3" s="105"/>
      <c r="AD3" s="93"/>
    </row>
    <row r="4" spans="1:30" s="40" customFormat="1" ht="32.25" customHeight="1" x14ac:dyDescent="0.25">
      <c r="A4" s="36"/>
      <c r="B4" s="36"/>
      <c r="C4" s="142"/>
      <c r="D4" s="142"/>
      <c r="E4" s="142"/>
      <c r="F4" s="142"/>
      <c r="G4" s="142"/>
      <c r="H4" s="142"/>
      <c r="I4" s="140"/>
      <c r="J4" s="6" t="s">
        <v>69</v>
      </c>
      <c r="K4" s="144"/>
      <c r="L4" s="36"/>
      <c r="M4" s="5"/>
      <c r="N4" s="5"/>
      <c r="O4" s="5"/>
      <c r="P4" s="37"/>
      <c r="Q4" s="41">
        <v>42713</v>
      </c>
      <c r="R4" s="30" t="s">
        <v>69</v>
      </c>
      <c r="S4" s="30" t="s">
        <v>168</v>
      </c>
      <c r="T4" s="30" t="s">
        <v>150</v>
      </c>
      <c r="U4" s="38"/>
      <c r="V4" s="46">
        <f t="shared" si="0"/>
        <v>42721</v>
      </c>
      <c r="W4" s="39">
        <v>42725</v>
      </c>
      <c r="X4" s="30" t="s">
        <v>52</v>
      </c>
      <c r="Y4" s="82"/>
      <c r="Z4" s="92"/>
      <c r="AA4" s="83"/>
      <c r="AB4" s="84"/>
      <c r="AC4" s="105"/>
      <c r="AD4" s="93"/>
    </row>
    <row r="5" spans="1:30" s="40" customFormat="1" ht="32.25" customHeight="1" x14ac:dyDescent="0.25">
      <c r="A5" s="36"/>
      <c r="B5" s="36"/>
      <c r="C5" s="136"/>
      <c r="D5" s="136"/>
      <c r="E5" s="136"/>
      <c r="F5" s="136"/>
      <c r="G5" s="136"/>
      <c r="H5" s="136"/>
      <c r="I5" s="141"/>
      <c r="J5" s="63" t="s">
        <v>80</v>
      </c>
      <c r="K5" s="145"/>
      <c r="L5" s="36"/>
      <c r="M5" s="5"/>
      <c r="N5" s="5"/>
      <c r="O5" s="5"/>
      <c r="P5" s="37"/>
      <c r="Q5" s="41">
        <v>42752</v>
      </c>
      <c r="R5" s="125" t="s">
        <v>80</v>
      </c>
      <c r="S5" s="64"/>
      <c r="T5" s="64"/>
      <c r="U5" s="65"/>
      <c r="V5" s="71">
        <f t="shared" si="0"/>
        <v>42760</v>
      </c>
      <c r="W5" s="39"/>
      <c r="X5" s="125"/>
      <c r="Y5" s="82"/>
      <c r="Z5" s="92"/>
      <c r="AA5" s="83"/>
      <c r="AB5" s="84"/>
      <c r="AC5" s="105"/>
      <c r="AD5" s="93"/>
    </row>
    <row r="6" spans="1:30" s="40" customFormat="1" ht="48" customHeight="1" x14ac:dyDescent="0.25">
      <c r="A6" s="36" t="s">
        <v>11</v>
      </c>
      <c r="B6" s="36" t="s">
        <v>12</v>
      </c>
      <c r="C6" s="135" t="s">
        <v>2</v>
      </c>
      <c r="D6" s="135" t="s">
        <v>3</v>
      </c>
      <c r="E6" s="135" t="s">
        <v>13</v>
      </c>
      <c r="F6" s="135" t="s">
        <v>5</v>
      </c>
      <c r="G6" s="135" t="s">
        <v>6</v>
      </c>
      <c r="H6" s="135" t="s">
        <v>14</v>
      </c>
      <c r="I6" s="146">
        <v>100111</v>
      </c>
      <c r="J6" s="6" t="s">
        <v>15</v>
      </c>
      <c r="K6" s="160" t="s">
        <v>224</v>
      </c>
      <c r="L6" s="36" t="s">
        <v>16</v>
      </c>
      <c r="M6" s="5" t="s">
        <v>10</v>
      </c>
      <c r="N6" s="5"/>
      <c r="O6" s="5"/>
      <c r="P6" s="37" t="s">
        <v>34</v>
      </c>
      <c r="Q6" s="49"/>
      <c r="R6" s="30"/>
      <c r="S6" s="30"/>
      <c r="T6" s="30"/>
      <c r="U6" s="38"/>
      <c r="V6" s="46" t="str">
        <f t="shared" si="0"/>
        <v/>
      </c>
      <c r="W6" s="39"/>
      <c r="X6" s="30"/>
      <c r="Y6" s="82"/>
      <c r="Z6" s="92"/>
      <c r="AA6" s="83"/>
      <c r="AB6" s="84"/>
      <c r="AC6" s="105"/>
      <c r="AD6" s="93"/>
    </row>
    <row r="7" spans="1:30" s="40" customFormat="1" ht="47.25" customHeight="1" x14ac:dyDescent="0.25">
      <c r="A7" s="36"/>
      <c r="B7" s="36"/>
      <c r="C7" s="136"/>
      <c r="D7" s="136"/>
      <c r="E7" s="136"/>
      <c r="F7" s="136"/>
      <c r="G7" s="136"/>
      <c r="H7" s="136"/>
      <c r="I7" s="148"/>
      <c r="J7" s="6" t="s">
        <v>69</v>
      </c>
      <c r="K7" s="161"/>
      <c r="L7" s="42"/>
      <c r="M7" s="43"/>
      <c r="N7" s="5"/>
      <c r="O7" s="5"/>
      <c r="P7" s="37"/>
      <c r="Q7" s="44">
        <v>42713</v>
      </c>
      <c r="R7" s="30" t="s">
        <v>69</v>
      </c>
      <c r="S7" s="30" t="s">
        <v>168</v>
      </c>
      <c r="T7" s="30" t="s">
        <v>150</v>
      </c>
      <c r="U7" s="38"/>
      <c r="V7" s="46">
        <f t="shared" si="0"/>
        <v>42721</v>
      </c>
      <c r="W7" s="39">
        <v>42725</v>
      </c>
      <c r="X7" s="30" t="s">
        <v>52</v>
      </c>
      <c r="Y7" s="82"/>
      <c r="Z7" s="92"/>
      <c r="AA7" s="83"/>
      <c r="AB7" s="84"/>
      <c r="AC7" s="105"/>
      <c r="AD7" s="93"/>
    </row>
    <row r="8" spans="1:30" s="40" customFormat="1" ht="32.25" customHeight="1" x14ac:dyDescent="0.25">
      <c r="A8" s="36" t="s">
        <v>55</v>
      </c>
      <c r="B8" s="36" t="s">
        <v>1</v>
      </c>
      <c r="C8" s="36" t="s">
        <v>2</v>
      </c>
      <c r="D8" s="36" t="s">
        <v>3</v>
      </c>
      <c r="E8" s="36" t="s">
        <v>56</v>
      </c>
      <c r="F8" s="36" t="s">
        <v>5</v>
      </c>
      <c r="G8" s="36" t="s">
        <v>18</v>
      </c>
      <c r="H8" s="36" t="s">
        <v>7</v>
      </c>
      <c r="I8" s="6">
        <v>100404</v>
      </c>
      <c r="J8" s="6"/>
      <c r="K8" s="45" t="s">
        <v>161</v>
      </c>
      <c r="L8" s="152" t="s">
        <v>54</v>
      </c>
      <c r="M8" s="153"/>
      <c r="N8" s="6"/>
      <c r="O8" s="6" t="s">
        <v>143</v>
      </c>
      <c r="P8" s="39">
        <v>42629</v>
      </c>
      <c r="Q8" s="41">
        <v>42661</v>
      </c>
      <c r="R8" s="30" t="s">
        <v>8</v>
      </c>
      <c r="S8" s="30"/>
      <c r="T8" s="30" t="s">
        <v>150</v>
      </c>
      <c r="U8" s="38"/>
      <c r="V8" s="46">
        <f t="shared" si="0"/>
        <v>42677</v>
      </c>
      <c r="W8" s="46">
        <v>42682</v>
      </c>
      <c r="X8" s="47" t="s">
        <v>52</v>
      </c>
      <c r="Y8" s="89" t="s">
        <v>170</v>
      </c>
      <c r="Z8" s="92"/>
      <c r="AA8" s="83"/>
      <c r="AB8" s="84"/>
      <c r="AC8" s="105"/>
      <c r="AD8" s="93"/>
    </row>
    <row r="9" spans="1:30" s="40" customFormat="1" ht="72" x14ac:dyDescent="0.25">
      <c r="A9" s="36" t="s">
        <v>17</v>
      </c>
      <c r="B9" s="36" t="s">
        <v>1</v>
      </c>
      <c r="C9" s="135" t="s">
        <v>2</v>
      </c>
      <c r="D9" s="135" t="s">
        <v>3</v>
      </c>
      <c r="E9" s="135" t="s">
        <v>4</v>
      </c>
      <c r="F9" s="135" t="s">
        <v>5</v>
      </c>
      <c r="G9" s="135" t="s">
        <v>18</v>
      </c>
      <c r="H9" s="135" t="s">
        <v>19</v>
      </c>
      <c r="I9" s="146">
        <v>101100</v>
      </c>
      <c r="J9" s="6" t="s">
        <v>53</v>
      </c>
      <c r="K9" s="158" t="s">
        <v>17</v>
      </c>
      <c r="L9" s="36" t="s">
        <v>21</v>
      </c>
      <c r="M9" s="5" t="s">
        <v>10</v>
      </c>
      <c r="N9" s="5"/>
      <c r="O9" s="5"/>
      <c r="P9" s="37" t="s">
        <v>34</v>
      </c>
      <c r="Q9" s="41">
        <v>42629</v>
      </c>
      <c r="R9" s="48" t="s">
        <v>53</v>
      </c>
      <c r="S9" s="49"/>
      <c r="T9" s="30" t="s">
        <v>154</v>
      </c>
      <c r="U9" s="38"/>
      <c r="V9" s="46">
        <f t="shared" si="0"/>
        <v>42637</v>
      </c>
      <c r="W9" s="39">
        <v>42724</v>
      </c>
      <c r="X9" s="47" t="s">
        <v>52</v>
      </c>
      <c r="Y9" s="89" t="s">
        <v>155</v>
      </c>
      <c r="Z9" s="94"/>
      <c r="AA9" s="83"/>
      <c r="AB9" s="84"/>
      <c r="AC9" s="105"/>
      <c r="AD9" s="93"/>
    </row>
    <row r="10" spans="1:30" s="40" customFormat="1" x14ac:dyDescent="0.25">
      <c r="A10" s="36"/>
      <c r="B10" s="36"/>
      <c r="C10" s="136"/>
      <c r="D10" s="136"/>
      <c r="E10" s="136"/>
      <c r="F10" s="136"/>
      <c r="G10" s="136"/>
      <c r="H10" s="136"/>
      <c r="I10" s="148"/>
      <c r="J10" s="6" t="s">
        <v>246</v>
      </c>
      <c r="K10" s="159"/>
      <c r="L10" s="36"/>
      <c r="M10" s="5"/>
      <c r="N10" s="5"/>
      <c r="O10" s="5"/>
      <c r="P10" s="37"/>
      <c r="Q10" s="41">
        <v>42720</v>
      </c>
      <c r="R10" s="48" t="s">
        <v>246</v>
      </c>
      <c r="S10" s="50" t="s">
        <v>168</v>
      </c>
      <c r="T10" s="51" t="s">
        <v>254</v>
      </c>
      <c r="U10" s="52">
        <v>42721</v>
      </c>
      <c r="V10" s="46">
        <f t="shared" ref="V10" si="1">IF(Q10&lt;&gt;"", IF(O10="C",Q10+16,Q10+8), "")</f>
        <v>42728</v>
      </c>
      <c r="W10" s="39">
        <v>42726</v>
      </c>
      <c r="X10" s="47" t="s">
        <v>52</v>
      </c>
      <c r="Y10" s="89"/>
      <c r="Z10" s="95"/>
      <c r="AA10" s="83"/>
      <c r="AB10" s="84"/>
      <c r="AC10" s="105"/>
      <c r="AD10" s="93"/>
    </row>
    <row r="11" spans="1:30" s="40" customFormat="1" ht="36" x14ac:dyDescent="0.25">
      <c r="A11" s="36" t="s">
        <v>22</v>
      </c>
      <c r="B11" s="36" t="s">
        <v>1</v>
      </c>
      <c r="C11" s="135" t="s">
        <v>2</v>
      </c>
      <c r="D11" s="135" t="s">
        <v>3</v>
      </c>
      <c r="E11" s="135" t="s">
        <v>4</v>
      </c>
      <c r="F11" s="135" t="s">
        <v>5</v>
      </c>
      <c r="G11" s="135" t="s">
        <v>18</v>
      </c>
      <c r="H11" s="135" t="s">
        <v>23</v>
      </c>
      <c r="I11" s="146">
        <v>101101</v>
      </c>
      <c r="J11" s="6" t="s">
        <v>53</v>
      </c>
      <c r="K11" s="158" t="s">
        <v>162</v>
      </c>
      <c r="L11" s="36" t="s">
        <v>21</v>
      </c>
      <c r="M11" s="5" t="s">
        <v>25</v>
      </c>
      <c r="N11" s="5"/>
      <c r="O11" s="5"/>
      <c r="P11" s="39">
        <v>42670</v>
      </c>
      <c r="Q11" s="41">
        <v>42629</v>
      </c>
      <c r="R11" s="48" t="s">
        <v>53</v>
      </c>
      <c r="S11" s="49"/>
      <c r="T11" s="30" t="s">
        <v>154</v>
      </c>
      <c r="U11" s="38"/>
      <c r="V11" s="46">
        <f t="shared" si="0"/>
        <v>42637</v>
      </c>
      <c r="W11" s="39">
        <v>42724</v>
      </c>
      <c r="X11" s="47" t="s">
        <v>52</v>
      </c>
      <c r="Y11" s="89" t="s">
        <v>155</v>
      </c>
      <c r="Z11" s="94"/>
      <c r="AA11" s="83"/>
      <c r="AB11" s="84"/>
      <c r="AC11" s="105"/>
      <c r="AD11" s="93"/>
    </row>
    <row r="12" spans="1:30" s="40" customFormat="1" x14ac:dyDescent="0.25">
      <c r="A12" s="36"/>
      <c r="B12" s="36"/>
      <c r="C12" s="136"/>
      <c r="D12" s="136"/>
      <c r="E12" s="136"/>
      <c r="F12" s="136"/>
      <c r="G12" s="136"/>
      <c r="H12" s="136"/>
      <c r="I12" s="148"/>
      <c r="J12" s="6" t="s">
        <v>245</v>
      </c>
      <c r="K12" s="159"/>
      <c r="L12" s="42"/>
      <c r="M12" s="43"/>
      <c r="N12" s="5"/>
      <c r="O12" s="5"/>
      <c r="P12" s="39"/>
      <c r="Q12" s="41">
        <v>42720</v>
      </c>
      <c r="R12" s="48" t="s">
        <v>245</v>
      </c>
      <c r="S12" s="53" t="s">
        <v>168</v>
      </c>
      <c r="T12" s="51" t="s">
        <v>254</v>
      </c>
      <c r="U12" s="52">
        <v>42721</v>
      </c>
      <c r="V12" s="46">
        <f t="shared" si="0"/>
        <v>42728</v>
      </c>
      <c r="W12" s="39">
        <v>42726</v>
      </c>
      <c r="X12" s="47" t="s">
        <v>52</v>
      </c>
      <c r="Y12" s="89"/>
      <c r="Z12" s="96"/>
      <c r="AA12" s="83"/>
      <c r="AB12" s="84"/>
      <c r="AC12" s="105"/>
      <c r="AD12" s="93"/>
    </row>
    <row r="13" spans="1:30" s="40" customFormat="1" ht="22.5" customHeight="1" x14ac:dyDescent="0.25">
      <c r="A13" s="36" t="s">
        <v>26</v>
      </c>
      <c r="B13" s="36" t="s">
        <v>1</v>
      </c>
      <c r="C13" s="135" t="s">
        <v>2</v>
      </c>
      <c r="D13" s="135" t="s">
        <v>3</v>
      </c>
      <c r="E13" s="135" t="s">
        <v>27</v>
      </c>
      <c r="F13" s="135" t="s">
        <v>28</v>
      </c>
      <c r="G13" s="135" t="s">
        <v>18</v>
      </c>
      <c r="H13" s="135" t="s">
        <v>29</v>
      </c>
      <c r="I13" s="146">
        <v>101102</v>
      </c>
      <c r="J13" s="6" t="s">
        <v>53</v>
      </c>
      <c r="K13" s="158" t="s">
        <v>163</v>
      </c>
      <c r="L13" s="152" t="s">
        <v>140</v>
      </c>
      <c r="M13" s="153"/>
      <c r="N13" s="5"/>
      <c r="O13" s="5"/>
      <c r="P13" s="39">
        <v>42670</v>
      </c>
      <c r="Q13" s="41">
        <v>42629</v>
      </c>
      <c r="R13" s="48" t="s">
        <v>53</v>
      </c>
      <c r="S13" s="49"/>
      <c r="T13" s="30" t="s">
        <v>154</v>
      </c>
      <c r="U13" s="38"/>
      <c r="V13" s="46">
        <f t="shared" si="0"/>
        <v>42637</v>
      </c>
      <c r="W13" s="39">
        <v>42724</v>
      </c>
      <c r="X13" s="47" t="s">
        <v>52</v>
      </c>
      <c r="Y13" s="89" t="s">
        <v>155</v>
      </c>
      <c r="Z13" s="94"/>
      <c r="AA13" s="83"/>
      <c r="AB13" s="84"/>
      <c r="AC13" s="105"/>
      <c r="AD13" s="93"/>
    </row>
    <row r="14" spans="1:30" s="40" customFormat="1" ht="22.5" customHeight="1" x14ac:dyDescent="0.25">
      <c r="A14" s="36"/>
      <c r="B14" s="36"/>
      <c r="C14" s="136"/>
      <c r="D14" s="136"/>
      <c r="E14" s="136"/>
      <c r="F14" s="136"/>
      <c r="G14" s="136"/>
      <c r="H14" s="136"/>
      <c r="I14" s="148"/>
      <c r="J14" s="6" t="s">
        <v>246</v>
      </c>
      <c r="K14" s="159"/>
      <c r="L14" s="54"/>
      <c r="M14" s="55"/>
      <c r="N14" s="5"/>
      <c r="O14" s="5"/>
      <c r="P14" s="39"/>
      <c r="Q14" s="41">
        <v>42720</v>
      </c>
      <c r="R14" s="48" t="s">
        <v>246</v>
      </c>
      <c r="S14" s="30" t="s">
        <v>168</v>
      </c>
      <c r="T14" s="30" t="s">
        <v>146</v>
      </c>
      <c r="U14" s="52">
        <v>42721</v>
      </c>
      <c r="V14" s="46">
        <f t="shared" si="0"/>
        <v>42728</v>
      </c>
      <c r="W14" s="39">
        <v>42726</v>
      </c>
      <c r="X14" s="47" t="s">
        <v>52</v>
      </c>
      <c r="Y14" s="86"/>
      <c r="Z14" s="92"/>
      <c r="AA14" s="83"/>
      <c r="AB14" s="84"/>
      <c r="AC14" s="105"/>
      <c r="AD14" s="93"/>
    </row>
    <row r="15" spans="1:30" s="40" customFormat="1" ht="22.5" customHeight="1" x14ac:dyDescent="0.25">
      <c r="A15" s="36"/>
      <c r="B15" s="36"/>
      <c r="C15" s="135" t="s">
        <v>2</v>
      </c>
      <c r="D15" s="135" t="s">
        <v>3</v>
      </c>
      <c r="E15" s="135" t="s">
        <v>4</v>
      </c>
      <c r="F15" s="135" t="s">
        <v>5</v>
      </c>
      <c r="G15" s="135" t="s">
        <v>18</v>
      </c>
      <c r="H15" s="135" t="s">
        <v>36</v>
      </c>
      <c r="I15" s="139">
        <v>101111</v>
      </c>
      <c r="J15" s="6" t="s">
        <v>247</v>
      </c>
      <c r="K15" s="162" t="s">
        <v>248</v>
      </c>
      <c r="L15" s="54"/>
      <c r="M15" s="55"/>
      <c r="N15" s="5"/>
      <c r="O15" s="5"/>
      <c r="P15" s="39"/>
      <c r="Q15" s="41">
        <v>42720</v>
      </c>
      <c r="R15" s="48" t="s">
        <v>247</v>
      </c>
      <c r="S15" s="30" t="s">
        <v>168</v>
      </c>
      <c r="T15" s="30" t="s">
        <v>146</v>
      </c>
      <c r="U15" s="52">
        <v>42721</v>
      </c>
      <c r="V15" s="46">
        <f t="shared" si="0"/>
        <v>42728</v>
      </c>
      <c r="W15" s="39">
        <v>42726</v>
      </c>
      <c r="X15" s="47" t="s">
        <v>52</v>
      </c>
      <c r="Y15" s="86"/>
      <c r="Z15" s="92"/>
      <c r="AA15" s="83"/>
      <c r="AB15" s="84"/>
      <c r="AC15" s="105"/>
      <c r="AD15" s="93"/>
    </row>
    <row r="16" spans="1:30" s="40" customFormat="1" ht="22.5" customHeight="1" x14ac:dyDescent="0.25">
      <c r="A16" s="36"/>
      <c r="B16" s="36"/>
      <c r="C16" s="136"/>
      <c r="D16" s="136"/>
      <c r="E16" s="136"/>
      <c r="F16" s="136"/>
      <c r="G16" s="136"/>
      <c r="H16" s="136"/>
      <c r="I16" s="141"/>
      <c r="J16" s="63" t="s">
        <v>263</v>
      </c>
      <c r="K16" s="163"/>
      <c r="L16" s="109"/>
      <c r="M16" s="110"/>
      <c r="N16" s="5"/>
      <c r="O16" s="5"/>
      <c r="P16" s="39"/>
      <c r="Q16" s="41">
        <v>42746</v>
      </c>
      <c r="R16" s="48" t="s">
        <v>263</v>
      </c>
      <c r="S16" s="64"/>
      <c r="T16" s="64"/>
      <c r="U16" s="65"/>
      <c r="V16" s="71">
        <f t="shared" si="0"/>
        <v>42754</v>
      </c>
      <c r="W16" s="39"/>
      <c r="X16" s="47"/>
      <c r="Y16" s="86"/>
      <c r="Z16" s="92"/>
      <c r="AA16" s="83"/>
      <c r="AB16" s="84"/>
      <c r="AC16" s="105"/>
      <c r="AD16" s="93"/>
    </row>
    <row r="17" spans="1:30" s="40" customFormat="1" ht="15" customHeight="1" x14ac:dyDescent="0.25">
      <c r="A17" s="36" t="s">
        <v>30</v>
      </c>
      <c r="B17" s="36" t="s">
        <v>1</v>
      </c>
      <c r="C17" s="36" t="s">
        <v>2</v>
      </c>
      <c r="D17" s="36" t="s">
        <v>3</v>
      </c>
      <c r="E17" s="36" t="s">
        <v>27</v>
      </c>
      <c r="F17" s="36" t="s">
        <v>28</v>
      </c>
      <c r="G17" s="36" t="s">
        <v>18</v>
      </c>
      <c r="H17" s="36" t="s">
        <v>19</v>
      </c>
      <c r="I17" s="6">
        <v>101200</v>
      </c>
      <c r="J17" s="6"/>
      <c r="K17" s="45"/>
      <c r="L17" s="152" t="s">
        <v>54</v>
      </c>
      <c r="M17" s="153"/>
      <c r="N17" s="6"/>
      <c r="O17" s="6"/>
      <c r="P17" s="39">
        <v>42670</v>
      </c>
      <c r="Q17" s="41"/>
      <c r="R17" s="30"/>
      <c r="S17" s="30"/>
      <c r="T17" s="30"/>
      <c r="U17" s="38"/>
      <c r="V17" s="46" t="str">
        <f t="shared" si="0"/>
        <v/>
      </c>
      <c r="W17" s="39"/>
      <c r="X17" s="47"/>
      <c r="Y17" s="82"/>
      <c r="Z17" s="92"/>
      <c r="AA17" s="83"/>
      <c r="AB17" s="84"/>
      <c r="AC17" s="105"/>
      <c r="AD17" s="93"/>
    </row>
    <row r="18" spans="1:30" s="40" customFormat="1" ht="28.5" customHeight="1" x14ac:dyDescent="0.25">
      <c r="A18" s="36"/>
      <c r="B18" s="36"/>
      <c r="C18" s="36" t="s">
        <v>2</v>
      </c>
      <c r="D18" s="36" t="s">
        <v>3</v>
      </c>
      <c r="E18" s="36" t="s">
        <v>27</v>
      </c>
      <c r="F18" s="36" t="s">
        <v>28</v>
      </c>
      <c r="G18" s="36" t="s">
        <v>18</v>
      </c>
      <c r="H18" s="36" t="s">
        <v>23</v>
      </c>
      <c r="I18" s="63">
        <v>101218</v>
      </c>
      <c r="J18" s="63" t="s">
        <v>8</v>
      </c>
      <c r="K18" s="127" t="s">
        <v>265</v>
      </c>
      <c r="L18" s="120"/>
      <c r="M18" s="121"/>
      <c r="N18" s="6"/>
      <c r="O18" s="6"/>
      <c r="P18" s="39"/>
      <c r="Q18" s="41">
        <v>42751</v>
      </c>
      <c r="R18" s="122" t="s">
        <v>8</v>
      </c>
      <c r="S18" s="64"/>
      <c r="T18" s="64"/>
      <c r="U18" s="65"/>
      <c r="V18" s="71">
        <f t="shared" si="0"/>
        <v>42759</v>
      </c>
      <c r="W18" s="39"/>
      <c r="X18" s="47"/>
      <c r="Y18" s="82"/>
      <c r="Z18" s="92"/>
      <c r="AA18" s="83"/>
      <c r="AB18" s="84"/>
      <c r="AC18" s="105"/>
      <c r="AD18" s="93"/>
    </row>
    <row r="19" spans="1:30" s="40" customFormat="1" ht="24" x14ac:dyDescent="0.25">
      <c r="A19" s="36" t="s">
        <v>31</v>
      </c>
      <c r="B19" s="36" t="s">
        <v>1</v>
      </c>
      <c r="C19" s="36" t="s">
        <v>2</v>
      </c>
      <c r="D19" s="36" t="s">
        <v>3</v>
      </c>
      <c r="E19" s="36" t="s">
        <v>4</v>
      </c>
      <c r="F19" s="36" t="s">
        <v>5</v>
      </c>
      <c r="G19" s="36" t="s">
        <v>6</v>
      </c>
      <c r="H19" s="36" t="s">
        <v>32</v>
      </c>
      <c r="I19" s="6">
        <v>103000</v>
      </c>
      <c r="J19" s="6" t="s">
        <v>20</v>
      </c>
      <c r="K19" s="45" t="s">
        <v>201</v>
      </c>
      <c r="L19" s="36"/>
      <c r="M19" s="5" t="s">
        <v>25</v>
      </c>
      <c r="N19" s="5"/>
      <c r="O19" s="5"/>
      <c r="P19" s="39">
        <v>42700</v>
      </c>
      <c r="Q19" s="41">
        <v>42699</v>
      </c>
      <c r="R19" s="30" t="s">
        <v>37</v>
      </c>
      <c r="S19" s="30" t="s">
        <v>169</v>
      </c>
      <c r="T19" s="30" t="s">
        <v>203</v>
      </c>
      <c r="U19" s="38">
        <v>42702</v>
      </c>
      <c r="V19" s="71">
        <f t="shared" si="0"/>
        <v>42707</v>
      </c>
      <c r="W19" s="39">
        <v>42709</v>
      </c>
      <c r="X19" s="30" t="s">
        <v>52</v>
      </c>
      <c r="Y19" s="82"/>
      <c r="Z19" s="92"/>
      <c r="AA19" s="83"/>
      <c r="AB19" s="84"/>
      <c r="AC19" s="105"/>
      <c r="AD19" s="93"/>
    </row>
    <row r="20" spans="1:30" s="40" customFormat="1" ht="36" x14ac:dyDescent="0.25">
      <c r="A20" s="36" t="s">
        <v>35</v>
      </c>
      <c r="B20" s="36" t="s">
        <v>1</v>
      </c>
      <c r="C20" s="135" t="s">
        <v>2</v>
      </c>
      <c r="D20" s="135" t="s">
        <v>3</v>
      </c>
      <c r="E20" s="135" t="s">
        <v>4</v>
      </c>
      <c r="F20" s="135" t="s">
        <v>5</v>
      </c>
      <c r="G20" s="135" t="s">
        <v>6</v>
      </c>
      <c r="H20" s="135" t="s">
        <v>36</v>
      </c>
      <c r="I20" s="146">
        <v>103001</v>
      </c>
      <c r="J20" s="6" t="s">
        <v>37</v>
      </c>
      <c r="K20" s="158" t="s">
        <v>207</v>
      </c>
      <c r="L20" s="36" t="s">
        <v>21</v>
      </c>
      <c r="M20" s="5" t="s">
        <v>25</v>
      </c>
      <c r="N20" s="5"/>
      <c r="O20" s="5"/>
      <c r="P20" s="39">
        <v>42700</v>
      </c>
      <c r="Q20" s="41">
        <v>42572</v>
      </c>
      <c r="R20" s="30" t="s">
        <v>80</v>
      </c>
      <c r="S20" s="30"/>
      <c r="T20" s="30" t="s">
        <v>150</v>
      </c>
      <c r="U20" s="38">
        <v>42661</v>
      </c>
      <c r="V20" s="46">
        <f>IF(Q20&lt;&gt;"", IF(O20="C",Q20+16,Q20+8), "")</f>
        <v>42580</v>
      </c>
      <c r="W20" s="57"/>
      <c r="X20" s="57"/>
      <c r="Y20" s="87" t="s">
        <v>153</v>
      </c>
      <c r="Z20" s="92"/>
      <c r="AA20" s="83"/>
      <c r="AB20" s="84"/>
      <c r="AC20" s="105"/>
      <c r="AD20" s="93"/>
    </row>
    <row r="21" spans="1:30" s="40" customFormat="1" ht="23.25" customHeight="1" x14ac:dyDescent="0.25">
      <c r="A21" s="36"/>
      <c r="B21" s="36"/>
      <c r="C21" s="136"/>
      <c r="D21" s="136"/>
      <c r="E21" s="136"/>
      <c r="F21" s="136"/>
      <c r="G21" s="136"/>
      <c r="H21" s="136"/>
      <c r="I21" s="148"/>
      <c r="J21" s="6" t="s">
        <v>194</v>
      </c>
      <c r="K21" s="159"/>
      <c r="L21" s="36"/>
      <c r="M21" s="5"/>
      <c r="N21" s="5"/>
      <c r="O21" s="5"/>
      <c r="P21" s="39"/>
      <c r="Q21" s="41">
        <v>42704</v>
      </c>
      <c r="R21" s="30" t="s">
        <v>194</v>
      </c>
      <c r="S21" s="30" t="s">
        <v>168</v>
      </c>
      <c r="T21" s="30" t="s">
        <v>150</v>
      </c>
      <c r="U21" s="52"/>
      <c r="V21" s="46">
        <f>IF(Q21&lt;&gt;"", IF(O21="C",Q21+16,Q21+8), "")</f>
        <v>42712</v>
      </c>
      <c r="W21" s="39">
        <v>42713</v>
      </c>
      <c r="X21" s="58" t="s">
        <v>52</v>
      </c>
      <c r="Y21" s="87"/>
      <c r="Z21" s="92"/>
      <c r="AA21" s="83"/>
      <c r="AB21" s="84"/>
      <c r="AC21" s="105"/>
      <c r="AD21" s="93"/>
    </row>
    <row r="22" spans="1:30" s="40" customFormat="1" ht="72" x14ac:dyDescent="0.25">
      <c r="A22" s="36" t="s">
        <v>38</v>
      </c>
      <c r="B22" s="36" t="s">
        <v>1</v>
      </c>
      <c r="C22" s="135" t="s">
        <v>2</v>
      </c>
      <c r="D22" s="135" t="s">
        <v>3</v>
      </c>
      <c r="E22" s="135" t="s">
        <v>4</v>
      </c>
      <c r="F22" s="135" t="s">
        <v>5</v>
      </c>
      <c r="G22" s="135" t="s">
        <v>6</v>
      </c>
      <c r="H22" s="135" t="s">
        <v>23</v>
      </c>
      <c r="I22" s="146">
        <v>103002</v>
      </c>
      <c r="J22" s="6" t="s">
        <v>39</v>
      </c>
      <c r="K22" s="149" t="s">
        <v>166</v>
      </c>
      <c r="L22" s="36" t="s">
        <v>16</v>
      </c>
      <c r="M22" s="5" t="s">
        <v>25</v>
      </c>
      <c r="N22" s="31">
        <v>42571</v>
      </c>
      <c r="O22" s="31"/>
      <c r="P22" s="39">
        <v>42659</v>
      </c>
      <c r="Q22" s="41">
        <v>42668</v>
      </c>
      <c r="R22" s="30" t="s">
        <v>53</v>
      </c>
      <c r="S22" s="30" t="s">
        <v>169</v>
      </c>
      <c r="T22" s="30" t="s">
        <v>150</v>
      </c>
      <c r="U22" s="38">
        <v>42669</v>
      </c>
      <c r="V22" s="46">
        <f t="shared" ref="V22:V28" si="2">IF(Q22&lt;&gt;"", IF(O22="C",Q22+16,Q22+8), "")</f>
        <v>42676</v>
      </c>
      <c r="W22" s="46">
        <v>42678</v>
      </c>
      <c r="X22" s="30" t="s">
        <v>9</v>
      </c>
      <c r="Y22" s="81" t="s">
        <v>173</v>
      </c>
      <c r="Z22" s="92"/>
      <c r="AA22" s="83"/>
      <c r="AB22" s="84"/>
      <c r="AC22" s="105"/>
      <c r="AD22" s="93"/>
    </row>
    <row r="23" spans="1:30" s="40" customFormat="1" ht="21" customHeight="1" x14ac:dyDescent="0.25">
      <c r="A23" s="36"/>
      <c r="B23" s="36"/>
      <c r="C23" s="142"/>
      <c r="D23" s="142"/>
      <c r="E23" s="142"/>
      <c r="F23" s="142"/>
      <c r="G23" s="142"/>
      <c r="H23" s="142"/>
      <c r="I23" s="147"/>
      <c r="J23" s="6" t="s">
        <v>216</v>
      </c>
      <c r="K23" s="150"/>
      <c r="L23" s="36"/>
      <c r="M23" s="5"/>
      <c r="N23" s="31"/>
      <c r="O23" s="31"/>
      <c r="P23" s="39"/>
      <c r="Q23" s="41">
        <v>42711</v>
      </c>
      <c r="R23" s="30" t="s">
        <v>216</v>
      </c>
      <c r="S23" s="30" t="s">
        <v>168</v>
      </c>
      <c r="T23" s="30" t="s">
        <v>150</v>
      </c>
      <c r="U23" s="38">
        <v>42712</v>
      </c>
      <c r="V23" s="46">
        <f t="shared" si="2"/>
        <v>42719</v>
      </c>
      <c r="W23" s="46">
        <v>42719</v>
      </c>
      <c r="X23" s="51" t="s">
        <v>9</v>
      </c>
      <c r="Y23" s="81"/>
      <c r="Z23" s="92"/>
      <c r="AA23" s="83"/>
      <c r="AB23" s="84"/>
      <c r="AC23" s="105"/>
      <c r="AD23" s="93"/>
    </row>
    <row r="24" spans="1:30" s="40" customFormat="1" ht="21" customHeight="1" x14ac:dyDescent="0.25">
      <c r="A24" s="36"/>
      <c r="B24" s="36"/>
      <c r="C24" s="136"/>
      <c r="D24" s="136"/>
      <c r="E24" s="136"/>
      <c r="F24" s="136"/>
      <c r="G24" s="136"/>
      <c r="H24" s="136"/>
      <c r="I24" s="148"/>
      <c r="J24" s="6" t="s">
        <v>246</v>
      </c>
      <c r="K24" s="151"/>
      <c r="L24" s="36"/>
      <c r="M24" s="5"/>
      <c r="N24" s="31"/>
      <c r="O24" s="31"/>
      <c r="P24" s="39"/>
      <c r="Q24" s="41">
        <v>42727</v>
      </c>
      <c r="R24" s="30" t="s">
        <v>246</v>
      </c>
      <c r="S24" s="51" t="s">
        <v>168</v>
      </c>
      <c r="T24" s="51" t="s">
        <v>146</v>
      </c>
      <c r="U24" s="99"/>
      <c r="V24" s="46">
        <f t="shared" si="2"/>
        <v>42735</v>
      </c>
      <c r="W24" s="46">
        <v>39087</v>
      </c>
      <c r="X24" s="51" t="s">
        <v>52</v>
      </c>
      <c r="Y24" s="81"/>
      <c r="Z24" s="92"/>
      <c r="AA24" s="83"/>
      <c r="AB24" s="84"/>
      <c r="AC24" s="105"/>
      <c r="AD24" s="93"/>
    </row>
    <row r="25" spans="1:30" s="40" customFormat="1" ht="48" x14ac:dyDescent="0.2">
      <c r="A25" s="36" t="s">
        <v>41</v>
      </c>
      <c r="B25" s="36" t="s">
        <v>1</v>
      </c>
      <c r="C25" s="36" t="s">
        <v>2</v>
      </c>
      <c r="D25" s="36" t="s">
        <v>3</v>
      </c>
      <c r="E25" s="36" t="s">
        <v>4</v>
      </c>
      <c r="F25" s="36" t="s">
        <v>5</v>
      </c>
      <c r="G25" s="36" t="s">
        <v>6</v>
      </c>
      <c r="H25" s="36" t="s">
        <v>7</v>
      </c>
      <c r="I25" s="6">
        <v>103010</v>
      </c>
      <c r="J25" s="6" t="s">
        <v>15</v>
      </c>
      <c r="K25" s="59" t="s">
        <v>41</v>
      </c>
      <c r="L25" s="36" t="s">
        <v>9</v>
      </c>
      <c r="M25" s="5" t="s">
        <v>25</v>
      </c>
      <c r="N25" s="5"/>
      <c r="O25" s="5"/>
      <c r="P25" s="39">
        <v>42603</v>
      </c>
      <c r="Q25" s="41">
        <v>42706</v>
      </c>
      <c r="R25" s="30" t="s">
        <v>94</v>
      </c>
      <c r="S25" s="51" t="s">
        <v>168</v>
      </c>
      <c r="T25" s="51" t="s">
        <v>150</v>
      </c>
      <c r="U25" s="52">
        <v>42707</v>
      </c>
      <c r="V25" s="46">
        <f t="shared" si="2"/>
        <v>42714</v>
      </c>
      <c r="W25" s="39">
        <v>42713</v>
      </c>
      <c r="X25" s="51" t="s">
        <v>52</v>
      </c>
      <c r="Y25" s="82"/>
      <c r="Z25" s="92"/>
      <c r="AA25" s="83"/>
      <c r="AB25" s="84"/>
      <c r="AC25" s="105"/>
      <c r="AD25" s="93"/>
    </row>
    <row r="26" spans="1:30" s="40" customFormat="1" ht="108" x14ac:dyDescent="0.25">
      <c r="A26" s="36" t="s">
        <v>42</v>
      </c>
      <c r="B26" s="36" t="s">
        <v>1</v>
      </c>
      <c r="C26" s="135" t="s">
        <v>2</v>
      </c>
      <c r="D26" s="135" t="s">
        <v>3</v>
      </c>
      <c r="E26" s="135" t="s">
        <v>4</v>
      </c>
      <c r="F26" s="135" t="s">
        <v>5</v>
      </c>
      <c r="G26" s="135" t="s">
        <v>6</v>
      </c>
      <c r="H26" s="135" t="s">
        <v>14</v>
      </c>
      <c r="I26" s="146">
        <v>103011</v>
      </c>
      <c r="J26" s="6" t="s">
        <v>15</v>
      </c>
      <c r="K26" s="160" t="s">
        <v>210</v>
      </c>
      <c r="L26" s="36" t="s">
        <v>16</v>
      </c>
      <c r="M26" s="5" t="s">
        <v>25</v>
      </c>
      <c r="N26" s="5"/>
      <c r="O26" s="5"/>
      <c r="P26" s="39">
        <v>42589</v>
      </c>
      <c r="Q26" s="41">
        <v>42709</v>
      </c>
      <c r="R26" s="30" t="s">
        <v>94</v>
      </c>
      <c r="S26" s="51" t="s">
        <v>168</v>
      </c>
      <c r="T26" s="51" t="s">
        <v>150</v>
      </c>
      <c r="U26" s="52">
        <v>42711</v>
      </c>
      <c r="V26" s="46">
        <f t="shared" si="2"/>
        <v>42717</v>
      </c>
      <c r="W26" s="39">
        <v>42718</v>
      </c>
      <c r="X26" s="51" t="s">
        <v>9</v>
      </c>
      <c r="Y26" s="81" t="s">
        <v>220</v>
      </c>
      <c r="Z26" s="92"/>
      <c r="AA26" s="83"/>
      <c r="AB26" s="84"/>
      <c r="AC26" s="105"/>
      <c r="AD26" s="93"/>
    </row>
    <row r="27" spans="1:30" s="40" customFormat="1" ht="25.5" customHeight="1" x14ac:dyDescent="0.25">
      <c r="A27" s="36"/>
      <c r="B27" s="36"/>
      <c r="C27" s="136"/>
      <c r="D27" s="136"/>
      <c r="E27" s="136"/>
      <c r="F27" s="136"/>
      <c r="G27" s="136"/>
      <c r="H27" s="136"/>
      <c r="I27" s="148"/>
      <c r="J27" s="6" t="s">
        <v>59</v>
      </c>
      <c r="K27" s="161"/>
      <c r="L27" s="36"/>
      <c r="M27" s="5"/>
      <c r="N27" s="5"/>
      <c r="O27" s="5"/>
      <c r="P27" s="39"/>
      <c r="Q27" s="41">
        <v>42361</v>
      </c>
      <c r="R27" s="30" t="s">
        <v>59</v>
      </c>
      <c r="S27" s="64"/>
      <c r="T27" s="64"/>
      <c r="U27" s="65"/>
      <c r="V27" s="46">
        <f t="shared" si="2"/>
        <v>42369</v>
      </c>
      <c r="W27" s="39">
        <v>42375</v>
      </c>
      <c r="X27" s="51" t="s">
        <v>52</v>
      </c>
      <c r="Y27" s="81"/>
      <c r="Z27" s="92"/>
      <c r="AA27" s="83"/>
      <c r="AB27" s="84"/>
      <c r="AC27" s="105"/>
      <c r="AD27" s="93"/>
    </row>
    <row r="28" spans="1:30" s="40" customFormat="1" ht="72" x14ac:dyDescent="0.25">
      <c r="A28" s="36" t="s">
        <v>43</v>
      </c>
      <c r="B28" s="36" t="s">
        <v>1</v>
      </c>
      <c r="C28" s="135" t="s">
        <v>2</v>
      </c>
      <c r="D28" s="135" t="s">
        <v>3</v>
      </c>
      <c r="E28" s="135" t="s">
        <v>4</v>
      </c>
      <c r="F28" s="135" t="s">
        <v>5</v>
      </c>
      <c r="G28" s="135" t="s">
        <v>6</v>
      </c>
      <c r="H28" s="135" t="s">
        <v>29</v>
      </c>
      <c r="I28" s="146">
        <v>103200</v>
      </c>
      <c r="J28" s="6" t="s">
        <v>69</v>
      </c>
      <c r="K28" s="158" t="s">
        <v>157</v>
      </c>
      <c r="L28" s="36" t="s">
        <v>16</v>
      </c>
      <c r="M28" s="5" t="s">
        <v>25</v>
      </c>
      <c r="N28" s="31">
        <v>42571</v>
      </c>
      <c r="O28" s="31"/>
      <c r="P28" s="39">
        <v>42645</v>
      </c>
      <c r="Q28" s="41">
        <v>42668</v>
      </c>
      <c r="R28" s="30" t="s">
        <v>24</v>
      </c>
      <c r="S28" s="30" t="s">
        <v>168</v>
      </c>
      <c r="T28" s="51" t="s">
        <v>150</v>
      </c>
      <c r="U28" s="38">
        <v>42669</v>
      </c>
      <c r="V28" s="46">
        <f t="shared" si="2"/>
        <v>42676</v>
      </c>
      <c r="W28" s="46">
        <v>42678</v>
      </c>
      <c r="X28" s="51" t="s">
        <v>9</v>
      </c>
      <c r="Y28" s="81" t="s">
        <v>173</v>
      </c>
      <c r="Z28" s="92"/>
      <c r="AA28" s="83"/>
      <c r="AB28" s="84"/>
      <c r="AC28" s="105"/>
      <c r="AD28" s="93"/>
    </row>
    <row r="29" spans="1:30" s="40" customFormat="1" ht="21.75" customHeight="1" x14ac:dyDescent="0.25">
      <c r="A29" s="36"/>
      <c r="B29" s="36"/>
      <c r="C29" s="136"/>
      <c r="D29" s="136"/>
      <c r="E29" s="136"/>
      <c r="F29" s="136"/>
      <c r="G29" s="136"/>
      <c r="H29" s="136"/>
      <c r="I29" s="148"/>
      <c r="J29" s="6"/>
      <c r="K29" s="159"/>
      <c r="L29" s="42"/>
      <c r="M29" s="43"/>
      <c r="N29" s="31"/>
      <c r="O29" s="31"/>
      <c r="P29" s="39"/>
      <c r="Q29" s="41">
        <v>42691</v>
      </c>
      <c r="R29" s="51" t="s">
        <v>53</v>
      </c>
      <c r="S29" s="30" t="s">
        <v>168</v>
      </c>
      <c r="T29" s="51" t="s">
        <v>150</v>
      </c>
      <c r="U29" s="52">
        <v>42664</v>
      </c>
      <c r="V29" s="46">
        <f>IF(Q29&lt;&gt;"", IF(O29="C",Q29+16,Q29+8), "")</f>
        <v>42699</v>
      </c>
      <c r="W29" s="46">
        <v>42699</v>
      </c>
      <c r="X29" s="51" t="s">
        <v>9</v>
      </c>
      <c r="Y29" s="81"/>
      <c r="Z29" s="92"/>
      <c r="AA29" s="83"/>
      <c r="AB29" s="84"/>
      <c r="AC29" s="105"/>
      <c r="AD29" s="93"/>
    </row>
    <row r="30" spans="1:30" s="40" customFormat="1" ht="22.5" customHeight="1" x14ac:dyDescent="0.25">
      <c r="A30" s="36" t="s">
        <v>44</v>
      </c>
      <c r="B30" s="36" t="s">
        <v>1</v>
      </c>
      <c r="C30" s="135" t="s">
        <v>2</v>
      </c>
      <c r="D30" s="135" t="s">
        <v>3</v>
      </c>
      <c r="E30" s="135" t="s">
        <v>45</v>
      </c>
      <c r="F30" s="135" t="s">
        <v>5</v>
      </c>
      <c r="G30" s="135" t="s">
        <v>6</v>
      </c>
      <c r="H30" s="135" t="s">
        <v>7</v>
      </c>
      <c r="I30" s="139">
        <v>103201</v>
      </c>
      <c r="J30" s="6" t="s">
        <v>8</v>
      </c>
      <c r="K30" s="137" t="s">
        <v>44</v>
      </c>
      <c r="L30" s="152" t="s">
        <v>54</v>
      </c>
      <c r="M30" s="153"/>
      <c r="N30" s="6"/>
      <c r="O30" s="6"/>
      <c r="P30" s="39">
        <v>42677</v>
      </c>
      <c r="Q30" s="41">
        <v>42689</v>
      </c>
      <c r="R30" s="51" t="s">
        <v>8</v>
      </c>
      <c r="S30" s="30" t="s">
        <v>168</v>
      </c>
      <c r="T30" s="30" t="s">
        <v>150</v>
      </c>
      <c r="U30" s="38">
        <v>42690</v>
      </c>
      <c r="V30" s="46">
        <f>IF(Q30&lt;&gt;"", IF(O30="C",Q30+16,Q30+8), "")</f>
        <v>42697</v>
      </c>
      <c r="W30" s="39">
        <v>42698</v>
      </c>
      <c r="X30" s="30" t="s">
        <v>9</v>
      </c>
      <c r="Y30" s="82"/>
      <c r="Z30" s="92"/>
      <c r="AA30" s="83"/>
      <c r="AB30" s="84"/>
      <c r="AC30" s="105"/>
      <c r="AD30" s="93"/>
    </row>
    <row r="31" spans="1:30" s="40" customFormat="1" ht="22.5" customHeight="1" x14ac:dyDescent="0.25">
      <c r="A31" s="36"/>
      <c r="B31" s="36"/>
      <c r="C31" s="136"/>
      <c r="D31" s="136"/>
      <c r="E31" s="136"/>
      <c r="F31" s="136"/>
      <c r="G31" s="136"/>
      <c r="H31" s="136"/>
      <c r="I31" s="141"/>
      <c r="J31" s="63" t="s">
        <v>37</v>
      </c>
      <c r="K31" s="138"/>
      <c r="L31" s="123"/>
      <c r="M31" s="124"/>
      <c r="N31" s="6"/>
      <c r="O31" s="6"/>
      <c r="P31" s="39"/>
      <c r="Q31" s="41">
        <v>42386</v>
      </c>
      <c r="R31" s="51" t="s">
        <v>37</v>
      </c>
      <c r="S31" s="64"/>
      <c r="T31" s="64"/>
      <c r="U31" s="65"/>
      <c r="V31" s="46">
        <f>IF(Q31&lt;&gt;"", IF(O31="C",Q31+16,Q31+8), "")</f>
        <v>42394</v>
      </c>
      <c r="W31" s="39"/>
      <c r="X31" s="125"/>
      <c r="Y31" s="82"/>
      <c r="Z31" s="92"/>
      <c r="AA31" s="83"/>
      <c r="AB31" s="84"/>
      <c r="AC31" s="105"/>
      <c r="AD31" s="93"/>
    </row>
    <row r="32" spans="1:30" s="40" customFormat="1" ht="26.25" customHeight="1" x14ac:dyDescent="0.25">
      <c r="A32" s="36" t="s">
        <v>46</v>
      </c>
      <c r="B32" s="36" t="s">
        <v>1</v>
      </c>
      <c r="C32" s="135" t="s">
        <v>2</v>
      </c>
      <c r="D32" s="135" t="s">
        <v>3</v>
      </c>
      <c r="E32" s="135" t="s">
        <v>45</v>
      </c>
      <c r="F32" s="135" t="s">
        <v>5</v>
      </c>
      <c r="G32" s="135" t="s">
        <v>6</v>
      </c>
      <c r="H32" s="135" t="s">
        <v>36</v>
      </c>
      <c r="I32" s="146">
        <v>103202</v>
      </c>
      <c r="J32" s="6"/>
      <c r="K32" s="158" t="s">
        <v>171</v>
      </c>
      <c r="L32" s="152" t="s">
        <v>54</v>
      </c>
      <c r="M32" s="153"/>
      <c r="N32" s="6"/>
      <c r="O32" s="6"/>
      <c r="P32" s="39">
        <v>42621</v>
      </c>
      <c r="Q32" s="41">
        <v>42677</v>
      </c>
      <c r="R32" s="30" t="s">
        <v>15</v>
      </c>
      <c r="S32" s="30" t="s">
        <v>168</v>
      </c>
      <c r="T32" s="30" t="s">
        <v>150</v>
      </c>
      <c r="U32" s="38">
        <v>42678</v>
      </c>
      <c r="V32" s="46">
        <f>IF(Q32&lt;&gt;"", IF(O32="C",Q32+16,Q32+8), "")</f>
        <v>42685</v>
      </c>
      <c r="W32" s="39">
        <v>42685</v>
      </c>
      <c r="X32" s="30" t="s">
        <v>52</v>
      </c>
      <c r="Y32" s="82"/>
      <c r="Z32" s="92"/>
      <c r="AA32" s="83"/>
      <c r="AB32" s="84"/>
      <c r="AC32" s="105"/>
      <c r="AD32" s="93"/>
    </row>
    <row r="33" spans="1:30" s="40" customFormat="1" ht="26.25" customHeight="1" x14ac:dyDescent="0.25">
      <c r="A33" s="36"/>
      <c r="B33" s="36"/>
      <c r="C33" s="136"/>
      <c r="D33" s="136"/>
      <c r="E33" s="136"/>
      <c r="F33" s="136"/>
      <c r="G33" s="136"/>
      <c r="H33" s="136"/>
      <c r="I33" s="148"/>
      <c r="J33" s="6" t="s">
        <v>37</v>
      </c>
      <c r="K33" s="159"/>
      <c r="L33" s="54"/>
      <c r="M33" s="55"/>
      <c r="N33" s="6"/>
      <c r="O33" s="6"/>
      <c r="P33" s="39"/>
      <c r="Q33" s="41">
        <v>42703</v>
      </c>
      <c r="R33" s="51" t="s">
        <v>37</v>
      </c>
      <c r="S33" s="30" t="s">
        <v>168</v>
      </c>
      <c r="T33" s="30" t="s">
        <v>150</v>
      </c>
      <c r="U33" s="38">
        <v>42704</v>
      </c>
      <c r="V33" s="46">
        <f>IF(Q33&lt;&gt;"", IF(O33="C",Q33+16,Q33+8), "")</f>
        <v>42711</v>
      </c>
      <c r="W33" s="39">
        <v>42711</v>
      </c>
      <c r="X33" s="30" t="s">
        <v>52</v>
      </c>
      <c r="Y33" s="82"/>
      <c r="Z33" s="92"/>
      <c r="AA33" s="83"/>
      <c r="AB33" s="84"/>
      <c r="AC33" s="105"/>
      <c r="AD33" s="93"/>
    </row>
    <row r="34" spans="1:30" s="40" customFormat="1" ht="22.5" customHeight="1" x14ac:dyDescent="0.25">
      <c r="A34" s="36" t="s">
        <v>47</v>
      </c>
      <c r="B34" s="36" t="s">
        <v>1</v>
      </c>
      <c r="C34" s="135" t="s">
        <v>2</v>
      </c>
      <c r="D34" s="135" t="s">
        <v>3</v>
      </c>
      <c r="E34" s="135" t="s">
        <v>45</v>
      </c>
      <c r="F34" s="135" t="s">
        <v>5</v>
      </c>
      <c r="G34" s="135" t="s">
        <v>6</v>
      </c>
      <c r="H34" s="135" t="s">
        <v>7</v>
      </c>
      <c r="I34" s="146">
        <v>103203</v>
      </c>
      <c r="J34" s="6"/>
      <c r="K34" s="158" t="s">
        <v>164</v>
      </c>
      <c r="L34" s="152" t="s">
        <v>54</v>
      </c>
      <c r="M34" s="153"/>
      <c r="N34" s="6"/>
      <c r="O34" s="6"/>
      <c r="P34" s="39">
        <v>42611</v>
      </c>
      <c r="Q34" s="41">
        <v>42657</v>
      </c>
      <c r="R34" s="30" t="s">
        <v>20</v>
      </c>
      <c r="S34" s="30" t="s">
        <v>168</v>
      </c>
      <c r="T34" s="51" t="s">
        <v>150</v>
      </c>
      <c r="U34" s="38">
        <v>42661</v>
      </c>
      <c r="V34" s="46">
        <f t="shared" ref="V34:V35" si="3">IF(Q34&lt;&gt;"", IF(O34="C",Q34+16,Q34+8), "")</f>
        <v>42665</v>
      </c>
      <c r="W34" s="46">
        <v>42682</v>
      </c>
      <c r="X34" s="51" t="s">
        <v>52</v>
      </c>
      <c r="Y34" s="81" t="s">
        <v>174</v>
      </c>
      <c r="Z34" s="92"/>
      <c r="AA34" s="83"/>
      <c r="AB34" s="84"/>
      <c r="AC34" s="105"/>
      <c r="AD34" s="93"/>
    </row>
    <row r="35" spans="1:30" s="40" customFormat="1" ht="22.5" customHeight="1" x14ac:dyDescent="0.25">
      <c r="A35" s="36"/>
      <c r="B35" s="36"/>
      <c r="C35" s="136"/>
      <c r="D35" s="136"/>
      <c r="E35" s="136"/>
      <c r="F35" s="136"/>
      <c r="G35" s="136"/>
      <c r="H35" s="136"/>
      <c r="I35" s="148"/>
      <c r="J35" s="6" t="s">
        <v>37</v>
      </c>
      <c r="K35" s="159"/>
      <c r="L35" s="54"/>
      <c r="M35" s="55"/>
      <c r="N35" s="6"/>
      <c r="O35" s="6"/>
      <c r="P35" s="39"/>
      <c r="Q35" s="41">
        <v>42702</v>
      </c>
      <c r="R35" s="30" t="s">
        <v>37</v>
      </c>
      <c r="S35" s="30" t="s">
        <v>168</v>
      </c>
      <c r="T35" s="51" t="s">
        <v>150</v>
      </c>
      <c r="U35" s="38">
        <v>42703</v>
      </c>
      <c r="V35" s="46">
        <f t="shared" si="3"/>
        <v>42710</v>
      </c>
      <c r="W35" s="46">
        <v>42711</v>
      </c>
      <c r="X35" s="51" t="s">
        <v>52</v>
      </c>
      <c r="Y35" s="81"/>
      <c r="Z35" s="92"/>
      <c r="AA35" s="83"/>
      <c r="AB35" s="84"/>
      <c r="AC35" s="105"/>
      <c r="AD35" s="93"/>
    </row>
    <row r="36" spans="1:30" s="40" customFormat="1" ht="19.5" customHeight="1" x14ac:dyDescent="0.25">
      <c r="A36" s="36" t="s">
        <v>48</v>
      </c>
      <c r="B36" s="36" t="s">
        <v>1</v>
      </c>
      <c r="C36" s="135" t="s">
        <v>2</v>
      </c>
      <c r="D36" s="135" t="s">
        <v>3</v>
      </c>
      <c r="E36" s="135" t="s">
        <v>45</v>
      </c>
      <c r="F36" s="135" t="s">
        <v>5</v>
      </c>
      <c r="G36" s="135" t="s">
        <v>6</v>
      </c>
      <c r="H36" s="135" t="s">
        <v>7</v>
      </c>
      <c r="I36" s="146">
        <v>103204</v>
      </c>
      <c r="J36" s="6"/>
      <c r="K36" s="158" t="s">
        <v>48</v>
      </c>
      <c r="L36" s="152" t="s">
        <v>54</v>
      </c>
      <c r="M36" s="153"/>
      <c r="N36" s="6"/>
      <c r="O36" s="6"/>
      <c r="P36" s="39">
        <v>42660</v>
      </c>
      <c r="Q36" s="41">
        <v>42667</v>
      </c>
      <c r="R36" s="30" t="s">
        <v>8</v>
      </c>
      <c r="S36" s="30" t="s">
        <v>168</v>
      </c>
      <c r="T36" s="30" t="s">
        <v>150</v>
      </c>
      <c r="U36" s="38">
        <v>42668</v>
      </c>
      <c r="V36" s="46">
        <f>IF(Q36&lt;&gt;"", IF(O36="C",Q36+16,Q36+8), "")</f>
        <v>42675</v>
      </c>
      <c r="W36" s="46">
        <v>42682</v>
      </c>
      <c r="X36" s="30" t="s">
        <v>52</v>
      </c>
      <c r="Y36" s="81" t="s">
        <v>174</v>
      </c>
      <c r="Z36" s="92"/>
      <c r="AA36" s="83"/>
      <c r="AB36" s="84"/>
      <c r="AC36" s="105"/>
      <c r="AD36" s="93"/>
    </row>
    <row r="37" spans="1:30" s="40" customFormat="1" ht="21.75" customHeight="1" x14ac:dyDescent="0.25">
      <c r="A37" s="36"/>
      <c r="B37" s="36"/>
      <c r="C37" s="136"/>
      <c r="D37" s="136"/>
      <c r="E37" s="136"/>
      <c r="F37" s="136"/>
      <c r="G37" s="136"/>
      <c r="H37" s="136"/>
      <c r="I37" s="148"/>
      <c r="J37" s="6" t="s">
        <v>37</v>
      </c>
      <c r="K37" s="159"/>
      <c r="L37" s="54"/>
      <c r="M37" s="55"/>
      <c r="N37" s="6"/>
      <c r="O37" s="6"/>
      <c r="P37" s="39"/>
      <c r="Q37" s="41">
        <v>42704</v>
      </c>
      <c r="R37" s="30" t="s">
        <v>37</v>
      </c>
      <c r="S37" s="30" t="s">
        <v>168</v>
      </c>
      <c r="T37" s="30" t="s">
        <v>150</v>
      </c>
      <c r="U37" s="38">
        <v>42705</v>
      </c>
      <c r="V37" s="46">
        <f>IF(Q37&lt;&gt;"", IF(O37="C",Q37+16,Q37+8), "")</f>
        <v>42712</v>
      </c>
      <c r="W37" s="46">
        <v>42713</v>
      </c>
      <c r="X37" s="51" t="s">
        <v>52</v>
      </c>
      <c r="Y37" s="81"/>
      <c r="Z37" s="92"/>
      <c r="AA37" s="83"/>
      <c r="AB37" s="84"/>
      <c r="AC37" s="105"/>
      <c r="AD37" s="93"/>
    </row>
    <row r="38" spans="1:30" s="40" customFormat="1" ht="33.75" customHeight="1" x14ac:dyDescent="0.25">
      <c r="A38" s="36" t="s">
        <v>49</v>
      </c>
      <c r="B38" s="36" t="s">
        <v>1</v>
      </c>
      <c r="C38" s="61" t="s">
        <v>2</v>
      </c>
      <c r="D38" s="61" t="s">
        <v>3</v>
      </c>
      <c r="E38" s="61" t="s">
        <v>4</v>
      </c>
      <c r="F38" s="61" t="s">
        <v>50</v>
      </c>
      <c r="G38" s="61" t="s">
        <v>6</v>
      </c>
      <c r="H38" s="61" t="s">
        <v>51</v>
      </c>
      <c r="I38" s="118">
        <v>103205</v>
      </c>
      <c r="J38" s="6" t="s">
        <v>24</v>
      </c>
      <c r="K38" s="119" t="s">
        <v>250</v>
      </c>
      <c r="L38" s="36" t="s">
        <v>16</v>
      </c>
      <c r="M38" s="5" t="s">
        <v>25</v>
      </c>
      <c r="N38" s="5"/>
      <c r="O38" s="5" t="s">
        <v>143</v>
      </c>
      <c r="P38" s="39">
        <v>42660</v>
      </c>
      <c r="Q38" s="41">
        <v>42725</v>
      </c>
      <c r="R38" s="30" t="s">
        <v>24</v>
      </c>
      <c r="S38" s="30" t="s">
        <v>168</v>
      </c>
      <c r="T38" s="30" t="s">
        <v>150</v>
      </c>
      <c r="U38" s="38">
        <v>42372</v>
      </c>
      <c r="V38" s="46">
        <f t="shared" ref="V38:V128" si="4">IF(Q38&lt;&gt;"", IF(O38="C",Q38+16,Q38+8), "")</f>
        <v>42741</v>
      </c>
      <c r="W38" s="39">
        <v>42748</v>
      </c>
      <c r="X38" s="122" t="s">
        <v>9</v>
      </c>
      <c r="Y38" s="82"/>
      <c r="Z38" s="92"/>
      <c r="AA38" s="83"/>
      <c r="AB38" s="84"/>
      <c r="AC38" s="105"/>
      <c r="AD38" s="93"/>
    </row>
    <row r="39" spans="1:30" s="40" customFormat="1" ht="39.75" customHeight="1" x14ac:dyDescent="0.25">
      <c r="A39" s="36" t="s">
        <v>57</v>
      </c>
      <c r="B39" s="36" t="s">
        <v>1</v>
      </c>
      <c r="C39" s="36" t="s">
        <v>2</v>
      </c>
      <c r="D39" s="36" t="s">
        <v>3</v>
      </c>
      <c r="E39" s="36" t="s">
        <v>4</v>
      </c>
      <c r="F39" s="36" t="s">
        <v>50</v>
      </c>
      <c r="G39" s="36" t="s">
        <v>58</v>
      </c>
      <c r="H39" s="36" t="s">
        <v>51</v>
      </c>
      <c r="I39" s="6">
        <v>103206</v>
      </c>
      <c r="J39" s="6" t="s">
        <v>59</v>
      </c>
      <c r="K39" s="45" t="s">
        <v>196</v>
      </c>
      <c r="L39" s="36" t="s">
        <v>21</v>
      </c>
      <c r="M39" s="5" t="s">
        <v>25</v>
      </c>
      <c r="N39" s="31">
        <v>42571</v>
      </c>
      <c r="O39" s="31" t="s">
        <v>143</v>
      </c>
      <c r="P39" s="39">
        <v>42660</v>
      </c>
      <c r="Q39" s="41">
        <v>42696</v>
      </c>
      <c r="R39" s="48" t="s">
        <v>194</v>
      </c>
      <c r="S39" s="30" t="s">
        <v>168</v>
      </c>
      <c r="T39" s="30" t="s">
        <v>150</v>
      </c>
      <c r="U39" s="52">
        <v>42697</v>
      </c>
      <c r="V39" s="46">
        <f t="shared" si="4"/>
        <v>42712</v>
      </c>
      <c r="W39" s="39">
        <v>42713</v>
      </c>
      <c r="X39" s="51" t="s">
        <v>9</v>
      </c>
      <c r="Y39" s="82"/>
      <c r="Z39" s="92"/>
      <c r="AA39" s="83"/>
      <c r="AB39" s="84"/>
      <c r="AC39" s="105"/>
      <c r="AD39" s="93"/>
    </row>
    <row r="40" spans="1:30" s="40" customFormat="1" ht="39" customHeight="1" x14ac:dyDescent="0.25">
      <c r="A40" s="36" t="s">
        <v>60</v>
      </c>
      <c r="B40" s="36" t="s">
        <v>1</v>
      </c>
      <c r="C40" s="135" t="s">
        <v>2</v>
      </c>
      <c r="D40" s="135" t="s">
        <v>3</v>
      </c>
      <c r="E40" s="135" t="s">
        <v>4</v>
      </c>
      <c r="F40" s="135" t="s">
        <v>50</v>
      </c>
      <c r="G40" s="135" t="s">
        <v>58</v>
      </c>
      <c r="H40" s="135" t="s">
        <v>51</v>
      </c>
      <c r="I40" s="139">
        <v>103207</v>
      </c>
      <c r="J40" s="6" t="s">
        <v>59</v>
      </c>
      <c r="K40" s="137" t="s">
        <v>197</v>
      </c>
      <c r="L40" s="36" t="s">
        <v>16</v>
      </c>
      <c r="M40" s="5" t="s">
        <v>25</v>
      </c>
      <c r="N40" s="31">
        <v>42571</v>
      </c>
      <c r="O40" s="31" t="s">
        <v>143</v>
      </c>
      <c r="P40" s="39">
        <v>42660</v>
      </c>
      <c r="Q40" s="41">
        <v>42696</v>
      </c>
      <c r="R40" s="30" t="s">
        <v>194</v>
      </c>
      <c r="S40" s="30" t="s">
        <v>168</v>
      </c>
      <c r="T40" s="30" t="s">
        <v>150</v>
      </c>
      <c r="U40" s="52">
        <v>42697</v>
      </c>
      <c r="V40" s="46">
        <f t="shared" si="4"/>
        <v>42712</v>
      </c>
      <c r="W40" s="39">
        <v>42713</v>
      </c>
      <c r="X40" s="51" t="s">
        <v>9</v>
      </c>
      <c r="Y40" s="82"/>
      <c r="Z40" s="92"/>
      <c r="AA40" s="83"/>
      <c r="AB40" s="84"/>
      <c r="AC40" s="105"/>
      <c r="AD40" s="93"/>
    </row>
    <row r="41" spans="1:30" s="40" customFormat="1" ht="49.5" customHeight="1" x14ac:dyDescent="0.25">
      <c r="A41" s="36"/>
      <c r="B41" s="36"/>
      <c r="C41" s="136"/>
      <c r="D41" s="136"/>
      <c r="E41" s="136"/>
      <c r="F41" s="136"/>
      <c r="G41" s="136"/>
      <c r="H41" s="136"/>
      <c r="I41" s="141"/>
      <c r="J41" s="63" t="s">
        <v>244</v>
      </c>
      <c r="K41" s="138"/>
      <c r="L41" s="36"/>
      <c r="M41" s="5"/>
      <c r="N41" s="31"/>
      <c r="O41" s="31" t="s">
        <v>143</v>
      </c>
      <c r="P41" s="39"/>
      <c r="Q41" s="41">
        <v>42729</v>
      </c>
      <c r="R41" s="30" t="s">
        <v>244</v>
      </c>
      <c r="S41" s="64"/>
      <c r="T41" s="64"/>
      <c r="U41" s="65"/>
      <c r="V41" s="46">
        <f t="shared" si="4"/>
        <v>42745</v>
      </c>
      <c r="W41" s="39"/>
      <c r="X41" s="51"/>
      <c r="Y41" s="82"/>
      <c r="Z41" s="92"/>
      <c r="AA41" s="83"/>
      <c r="AB41" s="84"/>
      <c r="AC41" s="105"/>
      <c r="AD41" s="93"/>
    </row>
    <row r="42" spans="1:30" s="40" customFormat="1" ht="24" x14ac:dyDescent="0.25">
      <c r="A42" s="36" t="s">
        <v>61</v>
      </c>
      <c r="B42" s="36" t="s">
        <v>1</v>
      </c>
      <c r="C42" s="135" t="s">
        <v>2</v>
      </c>
      <c r="D42" s="135" t="s">
        <v>3</v>
      </c>
      <c r="E42" s="135" t="s">
        <v>4</v>
      </c>
      <c r="F42" s="135" t="s">
        <v>5</v>
      </c>
      <c r="G42" s="135" t="s">
        <v>6</v>
      </c>
      <c r="H42" s="135" t="s">
        <v>14</v>
      </c>
      <c r="I42" s="146">
        <v>103208</v>
      </c>
      <c r="J42" s="6" t="s">
        <v>37</v>
      </c>
      <c r="K42" s="149" t="s">
        <v>61</v>
      </c>
      <c r="L42" s="36" t="s">
        <v>21</v>
      </c>
      <c r="M42" s="5" t="s">
        <v>25</v>
      </c>
      <c r="N42" s="5"/>
      <c r="O42" s="5"/>
      <c r="P42" s="39">
        <v>42656</v>
      </c>
      <c r="Q42" s="41">
        <v>42692</v>
      </c>
      <c r="R42" s="51" t="s">
        <v>59</v>
      </c>
      <c r="S42" s="30" t="s">
        <v>168</v>
      </c>
      <c r="T42" s="51" t="s">
        <v>150</v>
      </c>
      <c r="U42" s="52">
        <v>42664</v>
      </c>
      <c r="V42" s="46">
        <f t="shared" si="4"/>
        <v>42700</v>
      </c>
      <c r="W42" s="39">
        <v>42699</v>
      </c>
      <c r="X42" s="30" t="s">
        <v>9</v>
      </c>
      <c r="Y42" s="82"/>
      <c r="Z42" s="92"/>
      <c r="AA42" s="83"/>
      <c r="AB42" s="84"/>
      <c r="AC42" s="105"/>
      <c r="AD42" s="93"/>
    </row>
    <row r="43" spans="1:30" s="40" customFormat="1" ht="36.75" customHeight="1" x14ac:dyDescent="0.25">
      <c r="A43" s="36"/>
      <c r="B43" s="36"/>
      <c r="C43" s="136"/>
      <c r="D43" s="136"/>
      <c r="E43" s="136"/>
      <c r="F43" s="136"/>
      <c r="G43" s="136"/>
      <c r="H43" s="136"/>
      <c r="I43" s="148"/>
      <c r="J43" s="6" t="s">
        <v>53</v>
      </c>
      <c r="K43" s="159"/>
      <c r="L43" s="42"/>
      <c r="M43" s="43"/>
      <c r="N43" s="5"/>
      <c r="O43" s="5"/>
      <c r="P43" s="39"/>
      <c r="Q43" s="41">
        <v>42727</v>
      </c>
      <c r="R43" s="51" t="s">
        <v>53</v>
      </c>
      <c r="S43" s="122" t="s">
        <v>168</v>
      </c>
      <c r="T43" s="122" t="s">
        <v>146</v>
      </c>
      <c r="U43" s="39"/>
      <c r="V43" s="46">
        <f t="shared" si="4"/>
        <v>42735</v>
      </c>
      <c r="W43" s="39">
        <v>42748</v>
      </c>
      <c r="X43" s="30" t="s">
        <v>52</v>
      </c>
      <c r="Y43" s="82"/>
      <c r="Z43" s="92"/>
      <c r="AA43" s="83"/>
      <c r="AB43" s="83"/>
      <c r="AC43" s="106"/>
      <c r="AD43" s="97"/>
    </row>
    <row r="44" spans="1:30" s="40" customFormat="1" ht="22.5" customHeight="1" x14ac:dyDescent="0.25">
      <c r="A44" s="36" t="s">
        <v>62</v>
      </c>
      <c r="B44" s="36" t="s">
        <v>1</v>
      </c>
      <c r="C44" s="135" t="s">
        <v>2</v>
      </c>
      <c r="D44" s="135" t="s">
        <v>3</v>
      </c>
      <c r="E44" s="135" t="s">
        <v>45</v>
      </c>
      <c r="F44" s="135" t="s">
        <v>5</v>
      </c>
      <c r="G44" s="135" t="s">
        <v>6</v>
      </c>
      <c r="H44" s="135" t="s">
        <v>7</v>
      </c>
      <c r="I44" s="6">
        <v>103209</v>
      </c>
      <c r="J44" s="6"/>
      <c r="K44" s="158" t="s">
        <v>182</v>
      </c>
      <c r="L44" s="152" t="s">
        <v>54</v>
      </c>
      <c r="M44" s="153"/>
      <c r="N44" s="6"/>
      <c r="O44" s="6"/>
      <c r="P44" s="39">
        <v>42670</v>
      </c>
      <c r="Q44" s="41">
        <v>42683</v>
      </c>
      <c r="R44" s="30" t="s">
        <v>74</v>
      </c>
      <c r="S44" s="30" t="s">
        <v>168</v>
      </c>
      <c r="T44" s="30" t="s">
        <v>150</v>
      </c>
      <c r="U44" s="52">
        <v>42684</v>
      </c>
      <c r="V44" s="46">
        <f t="shared" si="4"/>
        <v>42691</v>
      </c>
      <c r="W44" s="39">
        <v>42692</v>
      </c>
      <c r="X44" s="30" t="s">
        <v>9</v>
      </c>
      <c r="Y44" s="82"/>
      <c r="Z44" s="92"/>
      <c r="AA44" s="83"/>
      <c r="AB44" s="84"/>
      <c r="AC44" s="105"/>
      <c r="AD44" s="93"/>
    </row>
    <row r="45" spans="1:30" s="40" customFormat="1" ht="22.5" customHeight="1" x14ac:dyDescent="0.25">
      <c r="A45" s="36"/>
      <c r="B45" s="36"/>
      <c r="C45" s="136"/>
      <c r="D45" s="136"/>
      <c r="E45" s="136"/>
      <c r="F45" s="136"/>
      <c r="G45" s="136"/>
      <c r="H45" s="136"/>
      <c r="I45" s="6">
        <v>103209</v>
      </c>
      <c r="J45" s="6"/>
      <c r="K45" s="159"/>
      <c r="L45" s="54"/>
      <c r="M45" s="55"/>
      <c r="N45" s="6"/>
      <c r="O45" s="6"/>
      <c r="P45" s="39"/>
      <c r="Q45" s="41">
        <v>42690</v>
      </c>
      <c r="R45" s="51" t="s">
        <v>8</v>
      </c>
      <c r="S45" s="30" t="s">
        <v>168</v>
      </c>
      <c r="T45" s="30" t="s">
        <v>150</v>
      </c>
      <c r="U45" s="52">
        <v>42691</v>
      </c>
      <c r="V45" s="46">
        <f t="shared" si="4"/>
        <v>42698</v>
      </c>
      <c r="W45" s="39">
        <v>42698</v>
      </c>
      <c r="X45" s="30" t="s">
        <v>9</v>
      </c>
      <c r="Y45" s="82"/>
      <c r="Z45" s="92"/>
      <c r="AA45" s="83"/>
      <c r="AB45" s="84"/>
      <c r="AC45" s="105"/>
      <c r="AD45" s="93"/>
    </row>
    <row r="46" spans="1:30" s="40" customFormat="1" ht="44.25" customHeight="1" x14ac:dyDescent="0.2">
      <c r="A46" s="36" t="s">
        <v>63</v>
      </c>
      <c r="B46" s="36" t="s">
        <v>1</v>
      </c>
      <c r="C46" s="36" t="s">
        <v>2</v>
      </c>
      <c r="D46" s="36" t="s">
        <v>3</v>
      </c>
      <c r="E46" s="36" t="s">
        <v>45</v>
      </c>
      <c r="F46" s="36" t="s">
        <v>5</v>
      </c>
      <c r="G46" s="36" t="s">
        <v>6</v>
      </c>
      <c r="H46" s="36" t="s">
        <v>64</v>
      </c>
      <c r="I46" s="6">
        <v>103211</v>
      </c>
      <c r="J46" s="6"/>
      <c r="K46" s="56" t="s">
        <v>212</v>
      </c>
      <c r="L46" s="152" t="s">
        <v>54</v>
      </c>
      <c r="M46" s="153"/>
      <c r="N46" s="6"/>
      <c r="O46" s="6"/>
      <c r="P46" s="39">
        <v>42670</v>
      </c>
      <c r="Q46" s="41">
        <v>42712</v>
      </c>
      <c r="R46" s="30" t="s">
        <v>20</v>
      </c>
      <c r="S46" s="30" t="s">
        <v>168</v>
      </c>
      <c r="T46" s="30" t="s">
        <v>150</v>
      </c>
      <c r="U46" s="52">
        <v>42713</v>
      </c>
      <c r="V46" s="46">
        <f t="shared" si="4"/>
        <v>42720</v>
      </c>
      <c r="W46" s="66" t="s">
        <v>221</v>
      </c>
      <c r="X46" s="30"/>
      <c r="Y46" s="82"/>
      <c r="Z46" s="92"/>
      <c r="AA46" s="83"/>
      <c r="AB46" s="84"/>
      <c r="AC46" s="105"/>
      <c r="AD46" s="93"/>
    </row>
    <row r="47" spans="1:30" s="40" customFormat="1" ht="22.5" customHeight="1" x14ac:dyDescent="0.25">
      <c r="A47" s="36" t="s">
        <v>65</v>
      </c>
      <c r="B47" s="36" t="s">
        <v>1</v>
      </c>
      <c r="C47" s="36" t="s">
        <v>2</v>
      </c>
      <c r="D47" s="36" t="s">
        <v>3</v>
      </c>
      <c r="E47" s="36" t="s">
        <v>45</v>
      </c>
      <c r="F47" s="36" t="s">
        <v>5</v>
      </c>
      <c r="G47" s="36" t="s">
        <v>6</v>
      </c>
      <c r="H47" s="36" t="s">
        <v>66</v>
      </c>
      <c r="I47" s="6">
        <v>103212</v>
      </c>
      <c r="J47" s="6"/>
      <c r="K47" s="60"/>
      <c r="L47" s="152" t="s">
        <v>54</v>
      </c>
      <c r="M47" s="153"/>
      <c r="N47" s="6"/>
      <c r="O47" s="6"/>
      <c r="P47" s="39">
        <v>42670</v>
      </c>
      <c r="Q47" s="100"/>
      <c r="R47" s="30"/>
      <c r="S47" s="30"/>
      <c r="T47" s="30"/>
      <c r="U47" s="38"/>
      <c r="V47" s="46" t="str">
        <f t="shared" si="4"/>
        <v/>
      </c>
      <c r="W47" s="39"/>
      <c r="X47" s="30"/>
      <c r="Y47" s="82"/>
      <c r="Z47" s="92"/>
      <c r="AA47" s="83"/>
      <c r="AB47" s="84"/>
      <c r="AC47" s="105"/>
      <c r="AD47" s="93"/>
    </row>
    <row r="48" spans="1:30" s="40" customFormat="1" ht="50.25" customHeight="1" x14ac:dyDescent="0.25">
      <c r="A48" s="36"/>
      <c r="B48" s="36"/>
      <c r="C48" s="135" t="s">
        <v>2</v>
      </c>
      <c r="D48" s="135" t="s">
        <v>3</v>
      </c>
      <c r="E48" s="135" t="s">
        <v>45</v>
      </c>
      <c r="F48" s="135" t="s">
        <v>5</v>
      </c>
      <c r="G48" s="135" t="s">
        <v>6</v>
      </c>
      <c r="H48" s="135" t="s">
        <v>64</v>
      </c>
      <c r="I48" s="139">
        <v>103216</v>
      </c>
      <c r="J48" s="6"/>
      <c r="K48" s="137" t="s">
        <v>195</v>
      </c>
      <c r="L48" s="54"/>
      <c r="M48" s="55"/>
      <c r="N48" s="6"/>
      <c r="O48" s="6"/>
      <c r="P48" s="39"/>
      <c r="Q48" s="41">
        <v>42696</v>
      </c>
      <c r="R48" s="30" t="s">
        <v>20</v>
      </c>
      <c r="S48" s="30" t="s">
        <v>168</v>
      </c>
      <c r="T48" s="30" t="s">
        <v>150</v>
      </c>
      <c r="U48" s="52">
        <v>42697</v>
      </c>
      <c r="V48" s="46">
        <f t="shared" si="4"/>
        <v>42704</v>
      </c>
      <c r="W48" s="39">
        <v>42706</v>
      </c>
      <c r="X48" s="30" t="s">
        <v>9</v>
      </c>
      <c r="Y48" s="82"/>
      <c r="Z48" s="92"/>
      <c r="AA48" s="83"/>
      <c r="AB48" s="84"/>
      <c r="AC48" s="105"/>
      <c r="AD48" s="93"/>
    </row>
    <row r="49" spans="1:30" s="40" customFormat="1" ht="59.25" customHeight="1" x14ac:dyDescent="0.25">
      <c r="A49" s="36"/>
      <c r="B49" s="36"/>
      <c r="C49" s="136"/>
      <c r="D49" s="136"/>
      <c r="E49" s="136"/>
      <c r="F49" s="136"/>
      <c r="G49" s="136"/>
      <c r="H49" s="136"/>
      <c r="I49" s="141"/>
      <c r="J49" s="63" t="s">
        <v>37</v>
      </c>
      <c r="K49" s="138"/>
      <c r="L49" s="54"/>
      <c r="M49" s="55"/>
      <c r="N49" s="6"/>
      <c r="O49" s="6"/>
      <c r="P49" s="39"/>
      <c r="Q49" s="41">
        <v>42727</v>
      </c>
      <c r="R49" s="30" t="s">
        <v>37</v>
      </c>
      <c r="S49" s="64"/>
      <c r="T49" s="64"/>
      <c r="U49" s="65"/>
      <c r="V49" s="46">
        <f t="shared" si="4"/>
        <v>42735</v>
      </c>
      <c r="W49" s="39"/>
      <c r="X49" s="30"/>
      <c r="Y49" s="82"/>
      <c r="Z49" s="92"/>
      <c r="AA49" s="83"/>
      <c r="AB49" s="84"/>
      <c r="AC49" s="105"/>
      <c r="AD49" s="93"/>
    </row>
    <row r="50" spans="1:30" s="40" customFormat="1" ht="72" x14ac:dyDescent="0.25">
      <c r="A50" s="36" t="s">
        <v>70</v>
      </c>
      <c r="B50" s="36" t="s">
        <v>1</v>
      </c>
      <c r="C50" s="36" t="s">
        <v>2</v>
      </c>
      <c r="D50" s="36" t="s">
        <v>3</v>
      </c>
      <c r="E50" s="36" t="s">
        <v>4</v>
      </c>
      <c r="F50" s="36" t="s">
        <v>71</v>
      </c>
      <c r="G50" s="36" t="s">
        <v>6</v>
      </c>
      <c r="H50" s="36" t="s">
        <v>51</v>
      </c>
      <c r="I50" s="6">
        <v>103300</v>
      </c>
      <c r="J50" s="6" t="s">
        <v>8</v>
      </c>
      <c r="K50" s="45"/>
      <c r="L50" s="36" t="s">
        <v>9</v>
      </c>
      <c r="M50" s="5" t="s">
        <v>10</v>
      </c>
      <c r="N50" s="31">
        <v>42571</v>
      </c>
      <c r="O50" s="31"/>
      <c r="P50" s="37" t="s">
        <v>34</v>
      </c>
      <c r="Q50" s="100"/>
      <c r="R50" s="30"/>
      <c r="S50" s="30"/>
      <c r="T50" s="30"/>
      <c r="U50" s="38"/>
      <c r="V50" s="46" t="str">
        <f t="shared" si="4"/>
        <v/>
      </c>
      <c r="W50" s="39"/>
      <c r="X50" s="30"/>
      <c r="Y50" s="82"/>
      <c r="Z50" s="92"/>
      <c r="AA50" s="83"/>
      <c r="AB50" s="84"/>
      <c r="AC50" s="105"/>
      <c r="AD50" s="93"/>
    </row>
    <row r="51" spans="1:30" s="40" customFormat="1" ht="72" x14ac:dyDescent="0.25">
      <c r="A51" s="36" t="s">
        <v>72</v>
      </c>
      <c r="B51" s="36" t="s">
        <v>1</v>
      </c>
      <c r="C51" s="36" t="s">
        <v>2</v>
      </c>
      <c r="D51" s="36" t="s">
        <v>3</v>
      </c>
      <c r="E51" s="36" t="s">
        <v>4</v>
      </c>
      <c r="F51" s="36" t="s">
        <v>73</v>
      </c>
      <c r="G51" s="36" t="s">
        <v>6</v>
      </c>
      <c r="H51" s="36" t="s">
        <v>51</v>
      </c>
      <c r="I51" s="6">
        <v>103301</v>
      </c>
      <c r="J51" s="6" t="s">
        <v>74</v>
      </c>
      <c r="K51" s="45"/>
      <c r="L51" s="36" t="s">
        <v>16</v>
      </c>
      <c r="M51" s="5" t="s">
        <v>10</v>
      </c>
      <c r="N51" s="6"/>
      <c r="O51" s="6"/>
      <c r="P51" s="37" t="s">
        <v>34</v>
      </c>
      <c r="Q51" s="100"/>
      <c r="R51" s="30"/>
      <c r="S51" s="30"/>
      <c r="T51" s="30"/>
      <c r="U51" s="38"/>
      <c r="V51" s="46" t="str">
        <f t="shared" si="4"/>
        <v/>
      </c>
      <c r="W51" s="39"/>
      <c r="X51" s="30"/>
      <c r="Y51" s="82"/>
      <c r="Z51" s="92"/>
      <c r="AA51" s="83"/>
      <c r="AB51" s="84"/>
      <c r="AC51" s="105"/>
      <c r="AD51" s="93"/>
    </row>
    <row r="52" spans="1:30" s="40" customFormat="1" ht="33" customHeight="1" x14ac:dyDescent="0.2">
      <c r="A52" s="36"/>
      <c r="B52" s="36"/>
      <c r="C52" s="36" t="s">
        <v>2</v>
      </c>
      <c r="D52" s="36" t="s">
        <v>3</v>
      </c>
      <c r="E52" s="36" t="s">
        <v>102</v>
      </c>
      <c r="F52" s="36" t="s">
        <v>98</v>
      </c>
      <c r="G52" s="36" t="s">
        <v>6</v>
      </c>
      <c r="H52" s="36" t="s">
        <v>51</v>
      </c>
      <c r="I52" s="6">
        <v>103309</v>
      </c>
      <c r="J52" s="6"/>
      <c r="K52" s="59" t="s">
        <v>209</v>
      </c>
      <c r="L52" s="36"/>
      <c r="M52" s="5"/>
      <c r="N52" s="6"/>
      <c r="O52" s="6" t="s">
        <v>143</v>
      </c>
      <c r="P52" s="37"/>
      <c r="Q52" s="41">
        <v>42709</v>
      </c>
      <c r="R52" s="30" t="s">
        <v>20</v>
      </c>
      <c r="S52" s="30" t="s">
        <v>168</v>
      </c>
      <c r="T52" s="30" t="s">
        <v>203</v>
      </c>
      <c r="U52" s="52">
        <v>42711</v>
      </c>
      <c r="V52" s="46">
        <f t="shared" si="4"/>
        <v>42725</v>
      </c>
      <c r="W52" s="39">
        <v>42723</v>
      </c>
      <c r="X52" s="51" t="s">
        <v>52</v>
      </c>
      <c r="Y52" s="82"/>
      <c r="Z52" s="92"/>
      <c r="AA52" s="83"/>
      <c r="AB52" s="84"/>
      <c r="AC52" s="105"/>
      <c r="AD52" s="93"/>
    </row>
    <row r="53" spans="1:30" s="40" customFormat="1" ht="48" x14ac:dyDescent="0.2">
      <c r="A53" s="36" t="s">
        <v>75</v>
      </c>
      <c r="B53" s="36" t="s">
        <v>1</v>
      </c>
      <c r="C53" s="36" t="s">
        <v>2</v>
      </c>
      <c r="D53" s="36" t="s">
        <v>3</v>
      </c>
      <c r="E53" s="36" t="s">
        <v>4</v>
      </c>
      <c r="F53" s="36" t="s">
        <v>76</v>
      </c>
      <c r="G53" s="36" t="s">
        <v>6</v>
      </c>
      <c r="H53" s="36" t="s">
        <v>36</v>
      </c>
      <c r="I53" s="6">
        <v>103505</v>
      </c>
      <c r="J53" s="6" t="s">
        <v>194</v>
      </c>
      <c r="K53" s="59" t="s">
        <v>253</v>
      </c>
      <c r="L53" s="36" t="s">
        <v>16</v>
      </c>
      <c r="M53" s="5"/>
      <c r="N53" s="5"/>
      <c r="O53" s="5"/>
      <c r="P53" s="39">
        <v>42684</v>
      </c>
      <c r="Q53" s="41">
        <v>42726</v>
      </c>
      <c r="R53" s="30" t="s">
        <v>194</v>
      </c>
      <c r="S53" s="30" t="s">
        <v>168</v>
      </c>
      <c r="T53" s="30" t="s">
        <v>150</v>
      </c>
      <c r="U53" s="52">
        <v>42372</v>
      </c>
      <c r="V53" s="46">
        <f t="shared" ref="V53" si="5">IF(Q53&lt;&gt;"", IF(O53="C",Q53+16,Q53+8), "")</f>
        <v>42734</v>
      </c>
      <c r="W53" s="39">
        <v>42748</v>
      </c>
      <c r="X53" s="122" t="s">
        <v>52</v>
      </c>
      <c r="Y53" s="82"/>
      <c r="Z53" s="92"/>
      <c r="AA53" s="83"/>
      <c r="AB53" s="84"/>
      <c r="AC53" s="105"/>
      <c r="AD53" s="93"/>
    </row>
    <row r="54" spans="1:30" s="40" customFormat="1" ht="33.75" customHeight="1" x14ac:dyDescent="0.25">
      <c r="A54" s="36" t="s">
        <v>77</v>
      </c>
      <c r="B54" s="36" t="s">
        <v>1</v>
      </c>
      <c r="C54" s="36" t="s">
        <v>2</v>
      </c>
      <c r="D54" s="36" t="s">
        <v>3</v>
      </c>
      <c r="E54" s="36" t="s">
        <v>45</v>
      </c>
      <c r="F54" s="36" t="s">
        <v>5</v>
      </c>
      <c r="G54" s="36" t="s">
        <v>6</v>
      </c>
      <c r="H54" s="36" t="s">
        <v>29</v>
      </c>
      <c r="I54" s="63">
        <v>103508</v>
      </c>
      <c r="J54" s="117" t="s">
        <v>8</v>
      </c>
      <c r="K54" s="128" t="s">
        <v>264</v>
      </c>
      <c r="L54" s="152" t="s">
        <v>54</v>
      </c>
      <c r="M54" s="153"/>
      <c r="N54" s="5"/>
      <c r="O54" s="5"/>
      <c r="P54" s="39">
        <v>42670</v>
      </c>
      <c r="Q54" s="41">
        <v>42747</v>
      </c>
      <c r="R54" s="30" t="s">
        <v>8</v>
      </c>
      <c r="S54" s="64"/>
      <c r="T54" s="64"/>
      <c r="U54" s="65"/>
      <c r="V54" s="46">
        <f t="shared" si="4"/>
        <v>42755</v>
      </c>
      <c r="W54" s="39"/>
      <c r="X54" s="30"/>
      <c r="Y54" s="82"/>
      <c r="Z54" s="92"/>
      <c r="AA54" s="83"/>
      <c r="AB54" s="84"/>
      <c r="AC54" s="105"/>
      <c r="AD54" s="93"/>
    </row>
    <row r="55" spans="1:30" s="40" customFormat="1" x14ac:dyDescent="0.25">
      <c r="A55" s="36" t="s">
        <v>78</v>
      </c>
      <c r="B55" s="36" t="s">
        <v>1</v>
      </c>
      <c r="C55" s="36" t="s">
        <v>2</v>
      </c>
      <c r="D55" s="36" t="s">
        <v>3</v>
      </c>
      <c r="E55" s="36" t="s">
        <v>4</v>
      </c>
      <c r="F55" s="36" t="s">
        <v>28</v>
      </c>
      <c r="G55" s="36" t="s">
        <v>6</v>
      </c>
      <c r="H55" s="36" t="s">
        <v>51</v>
      </c>
      <c r="I55" s="6">
        <v>103800</v>
      </c>
      <c r="J55" s="6" t="s">
        <v>20</v>
      </c>
      <c r="K55" s="45"/>
      <c r="L55" s="6" t="s">
        <v>52</v>
      </c>
      <c r="M55" s="5"/>
      <c r="N55" s="5"/>
      <c r="O55" s="5"/>
      <c r="P55" s="39">
        <v>42669</v>
      </c>
      <c r="Q55" s="100"/>
      <c r="R55" s="30"/>
      <c r="S55" s="30"/>
      <c r="T55" s="30"/>
      <c r="U55" s="38"/>
      <c r="V55" s="46" t="str">
        <f t="shared" si="4"/>
        <v/>
      </c>
      <c r="W55" s="39"/>
      <c r="X55" s="30"/>
      <c r="Y55" s="82"/>
      <c r="Z55" s="92"/>
      <c r="AA55" s="83"/>
      <c r="AB55" s="84"/>
      <c r="AC55" s="105"/>
      <c r="AD55" s="93"/>
    </row>
    <row r="56" spans="1:30" s="40" customFormat="1" x14ac:dyDescent="0.25">
      <c r="A56" s="36" t="s">
        <v>79</v>
      </c>
      <c r="B56" s="36" t="s">
        <v>1</v>
      </c>
      <c r="C56" s="36" t="s">
        <v>2</v>
      </c>
      <c r="D56" s="36" t="s">
        <v>3</v>
      </c>
      <c r="E56" s="36" t="s">
        <v>4</v>
      </c>
      <c r="F56" s="36" t="s">
        <v>28</v>
      </c>
      <c r="G56" s="36" t="s">
        <v>6</v>
      </c>
      <c r="H56" s="36" t="s">
        <v>36</v>
      </c>
      <c r="I56" s="6">
        <v>103801</v>
      </c>
      <c r="J56" s="36" t="s">
        <v>37</v>
      </c>
      <c r="K56" s="67"/>
      <c r="L56" s="6" t="s">
        <v>21</v>
      </c>
      <c r="M56" s="5"/>
      <c r="N56" s="5"/>
      <c r="O56" s="5"/>
      <c r="P56" s="39">
        <v>42700</v>
      </c>
      <c r="Q56" s="100"/>
      <c r="R56" s="30"/>
      <c r="S56" s="30"/>
      <c r="T56" s="30"/>
      <c r="U56" s="38"/>
      <c r="V56" s="46" t="str">
        <f t="shared" si="4"/>
        <v/>
      </c>
      <c r="W56" s="39"/>
      <c r="X56" s="30"/>
      <c r="Y56" s="82"/>
      <c r="Z56" s="92"/>
      <c r="AA56" s="83"/>
      <c r="AB56" s="84"/>
      <c r="AC56" s="105"/>
      <c r="AD56" s="93"/>
    </row>
    <row r="57" spans="1:30" s="40" customFormat="1" ht="72" x14ac:dyDescent="0.25">
      <c r="A57" s="36" t="s">
        <v>81</v>
      </c>
      <c r="B57" s="36" t="s">
        <v>1</v>
      </c>
      <c r="C57" s="36" t="s">
        <v>2</v>
      </c>
      <c r="D57" s="36" t="s">
        <v>3</v>
      </c>
      <c r="E57" s="36" t="s">
        <v>4</v>
      </c>
      <c r="F57" s="36" t="s">
        <v>82</v>
      </c>
      <c r="G57" s="36" t="s">
        <v>6</v>
      </c>
      <c r="H57" s="36" t="s">
        <v>23</v>
      </c>
      <c r="I57" s="6">
        <v>103900</v>
      </c>
      <c r="J57" s="6" t="s">
        <v>80</v>
      </c>
      <c r="K57" s="45"/>
      <c r="L57" s="6" t="s">
        <v>21</v>
      </c>
      <c r="M57" s="5" t="s">
        <v>10</v>
      </c>
      <c r="N57" s="6"/>
      <c r="O57" s="6"/>
      <c r="P57" s="37" t="s">
        <v>34</v>
      </c>
      <c r="Q57" s="100"/>
      <c r="R57" s="30"/>
      <c r="S57" s="30"/>
      <c r="T57" s="30"/>
      <c r="U57" s="38"/>
      <c r="V57" s="46" t="str">
        <f t="shared" si="4"/>
        <v/>
      </c>
      <c r="W57" s="39"/>
      <c r="X57" s="30"/>
      <c r="Y57" s="82"/>
      <c r="Z57" s="92"/>
      <c r="AA57" s="83"/>
      <c r="AB57" s="84"/>
      <c r="AC57" s="105"/>
      <c r="AD57" s="93"/>
    </row>
    <row r="58" spans="1:30" s="40" customFormat="1" ht="24" x14ac:dyDescent="0.25">
      <c r="A58" s="36" t="s">
        <v>83</v>
      </c>
      <c r="B58" s="36" t="s">
        <v>1</v>
      </c>
      <c r="C58" s="36" t="s">
        <v>2</v>
      </c>
      <c r="D58" s="36" t="s">
        <v>3</v>
      </c>
      <c r="E58" s="36" t="s">
        <v>4</v>
      </c>
      <c r="F58" s="36" t="s">
        <v>82</v>
      </c>
      <c r="G58" s="36" t="s">
        <v>6</v>
      </c>
      <c r="H58" s="36" t="s">
        <v>33</v>
      </c>
      <c r="I58" s="6">
        <v>103901</v>
      </c>
      <c r="J58" s="6" t="s">
        <v>37</v>
      </c>
      <c r="K58" s="45"/>
      <c r="L58" s="6" t="s">
        <v>16</v>
      </c>
      <c r="M58" s="5"/>
      <c r="N58" s="5"/>
      <c r="O58" s="5"/>
      <c r="P58" s="39">
        <v>42700</v>
      </c>
      <c r="Q58" s="100"/>
      <c r="R58" s="30"/>
      <c r="S58" s="30"/>
      <c r="T58" s="30"/>
      <c r="U58" s="38"/>
      <c r="V58" s="46" t="str">
        <f t="shared" si="4"/>
        <v/>
      </c>
      <c r="W58" s="39"/>
      <c r="X58" s="30"/>
      <c r="Y58" s="82"/>
      <c r="Z58" s="92"/>
      <c r="AA58" s="83"/>
      <c r="AB58" s="84"/>
      <c r="AC58" s="105"/>
      <c r="AD58" s="93"/>
    </row>
    <row r="59" spans="1:30" s="40" customFormat="1" ht="24" x14ac:dyDescent="0.25">
      <c r="A59" s="36" t="s">
        <v>84</v>
      </c>
      <c r="B59" s="36" t="s">
        <v>1</v>
      </c>
      <c r="C59" s="36" t="s">
        <v>2</v>
      </c>
      <c r="D59" s="36" t="s">
        <v>3</v>
      </c>
      <c r="E59" s="36" t="s">
        <v>4</v>
      </c>
      <c r="F59" s="36" t="s">
        <v>82</v>
      </c>
      <c r="G59" s="36" t="s">
        <v>6</v>
      </c>
      <c r="H59" s="36" t="s">
        <v>36</v>
      </c>
      <c r="I59" s="6">
        <v>103902</v>
      </c>
      <c r="J59" s="6" t="s">
        <v>8</v>
      </c>
      <c r="K59" s="45"/>
      <c r="L59" s="6" t="s">
        <v>16</v>
      </c>
      <c r="M59" s="5"/>
      <c r="N59" s="6"/>
      <c r="O59" s="6"/>
      <c r="P59" s="39">
        <v>42700</v>
      </c>
      <c r="Q59" s="100"/>
      <c r="R59" s="30"/>
      <c r="S59" s="30"/>
      <c r="T59" s="30"/>
      <c r="U59" s="38"/>
      <c r="V59" s="46" t="str">
        <f t="shared" si="4"/>
        <v/>
      </c>
      <c r="W59" s="39"/>
      <c r="X59" s="30"/>
      <c r="Y59" s="82"/>
      <c r="Z59" s="92"/>
      <c r="AA59" s="83"/>
      <c r="AB59" s="84"/>
      <c r="AC59" s="105"/>
      <c r="AD59" s="93"/>
    </row>
    <row r="60" spans="1:30" s="40" customFormat="1" ht="25.5" customHeight="1" x14ac:dyDescent="0.2">
      <c r="A60" s="36"/>
      <c r="B60" s="36"/>
      <c r="C60" s="36" t="s">
        <v>2</v>
      </c>
      <c r="D60" s="36" t="s">
        <v>3</v>
      </c>
      <c r="E60" s="36" t="s">
        <v>218</v>
      </c>
      <c r="F60" s="36" t="s">
        <v>5</v>
      </c>
      <c r="G60" s="36" t="s">
        <v>18</v>
      </c>
      <c r="H60" s="36" t="s">
        <v>7</v>
      </c>
      <c r="I60" s="6">
        <v>104000</v>
      </c>
      <c r="J60" s="6"/>
      <c r="K60" s="56" t="s">
        <v>217</v>
      </c>
      <c r="L60" s="54"/>
      <c r="M60" s="43"/>
      <c r="N60" s="6"/>
      <c r="O60" s="6"/>
      <c r="P60" s="39"/>
      <c r="Q60" s="41">
        <v>42711</v>
      </c>
      <c r="R60" s="30" t="s">
        <v>20</v>
      </c>
      <c r="S60" s="30" t="s">
        <v>168</v>
      </c>
      <c r="T60" s="30" t="s">
        <v>203</v>
      </c>
      <c r="U60" s="52">
        <v>42712</v>
      </c>
      <c r="V60" s="46">
        <f t="shared" si="4"/>
        <v>42719</v>
      </c>
      <c r="W60" s="39">
        <v>42720</v>
      </c>
      <c r="X60" s="51" t="s">
        <v>9</v>
      </c>
      <c r="Y60" s="82"/>
      <c r="Z60" s="92"/>
      <c r="AA60" s="83"/>
      <c r="AB60" s="84"/>
      <c r="AC60" s="105"/>
      <c r="AD60" s="93"/>
    </row>
    <row r="61" spans="1:30" s="40" customFormat="1" ht="30" customHeight="1" x14ac:dyDescent="0.25">
      <c r="A61" s="36" t="s">
        <v>85</v>
      </c>
      <c r="B61" s="36" t="s">
        <v>1</v>
      </c>
      <c r="C61" s="36" t="s">
        <v>2</v>
      </c>
      <c r="D61" s="36" t="s">
        <v>86</v>
      </c>
      <c r="E61" s="36" t="s">
        <v>27</v>
      </c>
      <c r="F61" s="36" t="s">
        <v>28</v>
      </c>
      <c r="G61" s="36" t="s">
        <v>18</v>
      </c>
      <c r="H61" s="36" t="s">
        <v>87</v>
      </c>
      <c r="I61" s="6">
        <v>105202</v>
      </c>
      <c r="J61" s="6"/>
      <c r="K61" s="60"/>
      <c r="L61" s="152" t="s">
        <v>54</v>
      </c>
      <c r="M61" s="153"/>
      <c r="N61" s="5"/>
      <c r="O61" s="5"/>
      <c r="P61" s="39">
        <v>42700</v>
      </c>
      <c r="Q61" s="100"/>
      <c r="R61" s="30"/>
      <c r="S61" s="30"/>
      <c r="T61" s="30"/>
      <c r="U61" s="38"/>
      <c r="V61" s="46" t="str">
        <f t="shared" si="4"/>
        <v/>
      </c>
      <c r="W61" s="39"/>
      <c r="X61" s="30"/>
      <c r="Y61" s="82"/>
      <c r="Z61" s="92"/>
      <c r="AA61" s="83"/>
      <c r="AB61" s="84"/>
      <c r="AC61" s="105"/>
      <c r="AD61" s="93"/>
    </row>
    <row r="62" spans="1:30" s="40" customFormat="1" ht="30" customHeight="1" x14ac:dyDescent="0.25">
      <c r="A62" s="36" t="s">
        <v>88</v>
      </c>
      <c r="B62" s="36" t="s">
        <v>1</v>
      </c>
      <c r="C62" s="36" t="s">
        <v>2</v>
      </c>
      <c r="D62" s="36" t="s">
        <v>86</v>
      </c>
      <c r="E62" s="36" t="s">
        <v>27</v>
      </c>
      <c r="F62" s="36" t="s">
        <v>28</v>
      </c>
      <c r="G62" s="36" t="s">
        <v>18</v>
      </c>
      <c r="H62" s="36" t="s">
        <v>87</v>
      </c>
      <c r="I62" s="6">
        <v>105203</v>
      </c>
      <c r="J62" s="6"/>
      <c r="K62" s="60"/>
      <c r="L62" s="152" t="s">
        <v>54</v>
      </c>
      <c r="M62" s="153"/>
      <c r="N62" s="5"/>
      <c r="O62" s="5"/>
      <c r="P62" s="39">
        <v>42700</v>
      </c>
      <c r="Q62" s="100"/>
      <c r="R62" s="30"/>
      <c r="S62" s="30"/>
      <c r="T62" s="30"/>
      <c r="U62" s="38"/>
      <c r="V62" s="46" t="str">
        <f t="shared" si="4"/>
        <v/>
      </c>
      <c r="W62" s="39"/>
      <c r="X62" s="30"/>
      <c r="Y62" s="82"/>
      <c r="Z62" s="92"/>
      <c r="AA62" s="83"/>
      <c r="AB62" s="84"/>
      <c r="AC62" s="105"/>
      <c r="AD62" s="93"/>
    </row>
    <row r="63" spans="1:30" s="40" customFormat="1" x14ac:dyDescent="0.25">
      <c r="A63" s="36" t="s">
        <v>89</v>
      </c>
      <c r="B63" s="36" t="s">
        <v>1</v>
      </c>
      <c r="C63" s="36" t="s">
        <v>2</v>
      </c>
      <c r="D63" s="36" t="s">
        <v>86</v>
      </c>
      <c r="E63" s="36" t="s">
        <v>4</v>
      </c>
      <c r="F63" s="36" t="s">
        <v>76</v>
      </c>
      <c r="G63" s="36" t="s">
        <v>18</v>
      </c>
      <c r="H63" s="36" t="s">
        <v>87</v>
      </c>
      <c r="I63" s="6">
        <v>106101</v>
      </c>
      <c r="J63" s="6" t="s">
        <v>20</v>
      </c>
      <c r="K63" s="45"/>
      <c r="L63" s="6" t="s">
        <v>16</v>
      </c>
      <c r="M63" s="5"/>
      <c r="N63" s="5"/>
      <c r="O63" s="5"/>
      <c r="P63" s="39">
        <v>42700</v>
      </c>
      <c r="Q63" s="100"/>
      <c r="R63" s="30"/>
      <c r="S63" s="30"/>
      <c r="T63" s="30"/>
      <c r="U63" s="38"/>
      <c r="V63" s="46" t="str">
        <f t="shared" si="4"/>
        <v/>
      </c>
      <c r="W63" s="39"/>
      <c r="X63" s="30"/>
      <c r="Y63" s="82"/>
      <c r="Z63" s="92"/>
      <c r="AA63" s="83"/>
      <c r="AB63" s="84"/>
      <c r="AC63" s="105"/>
      <c r="AD63" s="93"/>
    </row>
    <row r="64" spans="1:30" s="40" customFormat="1" x14ac:dyDescent="0.25">
      <c r="A64" s="36" t="s">
        <v>90</v>
      </c>
      <c r="B64" s="36" t="s">
        <v>1</v>
      </c>
      <c r="C64" s="36" t="s">
        <v>2</v>
      </c>
      <c r="D64" s="36" t="s">
        <v>86</v>
      </c>
      <c r="E64" s="36" t="s">
        <v>4</v>
      </c>
      <c r="F64" s="36" t="s">
        <v>28</v>
      </c>
      <c r="G64" s="36" t="s">
        <v>18</v>
      </c>
      <c r="H64" s="36" t="s">
        <v>87</v>
      </c>
      <c r="I64" s="6">
        <v>107101</v>
      </c>
      <c r="J64" s="6" t="s">
        <v>74</v>
      </c>
      <c r="K64" s="45"/>
      <c r="L64" s="6" t="s">
        <v>16</v>
      </c>
      <c r="M64" s="5"/>
      <c r="N64" s="5"/>
      <c r="O64" s="5"/>
      <c r="P64" s="39">
        <v>42681</v>
      </c>
      <c r="Q64" s="100"/>
      <c r="R64" s="30"/>
      <c r="S64" s="30"/>
      <c r="T64" s="30"/>
      <c r="U64" s="38"/>
      <c r="V64" s="46" t="str">
        <f t="shared" si="4"/>
        <v/>
      </c>
      <c r="W64" s="39"/>
      <c r="X64" s="30"/>
      <c r="Y64" s="82"/>
      <c r="Z64" s="92"/>
      <c r="AA64" s="83"/>
      <c r="AB64" s="84"/>
      <c r="AC64" s="105"/>
      <c r="AD64" s="93"/>
    </row>
    <row r="65" spans="1:30" s="40" customFormat="1" ht="24" x14ac:dyDescent="0.25">
      <c r="A65" s="36" t="s">
        <v>91</v>
      </c>
      <c r="B65" s="36" t="s">
        <v>92</v>
      </c>
      <c r="C65" s="36" t="s">
        <v>2</v>
      </c>
      <c r="D65" s="36" t="s">
        <v>86</v>
      </c>
      <c r="E65" s="36" t="s">
        <v>4</v>
      </c>
      <c r="F65" s="36" t="s">
        <v>82</v>
      </c>
      <c r="G65" s="36" t="s">
        <v>18</v>
      </c>
      <c r="H65" s="36" t="s">
        <v>87</v>
      </c>
      <c r="I65" s="6">
        <v>108101</v>
      </c>
      <c r="J65" s="6" t="s">
        <v>37</v>
      </c>
      <c r="K65" s="45"/>
      <c r="L65" s="6" t="s">
        <v>21</v>
      </c>
      <c r="M65" s="5"/>
      <c r="N65" s="5"/>
      <c r="O65" s="5"/>
      <c r="P65" s="39">
        <v>42700</v>
      </c>
      <c r="Q65" s="100"/>
      <c r="R65" s="30"/>
      <c r="S65" s="30"/>
      <c r="T65" s="30"/>
      <c r="U65" s="38"/>
      <c r="V65" s="46" t="str">
        <f t="shared" si="4"/>
        <v/>
      </c>
      <c r="W65" s="39"/>
      <c r="X65" s="30"/>
      <c r="Y65" s="82"/>
      <c r="Z65" s="92"/>
      <c r="AA65" s="83"/>
      <c r="AB65" s="84"/>
      <c r="AC65" s="105"/>
      <c r="AD65" s="93"/>
    </row>
    <row r="66" spans="1:30" s="40" customFormat="1" x14ac:dyDescent="0.25">
      <c r="A66" s="36" t="s">
        <v>93</v>
      </c>
      <c r="B66" s="36" t="s">
        <v>2</v>
      </c>
      <c r="C66" s="36" t="s">
        <v>2</v>
      </c>
      <c r="D66" s="36" t="s">
        <v>86</v>
      </c>
      <c r="E66" s="36" t="s">
        <v>4</v>
      </c>
      <c r="F66" s="36" t="s">
        <v>82</v>
      </c>
      <c r="G66" s="36" t="s">
        <v>18</v>
      </c>
      <c r="H66" s="36" t="s">
        <v>87</v>
      </c>
      <c r="I66" s="6">
        <v>108104</v>
      </c>
      <c r="J66" s="6" t="s">
        <v>94</v>
      </c>
      <c r="K66" s="45"/>
      <c r="L66" s="6" t="s">
        <v>16</v>
      </c>
      <c r="M66" s="5"/>
      <c r="N66" s="5"/>
      <c r="O66" s="5"/>
      <c r="P66" s="39">
        <v>42700</v>
      </c>
      <c r="Q66" s="100"/>
      <c r="R66" s="30"/>
      <c r="S66" s="30"/>
      <c r="T66" s="30"/>
      <c r="U66" s="38"/>
      <c r="V66" s="46" t="str">
        <f t="shared" si="4"/>
        <v/>
      </c>
      <c r="W66" s="39"/>
      <c r="X66" s="30"/>
      <c r="Y66" s="82"/>
      <c r="Z66" s="92"/>
      <c r="AA66" s="83"/>
      <c r="AB66" s="84"/>
      <c r="AC66" s="105"/>
      <c r="AD66" s="93"/>
    </row>
    <row r="67" spans="1:30" s="40" customFormat="1" ht="24" x14ac:dyDescent="0.25">
      <c r="A67" s="36" t="s">
        <v>95</v>
      </c>
      <c r="B67" s="36" t="s">
        <v>1</v>
      </c>
      <c r="C67" s="36" t="s">
        <v>2</v>
      </c>
      <c r="D67" s="36" t="s">
        <v>86</v>
      </c>
      <c r="E67" s="36" t="s">
        <v>4</v>
      </c>
      <c r="F67" s="36" t="s">
        <v>82</v>
      </c>
      <c r="G67" s="36" t="s">
        <v>18</v>
      </c>
      <c r="H67" s="36" t="s">
        <v>87</v>
      </c>
      <c r="I67" s="6">
        <v>108105</v>
      </c>
      <c r="J67" s="6" t="s">
        <v>37</v>
      </c>
      <c r="K67" s="45"/>
      <c r="L67" s="6" t="s">
        <v>16</v>
      </c>
      <c r="M67" s="5"/>
      <c r="N67" s="5"/>
      <c r="O67" s="5"/>
      <c r="P67" s="39">
        <v>42700</v>
      </c>
      <c r="Q67" s="100"/>
      <c r="R67" s="30"/>
      <c r="S67" s="30"/>
      <c r="T67" s="30"/>
      <c r="U67" s="38"/>
      <c r="V67" s="46" t="str">
        <f t="shared" si="4"/>
        <v/>
      </c>
      <c r="W67" s="39"/>
      <c r="X67" s="30"/>
      <c r="Y67" s="82"/>
      <c r="Z67" s="92"/>
      <c r="AA67" s="83"/>
      <c r="AB67" s="84"/>
      <c r="AC67" s="105"/>
      <c r="AD67" s="93"/>
    </row>
    <row r="68" spans="1:30" s="40" customFormat="1" ht="30" customHeight="1" x14ac:dyDescent="0.25">
      <c r="A68" s="36" t="s">
        <v>96</v>
      </c>
      <c r="B68" s="36" t="s">
        <v>1</v>
      </c>
      <c r="C68" s="36" t="s">
        <v>2</v>
      </c>
      <c r="D68" s="36" t="s">
        <v>86</v>
      </c>
      <c r="E68" s="36" t="s">
        <v>97</v>
      </c>
      <c r="F68" s="36" t="s">
        <v>98</v>
      </c>
      <c r="G68" s="36" t="s">
        <v>6</v>
      </c>
      <c r="H68" s="36" t="s">
        <v>51</v>
      </c>
      <c r="I68" s="6">
        <v>109008</v>
      </c>
      <c r="J68" s="6"/>
      <c r="K68" s="60"/>
      <c r="L68" s="152" t="s">
        <v>54</v>
      </c>
      <c r="M68" s="153"/>
      <c r="N68" s="5"/>
      <c r="O68" s="5"/>
      <c r="P68" s="39">
        <v>42688</v>
      </c>
      <c r="Q68" s="100"/>
      <c r="R68" s="30"/>
      <c r="S68" s="30"/>
      <c r="T68" s="30"/>
      <c r="U68" s="38"/>
      <c r="V68" s="46" t="str">
        <f t="shared" si="4"/>
        <v/>
      </c>
      <c r="W68" s="39"/>
      <c r="X68" s="30"/>
      <c r="Y68" s="82"/>
      <c r="Z68" s="92"/>
      <c r="AA68" s="83"/>
      <c r="AB68" s="84"/>
      <c r="AC68" s="105"/>
      <c r="AD68" s="93"/>
    </row>
    <row r="69" spans="1:30" s="40" customFormat="1" ht="21" customHeight="1" x14ac:dyDescent="0.25">
      <c r="A69" s="36" t="s">
        <v>99</v>
      </c>
      <c r="B69" s="36" t="s">
        <v>1</v>
      </c>
      <c r="C69" s="135" t="s">
        <v>2</v>
      </c>
      <c r="D69" s="135" t="s">
        <v>86</v>
      </c>
      <c r="E69" s="135" t="s">
        <v>4</v>
      </c>
      <c r="F69" s="135" t="s">
        <v>98</v>
      </c>
      <c r="G69" s="135" t="s">
        <v>18</v>
      </c>
      <c r="H69" s="135" t="s">
        <v>87</v>
      </c>
      <c r="I69" s="146">
        <v>109101</v>
      </c>
      <c r="J69" s="6" t="s">
        <v>37</v>
      </c>
      <c r="K69" s="158" t="s">
        <v>198</v>
      </c>
      <c r="L69" s="6" t="s">
        <v>21</v>
      </c>
      <c r="M69" s="55"/>
      <c r="N69" s="5"/>
      <c r="O69" s="5"/>
      <c r="P69" s="39">
        <v>42653</v>
      </c>
      <c r="Q69" s="41">
        <v>42699</v>
      </c>
      <c r="R69" s="30" t="s">
        <v>59</v>
      </c>
      <c r="S69" s="51" t="s">
        <v>168</v>
      </c>
      <c r="T69" s="51" t="s">
        <v>150</v>
      </c>
      <c r="U69" s="52">
        <v>42702</v>
      </c>
      <c r="V69" s="46">
        <f>IF(Q69&lt;&gt;"", IF(O69="C",Q69+16,Q69+8), "")</f>
        <v>42707</v>
      </c>
      <c r="W69" s="39">
        <v>42709</v>
      </c>
      <c r="X69" s="30" t="s">
        <v>52</v>
      </c>
      <c r="Y69" s="82"/>
      <c r="Z69" s="92"/>
      <c r="AA69" s="83"/>
      <c r="AB69" s="84"/>
      <c r="AC69" s="105"/>
      <c r="AD69" s="93"/>
    </row>
    <row r="70" spans="1:30" s="40" customFormat="1" ht="21" customHeight="1" x14ac:dyDescent="0.25">
      <c r="A70" s="36"/>
      <c r="B70" s="36"/>
      <c r="C70" s="136"/>
      <c r="D70" s="136"/>
      <c r="E70" s="136"/>
      <c r="F70" s="136"/>
      <c r="G70" s="136"/>
      <c r="H70" s="136"/>
      <c r="I70" s="148"/>
      <c r="J70" s="6" t="s">
        <v>53</v>
      </c>
      <c r="K70" s="159"/>
      <c r="L70" s="6"/>
      <c r="M70" s="55"/>
      <c r="N70" s="5"/>
      <c r="O70" s="5"/>
      <c r="P70" s="39"/>
      <c r="Q70" s="41">
        <v>42718</v>
      </c>
      <c r="R70" s="30" t="s">
        <v>53</v>
      </c>
      <c r="S70" s="51" t="s">
        <v>168</v>
      </c>
      <c r="T70" s="51" t="s">
        <v>146</v>
      </c>
      <c r="U70" s="52"/>
      <c r="V70" s="46">
        <f>IF(Q70&lt;&gt;"", IF(O70="C",Q70+16,Q70+8), "")</f>
        <v>42726</v>
      </c>
      <c r="W70" s="39">
        <v>42725</v>
      </c>
      <c r="X70" s="30" t="s">
        <v>52</v>
      </c>
      <c r="Y70" s="82"/>
      <c r="Z70" s="92"/>
      <c r="AA70" s="83"/>
      <c r="AB70" s="84"/>
      <c r="AC70" s="105"/>
      <c r="AD70" s="93"/>
    </row>
    <row r="71" spans="1:30" s="40" customFormat="1" ht="27" customHeight="1" x14ac:dyDescent="0.25">
      <c r="A71" s="36" t="s">
        <v>100</v>
      </c>
      <c r="B71" s="36" t="s">
        <v>1</v>
      </c>
      <c r="C71" s="135" t="s">
        <v>2</v>
      </c>
      <c r="D71" s="135" t="s">
        <v>86</v>
      </c>
      <c r="E71" s="135" t="s">
        <v>4</v>
      </c>
      <c r="F71" s="135" t="s">
        <v>98</v>
      </c>
      <c r="G71" s="135" t="s">
        <v>18</v>
      </c>
      <c r="H71" s="135" t="s">
        <v>87</v>
      </c>
      <c r="I71" s="146">
        <v>109102</v>
      </c>
      <c r="J71" s="6" t="s">
        <v>37</v>
      </c>
      <c r="K71" s="158" t="s">
        <v>206</v>
      </c>
      <c r="L71" s="6" t="s">
        <v>21</v>
      </c>
      <c r="M71" s="5"/>
      <c r="N71" s="6"/>
      <c r="O71" s="6"/>
      <c r="P71" s="39">
        <v>42653</v>
      </c>
      <c r="Q71" s="41">
        <v>42702</v>
      </c>
      <c r="R71" s="30" t="s">
        <v>194</v>
      </c>
      <c r="S71" s="51" t="s">
        <v>168</v>
      </c>
      <c r="T71" s="51" t="s">
        <v>150</v>
      </c>
      <c r="U71" s="52">
        <v>42703</v>
      </c>
      <c r="V71" s="46">
        <f>IF(Q71&lt;&gt;"", IF(O71="C",Q71+16,Q71+8), "")</f>
        <v>42710</v>
      </c>
      <c r="W71" s="39">
        <v>42709</v>
      </c>
      <c r="X71" s="30" t="s">
        <v>52</v>
      </c>
      <c r="Y71" s="82"/>
      <c r="Z71" s="92"/>
      <c r="AA71" s="83"/>
      <c r="AB71" s="84"/>
      <c r="AC71" s="105"/>
      <c r="AD71" s="93"/>
    </row>
    <row r="72" spans="1:30" s="40" customFormat="1" ht="27" customHeight="1" x14ac:dyDescent="0.25">
      <c r="A72" s="36"/>
      <c r="B72" s="36"/>
      <c r="C72" s="136"/>
      <c r="D72" s="136"/>
      <c r="E72" s="136"/>
      <c r="F72" s="136"/>
      <c r="G72" s="136"/>
      <c r="H72" s="136"/>
      <c r="I72" s="148"/>
      <c r="J72" s="6" t="s">
        <v>244</v>
      </c>
      <c r="K72" s="159"/>
      <c r="L72" s="54"/>
      <c r="M72" s="43"/>
      <c r="N72" s="6"/>
      <c r="O72" s="6"/>
      <c r="P72" s="39"/>
      <c r="Q72" s="41">
        <v>42718</v>
      </c>
      <c r="R72" s="30" t="s">
        <v>244</v>
      </c>
      <c r="S72" s="51" t="s">
        <v>168</v>
      </c>
      <c r="T72" s="51" t="s">
        <v>146</v>
      </c>
      <c r="U72" s="52"/>
      <c r="V72" s="46">
        <f>IF(Q72&lt;&gt;"", IF(O72="C",Q72+16,Q72+8), "")</f>
        <v>42726</v>
      </c>
      <c r="W72" s="39">
        <v>42725</v>
      </c>
      <c r="X72" s="30" t="s">
        <v>52</v>
      </c>
      <c r="Y72" s="82"/>
      <c r="Z72" s="92"/>
      <c r="AA72" s="83"/>
      <c r="AB72" s="84"/>
      <c r="AC72" s="105"/>
      <c r="AD72" s="93"/>
    </row>
    <row r="73" spans="1:30" s="40" customFormat="1" ht="15" customHeight="1" x14ac:dyDescent="0.25">
      <c r="A73" s="36" t="s">
        <v>101</v>
      </c>
      <c r="B73" s="36" t="s">
        <v>92</v>
      </c>
      <c r="C73" s="135" t="s">
        <v>2</v>
      </c>
      <c r="D73" s="135" t="s">
        <v>86</v>
      </c>
      <c r="E73" s="135" t="s">
        <v>102</v>
      </c>
      <c r="F73" s="135" t="s">
        <v>71</v>
      </c>
      <c r="G73" s="135" t="s">
        <v>6</v>
      </c>
      <c r="H73" s="135" t="s">
        <v>87</v>
      </c>
      <c r="I73" s="146">
        <v>109103</v>
      </c>
      <c r="J73" s="6" t="s">
        <v>8</v>
      </c>
      <c r="K73" s="149" t="s">
        <v>225</v>
      </c>
      <c r="L73" s="152" t="s">
        <v>54</v>
      </c>
      <c r="M73" s="153"/>
      <c r="N73" s="5"/>
      <c r="O73" s="5"/>
      <c r="P73" s="39">
        <v>42653</v>
      </c>
      <c r="Q73" s="41">
        <v>42716</v>
      </c>
      <c r="R73" s="30" t="s">
        <v>8</v>
      </c>
      <c r="S73" s="51" t="s">
        <v>168</v>
      </c>
      <c r="T73" s="51" t="s">
        <v>150</v>
      </c>
      <c r="U73" s="52">
        <v>42725</v>
      </c>
      <c r="V73" s="46">
        <f t="shared" si="4"/>
        <v>42724</v>
      </c>
      <c r="W73" s="39">
        <v>42725</v>
      </c>
      <c r="X73" s="30" t="s">
        <v>9</v>
      </c>
      <c r="Y73" s="82"/>
      <c r="Z73" s="92"/>
      <c r="AA73" s="83"/>
      <c r="AB73" s="84"/>
      <c r="AC73" s="105"/>
      <c r="AD73" s="93"/>
    </row>
    <row r="74" spans="1:30" s="40" customFormat="1" ht="15" customHeight="1" x14ac:dyDescent="0.25">
      <c r="A74" s="36"/>
      <c r="B74" s="36"/>
      <c r="C74" s="136"/>
      <c r="D74" s="136"/>
      <c r="E74" s="136"/>
      <c r="F74" s="136"/>
      <c r="G74" s="136"/>
      <c r="H74" s="136"/>
      <c r="I74" s="148"/>
      <c r="J74" s="6" t="s">
        <v>37</v>
      </c>
      <c r="K74" s="151"/>
      <c r="L74" s="74"/>
      <c r="M74" s="75"/>
      <c r="N74" s="5"/>
      <c r="O74" s="5"/>
      <c r="P74" s="39"/>
      <c r="Q74" s="41">
        <v>42740</v>
      </c>
      <c r="R74" s="76" t="s">
        <v>37</v>
      </c>
      <c r="S74" s="51" t="s">
        <v>168</v>
      </c>
      <c r="T74" s="51" t="s">
        <v>146</v>
      </c>
      <c r="U74" s="52"/>
      <c r="V74" s="46">
        <f t="shared" ref="V74" si="6">IF(Q74&lt;&gt;"", IF(O74="C",Q74+16,Q74+8), "")</f>
        <v>42748</v>
      </c>
      <c r="W74" s="39">
        <v>42740</v>
      </c>
      <c r="X74" s="76" t="s">
        <v>52</v>
      </c>
      <c r="Y74" s="82"/>
      <c r="Z74" s="92"/>
      <c r="AA74" s="83"/>
      <c r="AB74" s="84"/>
      <c r="AC74" s="105"/>
      <c r="AD74" s="93"/>
    </row>
    <row r="75" spans="1:30" s="40" customFormat="1" ht="15" customHeight="1" x14ac:dyDescent="0.25">
      <c r="A75" s="36" t="s">
        <v>103</v>
      </c>
      <c r="B75" s="36" t="s">
        <v>92</v>
      </c>
      <c r="C75" s="135" t="s">
        <v>2</v>
      </c>
      <c r="D75" s="135" t="s">
        <v>86</v>
      </c>
      <c r="E75" s="135" t="s">
        <v>102</v>
      </c>
      <c r="F75" s="135" t="s">
        <v>73</v>
      </c>
      <c r="G75" s="135" t="s">
        <v>6</v>
      </c>
      <c r="H75" s="135" t="s">
        <v>87</v>
      </c>
      <c r="I75" s="146">
        <v>109104</v>
      </c>
      <c r="J75" s="6" t="s">
        <v>15</v>
      </c>
      <c r="K75" s="149" t="s">
        <v>249</v>
      </c>
      <c r="L75" s="152" t="s">
        <v>54</v>
      </c>
      <c r="M75" s="153"/>
      <c r="N75" s="5"/>
      <c r="O75" s="5"/>
      <c r="P75" s="39">
        <v>42653</v>
      </c>
      <c r="Q75" s="41">
        <v>42724</v>
      </c>
      <c r="R75" s="30" t="s">
        <v>15</v>
      </c>
      <c r="S75" s="51" t="s">
        <v>168</v>
      </c>
      <c r="T75" s="51" t="s">
        <v>150</v>
      </c>
      <c r="U75" s="52">
        <v>42725</v>
      </c>
      <c r="V75" s="46">
        <f t="shared" si="4"/>
        <v>42732</v>
      </c>
      <c r="W75" s="39">
        <v>42725</v>
      </c>
      <c r="X75" s="30" t="s">
        <v>9</v>
      </c>
      <c r="Y75" s="82"/>
      <c r="Z75" s="92"/>
      <c r="AA75" s="83"/>
      <c r="AB75" s="84"/>
      <c r="AC75" s="105"/>
      <c r="AD75" s="93"/>
    </row>
    <row r="76" spans="1:30" s="40" customFormat="1" ht="15" customHeight="1" x14ac:dyDescent="0.25">
      <c r="A76" s="36"/>
      <c r="B76" s="36"/>
      <c r="C76" s="136"/>
      <c r="D76" s="136"/>
      <c r="E76" s="136"/>
      <c r="F76" s="136"/>
      <c r="G76" s="136"/>
      <c r="H76" s="136"/>
      <c r="I76" s="148"/>
      <c r="J76" s="6" t="s">
        <v>37</v>
      </c>
      <c r="K76" s="151"/>
      <c r="L76" s="74"/>
      <c r="M76" s="75"/>
      <c r="N76" s="5"/>
      <c r="O76" s="5"/>
      <c r="P76" s="39"/>
      <c r="Q76" s="41">
        <v>42740</v>
      </c>
      <c r="R76" s="76" t="s">
        <v>37</v>
      </c>
      <c r="S76" s="51" t="s">
        <v>168</v>
      </c>
      <c r="T76" s="51" t="s">
        <v>146</v>
      </c>
      <c r="U76" s="52"/>
      <c r="V76" s="46">
        <f t="shared" si="4"/>
        <v>42748</v>
      </c>
      <c r="W76" s="39">
        <v>42740</v>
      </c>
      <c r="X76" s="76" t="s">
        <v>52</v>
      </c>
      <c r="Y76" s="82"/>
      <c r="Z76" s="92"/>
      <c r="AA76" s="83"/>
      <c r="AB76" s="84"/>
      <c r="AC76" s="105"/>
      <c r="AD76" s="93"/>
    </row>
    <row r="77" spans="1:30" s="40" customFormat="1" ht="15" customHeight="1" x14ac:dyDescent="0.25">
      <c r="A77" s="36" t="s">
        <v>104</v>
      </c>
      <c r="B77" s="36" t="s">
        <v>92</v>
      </c>
      <c r="C77" s="36" t="s">
        <v>2</v>
      </c>
      <c r="D77" s="36" t="s">
        <v>86</v>
      </c>
      <c r="E77" s="36" t="s">
        <v>102</v>
      </c>
      <c r="F77" s="36" t="s">
        <v>105</v>
      </c>
      <c r="G77" s="36" t="s">
        <v>6</v>
      </c>
      <c r="H77" s="36" t="s">
        <v>87</v>
      </c>
      <c r="I77" s="6">
        <v>109105</v>
      </c>
      <c r="J77" s="6" t="s">
        <v>20</v>
      </c>
      <c r="K77" s="60" t="s">
        <v>243</v>
      </c>
      <c r="L77" s="152" t="s">
        <v>54</v>
      </c>
      <c r="M77" s="153"/>
      <c r="N77" s="5"/>
      <c r="O77" s="5"/>
      <c r="P77" s="39">
        <v>42625</v>
      </c>
      <c r="Q77" s="41">
        <v>42718</v>
      </c>
      <c r="R77" s="30" t="s">
        <v>20</v>
      </c>
      <c r="S77" s="51" t="s">
        <v>168</v>
      </c>
      <c r="T77" s="51" t="s">
        <v>150</v>
      </c>
      <c r="U77" s="52">
        <v>42719</v>
      </c>
      <c r="V77" s="46">
        <f t="shared" si="4"/>
        <v>42726</v>
      </c>
      <c r="W77" s="39">
        <v>42725</v>
      </c>
      <c r="X77" s="30" t="s">
        <v>52</v>
      </c>
      <c r="Y77" s="82"/>
      <c r="Z77" s="92"/>
      <c r="AA77" s="83"/>
      <c r="AB77" s="84"/>
      <c r="AC77" s="105"/>
      <c r="AD77" s="93"/>
    </row>
    <row r="78" spans="1:30" s="40" customFormat="1" ht="15" customHeight="1" x14ac:dyDescent="0.25">
      <c r="A78" s="36" t="s">
        <v>106</v>
      </c>
      <c r="B78" s="36" t="s">
        <v>92</v>
      </c>
      <c r="C78" s="135" t="s">
        <v>2</v>
      </c>
      <c r="D78" s="135" t="s">
        <v>86</v>
      </c>
      <c r="E78" s="135" t="s">
        <v>102</v>
      </c>
      <c r="F78" s="135" t="s">
        <v>107</v>
      </c>
      <c r="G78" s="135" t="s">
        <v>6</v>
      </c>
      <c r="H78" s="135" t="s">
        <v>87</v>
      </c>
      <c r="I78" s="146">
        <v>109106</v>
      </c>
      <c r="J78" s="6" t="s">
        <v>8</v>
      </c>
      <c r="K78" s="149" t="s">
        <v>226</v>
      </c>
      <c r="L78" s="152" t="s">
        <v>54</v>
      </c>
      <c r="M78" s="153"/>
      <c r="N78" s="5"/>
      <c r="O78" s="5"/>
      <c r="P78" s="39">
        <v>42625</v>
      </c>
      <c r="Q78" s="41">
        <v>42716</v>
      </c>
      <c r="R78" s="30" t="s">
        <v>8</v>
      </c>
      <c r="S78" s="51" t="s">
        <v>168</v>
      </c>
      <c r="T78" s="51" t="s">
        <v>203</v>
      </c>
      <c r="U78" s="52">
        <v>42717</v>
      </c>
      <c r="V78" s="46">
        <f t="shared" si="4"/>
        <v>42724</v>
      </c>
      <c r="W78" s="39">
        <v>42725</v>
      </c>
      <c r="X78" s="30" t="s">
        <v>52</v>
      </c>
      <c r="Y78" s="82"/>
      <c r="Z78" s="92"/>
      <c r="AA78" s="83"/>
      <c r="AB78" s="84"/>
      <c r="AC78" s="105"/>
      <c r="AD78" s="93"/>
    </row>
    <row r="79" spans="1:30" s="40" customFormat="1" ht="15" customHeight="1" x14ac:dyDescent="0.25">
      <c r="A79" s="36"/>
      <c r="B79" s="36"/>
      <c r="C79" s="136"/>
      <c r="D79" s="136"/>
      <c r="E79" s="136"/>
      <c r="F79" s="136"/>
      <c r="G79" s="136"/>
      <c r="H79" s="136"/>
      <c r="I79" s="148"/>
      <c r="J79" s="6" t="s">
        <v>37</v>
      </c>
      <c r="K79" s="151"/>
      <c r="L79" s="74"/>
      <c r="M79" s="75"/>
      <c r="N79" s="5"/>
      <c r="O79" s="5"/>
      <c r="P79" s="39"/>
      <c r="Q79" s="41">
        <v>42740</v>
      </c>
      <c r="R79" s="76" t="s">
        <v>37</v>
      </c>
      <c r="S79" s="103" t="s">
        <v>168</v>
      </c>
      <c r="T79" s="103" t="s">
        <v>146</v>
      </c>
      <c r="U79" s="52"/>
      <c r="V79" s="46">
        <f t="shared" ref="V79" si="7">IF(Q79&lt;&gt;"", IF(O79="C",Q79+16,Q79+8), "")</f>
        <v>42748</v>
      </c>
      <c r="W79" s="39">
        <v>42744</v>
      </c>
      <c r="X79" s="76" t="s">
        <v>52</v>
      </c>
      <c r="Y79" s="82"/>
      <c r="Z79" s="92"/>
      <c r="AA79" s="83"/>
      <c r="AB79" s="84"/>
      <c r="AC79" s="105"/>
      <c r="AD79" s="93"/>
    </row>
    <row r="80" spans="1:30" s="40" customFormat="1" ht="15" customHeight="1" x14ac:dyDescent="0.25">
      <c r="A80" s="36" t="s">
        <v>108</v>
      </c>
      <c r="B80" s="36" t="s">
        <v>92</v>
      </c>
      <c r="C80" s="135" t="s">
        <v>2</v>
      </c>
      <c r="D80" s="135" t="s">
        <v>86</v>
      </c>
      <c r="E80" s="135" t="s">
        <v>102</v>
      </c>
      <c r="F80" s="135" t="s">
        <v>109</v>
      </c>
      <c r="G80" s="135" t="s">
        <v>6</v>
      </c>
      <c r="H80" s="135" t="s">
        <v>87</v>
      </c>
      <c r="I80" s="146">
        <v>109107</v>
      </c>
      <c r="J80" s="6" t="s">
        <v>8</v>
      </c>
      <c r="K80" s="149" t="s">
        <v>227</v>
      </c>
      <c r="L80" s="152" t="s">
        <v>54</v>
      </c>
      <c r="M80" s="153"/>
      <c r="N80" s="5"/>
      <c r="O80" s="5"/>
      <c r="P80" s="39">
        <v>42653</v>
      </c>
      <c r="Q80" s="41">
        <v>42716</v>
      </c>
      <c r="R80" s="30" t="s">
        <v>8</v>
      </c>
      <c r="S80" s="51" t="s">
        <v>168</v>
      </c>
      <c r="T80" s="51" t="s">
        <v>203</v>
      </c>
      <c r="U80" s="52">
        <v>42717</v>
      </c>
      <c r="V80" s="46">
        <f t="shared" si="4"/>
        <v>42724</v>
      </c>
      <c r="W80" s="39">
        <v>42725</v>
      </c>
      <c r="X80" s="30" t="s">
        <v>52</v>
      </c>
      <c r="Y80" s="82"/>
      <c r="Z80" s="92"/>
      <c r="AA80" s="83"/>
      <c r="AB80" s="84"/>
      <c r="AC80" s="105"/>
      <c r="AD80" s="93"/>
    </row>
    <row r="81" spans="1:30" s="40" customFormat="1" ht="15" customHeight="1" x14ac:dyDescent="0.25">
      <c r="A81" s="36"/>
      <c r="B81" s="36"/>
      <c r="C81" s="136"/>
      <c r="D81" s="136"/>
      <c r="E81" s="136"/>
      <c r="F81" s="136"/>
      <c r="G81" s="136"/>
      <c r="H81" s="136"/>
      <c r="I81" s="148"/>
      <c r="J81" s="6" t="s">
        <v>37</v>
      </c>
      <c r="K81" s="151"/>
      <c r="L81" s="74"/>
      <c r="M81" s="75"/>
      <c r="N81" s="5"/>
      <c r="O81" s="5"/>
      <c r="P81" s="39"/>
      <c r="Q81" s="41">
        <v>42740</v>
      </c>
      <c r="R81" s="76" t="s">
        <v>37</v>
      </c>
      <c r="S81" s="107" t="s">
        <v>168</v>
      </c>
      <c r="T81" s="107" t="s">
        <v>146</v>
      </c>
      <c r="U81" s="52"/>
      <c r="V81" s="46">
        <f t="shared" si="4"/>
        <v>42748</v>
      </c>
      <c r="W81" s="39">
        <v>42744</v>
      </c>
      <c r="X81" s="107" t="s">
        <v>52</v>
      </c>
      <c r="Y81" s="82"/>
      <c r="Z81" s="92"/>
      <c r="AA81" s="83"/>
      <c r="AB81" s="84"/>
      <c r="AC81" s="105"/>
      <c r="AD81" s="93"/>
    </row>
    <row r="82" spans="1:30" s="40" customFormat="1" ht="15" customHeight="1" x14ac:dyDescent="0.25">
      <c r="A82" s="36" t="s">
        <v>110</v>
      </c>
      <c r="B82" s="36" t="s">
        <v>1</v>
      </c>
      <c r="C82" s="36" t="s">
        <v>2</v>
      </c>
      <c r="D82" s="36" t="s">
        <v>86</v>
      </c>
      <c r="E82" s="36" t="s">
        <v>102</v>
      </c>
      <c r="F82" s="36" t="s">
        <v>111</v>
      </c>
      <c r="G82" s="36" t="s">
        <v>6</v>
      </c>
      <c r="H82" s="36" t="s">
        <v>112</v>
      </c>
      <c r="I82" s="6">
        <v>109112</v>
      </c>
      <c r="J82" s="6" t="s">
        <v>37</v>
      </c>
      <c r="K82" s="60"/>
      <c r="L82" s="152" t="s">
        <v>54</v>
      </c>
      <c r="M82" s="153"/>
      <c r="N82" s="5"/>
      <c r="O82" s="5"/>
      <c r="P82" s="39">
        <v>42667</v>
      </c>
      <c r="Q82" s="100"/>
      <c r="R82" s="30"/>
      <c r="S82" s="30"/>
      <c r="T82" s="30"/>
      <c r="U82" s="38"/>
      <c r="V82" s="46" t="str">
        <f t="shared" si="4"/>
        <v/>
      </c>
      <c r="W82" s="39"/>
      <c r="X82" s="30"/>
      <c r="Y82" s="82"/>
      <c r="Z82" s="92"/>
      <c r="AA82" s="83"/>
      <c r="AB82" s="84"/>
      <c r="AC82" s="105"/>
      <c r="AD82" s="93"/>
    </row>
    <row r="83" spans="1:30" s="40" customFormat="1" ht="26.25" customHeight="1" x14ac:dyDescent="0.25">
      <c r="A83" s="36" t="s">
        <v>113</v>
      </c>
      <c r="B83" s="36" t="s">
        <v>1</v>
      </c>
      <c r="C83" s="135" t="s">
        <v>2</v>
      </c>
      <c r="D83" s="135" t="s">
        <v>86</v>
      </c>
      <c r="E83" s="135" t="s">
        <v>102</v>
      </c>
      <c r="F83" s="135" t="s">
        <v>98</v>
      </c>
      <c r="G83" s="135" t="s">
        <v>18</v>
      </c>
      <c r="H83" s="135" t="s">
        <v>87</v>
      </c>
      <c r="I83" s="146">
        <v>109115</v>
      </c>
      <c r="J83" s="6"/>
      <c r="K83" s="149" t="s">
        <v>205</v>
      </c>
      <c r="L83" s="152" t="s">
        <v>54</v>
      </c>
      <c r="M83" s="153"/>
      <c r="N83" s="5"/>
      <c r="O83" s="5"/>
      <c r="P83" s="39">
        <v>42674</v>
      </c>
      <c r="Q83" s="41">
        <v>42703</v>
      </c>
      <c r="R83" s="30" t="s">
        <v>74</v>
      </c>
      <c r="S83" s="6" t="s">
        <v>167</v>
      </c>
      <c r="T83" s="51" t="s">
        <v>203</v>
      </c>
      <c r="U83" s="52">
        <v>42704</v>
      </c>
      <c r="V83" s="46">
        <f t="shared" si="4"/>
        <v>42711</v>
      </c>
      <c r="W83" s="39">
        <v>42713</v>
      </c>
      <c r="X83" s="51" t="s">
        <v>52</v>
      </c>
      <c r="Y83" s="82"/>
      <c r="Z83" s="98"/>
      <c r="AA83" s="83"/>
      <c r="AB83" s="84"/>
      <c r="AC83" s="105"/>
      <c r="AD83" s="93"/>
    </row>
    <row r="84" spans="1:30" s="40" customFormat="1" ht="26.25" customHeight="1" x14ac:dyDescent="0.25">
      <c r="A84" s="36"/>
      <c r="B84" s="36"/>
      <c r="C84" s="136"/>
      <c r="D84" s="136"/>
      <c r="E84" s="136"/>
      <c r="F84" s="136"/>
      <c r="G84" s="136"/>
      <c r="H84" s="136"/>
      <c r="I84" s="148"/>
      <c r="J84" s="6" t="s">
        <v>37</v>
      </c>
      <c r="K84" s="151"/>
      <c r="L84" s="54"/>
      <c r="M84" s="55"/>
      <c r="N84" s="5"/>
      <c r="O84" s="5"/>
      <c r="P84" s="39"/>
      <c r="Q84" s="41">
        <v>42723</v>
      </c>
      <c r="R84" s="30" t="s">
        <v>37</v>
      </c>
      <c r="S84" s="51" t="s">
        <v>168</v>
      </c>
      <c r="T84" s="51" t="s">
        <v>150</v>
      </c>
      <c r="U84" s="52"/>
      <c r="V84" s="46">
        <f t="shared" si="4"/>
        <v>42731</v>
      </c>
      <c r="W84" s="39">
        <v>42726</v>
      </c>
      <c r="X84" s="51" t="s">
        <v>52</v>
      </c>
      <c r="Y84" s="82"/>
      <c r="Z84" s="92"/>
      <c r="AA84" s="83"/>
      <c r="AB84" s="84"/>
      <c r="AC84" s="105"/>
      <c r="AD84" s="93"/>
    </row>
    <row r="85" spans="1:30" s="40" customFormat="1" ht="22.5" customHeight="1" x14ac:dyDescent="0.25">
      <c r="A85" s="36" t="s">
        <v>114</v>
      </c>
      <c r="B85" s="36" t="s">
        <v>1</v>
      </c>
      <c r="C85" s="135" t="s">
        <v>2</v>
      </c>
      <c r="D85" s="135" t="s">
        <v>115</v>
      </c>
      <c r="E85" s="135" t="s">
        <v>102</v>
      </c>
      <c r="F85" s="135" t="s">
        <v>98</v>
      </c>
      <c r="G85" s="135" t="s">
        <v>18</v>
      </c>
      <c r="H85" s="135" t="s">
        <v>87</v>
      </c>
      <c r="I85" s="146">
        <v>109117</v>
      </c>
      <c r="J85" s="6" t="s">
        <v>8</v>
      </c>
      <c r="K85" s="149" t="s">
        <v>252</v>
      </c>
      <c r="L85" s="152" t="s">
        <v>54</v>
      </c>
      <c r="M85" s="153"/>
      <c r="N85" s="5"/>
      <c r="O85" s="5"/>
      <c r="P85" s="39">
        <v>42692</v>
      </c>
      <c r="Q85" s="41">
        <v>42725</v>
      </c>
      <c r="R85" s="30"/>
      <c r="S85" s="51" t="s">
        <v>168</v>
      </c>
      <c r="T85" s="51" t="s">
        <v>150</v>
      </c>
      <c r="U85" s="52">
        <v>42726</v>
      </c>
      <c r="V85" s="46">
        <f t="shared" ref="V85:V86" si="8">IF(Q85&lt;&gt;"", IF(O85="C",Q85+16,Q85+8), "")</f>
        <v>42733</v>
      </c>
      <c r="W85" s="39">
        <v>42726</v>
      </c>
      <c r="X85" s="30" t="s">
        <v>9</v>
      </c>
      <c r="Y85" s="82"/>
      <c r="Z85" s="92"/>
      <c r="AA85" s="83"/>
      <c r="AB85" s="84"/>
      <c r="AC85" s="105"/>
      <c r="AD85" s="93"/>
    </row>
    <row r="86" spans="1:30" s="40" customFormat="1" ht="22.5" customHeight="1" x14ac:dyDescent="0.25">
      <c r="A86" s="36"/>
      <c r="B86" s="36"/>
      <c r="C86" s="136"/>
      <c r="D86" s="136"/>
      <c r="E86" s="136"/>
      <c r="F86" s="136"/>
      <c r="G86" s="136"/>
      <c r="H86" s="136"/>
      <c r="I86" s="148"/>
      <c r="J86" s="6" t="s">
        <v>37</v>
      </c>
      <c r="K86" s="159"/>
      <c r="L86" s="74"/>
      <c r="M86" s="75"/>
      <c r="N86" s="5"/>
      <c r="O86" s="5"/>
      <c r="P86" s="39"/>
      <c r="Q86" s="41">
        <v>42740</v>
      </c>
      <c r="R86" s="76" t="s">
        <v>37</v>
      </c>
      <c r="S86" s="108" t="s">
        <v>168</v>
      </c>
      <c r="T86" s="108" t="s">
        <v>146</v>
      </c>
      <c r="U86" s="52"/>
      <c r="V86" s="46">
        <f t="shared" si="8"/>
        <v>42748</v>
      </c>
      <c r="W86" s="39">
        <v>42744</v>
      </c>
      <c r="X86" s="108" t="s">
        <v>52</v>
      </c>
      <c r="Y86" s="82"/>
      <c r="Z86" s="92"/>
      <c r="AA86" s="83"/>
      <c r="AB86" s="84"/>
      <c r="AC86" s="105"/>
      <c r="AD86" s="93"/>
    </row>
    <row r="87" spans="1:30" s="40" customFormat="1" ht="23.25" customHeight="1" x14ac:dyDescent="0.25">
      <c r="A87" s="36"/>
      <c r="B87" s="36"/>
      <c r="C87" s="135" t="s">
        <v>2</v>
      </c>
      <c r="D87" s="135" t="s">
        <v>115</v>
      </c>
      <c r="E87" s="135" t="s">
        <v>102</v>
      </c>
      <c r="F87" s="135" t="s">
        <v>98</v>
      </c>
      <c r="G87" s="135" t="s">
        <v>18</v>
      </c>
      <c r="H87" s="135" t="s">
        <v>87</v>
      </c>
      <c r="I87" s="146">
        <v>109118</v>
      </c>
      <c r="J87" s="6" t="s">
        <v>8</v>
      </c>
      <c r="K87" s="155" t="s">
        <v>215</v>
      </c>
      <c r="L87" s="54"/>
      <c r="M87" s="55"/>
      <c r="N87" s="5"/>
      <c r="O87" s="5"/>
      <c r="P87" s="39"/>
      <c r="Q87" s="41">
        <v>42711</v>
      </c>
      <c r="R87" s="30" t="s">
        <v>8</v>
      </c>
      <c r="S87" s="6" t="s">
        <v>168</v>
      </c>
      <c r="T87" s="51" t="s">
        <v>203</v>
      </c>
      <c r="U87" s="52">
        <v>42712</v>
      </c>
      <c r="V87" s="46">
        <f t="shared" si="4"/>
        <v>42719</v>
      </c>
      <c r="W87" s="39">
        <v>42720</v>
      </c>
      <c r="X87" s="51" t="s">
        <v>9</v>
      </c>
      <c r="Y87" s="82"/>
      <c r="Z87" s="98"/>
      <c r="AA87" s="83"/>
      <c r="AB87" s="84"/>
      <c r="AC87" s="105"/>
      <c r="AD87" s="93"/>
    </row>
    <row r="88" spans="1:30" s="40" customFormat="1" ht="23.25" customHeight="1" x14ac:dyDescent="0.25">
      <c r="A88" s="36"/>
      <c r="B88" s="36"/>
      <c r="C88" s="136"/>
      <c r="D88" s="136"/>
      <c r="E88" s="136"/>
      <c r="F88" s="136"/>
      <c r="G88" s="136"/>
      <c r="H88" s="136"/>
      <c r="I88" s="148"/>
      <c r="J88" s="6" t="s">
        <v>69</v>
      </c>
      <c r="K88" s="155"/>
      <c r="L88" s="54"/>
      <c r="M88" s="55"/>
      <c r="N88" s="5"/>
      <c r="O88" s="5"/>
      <c r="P88" s="39"/>
      <c r="Q88" s="41">
        <v>42725</v>
      </c>
      <c r="R88" s="30"/>
      <c r="S88" s="51" t="s">
        <v>168</v>
      </c>
      <c r="T88" s="51" t="s">
        <v>150</v>
      </c>
      <c r="U88" s="52"/>
      <c r="V88" s="46">
        <f t="shared" si="4"/>
        <v>42733</v>
      </c>
      <c r="W88" s="39">
        <v>42726</v>
      </c>
      <c r="X88" s="51" t="s">
        <v>52</v>
      </c>
      <c r="Y88" s="82"/>
      <c r="Z88" s="92"/>
      <c r="AA88" s="83"/>
      <c r="AB88" s="84"/>
      <c r="AC88" s="105"/>
      <c r="AD88" s="93"/>
    </row>
    <row r="89" spans="1:30" s="40" customFormat="1" ht="36" customHeight="1" x14ac:dyDescent="0.25">
      <c r="A89" s="36" t="s">
        <v>116</v>
      </c>
      <c r="B89" s="36" t="s">
        <v>1</v>
      </c>
      <c r="C89" s="135" t="s">
        <v>2</v>
      </c>
      <c r="D89" s="135" t="s">
        <v>86</v>
      </c>
      <c r="E89" s="135" t="s">
        <v>4</v>
      </c>
      <c r="F89" s="135" t="s">
        <v>98</v>
      </c>
      <c r="G89" s="135" t="s">
        <v>18</v>
      </c>
      <c r="H89" s="135" t="s">
        <v>87</v>
      </c>
      <c r="I89" s="146">
        <v>109151</v>
      </c>
      <c r="J89" s="6" t="s">
        <v>229</v>
      </c>
      <c r="K89" s="164" t="s">
        <v>230</v>
      </c>
      <c r="L89" s="152"/>
      <c r="M89" s="153"/>
      <c r="N89" s="5"/>
      <c r="O89" s="5"/>
      <c r="P89" s="39">
        <v>42653</v>
      </c>
      <c r="Q89" s="41">
        <v>42716</v>
      </c>
      <c r="R89" s="30" t="s">
        <v>229</v>
      </c>
      <c r="S89" s="6" t="s">
        <v>168</v>
      </c>
      <c r="T89" s="51" t="s">
        <v>203</v>
      </c>
      <c r="U89" s="52"/>
      <c r="V89" s="46">
        <f t="shared" si="4"/>
        <v>42724</v>
      </c>
      <c r="W89" s="39">
        <v>42725</v>
      </c>
      <c r="X89" s="30" t="s">
        <v>9</v>
      </c>
      <c r="Y89" s="82"/>
      <c r="Z89" s="98"/>
      <c r="AA89" s="83"/>
      <c r="AB89" s="84"/>
      <c r="AC89" s="105"/>
      <c r="AD89" s="93"/>
    </row>
    <row r="90" spans="1:30" s="40" customFormat="1" ht="26.25" customHeight="1" x14ac:dyDescent="0.25">
      <c r="A90" s="36"/>
      <c r="B90" s="36"/>
      <c r="C90" s="136"/>
      <c r="D90" s="136"/>
      <c r="E90" s="136"/>
      <c r="F90" s="136"/>
      <c r="G90" s="136"/>
      <c r="H90" s="136"/>
      <c r="I90" s="148"/>
      <c r="J90" s="6" t="s">
        <v>246</v>
      </c>
      <c r="K90" s="165"/>
      <c r="L90" s="74"/>
      <c r="M90" s="75"/>
      <c r="N90" s="5"/>
      <c r="O90" s="5"/>
      <c r="P90" s="39"/>
      <c r="Q90" s="41">
        <v>42740</v>
      </c>
      <c r="R90" s="76" t="s">
        <v>246</v>
      </c>
      <c r="S90" s="108" t="s">
        <v>168</v>
      </c>
      <c r="T90" s="108" t="s">
        <v>146</v>
      </c>
      <c r="U90" s="52"/>
      <c r="V90" s="46">
        <f t="shared" si="4"/>
        <v>42748</v>
      </c>
      <c r="W90" s="39">
        <v>42744</v>
      </c>
      <c r="X90" s="108" t="s">
        <v>52</v>
      </c>
      <c r="Y90" s="82"/>
      <c r="Z90" s="98"/>
      <c r="AA90" s="83"/>
      <c r="AB90" s="84"/>
      <c r="AC90" s="105"/>
      <c r="AD90" s="93"/>
    </row>
    <row r="91" spans="1:30" s="40" customFormat="1" ht="41.25" customHeight="1" x14ac:dyDescent="0.2">
      <c r="A91" s="36"/>
      <c r="B91" s="36"/>
      <c r="C91" s="61" t="s">
        <v>2</v>
      </c>
      <c r="D91" s="61" t="s">
        <v>257</v>
      </c>
      <c r="E91" s="61" t="s">
        <v>45</v>
      </c>
      <c r="F91" s="61" t="s">
        <v>5</v>
      </c>
      <c r="G91" s="61" t="s">
        <v>58</v>
      </c>
      <c r="H91" s="61" t="s">
        <v>29</v>
      </c>
      <c r="I91" s="62">
        <v>120000</v>
      </c>
      <c r="J91" s="63" t="s">
        <v>74</v>
      </c>
      <c r="K91" s="129" t="s">
        <v>256</v>
      </c>
      <c r="L91" s="54"/>
      <c r="M91" s="55"/>
      <c r="N91" s="5"/>
      <c r="O91" s="5"/>
      <c r="P91" s="39"/>
      <c r="Q91" s="41">
        <v>42727</v>
      </c>
      <c r="R91" s="30" t="s">
        <v>74</v>
      </c>
      <c r="S91" s="64"/>
      <c r="T91" s="64"/>
      <c r="U91" s="65"/>
      <c r="V91" s="46">
        <f t="shared" si="4"/>
        <v>42735</v>
      </c>
      <c r="W91" s="39"/>
      <c r="X91" s="30"/>
      <c r="Y91" s="82"/>
      <c r="Z91" s="92"/>
      <c r="AA91" s="83"/>
      <c r="AB91" s="84"/>
      <c r="AC91" s="105"/>
      <c r="AD91" s="93"/>
    </row>
    <row r="92" spans="1:30" s="40" customFormat="1" ht="21" customHeight="1" x14ac:dyDescent="0.25">
      <c r="A92" s="36"/>
      <c r="B92" s="36"/>
      <c r="C92" s="135" t="s">
        <v>179</v>
      </c>
      <c r="D92" s="135" t="s">
        <v>132</v>
      </c>
      <c r="E92" s="135" t="s">
        <v>180</v>
      </c>
      <c r="F92" s="135" t="s">
        <v>134</v>
      </c>
      <c r="G92" s="135" t="s">
        <v>6</v>
      </c>
      <c r="H92" s="135" t="s">
        <v>122</v>
      </c>
      <c r="I92" s="146">
        <v>128515</v>
      </c>
      <c r="J92" s="6"/>
      <c r="K92" s="158" t="s">
        <v>177</v>
      </c>
      <c r="L92" s="152"/>
      <c r="M92" s="153"/>
      <c r="N92" s="5"/>
      <c r="O92" s="5"/>
      <c r="P92" s="39"/>
      <c r="Q92" s="41">
        <v>42677</v>
      </c>
      <c r="R92" s="30" t="s">
        <v>8</v>
      </c>
      <c r="S92" s="30" t="s">
        <v>168</v>
      </c>
      <c r="T92" s="51" t="s">
        <v>183</v>
      </c>
      <c r="U92" s="52">
        <v>42678</v>
      </c>
      <c r="V92" s="46">
        <f>IF(Q92&lt;&gt;"", IF(O92="C",Q92+16,Q92+8), "")</f>
        <v>42685</v>
      </c>
      <c r="W92" s="39">
        <v>42685</v>
      </c>
      <c r="X92" s="30" t="s">
        <v>9</v>
      </c>
      <c r="Y92" s="82"/>
      <c r="Z92" s="92"/>
      <c r="AA92" s="83"/>
      <c r="AB92" s="84"/>
      <c r="AC92" s="105"/>
      <c r="AD92" s="93"/>
    </row>
    <row r="93" spans="1:30" s="40" customFormat="1" ht="21" customHeight="1" x14ac:dyDescent="0.25">
      <c r="A93" s="36"/>
      <c r="B93" s="36"/>
      <c r="C93" s="136"/>
      <c r="D93" s="136"/>
      <c r="E93" s="136"/>
      <c r="F93" s="136"/>
      <c r="G93" s="136"/>
      <c r="H93" s="136"/>
      <c r="I93" s="148"/>
      <c r="J93" s="6" t="s">
        <v>69</v>
      </c>
      <c r="K93" s="159"/>
      <c r="L93" s="54"/>
      <c r="M93" s="55"/>
      <c r="N93" s="5"/>
      <c r="O93" s="5"/>
      <c r="P93" s="39"/>
      <c r="Q93" s="41">
        <v>42713</v>
      </c>
      <c r="R93" s="30" t="s">
        <v>69</v>
      </c>
      <c r="S93" s="30" t="s">
        <v>168</v>
      </c>
      <c r="T93" s="51"/>
      <c r="U93" s="52"/>
      <c r="V93" s="46">
        <f>IF(Q93&lt;&gt;"", IF(O93="C",Q93+16,Q93+8), "")</f>
        <v>42721</v>
      </c>
      <c r="W93" s="39">
        <v>42723</v>
      </c>
      <c r="X93" s="51" t="s">
        <v>52</v>
      </c>
      <c r="Y93" s="82"/>
      <c r="Z93" s="92"/>
      <c r="AA93" s="83"/>
      <c r="AB93" s="84"/>
      <c r="AC93" s="105"/>
      <c r="AD93" s="93"/>
    </row>
    <row r="94" spans="1:30" s="40" customFormat="1" ht="21" customHeight="1" x14ac:dyDescent="0.25">
      <c r="A94" s="36"/>
      <c r="B94" s="36"/>
      <c r="C94" s="36" t="s">
        <v>179</v>
      </c>
      <c r="D94" s="36" t="s">
        <v>132</v>
      </c>
      <c r="E94" s="36" t="s">
        <v>180</v>
      </c>
      <c r="F94" s="36" t="s">
        <v>134</v>
      </c>
      <c r="G94" s="36" t="s">
        <v>6</v>
      </c>
      <c r="H94" s="36" t="s">
        <v>122</v>
      </c>
      <c r="I94" s="6">
        <v>128516</v>
      </c>
      <c r="J94" s="6"/>
      <c r="K94" s="68" t="s">
        <v>178</v>
      </c>
      <c r="L94" s="152"/>
      <c r="M94" s="153"/>
      <c r="N94" s="5"/>
      <c r="O94" s="5"/>
      <c r="P94" s="39"/>
      <c r="Q94" s="41">
        <v>42677</v>
      </c>
      <c r="R94" s="30" t="s">
        <v>74</v>
      </c>
      <c r="S94" s="30" t="s">
        <v>168</v>
      </c>
      <c r="T94" s="51" t="s">
        <v>183</v>
      </c>
      <c r="U94" s="52">
        <v>42678</v>
      </c>
      <c r="V94" s="46">
        <f>IF(Q94&lt;&gt;"", IF(O94="C",Q94+16,Q94+8), "")</f>
        <v>42685</v>
      </c>
      <c r="W94" s="39">
        <v>42685</v>
      </c>
      <c r="X94" s="30" t="s">
        <v>52</v>
      </c>
      <c r="Y94" s="82"/>
      <c r="Z94" s="92"/>
      <c r="AA94" s="83"/>
      <c r="AB94" s="84"/>
      <c r="AC94" s="105"/>
      <c r="AD94" s="93"/>
    </row>
    <row r="95" spans="1:30" s="40" customFormat="1" ht="30.75" customHeight="1" x14ac:dyDescent="0.25">
      <c r="A95" s="36" t="s">
        <v>117</v>
      </c>
      <c r="B95" s="36" t="s">
        <v>1</v>
      </c>
      <c r="C95" s="36" t="s">
        <v>2</v>
      </c>
      <c r="D95" s="36" t="s">
        <v>132</v>
      </c>
      <c r="E95" s="36" t="s">
        <v>185</v>
      </c>
      <c r="F95" s="36" t="s">
        <v>5</v>
      </c>
      <c r="G95" s="36" t="s">
        <v>6</v>
      </c>
      <c r="H95" s="36" t="s">
        <v>120</v>
      </c>
      <c r="I95" s="6">
        <v>155500</v>
      </c>
      <c r="J95" s="6"/>
      <c r="K95" s="68" t="s">
        <v>204</v>
      </c>
      <c r="L95" s="152" t="s">
        <v>54</v>
      </c>
      <c r="M95" s="153"/>
      <c r="N95" s="5"/>
      <c r="O95" s="5"/>
      <c r="P95" s="39">
        <v>42618</v>
      </c>
      <c r="Q95" s="41">
        <v>42703</v>
      </c>
      <c r="R95" s="30" t="s">
        <v>94</v>
      </c>
      <c r="S95" s="5" t="s">
        <v>167</v>
      </c>
      <c r="T95" s="6" t="s">
        <v>208</v>
      </c>
      <c r="U95" s="52">
        <v>42704</v>
      </c>
      <c r="V95" s="46">
        <f t="shared" si="4"/>
        <v>42711</v>
      </c>
      <c r="W95" s="39">
        <v>42718</v>
      </c>
      <c r="X95" s="51" t="s">
        <v>52</v>
      </c>
      <c r="Y95" s="82"/>
      <c r="Z95" s="98"/>
      <c r="AA95" s="85"/>
      <c r="AB95" s="84"/>
      <c r="AC95" s="105"/>
      <c r="AD95" s="93"/>
    </row>
    <row r="96" spans="1:30" s="40" customFormat="1" ht="30.75" customHeight="1" x14ac:dyDescent="0.25">
      <c r="A96" s="36" t="s">
        <v>121</v>
      </c>
      <c r="B96" s="36" t="s">
        <v>1</v>
      </c>
      <c r="C96" s="36" t="s">
        <v>2</v>
      </c>
      <c r="D96" s="36" t="s">
        <v>118</v>
      </c>
      <c r="E96" s="36" t="s">
        <v>119</v>
      </c>
      <c r="F96" s="36" t="s">
        <v>6</v>
      </c>
      <c r="G96" s="36" t="s">
        <v>5</v>
      </c>
      <c r="H96" s="36" t="s">
        <v>122</v>
      </c>
      <c r="I96" s="6">
        <v>155501</v>
      </c>
      <c r="J96" s="6"/>
      <c r="K96" s="68"/>
      <c r="L96" s="152" t="s">
        <v>54</v>
      </c>
      <c r="M96" s="153"/>
      <c r="N96" s="5"/>
      <c r="O96" s="5"/>
      <c r="P96" s="39">
        <v>42618</v>
      </c>
      <c r="Q96" s="100" t="s">
        <v>40</v>
      </c>
      <c r="R96" s="30"/>
      <c r="S96" s="30"/>
      <c r="T96" s="30"/>
      <c r="U96" s="38"/>
      <c r="V96" s="46" t="e">
        <f t="shared" si="4"/>
        <v>#VALUE!</v>
      </c>
      <c r="W96" s="39"/>
      <c r="X96" s="30"/>
      <c r="Y96" s="82"/>
      <c r="Z96" s="92"/>
      <c r="AA96" s="83"/>
      <c r="AB96" s="84"/>
      <c r="AC96" s="105"/>
      <c r="AD96" s="93"/>
    </row>
    <row r="97" spans="1:30" s="40" customFormat="1" ht="45" customHeight="1" x14ac:dyDescent="0.25">
      <c r="A97" s="36"/>
      <c r="B97" s="36"/>
      <c r="C97" s="36" t="s">
        <v>2</v>
      </c>
      <c r="D97" s="36" t="s">
        <v>118</v>
      </c>
      <c r="E97" s="36" t="s">
        <v>185</v>
      </c>
      <c r="F97" s="36" t="s">
        <v>98</v>
      </c>
      <c r="G97" s="36" t="s">
        <v>18</v>
      </c>
      <c r="H97" s="36" t="s">
        <v>14</v>
      </c>
      <c r="I97" s="6">
        <v>155600</v>
      </c>
      <c r="J97" s="6"/>
      <c r="K97" s="68" t="s">
        <v>211</v>
      </c>
      <c r="L97" s="54"/>
      <c r="M97" s="55"/>
      <c r="N97" s="5"/>
      <c r="O97" s="5"/>
      <c r="P97" s="39"/>
      <c r="Q97" s="41">
        <v>42710</v>
      </c>
      <c r="R97" s="30" t="s">
        <v>20</v>
      </c>
      <c r="S97" s="5" t="s">
        <v>167</v>
      </c>
      <c r="T97" s="6" t="s">
        <v>219</v>
      </c>
      <c r="U97" s="52">
        <v>42711</v>
      </c>
      <c r="V97" s="46">
        <f t="shared" si="4"/>
        <v>42718</v>
      </c>
      <c r="W97" s="39">
        <v>42723</v>
      </c>
      <c r="X97" s="51" t="s">
        <v>9</v>
      </c>
      <c r="Y97" s="82"/>
      <c r="Z97" s="98"/>
      <c r="AA97" s="85"/>
      <c r="AB97" s="84"/>
      <c r="AC97" s="105"/>
      <c r="AD97" s="93"/>
    </row>
    <row r="98" spans="1:30" s="40" customFormat="1" ht="45" customHeight="1" x14ac:dyDescent="0.2">
      <c r="A98" s="36"/>
      <c r="B98" s="36"/>
      <c r="C98" s="61" t="s">
        <v>2</v>
      </c>
      <c r="D98" s="61" t="s">
        <v>191</v>
      </c>
      <c r="E98" s="61" t="s">
        <v>102</v>
      </c>
      <c r="F98" s="61" t="s">
        <v>5</v>
      </c>
      <c r="G98" s="61" t="s">
        <v>6</v>
      </c>
      <c r="H98" s="61" t="s">
        <v>223</v>
      </c>
      <c r="I98" s="69">
        <v>156000</v>
      </c>
      <c r="J98" s="6" t="s">
        <v>15</v>
      </c>
      <c r="K98" s="56" t="s">
        <v>222</v>
      </c>
      <c r="L98" s="54"/>
      <c r="M98" s="55"/>
      <c r="N98" s="5"/>
      <c r="O98" s="5"/>
      <c r="P98" s="39"/>
      <c r="Q98" s="41">
        <v>42713</v>
      </c>
      <c r="R98" s="30" t="s">
        <v>15</v>
      </c>
      <c r="S98" s="5" t="s">
        <v>167</v>
      </c>
      <c r="T98" s="6" t="s">
        <v>219</v>
      </c>
      <c r="U98" s="52">
        <v>42714</v>
      </c>
      <c r="V98" s="46">
        <f t="shared" si="4"/>
        <v>42721</v>
      </c>
      <c r="W98" s="39">
        <v>42725</v>
      </c>
      <c r="X98" s="51" t="s">
        <v>52</v>
      </c>
      <c r="Y98" s="82"/>
      <c r="Z98" s="98"/>
      <c r="AA98" s="85"/>
      <c r="AB98" s="84"/>
      <c r="AC98" s="105"/>
      <c r="AD98" s="93"/>
    </row>
    <row r="99" spans="1:30" s="40" customFormat="1" ht="30.75" customHeight="1" x14ac:dyDescent="0.25">
      <c r="A99" s="36" t="s">
        <v>123</v>
      </c>
      <c r="B99" s="36" t="s">
        <v>1</v>
      </c>
      <c r="C99" s="146" t="s">
        <v>2</v>
      </c>
      <c r="D99" s="146" t="s">
        <v>191</v>
      </c>
      <c r="E99" s="146" t="s">
        <v>102</v>
      </c>
      <c r="F99" s="146" t="s">
        <v>98</v>
      </c>
      <c r="G99" s="146" t="s">
        <v>18</v>
      </c>
      <c r="H99" s="146" t="s">
        <v>120</v>
      </c>
      <c r="I99" s="146">
        <v>156601</v>
      </c>
      <c r="J99" s="6"/>
      <c r="K99" s="158" t="s">
        <v>193</v>
      </c>
      <c r="L99" s="152" t="s">
        <v>54</v>
      </c>
      <c r="M99" s="153"/>
      <c r="N99" s="5"/>
      <c r="O99" s="5"/>
      <c r="P99" s="39">
        <v>42681</v>
      </c>
      <c r="Q99" s="41">
        <v>42695</v>
      </c>
      <c r="R99" s="30" t="s">
        <v>8</v>
      </c>
      <c r="S99" s="51" t="s">
        <v>168</v>
      </c>
      <c r="T99" s="51" t="s">
        <v>152</v>
      </c>
      <c r="U99" s="52">
        <v>42696</v>
      </c>
      <c r="V99" s="46">
        <f t="shared" si="4"/>
        <v>42703</v>
      </c>
      <c r="W99" s="66" t="s">
        <v>221</v>
      </c>
      <c r="X99" s="30"/>
      <c r="Y99" s="82"/>
      <c r="Z99" s="92"/>
      <c r="AA99" s="83"/>
      <c r="AB99" s="84"/>
      <c r="AC99" s="105"/>
      <c r="AD99" s="93"/>
    </row>
    <row r="100" spans="1:30" s="40" customFormat="1" ht="30.75" customHeight="1" x14ac:dyDescent="0.25">
      <c r="A100" s="36"/>
      <c r="B100" s="36"/>
      <c r="C100" s="148"/>
      <c r="D100" s="148"/>
      <c r="E100" s="148"/>
      <c r="F100" s="148"/>
      <c r="G100" s="148"/>
      <c r="H100" s="148"/>
      <c r="I100" s="148"/>
      <c r="J100" s="6" t="s">
        <v>37</v>
      </c>
      <c r="K100" s="159"/>
      <c r="L100" s="54"/>
      <c r="M100" s="55"/>
      <c r="N100" s="5"/>
      <c r="O100" s="5"/>
      <c r="P100" s="39"/>
      <c r="Q100" s="41">
        <v>42716</v>
      </c>
      <c r="R100" s="30" t="s">
        <v>37</v>
      </c>
      <c r="S100" s="51" t="s">
        <v>168</v>
      </c>
      <c r="T100" s="51" t="s">
        <v>152</v>
      </c>
      <c r="U100" s="52">
        <v>42717</v>
      </c>
      <c r="V100" s="46">
        <f t="shared" ref="V100" si="9">IF(Q100&lt;&gt;"", IF(O100="C",Q100+16,Q100+8), "")</f>
        <v>42724</v>
      </c>
      <c r="W100" s="39">
        <v>42725</v>
      </c>
      <c r="X100" s="30" t="s">
        <v>52</v>
      </c>
      <c r="Y100" s="82"/>
      <c r="Z100" s="92"/>
      <c r="AA100" s="83"/>
      <c r="AB100" s="84"/>
      <c r="AC100" s="105"/>
      <c r="AD100" s="93"/>
    </row>
    <row r="101" spans="1:30" s="40" customFormat="1" ht="22.5" customHeight="1" x14ac:dyDescent="0.25">
      <c r="A101" s="36" t="s">
        <v>124</v>
      </c>
      <c r="B101" s="36" t="s">
        <v>1</v>
      </c>
      <c r="C101" s="36" t="s">
        <v>2</v>
      </c>
      <c r="D101" s="36" t="s">
        <v>118</v>
      </c>
      <c r="E101" s="36" t="s">
        <v>45</v>
      </c>
      <c r="F101" s="36" t="s">
        <v>5</v>
      </c>
      <c r="G101" s="36" t="s">
        <v>18</v>
      </c>
      <c r="H101" s="36" t="s">
        <v>120</v>
      </c>
      <c r="I101" s="6">
        <v>156750</v>
      </c>
      <c r="J101" s="6"/>
      <c r="K101" s="68"/>
      <c r="L101" s="152" t="s">
        <v>54</v>
      </c>
      <c r="M101" s="153"/>
      <c r="N101" s="5"/>
      <c r="O101" s="5"/>
      <c r="P101" s="39">
        <v>42667</v>
      </c>
      <c r="Q101" s="100"/>
      <c r="R101" s="30"/>
      <c r="S101" s="30"/>
      <c r="T101" s="30"/>
      <c r="U101" s="38"/>
      <c r="V101" s="46" t="str">
        <f t="shared" si="4"/>
        <v/>
      </c>
      <c r="W101" s="39"/>
      <c r="X101" s="30"/>
      <c r="Y101" s="82"/>
      <c r="Z101" s="92"/>
      <c r="AA101" s="83"/>
      <c r="AB101" s="84"/>
      <c r="AC101" s="105"/>
      <c r="AD101" s="93"/>
    </row>
    <row r="102" spans="1:30" s="40" customFormat="1" ht="33" customHeight="1" x14ac:dyDescent="0.2">
      <c r="A102" s="36" t="s">
        <v>125</v>
      </c>
      <c r="B102" s="36" t="s">
        <v>1</v>
      </c>
      <c r="C102" s="36" t="s">
        <v>2</v>
      </c>
      <c r="D102" s="36" t="s">
        <v>118</v>
      </c>
      <c r="E102" s="36" t="s">
        <v>45</v>
      </c>
      <c r="F102" s="36" t="s">
        <v>5</v>
      </c>
      <c r="G102" s="36" t="s">
        <v>18</v>
      </c>
      <c r="H102" s="36" t="s">
        <v>120</v>
      </c>
      <c r="I102" s="6">
        <v>156752</v>
      </c>
      <c r="J102" s="6" t="s">
        <v>8</v>
      </c>
      <c r="K102" s="56" t="s">
        <v>213</v>
      </c>
      <c r="L102" s="152" t="s">
        <v>54</v>
      </c>
      <c r="M102" s="153"/>
      <c r="N102" s="5"/>
      <c r="O102" s="5"/>
      <c r="P102" s="39">
        <v>42667</v>
      </c>
      <c r="Q102" s="41">
        <v>42712</v>
      </c>
      <c r="R102" s="30" t="s">
        <v>8</v>
      </c>
      <c r="S102" s="51" t="s">
        <v>168</v>
      </c>
      <c r="T102" s="51" t="s">
        <v>150</v>
      </c>
      <c r="U102" s="52">
        <v>42713</v>
      </c>
      <c r="V102" s="46">
        <f t="shared" si="4"/>
        <v>42720</v>
      </c>
      <c r="W102" s="39">
        <v>42725</v>
      </c>
      <c r="X102" s="30" t="s">
        <v>52</v>
      </c>
      <c r="Y102" s="82"/>
      <c r="Z102" s="92"/>
      <c r="AA102" s="83"/>
      <c r="AB102" s="84"/>
      <c r="AC102" s="105"/>
      <c r="AD102" s="93"/>
    </row>
    <row r="103" spans="1:30" s="40" customFormat="1" ht="37.5" customHeight="1" x14ac:dyDescent="0.2">
      <c r="A103" s="36" t="s">
        <v>126</v>
      </c>
      <c r="B103" s="36" t="s">
        <v>1</v>
      </c>
      <c r="C103" s="36" t="s">
        <v>2</v>
      </c>
      <c r="D103" s="36" t="s">
        <v>118</v>
      </c>
      <c r="E103" s="36" t="s">
        <v>45</v>
      </c>
      <c r="F103" s="36" t="s">
        <v>76</v>
      </c>
      <c r="G103" s="36" t="s">
        <v>18</v>
      </c>
      <c r="H103" s="36" t="s">
        <v>120</v>
      </c>
      <c r="I103" s="6">
        <v>156805</v>
      </c>
      <c r="J103" s="6" t="s">
        <v>15</v>
      </c>
      <c r="K103" s="56" t="s">
        <v>214</v>
      </c>
      <c r="L103" s="152" t="s">
        <v>54</v>
      </c>
      <c r="M103" s="153"/>
      <c r="N103" s="5"/>
      <c r="O103" s="5"/>
      <c r="P103" s="39">
        <v>42667</v>
      </c>
      <c r="Q103" s="41">
        <v>42712</v>
      </c>
      <c r="R103" s="30" t="s">
        <v>15</v>
      </c>
      <c r="S103" s="51" t="s">
        <v>168</v>
      </c>
      <c r="T103" s="51" t="s">
        <v>150</v>
      </c>
      <c r="U103" s="52">
        <v>42713</v>
      </c>
      <c r="V103" s="46">
        <f t="shared" si="4"/>
        <v>42720</v>
      </c>
      <c r="W103" s="39">
        <v>42725</v>
      </c>
      <c r="X103" s="30" t="s">
        <v>52</v>
      </c>
      <c r="Y103" s="82"/>
      <c r="Z103" s="92"/>
      <c r="AA103" s="83"/>
      <c r="AB103" s="84"/>
      <c r="AC103" s="105"/>
      <c r="AD103" s="93"/>
    </row>
    <row r="104" spans="1:30" s="40" customFormat="1" ht="30.75" customHeight="1" x14ac:dyDescent="0.25">
      <c r="A104" s="36"/>
      <c r="B104" s="36"/>
      <c r="C104" s="36" t="s">
        <v>2</v>
      </c>
      <c r="D104" s="36" t="s">
        <v>184</v>
      </c>
      <c r="E104" s="36" t="s">
        <v>185</v>
      </c>
      <c r="F104" s="36" t="s">
        <v>5</v>
      </c>
      <c r="G104" s="36" t="s">
        <v>6</v>
      </c>
      <c r="H104" s="6" t="s">
        <v>23</v>
      </c>
      <c r="I104" s="70">
        <v>157500</v>
      </c>
      <c r="J104" s="6"/>
      <c r="K104" s="68" t="s">
        <v>199</v>
      </c>
      <c r="L104" s="54"/>
      <c r="M104" s="55"/>
      <c r="N104" s="5"/>
      <c r="O104" s="5"/>
      <c r="P104" s="39"/>
      <c r="Q104" s="41">
        <v>42699</v>
      </c>
      <c r="R104" s="30" t="s">
        <v>20</v>
      </c>
      <c r="S104" s="51" t="s">
        <v>168</v>
      </c>
      <c r="T104" s="51" t="s">
        <v>152</v>
      </c>
      <c r="U104" s="52">
        <v>42702</v>
      </c>
      <c r="V104" s="71">
        <f t="shared" si="4"/>
        <v>42707</v>
      </c>
      <c r="W104" s="39">
        <v>42709</v>
      </c>
      <c r="X104" s="30" t="s">
        <v>52</v>
      </c>
      <c r="Y104" s="82"/>
      <c r="Z104" s="92"/>
      <c r="AA104" s="83"/>
      <c r="AB104" s="84"/>
      <c r="AC104" s="105"/>
      <c r="AD104" s="93"/>
    </row>
    <row r="105" spans="1:30" s="40" customFormat="1" ht="30.75" customHeight="1" x14ac:dyDescent="0.25">
      <c r="A105" s="36"/>
      <c r="B105" s="36"/>
      <c r="C105" s="36" t="s">
        <v>2</v>
      </c>
      <c r="D105" s="36" t="s">
        <v>184</v>
      </c>
      <c r="E105" s="36" t="s">
        <v>185</v>
      </c>
      <c r="F105" s="36" t="s">
        <v>5</v>
      </c>
      <c r="G105" s="36" t="s">
        <v>6</v>
      </c>
      <c r="H105" s="36" t="s">
        <v>51</v>
      </c>
      <c r="I105" s="6">
        <v>157501</v>
      </c>
      <c r="J105" s="6"/>
      <c r="K105" s="68" t="s">
        <v>186</v>
      </c>
      <c r="L105" s="54"/>
      <c r="M105" s="55"/>
      <c r="N105" s="5"/>
      <c r="O105" s="5" t="s">
        <v>143</v>
      </c>
      <c r="P105" s="39"/>
      <c r="Q105" s="41">
        <v>42695</v>
      </c>
      <c r="R105" s="30" t="s">
        <v>8</v>
      </c>
      <c r="S105" s="51" t="s">
        <v>168</v>
      </c>
      <c r="T105" s="51" t="s">
        <v>152</v>
      </c>
      <c r="U105" s="52">
        <v>42696</v>
      </c>
      <c r="V105" s="46">
        <f t="shared" si="4"/>
        <v>42711</v>
      </c>
      <c r="W105" s="39">
        <v>42702</v>
      </c>
      <c r="X105" s="30" t="s">
        <v>52</v>
      </c>
      <c r="Y105" s="82"/>
      <c r="Z105" s="92"/>
      <c r="AA105" s="83"/>
      <c r="AB105" s="84"/>
      <c r="AC105" s="105"/>
      <c r="AD105" s="93"/>
    </row>
    <row r="106" spans="1:30" s="40" customFormat="1" ht="30.75" customHeight="1" x14ac:dyDescent="0.25">
      <c r="A106" s="36"/>
      <c r="B106" s="36"/>
      <c r="C106" s="135" t="s">
        <v>2</v>
      </c>
      <c r="D106" s="135" t="s">
        <v>184</v>
      </c>
      <c r="E106" s="135" t="s">
        <v>185</v>
      </c>
      <c r="F106" s="135" t="s">
        <v>5</v>
      </c>
      <c r="G106" s="135" t="s">
        <v>6</v>
      </c>
      <c r="H106" s="135" t="s">
        <v>14</v>
      </c>
      <c r="I106" s="146">
        <v>157502</v>
      </c>
      <c r="J106" s="6"/>
      <c r="K106" s="149" t="s">
        <v>187</v>
      </c>
      <c r="L106" s="54"/>
      <c r="M106" s="55"/>
      <c r="N106" s="5"/>
      <c r="O106" s="5"/>
      <c r="P106" s="39"/>
      <c r="Q106" s="41">
        <v>42695</v>
      </c>
      <c r="R106" s="30" t="s">
        <v>20</v>
      </c>
      <c r="S106" s="51" t="s">
        <v>168</v>
      </c>
      <c r="T106" s="51" t="s">
        <v>152</v>
      </c>
      <c r="U106" s="52">
        <v>42696</v>
      </c>
      <c r="V106" s="46">
        <f t="shared" si="4"/>
        <v>42703</v>
      </c>
      <c r="W106" s="39">
        <v>42702</v>
      </c>
      <c r="X106" s="30" t="s">
        <v>9</v>
      </c>
      <c r="Y106" s="82"/>
      <c r="Z106" s="92"/>
      <c r="AA106" s="83"/>
      <c r="AB106" s="84"/>
      <c r="AC106" s="105"/>
      <c r="AD106" s="93"/>
    </row>
    <row r="107" spans="1:30" s="40" customFormat="1" ht="30.75" customHeight="1" x14ac:dyDescent="0.25">
      <c r="A107" s="36"/>
      <c r="B107" s="36"/>
      <c r="C107" s="136"/>
      <c r="D107" s="136"/>
      <c r="E107" s="136"/>
      <c r="F107" s="136"/>
      <c r="G107" s="136"/>
      <c r="H107" s="136"/>
      <c r="I107" s="148"/>
      <c r="J107" s="6" t="s">
        <v>37</v>
      </c>
      <c r="K107" s="151"/>
      <c r="L107" s="54"/>
      <c r="M107" s="55"/>
      <c r="N107" s="5"/>
      <c r="O107" s="5"/>
      <c r="P107" s="39"/>
      <c r="Q107" s="41">
        <v>42725</v>
      </c>
      <c r="R107" s="30" t="s">
        <v>37</v>
      </c>
      <c r="S107" s="30" t="s">
        <v>168</v>
      </c>
      <c r="T107" s="30" t="s">
        <v>146</v>
      </c>
      <c r="U107" s="52"/>
      <c r="V107" s="46">
        <f t="shared" si="4"/>
        <v>42733</v>
      </c>
      <c r="W107" s="39">
        <v>42726</v>
      </c>
      <c r="X107" s="30" t="s">
        <v>52</v>
      </c>
      <c r="Y107" s="82"/>
      <c r="Z107" s="92"/>
      <c r="AA107" s="83"/>
      <c r="AB107" s="84"/>
      <c r="AC107" s="105"/>
      <c r="AD107" s="93"/>
    </row>
    <row r="108" spans="1:30" s="40" customFormat="1" ht="30.75" customHeight="1" x14ac:dyDescent="0.25">
      <c r="A108" s="36"/>
      <c r="B108" s="36"/>
      <c r="C108" s="36" t="s">
        <v>2</v>
      </c>
      <c r="D108" s="36" t="s">
        <v>184</v>
      </c>
      <c r="E108" s="36" t="s">
        <v>185</v>
      </c>
      <c r="F108" s="36" t="s">
        <v>5</v>
      </c>
      <c r="G108" s="36" t="s">
        <v>6</v>
      </c>
      <c r="H108" s="70" t="s">
        <v>202</v>
      </c>
      <c r="I108" s="6">
        <v>157506</v>
      </c>
      <c r="J108" s="6"/>
      <c r="K108" s="68" t="s">
        <v>200</v>
      </c>
      <c r="L108" s="54"/>
      <c r="M108" s="55"/>
      <c r="N108" s="5"/>
      <c r="O108" s="5"/>
      <c r="P108" s="39"/>
      <c r="Q108" s="41">
        <v>42699</v>
      </c>
      <c r="R108" s="30" t="s">
        <v>15</v>
      </c>
      <c r="S108" s="51" t="s">
        <v>168</v>
      </c>
      <c r="T108" s="51" t="s">
        <v>152</v>
      </c>
      <c r="U108" s="52">
        <v>42702</v>
      </c>
      <c r="V108" s="71">
        <f t="shared" si="4"/>
        <v>42707</v>
      </c>
      <c r="W108" s="39">
        <v>42709</v>
      </c>
      <c r="X108" s="30" t="s">
        <v>52</v>
      </c>
      <c r="Y108" s="82"/>
      <c r="Z108" s="92"/>
      <c r="AA108" s="83"/>
      <c r="AB108" s="84"/>
      <c r="AC108" s="105"/>
      <c r="AD108" s="93"/>
    </row>
    <row r="109" spans="1:30" s="40" customFormat="1" ht="30.75" customHeight="1" x14ac:dyDescent="0.25">
      <c r="A109" s="36"/>
      <c r="B109" s="36"/>
      <c r="C109" s="135" t="s">
        <v>2</v>
      </c>
      <c r="D109" s="135" t="s">
        <v>184</v>
      </c>
      <c r="E109" s="135" t="s">
        <v>185</v>
      </c>
      <c r="F109" s="135" t="s">
        <v>5</v>
      </c>
      <c r="G109" s="135" t="s">
        <v>6</v>
      </c>
      <c r="H109" s="135" t="s">
        <v>188</v>
      </c>
      <c r="I109" s="146">
        <v>157507</v>
      </c>
      <c r="J109" s="6"/>
      <c r="K109" s="149" t="s">
        <v>189</v>
      </c>
      <c r="L109" s="54"/>
      <c r="M109" s="55"/>
      <c r="N109" s="5"/>
      <c r="O109" s="5"/>
      <c r="P109" s="39"/>
      <c r="Q109" s="41">
        <v>42695</v>
      </c>
      <c r="R109" s="30" t="s">
        <v>8</v>
      </c>
      <c r="S109" s="51" t="s">
        <v>168</v>
      </c>
      <c r="T109" s="51" t="s">
        <v>152</v>
      </c>
      <c r="U109" s="52">
        <v>42696</v>
      </c>
      <c r="V109" s="71">
        <f t="shared" si="4"/>
        <v>42703</v>
      </c>
      <c r="W109" s="39">
        <v>42702</v>
      </c>
      <c r="X109" s="30" t="s">
        <v>9</v>
      </c>
      <c r="Y109" s="82"/>
      <c r="Z109" s="92"/>
      <c r="AA109" s="83"/>
      <c r="AB109" s="84"/>
      <c r="AC109" s="105"/>
      <c r="AD109" s="93"/>
    </row>
    <row r="110" spans="1:30" s="40" customFormat="1" ht="30.75" customHeight="1" x14ac:dyDescent="0.25">
      <c r="A110" s="36"/>
      <c r="B110" s="36"/>
      <c r="C110" s="136"/>
      <c r="D110" s="136"/>
      <c r="E110" s="136"/>
      <c r="F110" s="136"/>
      <c r="G110" s="136"/>
      <c r="H110" s="136"/>
      <c r="I110" s="148"/>
      <c r="J110" s="6" t="s">
        <v>37</v>
      </c>
      <c r="K110" s="151"/>
      <c r="L110" s="54"/>
      <c r="M110" s="55"/>
      <c r="N110" s="5"/>
      <c r="O110" s="5"/>
      <c r="P110" s="39"/>
      <c r="Q110" s="41">
        <v>42725</v>
      </c>
      <c r="R110" s="30" t="s">
        <v>37</v>
      </c>
      <c r="S110" s="30" t="s">
        <v>168</v>
      </c>
      <c r="T110" s="30" t="s">
        <v>146</v>
      </c>
      <c r="U110" s="52"/>
      <c r="V110" s="71">
        <f t="shared" si="4"/>
        <v>42733</v>
      </c>
      <c r="W110" s="39">
        <v>42726</v>
      </c>
      <c r="X110" s="30" t="s">
        <v>52</v>
      </c>
      <c r="Y110" s="82"/>
      <c r="Z110" s="92"/>
      <c r="AA110" s="83"/>
      <c r="AB110" s="84"/>
      <c r="AC110" s="105"/>
      <c r="AD110" s="93"/>
    </row>
    <row r="111" spans="1:30" s="40" customFormat="1" ht="30.75" customHeight="1" x14ac:dyDescent="0.25">
      <c r="A111" s="36"/>
      <c r="B111" s="36"/>
      <c r="C111" s="36" t="s">
        <v>2</v>
      </c>
      <c r="D111" s="36" t="s">
        <v>184</v>
      </c>
      <c r="E111" s="36" t="s">
        <v>185</v>
      </c>
      <c r="F111" s="36" t="s">
        <v>5</v>
      </c>
      <c r="G111" s="36" t="s">
        <v>6</v>
      </c>
      <c r="H111" s="36" t="s">
        <v>188</v>
      </c>
      <c r="I111" s="6">
        <v>157508</v>
      </c>
      <c r="J111" s="6"/>
      <c r="K111" s="68" t="s">
        <v>190</v>
      </c>
      <c r="L111" s="54"/>
      <c r="M111" s="55"/>
      <c r="N111" s="5"/>
      <c r="O111" s="5"/>
      <c r="P111" s="39"/>
      <c r="Q111" s="41">
        <v>42695</v>
      </c>
      <c r="R111" s="30" t="s">
        <v>8</v>
      </c>
      <c r="S111" s="51" t="s">
        <v>168</v>
      </c>
      <c r="T111" s="51" t="s">
        <v>152</v>
      </c>
      <c r="U111" s="52">
        <v>42696</v>
      </c>
      <c r="V111" s="46">
        <f>IF(Q111&lt;&gt;"", IF(O111="C",Q111+16,Q111+8), "")</f>
        <v>42703</v>
      </c>
      <c r="W111" s="39">
        <v>42702</v>
      </c>
      <c r="X111" s="30" t="s">
        <v>52</v>
      </c>
      <c r="Y111" s="82"/>
      <c r="Z111" s="92"/>
      <c r="AA111" s="83"/>
      <c r="AB111" s="84"/>
      <c r="AC111" s="105"/>
      <c r="AD111" s="93"/>
    </row>
    <row r="112" spans="1:30" s="40" customFormat="1" ht="30.75" customHeight="1" x14ac:dyDescent="0.2">
      <c r="A112" s="36"/>
      <c r="B112" s="36"/>
      <c r="C112" s="36" t="s">
        <v>2</v>
      </c>
      <c r="D112" s="36" t="s">
        <v>191</v>
      </c>
      <c r="E112" s="36" t="s">
        <v>102</v>
      </c>
      <c r="F112" s="36" t="s">
        <v>5</v>
      </c>
      <c r="G112" s="36" t="s">
        <v>6</v>
      </c>
      <c r="H112" s="36" t="s">
        <v>120</v>
      </c>
      <c r="I112" s="6">
        <v>157700</v>
      </c>
      <c r="J112" s="6" t="s">
        <v>74</v>
      </c>
      <c r="K112" s="56" t="s">
        <v>228</v>
      </c>
      <c r="L112" s="54"/>
      <c r="M112" s="55"/>
      <c r="N112" s="5"/>
      <c r="O112" s="5"/>
      <c r="P112" s="39"/>
      <c r="Q112" s="41">
        <v>42716</v>
      </c>
      <c r="R112" s="30" t="s">
        <v>74</v>
      </c>
      <c r="S112" s="51" t="s">
        <v>168</v>
      </c>
      <c r="T112" s="51" t="s">
        <v>152</v>
      </c>
      <c r="U112" s="52">
        <v>42717</v>
      </c>
      <c r="V112" s="46">
        <f>IF(Q112&lt;&gt;"", IF(O112="C",Q112+16,Q112+8), "")</f>
        <v>42724</v>
      </c>
      <c r="W112" s="39">
        <v>42725</v>
      </c>
      <c r="X112" s="30" t="s">
        <v>52</v>
      </c>
      <c r="Y112" s="82"/>
      <c r="Z112" s="92"/>
      <c r="AA112" s="83"/>
      <c r="AB112" s="84"/>
      <c r="AC112" s="105"/>
      <c r="AD112" s="93"/>
    </row>
    <row r="113" spans="1:30" s="40" customFormat="1" ht="22.5" customHeight="1" x14ac:dyDescent="0.25">
      <c r="A113" s="36" t="s">
        <v>127</v>
      </c>
      <c r="B113" s="36" t="s">
        <v>1</v>
      </c>
      <c r="C113" s="36" t="s">
        <v>2</v>
      </c>
      <c r="D113" s="36" t="s">
        <v>118</v>
      </c>
      <c r="E113" s="36" t="s">
        <v>45</v>
      </c>
      <c r="F113" s="36" t="s">
        <v>28</v>
      </c>
      <c r="G113" s="36" t="s">
        <v>18</v>
      </c>
      <c r="H113" s="36" t="s">
        <v>120</v>
      </c>
      <c r="I113" s="6">
        <v>158202</v>
      </c>
      <c r="J113" s="6"/>
      <c r="K113" s="68"/>
      <c r="L113" s="152" t="s">
        <v>54</v>
      </c>
      <c r="M113" s="153"/>
      <c r="N113" s="5"/>
      <c r="O113" s="5"/>
      <c r="P113" s="39">
        <v>42667</v>
      </c>
      <c r="Q113" s="100"/>
      <c r="R113" s="30"/>
      <c r="S113" s="30"/>
      <c r="T113" s="30"/>
      <c r="U113" s="38"/>
      <c r="V113" s="46" t="str">
        <f t="shared" si="4"/>
        <v/>
      </c>
      <c r="W113" s="39"/>
      <c r="X113" s="30"/>
      <c r="Y113" s="82"/>
      <c r="Z113" s="92"/>
      <c r="AA113" s="83"/>
      <c r="AB113" s="84"/>
      <c r="AC113" s="105"/>
      <c r="AD113" s="93"/>
    </row>
    <row r="114" spans="1:30" s="40" customFormat="1" ht="30.75" customHeight="1" x14ac:dyDescent="0.25">
      <c r="A114" s="36" t="s">
        <v>128</v>
      </c>
      <c r="B114" s="36" t="s">
        <v>1</v>
      </c>
      <c r="C114" s="36" t="s">
        <v>2</v>
      </c>
      <c r="D114" s="36" t="s">
        <v>118</v>
      </c>
      <c r="E114" s="36" t="s">
        <v>102</v>
      </c>
      <c r="F114" s="36" t="s">
        <v>82</v>
      </c>
      <c r="G114" s="36" t="s">
        <v>18</v>
      </c>
      <c r="H114" s="36" t="s">
        <v>120</v>
      </c>
      <c r="I114" s="6">
        <v>158500</v>
      </c>
      <c r="J114" s="6"/>
      <c r="K114" s="68"/>
      <c r="L114" s="152" t="s">
        <v>54</v>
      </c>
      <c r="M114" s="153"/>
      <c r="N114" s="5"/>
      <c r="O114" s="5"/>
      <c r="P114" s="39">
        <v>42674</v>
      </c>
      <c r="Q114" s="100"/>
      <c r="R114" s="30"/>
      <c r="S114" s="30"/>
      <c r="T114" s="30"/>
      <c r="U114" s="38"/>
      <c r="V114" s="46" t="str">
        <f t="shared" si="4"/>
        <v/>
      </c>
      <c r="W114" s="39"/>
      <c r="X114" s="30"/>
      <c r="Y114" s="82"/>
      <c r="Z114" s="92"/>
      <c r="AA114" s="83"/>
      <c r="AB114" s="84"/>
      <c r="AC114" s="105"/>
      <c r="AD114" s="93"/>
    </row>
    <row r="115" spans="1:30" s="40" customFormat="1" ht="18.75" customHeight="1" x14ac:dyDescent="0.25">
      <c r="A115" s="36" t="s">
        <v>129</v>
      </c>
      <c r="B115" s="36" t="s">
        <v>1</v>
      </c>
      <c r="C115" s="36" t="s">
        <v>2</v>
      </c>
      <c r="D115" s="36" t="s">
        <v>130</v>
      </c>
      <c r="E115" s="36" t="s">
        <v>119</v>
      </c>
      <c r="F115" s="36" t="s">
        <v>5</v>
      </c>
      <c r="G115" s="36" t="s">
        <v>6</v>
      </c>
      <c r="H115" s="36" t="s">
        <v>29</v>
      </c>
      <c r="I115" s="6">
        <v>184001</v>
      </c>
      <c r="J115" s="6" t="s">
        <v>74</v>
      </c>
      <c r="K115" s="68" t="s">
        <v>255</v>
      </c>
      <c r="L115" s="152" t="s">
        <v>54</v>
      </c>
      <c r="M115" s="153"/>
      <c r="N115" s="5"/>
      <c r="O115" s="5"/>
      <c r="P115" s="39">
        <v>42674</v>
      </c>
      <c r="Q115" s="41">
        <v>42727</v>
      </c>
      <c r="R115" s="30" t="s">
        <v>74</v>
      </c>
      <c r="S115" s="51"/>
      <c r="T115" s="51"/>
      <c r="U115" s="52"/>
      <c r="V115" s="46">
        <f t="shared" si="4"/>
        <v>42735</v>
      </c>
      <c r="W115" s="39">
        <v>42746</v>
      </c>
      <c r="X115" s="30" t="s">
        <v>52</v>
      </c>
      <c r="Y115" s="82"/>
      <c r="Z115" s="92"/>
      <c r="AA115" s="83"/>
      <c r="AB115" s="84"/>
      <c r="AC115" s="105"/>
      <c r="AD115" s="93"/>
    </row>
    <row r="116" spans="1:30" s="40" customFormat="1" ht="25.5" customHeight="1" x14ac:dyDescent="0.25">
      <c r="A116" s="36" t="s">
        <v>131</v>
      </c>
      <c r="B116" s="36" t="s">
        <v>1</v>
      </c>
      <c r="C116" s="135" t="s">
        <v>251</v>
      </c>
      <c r="D116" s="135" t="s">
        <v>132</v>
      </c>
      <c r="E116" s="135" t="s">
        <v>133</v>
      </c>
      <c r="F116" s="135" t="s">
        <v>134</v>
      </c>
      <c r="G116" s="135" t="s">
        <v>6</v>
      </c>
      <c r="H116" s="135" t="s">
        <v>133</v>
      </c>
      <c r="I116" s="146">
        <v>190116</v>
      </c>
      <c r="J116" s="6" t="s">
        <v>37</v>
      </c>
      <c r="K116" s="149" t="s">
        <v>160</v>
      </c>
      <c r="L116" s="152" t="s">
        <v>140</v>
      </c>
      <c r="M116" s="153"/>
      <c r="N116" s="5"/>
      <c r="O116" s="5"/>
      <c r="P116" s="39">
        <v>42663</v>
      </c>
      <c r="Q116" s="41">
        <v>42663</v>
      </c>
      <c r="R116" s="30" t="s">
        <v>59</v>
      </c>
      <c r="S116" s="30" t="s">
        <v>146</v>
      </c>
      <c r="T116" s="30" t="s">
        <v>152</v>
      </c>
      <c r="U116" s="38">
        <v>42664</v>
      </c>
      <c r="V116" s="71">
        <f t="shared" si="4"/>
        <v>42671</v>
      </c>
      <c r="W116" s="39">
        <v>42689</v>
      </c>
      <c r="X116" s="30" t="s">
        <v>52</v>
      </c>
      <c r="Y116" s="82"/>
      <c r="Z116" s="92"/>
      <c r="AA116" s="83"/>
      <c r="AB116" s="84"/>
      <c r="AC116" s="105"/>
      <c r="AD116" s="93"/>
    </row>
    <row r="117" spans="1:30" s="40" customFormat="1" ht="19.5" customHeight="1" x14ac:dyDescent="0.25">
      <c r="A117" s="36"/>
      <c r="B117" s="36"/>
      <c r="C117" s="142"/>
      <c r="D117" s="142"/>
      <c r="E117" s="142"/>
      <c r="F117" s="142"/>
      <c r="G117" s="142"/>
      <c r="H117" s="142"/>
      <c r="I117" s="147"/>
      <c r="J117" s="6" t="s">
        <v>53</v>
      </c>
      <c r="K117" s="150"/>
      <c r="L117" s="54"/>
      <c r="M117" s="55"/>
      <c r="N117" s="5"/>
      <c r="O117" s="5"/>
      <c r="P117" s="39"/>
      <c r="Q117" s="41">
        <v>42725</v>
      </c>
      <c r="R117" s="30" t="s">
        <v>53</v>
      </c>
      <c r="S117" s="30" t="s">
        <v>168</v>
      </c>
      <c r="T117" s="30" t="s">
        <v>146</v>
      </c>
      <c r="U117" s="52"/>
      <c r="V117" s="71">
        <f t="shared" si="4"/>
        <v>42733</v>
      </c>
      <c r="W117" s="39">
        <v>42726</v>
      </c>
      <c r="X117" s="30" t="s">
        <v>52</v>
      </c>
      <c r="Y117" s="82"/>
      <c r="Z117" s="92"/>
      <c r="AA117" s="83"/>
      <c r="AB117" s="84"/>
      <c r="AC117" s="105"/>
      <c r="AD117" s="93"/>
    </row>
    <row r="118" spans="1:30" s="40" customFormat="1" ht="19.5" customHeight="1" x14ac:dyDescent="0.25">
      <c r="A118" s="36"/>
      <c r="B118" s="36"/>
      <c r="C118" s="136"/>
      <c r="D118" s="136"/>
      <c r="E118" s="136"/>
      <c r="F118" s="136"/>
      <c r="G118" s="136"/>
      <c r="H118" s="136"/>
      <c r="I118" s="148"/>
      <c r="J118" s="6" t="s">
        <v>244</v>
      </c>
      <c r="K118" s="151"/>
      <c r="L118" s="77"/>
      <c r="M118" s="78"/>
      <c r="N118" s="5"/>
      <c r="O118" s="5"/>
      <c r="P118" s="39"/>
      <c r="Q118" s="41">
        <v>42375</v>
      </c>
      <c r="R118" s="79" t="s">
        <v>244</v>
      </c>
      <c r="S118" s="107" t="s">
        <v>168</v>
      </c>
      <c r="T118" s="107" t="s">
        <v>146</v>
      </c>
      <c r="U118" s="52"/>
      <c r="V118" s="46">
        <f t="shared" ref="V118" si="10">IF(Q118&lt;&gt;"", IF(O118="C",Q118+16,Q118+8), "")</f>
        <v>42383</v>
      </c>
      <c r="W118" s="39">
        <v>42744</v>
      </c>
      <c r="X118" s="107" t="s">
        <v>52</v>
      </c>
      <c r="Y118" s="82"/>
      <c r="Z118" s="92"/>
      <c r="AA118" s="83"/>
      <c r="AB118" s="84"/>
      <c r="AC118" s="105"/>
      <c r="AD118" s="93"/>
    </row>
    <row r="119" spans="1:30" s="40" customFormat="1" ht="22.5" customHeight="1" x14ac:dyDescent="0.25">
      <c r="A119" s="36" t="s">
        <v>135</v>
      </c>
      <c r="B119" s="36" t="s">
        <v>1</v>
      </c>
      <c r="C119" s="135" t="s">
        <v>2</v>
      </c>
      <c r="D119" s="135" t="s">
        <v>132</v>
      </c>
      <c r="E119" s="135" t="s">
        <v>133</v>
      </c>
      <c r="F119" s="135" t="s">
        <v>134</v>
      </c>
      <c r="G119" s="135" t="s">
        <v>6</v>
      </c>
      <c r="H119" s="135" t="s">
        <v>133</v>
      </c>
      <c r="I119" s="146">
        <v>190117</v>
      </c>
      <c r="J119" s="6" t="s">
        <v>37</v>
      </c>
      <c r="K119" s="149" t="s">
        <v>159</v>
      </c>
      <c r="L119" s="152" t="s">
        <v>140</v>
      </c>
      <c r="M119" s="153"/>
      <c r="N119" s="5"/>
      <c r="O119" s="5"/>
      <c r="P119" s="39">
        <v>42663</v>
      </c>
      <c r="Q119" s="41">
        <v>42663</v>
      </c>
      <c r="R119" s="30" t="s">
        <v>59</v>
      </c>
      <c r="S119" s="30" t="s">
        <v>146</v>
      </c>
      <c r="T119" s="30" t="s">
        <v>152</v>
      </c>
      <c r="U119" s="38">
        <v>42664</v>
      </c>
      <c r="V119" s="71">
        <f t="shared" si="4"/>
        <v>42671</v>
      </c>
      <c r="W119" s="39">
        <v>42689</v>
      </c>
      <c r="X119" s="30" t="s">
        <v>52</v>
      </c>
      <c r="Y119" s="82"/>
      <c r="Z119" s="92"/>
      <c r="AA119" s="83"/>
      <c r="AB119" s="84"/>
      <c r="AC119" s="105"/>
      <c r="AD119" s="93"/>
    </row>
    <row r="120" spans="1:30" s="40" customFormat="1" ht="19.5" customHeight="1" x14ac:dyDescent="0.25">
      <c r="A120" s="36"/>
      <c r="B120" s="36"/>
      <c r="C120" s="142"/>
      <c r="D120" s="142"/>
      <c r="E120" s="142"/>
      <c r="F120" s="142"/>
      <c r="G120" s="142"/>
      <c r="H120" s="142"/>
      <c r="I120" s="147"/>
      <c r="J120" s="6" t="s">
        <v>53</v>
      </c>
      <c r="K120" s="150"/>
      <c r="L120" s="54"/>
      <c r="M120" s="55"/>
      <c r="N120" s="5"/>
      <c r="O120" s="5"/>
      <c r="P120" s="39"/>
      <c r="Q120" s="41">
        <v>42725</v>
      </c>
      <c r="R120" s="30" t="s">
        <v>53</v>
      </c>
      <c r="S120" s="30" t="s">
        <v>168</v>
      </c>
      <c r="T120" s="30" t="s">
        <v>146</v>
      </c>
      <c r="U120" s="52"/>
      <c r="V120" s="71">
        <f t="shared" si="4"/>
        <v>42733</v>
      </c>
      <c r="W120" s="39">
        <v>42726</v>
      </c>
      <c r="X120" s="30" t="s">
        <v>52</v>
      </c>
      <c r="Y120" s="82"/>
      <c r="Z120" s="92"/>
      <c r="AA120" s="83"/>
      <c r="AB120" s="84"/>
      <c r="AC120" s="105"/>
      <c r="AD120" s="93"/>
    </row>
    <row r="121" spans="1:30" s="40" customFormat="1" ht="19.5" customHeight="1" x14ac:dyDescent="0.25">
      <c r="A121" s="36"/>
      <c r="B121" s="36"/>
      <c r="C121" s="136"/>
      <c r="D121" s="136"/>
      <c r="E121" s="136"/>
      <c r="F121" s="136"/>
      <c r="G121" s="136"/>
      <c r="H121" s="136"/>
      <c r="I121" s="148"/>
      <c r="J121" s="6" t="s">
        <v>244</v>
      </c>
      <c r="K121" s="151"/>
      <c r="L121" s="77"/>
      <c r="M121" s="78"/>
      <c r="N121" s="5"/>
      <c r="O121" s="5"/>
      <c r="P121" s="39"/>
      <c r="Q121" s="41">
        <v>42375</v>
      </c>
      <c r="R121" s="79" t="s">
        <v>244</v>
      </c>
      <c r="S121" s="107" t="s">
        <v>168</v>
      </c>
      <c r="T121" s="107" t="s">
        <v>146</v>
      </c>
      <c r="U121" s="52"/>
      <c r="V121" s="46">
        <f t="shared" ref="V121" si="11">IF(Q121&lt;&gt;"", IF(O121="C",Q121+16,Q121+8), "")</f>
        <v>42383</v>
      </c>
      <c r="W121" s="39">
        <v>42744</v>
      </c>
      <c r="X121" s="107" t="s">
        <v>52</v>
      </c>
      <c r="Y121" s="82"/>
      <c r="Z121" s="92"/>
      <c r="AA121" s="83"/>
      <c r="AB121" s="84"/>
      <c r="AC121" s="105"/>
      <c r="AD121" s="93"/>
    </row>
    <row r="122" spans="1:30" s="40" customFormat="1" ht="30" customHeight="1" x14ac:dyDescent="0.25">
      <c r="A122" s="36" t="s">
        <v>136</v>
      </c>
      <c r="B122" s="36" t="s">
        <v>1</v>
      </c>
      <c r="C122" s="135" t="s">
        <v>2</v>
      </c>
      <c r="D122" s="135" t="s">
        <v>132</v>
      </c>
      <c r="E122" s="135" t="s">
        <v>133</v>
      </c>
      <c r="F122" s="135" t="s">
        <v>134</v>
      </c>
      <c r="G122" s="135" t="s">
        <v>6</v>
      </c>
      <c r="H122" s="135" t="s">
        <v>133</v>
      </c>
      <c r="I122" s="146">
        <v>190118</v>
      </c>
      <c r="J122" s="6"/>
      <c r="K122" s="149" t="s">
        <v>158</v>
      </c>
      <c r="L122" s="152" t="s">
        <v>54</v>
      </c>
      <c r="M122" s="153"/>
      <c r="N122" s="5"/>
      <c r="O122" s="5"/>
      <c r="P122" s="39">
        <v>42663</v>
      </c>
      <c r="Q122" s="41">
        <v>42664</v>
      </c>
      <c r="R122" s="30" t="s">
        <v>74</v>
      </c>
      <c r="S122" s="30" t="s">
        <v>146</v>
      </c>
      <c r="T122" s="30" t="s">
        <v>152</v>
      </c>
      <c r="U122" s="38">
        <v>42667</v>
      </c>
      <c r="V122" s="71">
        <f t="shared" si="4"/>
        <v>42672</v>
      </c>
      <c r="W122" s="39">
        <v>42689</v>
      </c>
      <c r="X122" s="30" t="s">
        <v>52</v>
      </c>
      <c r="Y122" s="82"/>
      <c r="Z122" s="92"/>
      <c r="AA122" s="83"/>
      <c r="AB122" s="84"/>
      <c r="AC122" s="105"/>
      <c r="AD122" s="93"/>
    </row>
    <row r="123" spans="1:30" s="40" customFormat="1" ht="30" customHeight="1" x14ac:dyDescent="0.25">
      <c r="A123" s="36"/>
      <c r="B123" s="36"/>
      <c r="C123" s="142"/>
      <c r="D123" s="142"/>
      <c r="E123" s="142"/>
      <c r="F123" s="142"/>
      <c r="G123" s="142"/>
      <c r="H123" s="142"/>
      <c r="I123" s="147"/>
      <c r="J123" s="6" t="s">
        <v>69</v>
      </c>
      <c r="K123" s="150"/>
      <c r="L123" s="54"/>
      <c r="M123" s="55"/>
      <c r="N123" s="5"/>
      <c r="O123" s="5"/>
      <c r="P123" s="39"/>
      <c r="Q123" s="41">
        <v>42726</v>
      </c>
      <c r="R123" s="30" t="s">
        <v>69</v>
      </c>
      <c r="S123" s="30" t="s">
        <v>168</v>
      </c>
      <c r="T123" s="30" t="s">
        <v>146</v>
      </c>
      <c r="U123" s="52"/>
      <c r="V123" s="71">
        <f t="shared" si="4"/>
        <v>42734</v>
      </c>
      <c r="W123" s="39">
        <v>42726</v>
      </c>
      <c r="X123" s="30" t="s">
        <v>52</v>
      </c>
      <c r="Y123" s="82"/>
      <c r="Z123" s="92"/>
      <c r="AA123" s="83"/>
      <c r="AB123" s="84"/>
      <c r="AC123" s="105"/>
      <c r="AD123" s="93"/>
    </row>
    <row r="124" spans="1:30" s="40" customFormat="1" ht="30" customHeight="1" x14ac:dyDescent="0.25">
      <c r="A124" s="36"/>
      <c r="B124" s="36"/>
      <c r="C124" s="136"/>
      <c r="D124" s="136"/>
      <c r="E124" s="136"/>
      <c r="F124" s="136"/>
      <c r="G124" s="136"/>
      <c r="H124" s="136"/>
      <c r="I124" s="148"/>
      <c r="J124" s="6" t="s">
        <v>80</v>
      </c>
      <c r="K124" s="151"/>
      <c r="L124" s="77"/>
      <c r="M124" s="78"/>
      <c r="N124" s="5"/>
      <c r="O124" s="5"/>
      <c r="P124" s="39"/>
      <c r="Q124" s="41">
        <v>42375</v>
      </c>
      <c r="R124" s="79" t="s">
        <v>80</v>
      </c>
      <c r="S124" s="107" t="s">
        <v>168</v>
      </c>
      <c r="T124" s="107" t="s">
        <v>146</v>
      </c>
      <c r="U124" s="52"/>
      <c r="V124" s="46">
        <f t="shared" ref="V124" si="12">IF(Q124&lt;&gt;"", IF(O124="C",Q124+16,Q124+8), "")</f>
        <v>42383</v>
      </c>
      <c r="W124" s="39">
        <v>42744</v>
      </c>
      <c r="X124" s="107" t="s">
        <v>52</v>
      </c>
      <c r="Y124" s="82"/>
      <c r="Z124" s="92"/>
      <c r="AA124" s="83"/>
      <c r="AB124" s="84"/>
      <c r="AC124" s="105"/>
      <c r="AD124" s="93"/>
    </row>
    <row r="125" spans="1:30" s="40" customFormat="1" ht="30" customHeight="1" x14ac:dyDescent="0.25">
      <c r="A125" s="36"/>
      <c r="B125" s="36"/>
      <c r="C125" s="135" t="s">
        <v>2</v>
      </c>
      <c r="D125" s="135" t="s">
        <v>132</v>
      </c>
      <c r="E125" s="135" t="s">
        <v>4</v>
      </c>
      <c r="F125" s="135" t="s">
        <v>5</v>
      </c>
      <c r="G125" s="135" t="s">
        <v>6</v>
      </c>
      <c r="H125" s="135" t="s">
        <v>176</v>
      </c>
      <c r="I125" s="146">
        <v>190120</v>
      </c>
      <c r="J125" s="6"/>
      <c r="K125" s="149" t="s">
        <v>175</v>
      </c>
      <c r="L125" s="152"/>
      <c r="M125" s="153"/>
      <c r="N125" s="5"/>
      <c r="O125" s="5"/>
      <c r="P125" s="46"/>
      <c r="Q125" s="41">
        <v>42683</v>
      </c>
      <c r="R125" s="30" t="s">
        <v>15</v>
      </c>
      <c r="S125" s="30" t="s">
        <v>169</v>
      </c>
      <c r="T125" s="51" t="s">
        <v>181</v>
      </c>
      <c r="U125" s="52"/>
      <c r="V125" s="46">
        <f>IF(Q125&lt;&gt;"", IF(O125="C",Q125+16,Q125+8), "")</f>
        <v>42691</v>
      </c>
      <c r="W125" s="39">
        <v>42689</v>
      </c>
      <c r="X125" s="30" t="s">
        <v>9</v>
      </c>
      <c r="Y125" s="82"/>
      <c r="Z125" s="92"/>
      <c r="AA125" s="83"/>
      <c r="AB125" s="84"/>
      <c r="AC125" s="105"/>
      <c r="AD125" s="93"/>
    </row>
    <row r="126" spans="1:30" s="40" customFormat="1" ht="30" customHeight="1" x14ac:dyDescent="0.25">
      <c r="A126" s="36"/>
      <c r="B126" s="36"/>
      <c r="C126" s="136"/>
      <c r="D126" s="136"/>
      <c r="E126" s="136"/>
      <c r="F126" s="136"/>
      <c r="G126" s="136"/>
      <c r="H126" s="136"/>
      <c r="I126" s="148"/>
      <c r="J126" s="6" t="s">
        <v>94</v>
      </c>
      <c r="K126" s="151"/>
      <c r="L126" s="54"/>
      <c r="M126" s="55"/>
      <c r="N126" s="5"/>
      <c r="O126" s="5"/>
      <c r="P126" s="46"/>
      <c r="Q126" s="41">
        <v>42726</v>
      </c>
      <c r="R126" s="30" t="s">
        <v>94</v>
      </c>
      <c r="S126" s="102" t="s">
        <v>168</v>
      </c>
      <c r="T126" s="102" t="s">
        <v>146</v>
      </c>
      <c r="U126" s="52"/>
      <c r="V126" s="46">
        <f>IF(Q126&lt;&gt;"", IF(O126="C",Q126+16,Q126+8), "")</f>
        <v>42734</v>
      </c>
      <c r="W126" s="39">
        <v>42744</v>
      </c>
      <c r="X126" s="30" t="s">
        <v>52</v>
      </c>
      <c r="Y126" s="82"/>
      <c r="Z126" s="92"/>
      <c r="AA126" s="83"/>
      <c r="AB126" s="84"/>
      <c r="AC126" s="105"/>
      <c r="AD126" s="93"/>
    </row>
    <row r="127" spans="1:30" s="40" customFormat="1" ht="19.5" customHeight="1" x14ac:dyDescent="0.2">
      <c r="A127" s="36" t="s">
        <v>137</v>
      </c>
      <c r="B127" s="36" t="s">
        <v>1</v>
      </c>
      <c r="C127" s="36" t="s">
        <v>2</v>
      </c>
      <c r="D127" s="36" t="s">
        <v>138</v>
      </c>
      <c r="E127" s="36" t="s">
        <v>4</v>
      </c>
      <c r="F127" s="36" t="s">
        <v>5</v>
      </c>
      <c r="G127" s="36" t="s">
        <v>6</v>
      </c>
      <c r="H127" s="36" t="s">
        <v>23</v>
      </c>
      <c r="I127" s="63">
        <v>230200</v>
      </c>
      <c r="J127" s="63" t="s">
        <v>37</v>
      </c>
      <c r="K127" s="130" t="s">
        <v>137</v>
      </c>
      <c r="L127" s="6"/>
      <c r="M127" s="5"/>
      <c r="N127" s="5"/>
      <c r="O127" s="5"/>
      <c r="P127" s="39"/>
      <c r="Q127" s="41">
        <v>42726</v>
      </c>
      <c r="R127" s="30" t="s">
        <v>37</v>
      </c>
      <c r="S127" s="30" t="s">
        <v>168</v>
      </c>
      <c r="T127" s="30" t="s">
        <v>150</v>
      </c>
      <c r="U127" s="52">
        <v>42372</v>
      </c>
      <c r="V127" s="46">
        <f t="shared" si="4"/>
        <v>42734</v>
      </c>
      <c r="W127" s="39"/>
      <c r="X127" s="30"/>
      <c r="Y127" s="82"/>
      <c r="Z127" s="92"/>
      <c r="AA127" s="83"/>
      <c r="AB127" s="84"/>
      <c r="AC127" s="105"/>
      <c r="AD127" s="93"/>
    </row>
    <row r="128" spans="1:30" s="40" customFormat="1" ht="19.5" customHeight="1" x14ac:dyDescent="0.25">
      <c r="A128" s="36" t="s">
        <v>139</v>
      </c>
      <c r="B128" s="36" t="s">
        <v>1</v>
      </c>
      <c r="C128" s="36" t="s">
        <v>2</v>
      </c>
      <c r="D128" s="36" t="s">
        <v>138</v>
      </c>
      <c r="E128" s="36" t="s">
        <v>97</v>
      </c>
      <c r="F128" s="36" t="s">
        <v>5</v>
      </c>
      <c r="G128" s="36" t="s">
        <v>6</v>
      </c>
      <c r="H128" s="36" t="s">
        <v>7</v>
      </c>
      <c r="I128" s="6">
        <v>230201</v>
      </c>
      <c r="J128" s="6"/>
      <c r="K128" s="45"/>
      <c r="L128" s="6"/>
      <c r="M128" s="5"/>
      <c r="N128" s="5"/>
      <c r="O128" s="5"/>
      <c r="P128" s="39"/>
      <c r="Q128" s="100"/>
      <c r="R128" s="30"/>
      <c r="S128" s="30"/>
      <c r="T128" s="30"/>
      <c r="U128" s="38"/>
      <c r="V128" s="46" t="str">
        <f t="shared" si="4"/>
        <v/>
      </c>
      <c r="W128" s="39"/>
      <c r="X128" s="30"/>
      <c r="Y128" s="82"/>
      <c r="Z128" s="92"/>
      <c r="AA128" s="83"/>
      <c r="AB128" s="84"/>
      <c r="AC128" s="105"/>
      <c r="AD128" s="93"/>
    </row>
    <row r="129" spans="22:22" x14ac:dyDescent="0.2">
      <c r="V129" s="134"/>
    </row>
  </sheetData>
  <autoFilter ref="A2:Y128">
    <filterColumn colId="11" showButton="0"/>
  </autoFilter>
  <mergeCells count="329">
    <mergeCell ref="C78:C79"/>
    <mergeCell ref="C44:C45"/>
    <mergeCell ref="G44:G45"/>
    <mergeCell ref="C22:C24"/>
    <mergeCell ref="D22:D24"/>
    <mergeCell ref="E22:E24"/>
    <mergeCell ref="F22:F24"/>
    <mergeCell ref="G22:G24"/>
    <mergeCell ref="G40:G41"/>
    <mergeCell ref="F40:F41"/>
    <mergeCell ref="E40:E41"/>
    <mergeCell ref="D40:D41"/>
    <mergeCell ref="C40:C41"/>
    <mergeCell ref="C34:C35"/>
    <mergeCell ref="D34:D35"/>
    <mergeCell ref="C71:C72"/>
    <mergeCell ref="D71:D72"/>
    <mergeCell ref="E71:E72"/>
    <mergeCell ref="F71:F72"/>
    <mergeCell ref="G71:G72"/>
    <mergeCell ref="C32:C33"/>
    <mergeCell ref="D32:D33"/>
    <mergeCell ref="D44:D45"/>
    <mergeCell ref="D30:D31"/>
    <mergeCell ref="K85:K86"/>
    <mergeCell ref="I85:I86"/>
    <mergeCell ref="H85:H86"/>
    <mergeCell ref="G85:G86"/>
    <mergeCell ref="F85:F86"/>
    <mergeCell ref="E85:E86"/>
    <mergeCell ref="D85:D86"/>
    <mergeCell ref="C85:C86"/>
    <mergeCell ref="C83:C84"/>
    <mergeCell ref="H89:H90"/>
    <mergeCell ref="G89:G90"/>
    <mergeCell ref="F89:F90"/>
    <mergeCell ref="E89:E90"/>
    <mergeCell ref="D89:D90"/>
    <mergeCell ref="C89:C90"/>
    <mergeCell ref="K89:K90"/>
    <mergeCell ref="Z1:AD1"/>
    <mergeCell ref="C75:C76"/>
    <mergeCell ref="D75:D76"/>
    <mergeCell ref="E75:E76"/>
    <mergeCell ref="F75:F76"/>
    <mergeCell ref="G75:G76"/>
    <mergeCell ref="H75:H76"/>
    <mergeCell ref="I75:I76"/>
    <mergeCell ref="K75:K76"/>
    <mergeCell ref="I73:I74"/>
    <mergeCell ref="H73:H74"/>
    <mergeCell ref="G73:G74"/>
    <mergeCell ref="F73:F74"/>
    <mergeCell ref="E73:E74"/>
    <mergeCell ref="D73:D74"/>
    <mergeCell ref="C73:C74"/>
    <mergeCell ref="D78:D79"/>
    <mergeCell ref="C125:C126"/>
    <mergeCell ref="D125:D126"/>
    <mergeCell ref="E125:E126"/>
    <mergeCell ref="F125:F126"/>
    <mergeCell ref="G125:G126"/>
    <mergeCell ref="H125:H126"/>
    <mergeCell ref="K125:K126"/>
    <mergeCell ref="C26:C27"/>
    <mergeCell ref="D26:D27"/>
    <mergeCell ref="E26:E27"/>
    <mergeCell ref="F26:F27"/>
    <mergeCell ref="G26:G27"/>
    <mergeCell ref="H26:H27"/>
    <mergeCell ref="I26:I27"/>
    <mergeCell ref="K26:K27"/>
    <mergeCell ref="K48:K49"/>
    <mergeCell ref="I48:I49"/>
    <mergeCell ref="H48:H49"/>
    <mergeCell ref="G48:G49"/>
    <mergeCell ref="F48:F49"/>
    <mergeCell ref="E48:E49"/>
    <mergeCell ref="D48:D49"/>
    <mergeCell ref="C48:C49"/>
    <mergeCell ref="I89:I90"/>
    <mergeCell ref="H71:H72"/>
    <mergeCell ref="I71:I72"/>
    <mergeCell ref="K71:K72"/>
    <mergeCell ref="D83:D84"/>
    <mergeCell ref="K80:K81"/>
    <mergeCell ref="I80:I81"/>
    <mergeCell ref="H80:H81"/>
    <mergeCell ref="G80:G81"/>
    <mergeCell ref="F80:F81"/>
    <mergeCell ref="E80:E81"/>
    <mergeCell ref="D80:D81"/>
    <mergeCell ref="C80:C81"/>
    <mergeCell ref="K78:K79"/>
    <mergeCell ref="I78:I79"/>
    <mergeCell ref="H78:H79"/>
    <mergeCell ref="G78:G79"/>
    <mergeCell ref="F78:F79"/>
    <mergeCell ref="E78:E79"/>
    <mergeCell ref="K73:K74"/>
    <mergeCell ref="I22:I24"/>
    <mergeCell ref="I40:I41"/>
    <mergeCell ref="H40:H41"/>
    <mergeCell ref="C42:C43"/>
    <mergeCell ref="D42:D43"/>
    <mergeCell ref="E42:E43"/>
    <mergeCell ref="F42:F43"/>
    <mergeCell ref="G42:G43"/>
    <mergeCell ref="H42:H43"/>
    <mergeCell ref="C69:C70"/>
    <mergeCell ref="D69:D70"/>
    <mergeCell ref="E69:E70"/>
    <mergeCell ref="F69:F70"/>
    <mergeCell ref="G69:G70"/>
    <mergeCell ref="H69:H70"/>
    <mergeCell ref="I69:I70"/>
    <mergeCell ref="C28:C29"/>
    <mergeCell ref="D28:D29"/>
    <mergeCell ref="E28:E29"/>
    <mergeCell ref="H13:H14"/>
    <mergeCell ref="G13:G14"/>
    <mergeCell ref="F13:F14"/>
    <mergeCell ref="E13:E14"/>
    <mergeCell ref="D13:D14"/>
    <mergeCell ref="C13:C14"/>
    <mergeCell ref="H22:H24"/>
    <mergeCell ref="C15:C16"/>
    <mergeCell ref="D15:D16"/>
    <mergeCell ref="E15:E16"/>
    <mergeCell ref="F15:F16"/>
    <mergeCell ref="G15:G16"/>
    <mergeCell ref="H15:H16"/>
    <mergeCell ref="K69:K70"/>
    <mergeCell ref="I28:I29"/>
    <mergeCell ref="K28:K29"/>
    <mergeCell ref="F28:F29"/>
    <mergeCell ref="G28:G29"/>
    <mergeCell ref="H32:H33"/>
    <mergeCell ref="I32:I33"/>
    <mergeCell ref="K32:K33"/>
    <mergeCell ref="E34:E35"/>
    <mergeCell ref="H28:H29"/>
    <mergeCell ref="E32:E33"/>
    <mergeCell ref="I42:I43"/>
    <mergeCell ref="E44:E45"/>
    <mergeCell ref="F44:F45"/>
    <mergeCell ref="G30:G31"/>
    <mergeCell ref="F30:F31"/>
    <mergeCell ref="E30:E31"/>
    <mergeCell ref="G32:G33"/>
    <mergeCell ref="K9:K10"/>
    <mergeCell ref="I11:I12"/>
    <mergeCell ref="K11:K12"/>
    <mergeCell ref="K20:K21"/>
    <mergeCell ref="I20:I21"/>
    <mergeCell ref="H20:H21"/>
    <mergeCell ref="G20:G21"/>
    <mergeCell ref="F20:F21"/>
    <mergeCell ref="K22:K24"/>
    <mergeCell ref="I13:I14"/>
    <mergeCell ref="H9:H10"/>
    <mergeCell ref="I15:I16"/>
    <mergeCell ref="K15:K16"/>
    <mergeCell ref="I30:I31"/>
    <mergeCell ref="H30:H31"/>
    <mergeCell ref="F11:F12"/>
    <mergeCell ref="G11:G12"/>
    <mergeCell ref="H11:H12"/>
    <mergeCell ref="I9:I10"/>
    <mergeCell ref="F9:F10"/>
    <mergeCell ref="G9:G10"/>
    <mergeCell ref="C99:C100"/>
    <mergeCell ref="K99:K100"/>
    <mergeCell ref="I99:I100"/>
    <mergeCell ref="H99:H100"/>
    <mergeCell ref="G99:G100"/>
    <mergeCell ref="F99:F100"/>
    <mergeCell ref="E99:E100"/>
    <mergeCell ref="F36:F37"/>
    <mergeCell ref="G36:G37"/>
    <mergeCell ref="H36:H37"/>
    <mergeCell ref="I36:I37"/>
    <mergeCell ref="K36:K37"/>
    <mergeCell ref="C36:C37"/>
    <mergeCell ref="D36:D37"/>
    <mergeCell ref="E36:E37"/>
    <mergeCell ref="C92:C93"/>
    <mergeCell ref="G83:G84"/>
    <mergeCell ref="F83:F84"/>
    <mergeCell ref="D99:D100"/>
    <mergeCell ref="D92:D93"/>
    <mergeCell ref="E92:E93"/>
    <mergeCell ref="F92:F93"/>
    <mergeCell ref="G92:G93"/>
    <mergeCell ref="E83:E84"/>
    <mergeCell ref="L125:M125"/>
    <mergeCell ref="L92:M92"/>
    <mergeCell ref="L94:M94"/>
    <mergeCell ref="L32:M32"/>
    <mergeCell ref="H44:H45"/>
    <mergeCell ref="K44:K45"/>
    <mergeCell ref="L89:M89"/>
    <mergeCell ref="L54:M54"/>
    <mergeCell ref="K83:K84"/>
    <mergeCell ref="I83:I84"/>
    <mergeCell ref="H83:H84"/>
    <mergeCell ref="H92:H93"/>
    <mergeCell ref="I92:I93"/>
    <mergeCell ref="K92:K93"/>
    <mergeCell ref="I106:I107"/>
    <mergeCell ref="H106:H107"/>
    <mergeCell ref="K42:K43"/>
    <mergeCell ref="K40:K41"/>
    <mergeCell ref="I125:I126"/>
    <mergeCell ref="L115:M115"/>
    <mergeCell ref="L122:M122"/>
    <mergeCell ref="L68:M68"/>
    <mergeCell ref="L62:M62"/>
    <mergeCell ref="L101:M101"/>
    <mergeCell ref="L102:M102"/>
    <mergeCell ref="L103:M103"/>
    <mergeCell ref="L119:M119"/>
    <mergeCell ref="L73:M73"/>
    <mergeCell ref="L75:M75"/>
    <mergeCell ref="L116:M116"/>
    <mergeCell ref="L99:M99"/>
    <mergeCell ref="W1:X1"/>
    <mergeCell ref="L114:M114"/>
    <mergeCell ref="Q1:R1"/>
    <mergeCell ref="L77:M77"/>
    <mergeCell ref="L78:M78"/>
    <mergeCell ref="L80:M80"/>
    <mergeCell ref="L82:M82"/>
    <mergeCell ref="L83:M83"/>
    <mergeCell ref="L85:M85"/>
    <mergeCell ref="L61:M61"/>
    <mergeCell ref="L47:M47"/>
    <mergeCell ref="L113:M113"/>
    <mergeCell ref="L46:M46"/>
    <mergeCell ref="L44:M44"/>
    <mergeCell ref="L36:M36"/>
    <mergeCell ref="L34:M34"/>
    <mergeCell ref="L95:M95"/>
    <mergeCell ref="L96:M96"/>
    <mergeCell ref="L2:M2"/>
    <mergeCell ref="L13:M13"/>
    <mergeCell ref="L30:M30"/>
    <mergeCell ref="L17:M17"/>
    <mergeCell ref="L8:M8"/>
    <mergeCell ref="C87:C88"/>
    <mergeCell ref="D87:D88"/>
    <mergeCell ref="E87:E88"/>
    <mergeCell ref="F87:F88"/>
    <mergeCell ref="G87:G88"/>
    <mergeCell ref="H87:H88"/>
    <mergeCell ref="I87:I88"/>
    <mergeCell ref="K87:K88"/>
    <mergeCell ref="C6:C7"/>
    <mergeCell ref="D6:D7"/>
    <mergeCell ref="K6:K7"/>
    <mergeCell ref="K13:K14"/>
    <mergeCell ref="I34:I35"/>
    <mergeCell ref="H34:H35"/>
    <mergeCell ref="K34:K35"/>
    <mergeCell ref="G34:G35"/>
    <mergeCell ref="F34:F35"/>
    <mergeCell ref="F32:F33"/>
    <mergeCell ref="I116:I118"/>
    <mergeCell ref="K116:K118"/>
    <mergeCell ref="C116:C118"/>
    <mergeCell ref="D116:D118"/>
    <mergeCell ref="E116:E118"/>
    <mergeCell ref="F116:F118"/>
    <mergeCell ref="G106:G107"/>
    <mergeCell ref="F106:F107"/>
    <mergeCell ref="E106:E107"/>
    <mergeCell ref="D106:D107"/>
    <mergeCell ref="C106:C107"/>
    <mergeCell ref="K106:K107"/>
    <mergeCell ref="G116:G118"/>
    <mergeCell ref="H116:H118"/>
    <mergeCell ref="C109:C110"/>
    <mergeCell ref="D109:D110"/>
    <mergeCell ref="E109:E110"/>
    <mergeCell ref="F109:F110"/>
    <mergeCell ref="G109:G110"/>
    <mergeCell ref="H109:H110"/>
    <mergeCell ref="I109:I110"/>
    <mergeCell ref="K109:K110"/>
    <mergeCell ref="I122:I124"/>
    <mergeCell ref="H122:H124"/>
    <mergeCell ref="G122:G124"/>
    <mergeCell ref="F122:F124"/>
    <mergeCell ref="E122:E124"/>
    <mergeCell ref="D122:D124"/>
    <mergeCell ref="C122:C124"/>
    <mergeCell ref="K122:K124"/>
    <mergeCell ref="K119:K121"/>
    <mergeCell ref="I119:I121"/>
    <mergeCell ref="H119:H121"/>
    <mergeCell ref="G119:G121"/>
    <mergeCell ref="F119:F121"/>
    <mergeCell ref="E119:E121"/>
    <mergeCell ref="D119:D121"/>
    <mergeCell ref="C119:C121"/>
    <mergeCell ref="C30:C31"/>
    <mergeCell ref="K30:K31"/>
    <mergeCell ref="I3:I5"/>
    <mergeCell ref="H3:H5"/>
    <mergeCell ref="G3:G5"/>
    <mergeCell ref="F3:F5"/>
    <mergeCell ref="E3:E5"/>
    <mergeCell ref="D3:D5"/>
    <mergeCell ref="C3:C5"/>
    <mergeCell ref="K3:K5"/>
    <mergeCell ref="E6:E7"/>
    <mergeCell ref="F6:F7"/>
    <mergeCell ref="G6:G7"/>
    <mergeCell ref="H6:H7"/>
    <mergeCell ref="I6:I7"/>
    <mergeCell ref="C11:C12"/>
    <mergeCell ref="D11:D12"/>
    <mergeCell ref="E11:E12"/>
    <mergeCell ref="C9:C10"/>
    <mergeCell ref="D9:D10"/>
    <mergeCell ref="E9:E10"/>
    <mergeCell ref="E20:E21"/>
    <mergeCell ref="D20:D21"/>
    <mergeCell ref="C20:C21"/>
  </mergeCells>
  <conditionalFormatting sqref="V3:V134">
    <cfRule type="expression" dxfId="0" priority="6">
      <formula>AND(V3&lt;TODAY(),V3&lt;&gt;"",W3="")</formula>
    </cfRule>
    <cfRule type="expression" dxfId="1" priority="5">
      <formula>AND(V3&gt;TODAY(),V3&lt;&gt;"",W3="")</formula>
    </cfRule>
  </conditionalFormatting>
  <pageMargins left="0.70866141732283472" right="0.70866141732283472" top="0.74803149606299213" bottom="0.74803149606299213" header="0.31496062992125984" footer="0.31496062992125984"/>
  <pageSetup paperSize="9" scale="41" fitToHeight="0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"/>
  <sheetViews>
    <sheetView topLeftCell="C1" zoomScale="90" zoomScaleNormal="90" workbookViewId="0">
      <pane xSplit="9" ySplit="2" topLeftCell="L3" activePane="bottomRight" state="frozen"/>
      <selection activeCell="C1" sqref="C1"/>
      <selection pane="topRight" activeCell="L1" sqref="L1"/>
      <selection pane="bottomLeft" activeCell="C3" sqref="C3"/>
      <selection pane="bottomRight" activeCell="K3" sqref="K3"/>
    </sheetView>
  </sheetViews>
  <sheetFormatPr baseColWidth="10" defaultRowHeight="12.75" x14ac:dyDescent="0.2"/>
  <cols>
    <col min="1" max="1" width="36.42578125" style="7" customWidth="1"/>
    <col min="2" max="2" width="7" style="7" customWidth="1"/>
    <col min="3" max="3" width="4.42578125" style="7" customWidth="1"/>
    <col min="4" max="4" width="5.140625" style="7" customWidth="1"/>
    <col min="5" max="5" width="4.85546875" style="7" customWidth="1"/>
    <col min="6" max="6" width="7.42578125" style="7" customWidth="1"/>
    <col min="7" max="7" width="4.7109375" style="7" customWidth="1"/>
    <col min="8" max="8" width="4.85546875" style="7" customWidth="1"/>
    <col min="9" max="9" width="13.42578125" style="8" customWidth="1"/>
    <col min="10" max="10" width="7" style="7" customWidth="1"/>
    <col min="11" max="11" width="48" style="7" customWidth="1"/>
    <col min="12" max="12" width="5.140625" style="7" customWidth="1"/>
    <col min="13" max="13" width="15.42578125" style="7" customWidth="1"/>
    <col min="14" max="14" width="6.7109375" style="21" customWidth="1"/>
    <col min="15" max="15" width="8.28515625" style="21" customWidth="1"/>
    <col min="16" max="16" width="10.28515625" style="21" customWidth="1"/>
    <col min="17" max="17" width="13.5703125" style="21" customWidth="1"/>
    <col min="18" max="18" width="19" style="21" customWidth="1"/>
    <col min="19" max="19" width="15" style="21" customWidth="1"/>
    <col min="20" max="20" width="12.140625" style="21" customWidth="1"/>
    <col min="21" max="16384" width="11.42578125" style="7"/>
  </cols>
  <sheetData>
    <row r="1" spans="1:20" x14ac:dyDescent="0.2">
      <c r="M1" s="169" t="s">
        <v>146</v>
      </c>
      <c r="N1" s="169"/>
      <c r="O1" s="9"/>
      <c r="P1" s="9"/>
      <c r="Q1" s="10"/>
      <c r="R1" s="11">
        <f ca="1">TODAY()</f>
        <v>42753</v>
      </c>
      <c r="S1" s="169" t="s">
        <v>147</v>
      </c>
      <c r="T1" s="169"/>
    </row>
    <row r="2" spans="1:20" ht="45.75" customHeight="1" x14ac:dyDescent="0.2">
      <c r="K2" s="18" t="s">
        <v>156</v>
      </c>
      <c r="L2" s="12" t="s">
        <v>142</v>
      </c>
      <c r="M2" s="13" t="s">
        <v>172</v>
      </c>
      <c r="N2" s="14" t="s">
        <v>151</v>
      </c>
      <c r="O2" s="15" t="s">
        <v>168</v>
      </c>
      <c r="P2" s="15" t="s">
        <v>149</v>
      </c>
      <c r="Q2" s="15" t="s">
        <v>144</v>
      </c>
      <c r="R2" s="16" t="s">
        <v>141</v>
      </c>
      <c r="S2" s="17" t="s">
        <v>145</v>
      </c>
      <c r="T2" s="17" t="s">
        <v>165</v>
      </c>
    </row>
    <row r="3" spans="1:20" s="21" customFormat="1" ht="48" customHeight="1" x14ac:dyDescent="0.2">
      <c r="A3" s="1" t="s">
        <v>26</v>
      </c>
      <c r="B3" s="1" t="s">
        <v>1</v>
      </c>
      <c r="C3" s="1" t="s">
        <v>2</v>
      </c>
      <c r="D3" s="1" t="s">
        <v>236</v>
      </c>
      <c r="E3" s="1">
        <v>300</v>
      </c>
      <c r="F3" s="1" t="s">
        <v>237</v>
      </c>
      <c r="G3" s="1" t="s">
        <v>238</v>
      </c>
      <c r="H3" s="1" t="s">
        <v>51</v>
      </c>
      <c r="I3" s="3">
        <v>501000</v>
      </c>
      <c r="J3" s="3" t="s">
        <v>74</v>
      </c>
      <c r="K3" s="72" t="s">
        <v>232</v>
      </c>
      <c r="L3" s="18" t="s">
        <v>143</v>
      </c>
      <c r="M3" s="22">
        <v>42718</v>
      </c>
      <c r="N3" s="3" t="s">
        <v>74</v>
      </c>
      <c r="O3" s="111"/>
      <c r="P3" s="112"/>
      <c r="Q3" s="113"/>
      <c r="R3" s="115">
        <f>IF(M3&lt;&gt;"",IF(L3="C",M3+16,M3+8), "")</f>
        <v>42734</v>
      </c>
      <c r="S3" s="114" t="s">
        <v>262</v>
      </c>
      <c r="T3" s="23"/>
    </row>
    <row r="4" spans="1:20" s="21" customFormat="1" ht="48" customHeight="1" x14ac:dyDescent="0.2">
      <c r="A4" s="1"/>
      <c r="B4" s="1"/>
      <c r="C4" s="1" t="s">
        <v>2</v>
      </c>
      <c r="D4" s="1" t="s">
        <v>236</v>
      </c>
      <c r="E4" s="1">
        <v>300</v>
      </c>
      <c r="F4" s="1" t="s">
        <v>239</v>
      </c>
      <c r="G4" s="1" t="s">
        <v>238</v>
      </c>
      <c r="H4" s="1" t="s">
        <v>51</v>
      </c>
      <c r="I4" s="3">
        <v>501001</v>
      </c>
      <c r="J4" s="3" t="s">
        <v>74</v>
      </c>
      <c r="K4" s="72" t="s">
        <v>233</v>
      </c>
      <c r="L4" s="18" t="s">
        <v>143</v>
      </c>
      <c r="M4" s="22">
        <v>42718</v>
      </c>
      <c r="N4" s="3" t="s">
        <v>74</v>
      </c>
      <c r="O4" s="111"/>
      <c r="P4" s="112"/>
      <c r="Q4" s="113"/>
      <c r="R4" s="115">
        <f t="shared" ref="R4:R8" si="0">IF(M4&lt;&gt;"",IF(L4="C",M4+16,M4+8), "")</f>
        <v>42734</v>
      </c>
      <c r="S4" s="114" t="s">
        <v>262</v>
      </c>
      <c r="T4" s="23"/>
    </row>
    <row r="5" spans="1:20" s="21" customFormat="1" ht="48" customHeight="1" x14ac:dyDescent="0.2">
      <c r="A5" s="1"/>
      <c r="B5" s="1"/>
      <c r="C5" s="1" t="s">
        <v>2</v>
      </c>
      <c r="D5" s="1" t="s">
        <v>236</v>
      </c>
      <c r="E5" s="1">
        <v>300</v>
      </c>
      <c r="F5" s="1" t="s">
        <v>240</v>
      </c>
      <c r="G5" s="1" t="s">
        <v>238</v>
      </c>
      <c r="H5" s="1" t="s">
        <v>51</v>
      </c>
      <c r="I5" s="3">
        <v>501002</v>
      </c>
      <c r="J5" s="3" t="s">
        <v>74</v>
      </c>
      <c r="K5" s="72" t="s">
        <v>231</v>
      </c>
      <c r="L5" s="18" t="s">
        <v>143</v>
      </c>
      <c r="M5" s="22">
        <v>42718</v>
      </c>
      <c r="N5" s="3" t="s">
        <v>74</v>
      </c>
      <c r="O5" s="111"/>
      <c r="P5" s="112"/>
      <c r="Q5" s="113"/>
      <c r="R5" s="115">
        <f t="shared" si="0"/>
        <v>42734</v>
      </c>
      <c r="S5" s="114" t="s">
        <v>262</v>
      </c>
      <c r="T5" s="23"/>
    </row>
    <row r="6" spans="1:20" ht="48" customHeight="1" x14ac:dyDescent="0.2">
      <c r="C6" s="1" t="s">
        <v>2</v>
      </c>
      <c r="D6" s="1" t="s">
        <v>236</v>
      </c>
      <c r="E6" s="1">
        <v>300</v>
      </c>
      <c r="F6" s="1" t="s">
        <v>242</v>
      </c>
      <c r="G6" s="1" t="s">
        <v>238</v>
      </c>
      <c r="H6" s="1" t="s">
        <v>51</v>
      </c>
      <c r="I6" s="24">
        <v>501008</v>
      </c>
      <c r="J6" s="3" t="s">
        <v>74</v>
      </c>
      <c r="K6" s="72" t="s">
        <v>235</v>
      </c>
      <c r="L6" s="18" t="s">
        <v>143</v>
      </c>
      <c r="M6" s="22">
        <v>42719</v>
      </c>
      <c r="N6" s="3" t="s">
        <v>74</v>
      </c>
      <c r="O6" s="73"/>
      <c r="P6" s="25"/>
      <c r="Q6" s="26"/>
      <c r="R6" s="116">
        <f t="shared" si="0"/>
        <v>42735</v>
      </c>
      <c r="S6" s="20"/>
      <c r="T6" s="23"/>
    </row>
    <row r="7" spans="1:20" ht="48" customHeight="1" x14ac:dyDescent="0.2">
      <c r="C7" s="1" t="s">
        <v>2</v>
      </c>
      <c r="D7" s="1" t="s">
        <v>236</v>
      </c>
      <c r="E7" s="1">
        <v>300</v>
      </c>
      <c r="F7" s="1" t="s">
        <v>241</v>
      </c>
      <c r="G7" s="1" t="s">
        <v>238</v>
      </c>
      <c r="H7" s="1" t="s">
        <v>51</v>
      </c>
      <c r="I7" s="24">
        <v>501012</v>
      </c>
      <c r="J7" s="3" t="s">
        <v>74</v>
      </c>
      <c r="K7" s="72" t="s">
        <v>234</v>
      </c>
      <c r="L7" s="3" t="s">
        <v>143</v>
      </c>
      <c r="M7" s="22">
        <v>42719</v>
      </c>
      <c r="N7" s="3" t="s">
        <v>74</v>
      </c>
      <c r="O7" s="25"/>
      <c r="P7" s="25"/>
      <c r="Q7" s="26"/>
      <c r="R7" s="116">
        <f t="shared" si="0"/>
        <v>42735</v>
      </c>
      <c r="S7" s="20"/>
      <c r="T7" s="23"/>
    </row>
    <row r="8" spans="1:20" ht="34.5" customHeight="1" x14ac:dyDescent="0.2">
      <c r="C8" s="1"/>
      <c r="D8" s="1"/>
      <c r="E8" s="1"/>
      <c r="F8" s="1"/>
      <c r="G8" s="1"/>
      <c r="H8" s="1"/>
      <c r="I8" s="2"/>
      <c r="J8" s="3"/>
      <c r="K8" s="3"/>
      <c r="L8" s="18"/>
      <c r="M8" s="22"/>
      <c r="N8" s="12"/>
      <c r="O8" s="12"/>
      <c r="P8" s="12"/>
      <c r="Q8" s="19"/>
      <c r="R8" s="20" t="str">
        <f t="shared" si="0"/>
        <v/>
      </c>
      <c r="S8" s="20"/>
      <c r="T8" s="12"/>
    </row>
  </sheetData>
  <autoFilter ref="A2:U5"/>
  <mergeCells count="2">
    <mergeCell ref="M1:N1"/>
    <mergeCell ref="S1:T1"/>
  </mergeCells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IM</vt:lpstr>
      <vt:lpstr>SUIVI MODS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HOURET, Yves</dc:creator>
  <cp:lastModifiedBy>Michel</cp:lastModifiedBy>
  <cp:lastPrinted>2017-01-06T08:20:09Z</cp:lastPrinted>
  <dcterms:created xsi:type="dcterms:W3CDTF">2016-10-17T07:58:35Z</dcterms:created>
  <dcterms:modified xsi:type="dcterms:W3CDTF">2017-01-18T07:53:50Z</dcterms:modified>
</cp:coreProperties>
</file>