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xr:revisionPtr revIDLastSave="0" documentId="13_ncr:1_{10006CB8-7355-4A63-8402-F8F01AF8A6FD}" xr6:coauthVersionLast="41" xr6:coauthVersionMax="41" xr10:uidLastSave="{00000000-0000-0000-0000-000000000000}"/>
  <bookViews>
    <workbookView xWindow="28905" yWindow="975" windowWidth="27945" windowHeight="14430" xr2:uid="{00000000-000D-0000-FFFF-FFFF00000000}"/>
  </bookViews>
  <sheets>
    <sheet name="Résultat" sheetId="1" r:id="rId1"/>
    <sheet name="Source" sheetId="5" r:id="rId2"/>
  </sheets>
  <externalReferences>
    <externalReference r:id="rId3"/>
  </externalReferences>
  <definedNames>
    <definedName name="Adresse">#REF!</definedName>
    <definedName name="Excel_BuiltIn__FilterDatabase_1">'[1]Contacts Sc 1 &amp; 2'!#REF!</definedName>
    <definedName name="Excel_BuiltIn_Print_Titles_1_1">('[1]Contacts Sc 1 &amp; 2'!$B:$C,'[1]Contacts Sc 1 &amp; 2'!$A$5:$IL$6)</definedName>
    <definedName name="Excel_BuiltIn_Print_Titles_2_1">('[1]Logistique Sc 1 &amp; 2'!$B:$C,'[1]Logistique Sc 1 &amp; 2'!$3:$5)</definedName>
    <definedName name="Excel_BuiltIn_Print_Titles_2_1_1">('[1]Logistique Sc 1 &amp; 2'!$B:$C,'[1]Logistique Sc 1 &amp; 2'!$3:$5)</definedName>
    <definedName name="HOTEL">#REF!</definedName>
    <definedName name="kmdejvl">('[1]Logistique Sc 1 &amp; 2'!$B:$C,'[1]Logistique Sc 1 &amp; 2'!$3:$5)</definedName>
    <definedName name="NOM">#REF!</definedName>
    <definedName name="TEL">#REF!</definedName>
    <definedName name="test">'[1]Contacts Sc 1 &amp; 2'!#REF!</definedName>
  </definedName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5" l="1"/>
  <c r="G4" i="5"/>
  <c r="G5" i="5"/>
  <c r="G6" i="5"/>
  <c r="G7" i="5"/>
  <c r="G8" i="5"/>
  <c r="G9" i="5"/>
  <c r="E4" i="1"/>
  <c r="E5" i="1"/>
  <c r="E6" i="1"/>
  <c r="E3" i="1"/>
  <c r="D4" i="1"/>
  <c r="D5" i="1"/>
  <c r="D6" i="1"/>
  <c r="D3" i="1"/>
  <c r="A4" i="1"/>
  <c r="A5" i="1"/>
  <c r="A6" i="1"/>
  <c r="A3" i="1"/>
  <c r="B1" i="5"/>
  <c r="C1" i="5"/>
  <c r="D1" i="5"/>
  <c r="E1" i="5"/>
  <c r="F1" i="5"/>
</calcChain>
</file>

<file path=xl/sharedStrings.xml><?xml version="1.0" encoding="utf-8"?>
<sst xmlns="http://schemas.openxmlformats.org/spreadsheetml/2006/main" count="37" uniqueCount="19">
  <si>
    <t>Nom</t>
  </si>
  <si>
    <t>Destination</t>
  </si>
  <si>
    <t>Gare</t>
  </si>
  <si>
    <t>gros sac</t>
  </si>
  <si>
    <t>Heure</t>
  </si>
  <si>
    <t>Départ</t>
  </si>
  <si>
    <t>Bagage</t>
  </si>
  <si>
    <t>petit</t>
  </si>
  <si>
    <t>Moyen</t>
  </si>
  <si>
    <t>Petit</t>
  </si>
  <si>
    <t>Nombre</t>
  </si>
  <si>
    <t>Nom1</t>
  </si>
  <si>
    <t>Nom3</t>
  </si>
  <si>
    <t>Nom2</t>
  </si>
  <si>
    <t>Nom5</t>
  </si>
  <si>
    <t>Nom6</t>
  </si>
  <si>
    <t>Mairie</t>
  </si>
  <si>
    <t>Trajets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</si>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</sst>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:mm;@"/>
  </numFmts>
  <fonts count="7">
    <font>
      <sz val="11"/>
      <color theme="1"/>
      <name val="Calibri"/>
      <family val="2"/>
      <scheme val="minor"/>
    </font>
    <font>
      <sz val="11"/>
      <color rgb="FF000000"/>
      <name val="Brandon Grotesque"/>
    </font>
    <font>
      <b/>
      <sz val="11"/>
      <color rgb="FF000000"/>
      <name val="Brandon Grotesque"/>
    </font>
    <font>
      <b/>
      <sz val="10"/>
      <color rgb="FF000000"/>
      <name val="Brandon Grotesque"/>
    </font>
    <font>
      <sz val="11"/>
      <color indexed="8"/>
      <name val="Calibri"/>
      <family val="2"/>
    </font>
    <font>
      <b/>
      <sz val="16"/>
      <name val="Brandon Grotesque"/>
    </font>
    <font>
      <sz val="11"/>
      <name val="Brandon Grotesque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DD43E"/>
      </left>
      <right/>
      <top/>
      <bottom/>
      <diagonal/>
    </border>
    <border>
      <left/>
      <right style="thin">
        <color rgb="FFFDD43E"/>
      </right>
      <top/>
      <bottom/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64" fontId="3" fillId="0" borderId="1" xfId="0" applyNumberFormat="1" applyFont="1" applyBorder="1"/>
    <xf numFmtId="0" fontId="3" fillId="0" borderId="1" xfId="0" applyFont="1" applyBorder="1"/>
    <xf numFmtId="164" fontId="0" fillId="0" borderId="0" xfId="0" applyNumberFormat="1"/>
    <xf numFmtId="0" fontId="3" fillId="0" borderId="2" xfId="0" applyFont="1" applyBorder="1" applyAlignment="1">
      <alignment horizontal="center" vertical="center"/>
    </xf>
    <xf numFmtId="0" fontId="6" fillId="0" borderId="4" xfId="0" applyFont="1" applyBorder="1"/>
    <xf numFmtId="0" fontId="5" fillId="0" borderId="0" xfId="0" applyFont="1" applyAlignment="1">
      <alignment vertical="center"/>
    </xf>
    <xf numFmtId="0" fontId="6" fillId="0" borderId="0" xfId="0" applyFont="1"/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mruColors>
      <color rgb="FFFDD43E"/>
      <color rgb="FFFEEAA0"/>
      <color rgb="FFF9384D"/>
      <color rgb="FFFFFF66"/>
      <color rgb="FFE1521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_LASSO\13-%20Production%20TDS\1.%202018_TDS_PROD\PRAIRIE\Livret%20Artistes%20Prairie\Road%20Books\Valou\Documents\1%20-%20PERSO\7%20-%20Terres%20du%20Son\Terres_du_Son_2012\TDS12_AA_Roadbook\20120711_ROADBOOK_V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Contacts Sc 1 &amp; 2"/>
      <sheetName val="Logistique Sc 1 &amp; 2"/>
      <sheetName val="Séjours Sc 1 &amp; 2"/>
      <sheetName val="Fiches Accueil Sc 1 &amp;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H8"/>
  <sheetViews>
    <sheetView showZeros="0" tabSelected="1" zoomScale="115" zoomScaleNormal="115" workbookViewId="0">
      <selection activeCell="D1" sqref="D1:E1"/>
    </sheetView>
  </sheetViews>
  <sheetFormatPr baseColWidth="10" defaultRowHeight="14.25"/>
  <cols>
    <col min="1" max="1" width="13.85546875" style="1" customWidth="1"/>
    <col min="2" max="2" width="1.42578125" style="1" customWidth="1"/>
    <col min="3" max="3" width="6.42578125" style="1" hidden="1" customWidth="1"/>
    <col min="4" max="4" width="11.140625" style="1" customWidth="1"/>
    <col min="5" max="5" width="28.28515625" style="1" customWidth="1"/>
    <col min="6" max="16384" width="11.42578125" style="1"/>
  </cols>
  <sheetData>
    <row r="1" spans="1:8" s="11" customFormat="1" ht="25.5" customHeight="1">
      <c r="A1" s="9"/>
      <c r="B1" s="10"/>
      <c r="C1" s="10"/>
      <c r="D1" s="12" t="s">
        <v>11</v>
      </c>
      <c r="E1" s="13"/>
    </row>
    <row r="2" spans="1:8" ht="15">
      <c r="A2" s="3" t="s">
        <v>17</v>
      </c>
      <c r="B2" s="3"/>
      <c r="C2" s="3"/>
      <c r="D2" s="3"/>
      <c r="E2" s="4"/>
      <c r="H2" s="2"/>
    </row>
    <row r="3" spans="1:8" ht="15">
      <c r="A3" s="5">
        <f>IFERROR(INDEX(Source!$D:$D,MATCH(ROW()-2,Source!$G:$G,0)),"")</f>
        <v>0.5625</v>
      </c>
      <c r="B3" s="6"/>
      <c r="C3" s="6"/>
      <c r="D3" s="6" t="str">
        <f>IFERROR(INDEX(Source!$B:$B,MATCH(ROW()-2,Source!$G:$G,0))&amp;" personnes","")</f>
        <v>12 personnes</v>
      </c>
      <c r="E3" s="8" t="str">
        <f>IFERROR(INDEX(Source!$C:$C,MATCH(ROW()-2,Source!$G:$G,0))&amp;" &lt;-&gt; "&amp;(INDEX(Source!$E:$E,MATCH(ROW()-2,Source!$G:$G,0))),"")</f>
        <v>Gare &lt;-&gt; Mairie</v>
      </c>
      <c r="H3" s="2"/>
    </row>
    <row r="4" spans="1:8" ht="15">
      <c r="A4" s="5" t="str">
        <f>IFERROR(INDEX(Source!$D:$D,MATCH(ROW()-2,Source!$G:$G,0)),"")</f>
        <v/>
      </c>
      <c r="B4" s="6"/>
      <c r="C4" s="6"/>
      <c r="D4" s="6" t="str">
        <f>IFERROR(INDEX(Source!$B:$B,MATCH(ROW()-2,Source!$G:$G,0))&amp;" personnes","")</f>
        <v/>
      </c>
      <c r="E4" s="8" t="str">
        <f>IFERROR(INDEX(Source!$C:$C,MATCH(ROW()-2,Source!$G:$G,0))&amp;" &lt;-&gt; "&amp;(INDEX(Source!$E:$E,MATCH(ROW()-2,Source!$G:$G,0))),"")</f>
        <v/>
      </c>
      <c r="H4" s="2"/>
    </row>
    <row r="5" spans="1:8" ht="15">
      <c r="A5" s="5" t="str">
        <f>IFERROR(INDEX(Source!$D:$D,MATCH(ROW()-2,Source!$G:$G,0)),"")</f>
        <v/>
      </c>
      <c r="B5" s="6"/>
      <c r="C5" s="6"/>
      <c r="D5" s="6" t="str">
        <f>IFERROR(INDEX(Source!$B:$B,MATCH(ROW()-2,Source!$G:$G,0))&amp;" personnes","")</f>
        <v/>
      </c>
      <c r="E5" s="8" t="str">
        <f>IFERROR(INDEX(Source!$C:$C,MATCH(ROW()-2,Source!$G:$G,0))&amp;" &lt;-&gt; "&amp;(INDEX(Source!$E:$E,MATCH(ROW()-2,Source!$G:$G,0))),"")</f>
        <v/>
      </c>
      <c r="H5" s="2"/>
    </row>
    <row r="6" spans="1:8" ht="15">
      <c r="A6" s="5" t="str">
        <f>IFERROR(INDEX(Source!$D:$D,MATCH(ROW()-2,Source!$G:$G,0)),"")</f>
        <v/>
      </c>
      <c r="B6" s="6"/>
      <c r="C6" s="6"/>
      <c r="D6" s="6" t="str">
        <f>IFERROR(INDEX(Source!$B:$B,MATCH(ROW()-2,Source!$G:$G,0))&amp;" personnes","")</f>
        <v/>
      </c>
      <c r="E6" s="8" t="str">
        <f>IFERROR(INDEX(Source!$C:$C,MATCH(ROW()-2,Source!$G:$G,0))&amp;" &lt;-&gt; "&amp;(INDEX(Source!$E:$E,MATCH(ROW()-2,Source!$G:$G,0))),"")</f>
        <v/>
      </c>
      <c r="H6" s="2"/>
    </row>
    <row r="7" spans="1:8" ht="15">
      <c r="A7" s="2"/>
      <c r="B7" s="2"/>
      <c r="C7" s="2"/>
      <c r="D7" s="2"/>
      <c r="E7" s="2"/>
    </row>
    <row r="8" spans="1:8" ht="15">
      <c r="A8" s="2"/>
      <c r="B8" s="2"/>
      <c r="C8" s="2"/>
      <c r="D8" s="2"/>
      <c r="E8" s="2"/>
    </row>
  </sheetData>
  <mergeCells count="1">
    <mergeCell ref="D1:E1"/>
  </mergeCells>
  <dataValidations count="2">
    <dataValidation type="list" allowBlank="1" showInputMessage="1" showErrorMessage="1" sqref="D1:E1" xr:uid="{00000000-0002-0000-0000-000000000000}">
      <formula1>"Nom1,Nom3,Nom2,Nom4,Nom5,Nom6"</formula1>
    </dataValidation>
    <dataValidation type="list" allowBlank="1" showInputMessage="1" showErrorMessage="1" sqref="B1:C1" xr:uid="{00000000-0002-0000-0000-000001000000}">
      <formula1>#REF!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workbookViewId="0">
      <selection activeCell="G3" sqref="G3"/>
    </sheetView>
  </sheetViews>
  <sheetFormatPr baseColWidth="10" defaultRowHeight="15"/>
  <sheetData>
    <row r="1" spans="1:7">
      <c r="A1">
        <v>1</v>
      </c>
      <c r="B1">
        <f>A1+1</f>
        <v>2</v>
      </c>
      <c r="C1">
        <f t="shared" ref="C1:F1" si="0">B1+1</f>
        <v>3</v>
      </c>
      <c r="D1">
        <f t="shared" si="0"/>
        <v>4</v>
      </c>
      <c r="E1">
        <f t="shared" si="0"/>
        <v>5</v>
      </c>
      <c r="F1">
        <f t="shared" si="0"/>
        <v>6</v>
      </c>
    </row>
    <row r="2" spans="1:7">
      <c r="A2" t="s">
        <v>0</v>
      </c>
      <c r="B2" t="s">
        <v>10</v>
      </c>
      <c r="C2" t="s">
        <v>5</v>
      </c>
      <c r="D2" t="s">
        <v>4</v>
      </c>
      <c r="E2" t="s">
        <v>1</v>
      </c>
      <c r="F2" t="s">
        <v>6</v>
      </c>
      <c r="G2" t="s">
        <v>18</v>
      </c>
    </row>
    <row r="3" spans="1:7">
      <c r="A3" t="s">
        <v>11</v>
      </c>
      <c r="B3">
        <v>12</v>
      </c>
      <c r="C3" t="s">
        <v>2</v>
      </c>
      <c r="D3" s="7">
        <v>0.5625</v>
      </c>
      <c r="E3" t="s">
        <v>16</v>
      </c>
      <c r="F3" t="s">
        <v>7</v>
      </c>
      <c r="G3">
        <f>IF(A3=Résultat!$D$1,MAX($G$2:G2)+1,"")</f>
        <v>1</v>
      </c>
    </row>
    <row r="4" spans="1:7">
      <c r="A4" t="s">
        <v>12</v>
      </c>
      <c r="B4">
        <v>13</v>
      </c>
      <c r="C4" t="s">
        <v>2</v>
      </c>
      <c r="D4" s="7">
        <v>0.60416666666666696</v>
      </c>
      <c r="E4" t="s">
        <v>16</v>
      </c>
      <c r="F4" t="s">
        <v>8</v>
      </c>
      <c r="G4" t="str">
        <f>IF(A4=Résultat!$D$1,MAX($G$2:G3)+1,"")</f>
        <v/>
      </c>
    </row>
    <row r="5" spans="1:7">
      <c r="A5" t="s">
        <v>12</v>
      </c>
      <c r="B5">
        <v>14</v>
      </c>
      <c r="C5" t="s">
        <v>2</v>
      </c>
      <c r="D5" s="7">
        <v>0.64583333333333304</v>
      </c>
      <c r="E5" t="s">
        <v>16</v>
      </c>
      <c r="F5" t="s">
        <v>3</v>
      </c>
      <c r="G5" t="str">
        <f>IF(A5=Résultat!$D$1,MAX($G$2:G4)+1,"")</f>
        <v/>
      </c>
    </row>
    <row r="6" spans="1:7">
      <c r="A6" t="s">
        <v>13</v>
      </c>
      <c r="B6">
        <v>3</v>
      </c>
      <c r="C6" t="s">
        <v>16</v>
      </c>
      <c r="D6" s="7">
        <v>0.91666666666666663</v>
      </c>
      <c r="E6" t="s">
        <v>2</v>
      </c>
      <c r="F6" t="s">
        <v>8</v>
      </c>
      <c r="G6" t="str">
        <f>IF(A6=Résultat!$D$1,MAX($G$2:G5)+1,"")</f>
        <v/>
      </c>
    </row>
    <row r="7" spans="1:7">
      <c r="A7" t="s">
        <v>13</v>
      </c>
      <c r="B7">
        <v>4</v>
      </c>
      <c r="C7" t="s">
        <v>16</v>
      </c>
      <c r="D7" s="7">
        <v>0.95833333333333304</v>
      </c>
      <c r="E7" t="s">
        <v>2</v>
      </c>
      <c r="F7" t="s">
        <v>3</v>
      </c>
      <c r="G7" t="str">
        <f>IF(A7=Résultat!$D$1,MAX($G$2:G6)+1,"")</f>
        <v/>
      </c>
    </row>
    <row r="8" spans="1:7">
      <c r="A8" t="s">
        <v>14</v>
      </c>
      <c r="B8">
        <v>15</v>
      </c>
      <c r="C8" t="s">
        <v>2</v>
      </c>
      <c r="D8" s="7">
        <v>0.6875</v>
      </c>
      <c r="E8" t="s">
        <v>16</v>
      </c>
      <c r="F8" t="s">
        <v>7</v>
      </c>
      <c r="G8" t="str">
        <f>IF(A8=Résultat!$D$1,MAX($G$2:G7)+1,"")</f>
        <v/>
      </c>
    </row>
    <row r="9" spans="1:7">
      <c r="A9" t="s">
        <v>15</v>
      </c>
      <c r="B9">
        <v>16</v>
      </c>
      <c r="C9" t="s">
        <v>2</v>
      </c>
      <c r="D9" s="7">
        <v>0.72916666666666696</v>
      </c>
      <c r="E9" t="s">
        <v>16</v>
      </c>
      <c r="F9" t="s">
        <v>9</v>
      </c>
      <c r="G9" t="str">
        <f>IF(A9=Résultat!$D$1,MAX($G$2:G8)+1,"")</f>
        <v/>
      </c>
    </row>
  </sheetData>
  <dataValidations count="1">
    <dataValidation type="list" allowBlank="1" showInputMessage="1" showErrorMessage="1" sqref="A3:A9" xr:uid="{00000000-0002-0000-0100-000000000000}">
      <formula1>"Nom1,Nom3,Nom2,Nom4,Nom5,Nom6"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Résultat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cp:lastPrinted>2019-03-13T13:49:21Z</cp:lastPrinted>
  <dcterms:created xsi:type="dcterms:W3CDTF">2019-03-05T16:19:54Z</dcterms:created>
  <dcterms:modified xsi:type="dcterms:W3CDTF">2019-03-13T16:11:55Z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