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385" yWindow="45" windowWidth="8400" windowHeight="12330" activeTab="1"/>
  </bookViews>
  <sheets>
    <sheet name="Agents" sheetId="10" r:id="rId1"/>
    <sheet name="Congés et HotLine 2015" sheetId="1" r:id="rId2"/>
    <sheet name="hide" sheetId="2" r:id="rId3"/>
    <sheet name="s1" sheetId="9" r:id="rId4"/>
  </sheets>
  <functionGroups builtInGroupCount="17"/>
  <definedNames>
    <definedName name="_xlnm._FilterDatabase" localSheetId="1" hidden="1">'Congés et HotLine 2015'!$C$11:$BL$153</definedName>
    <definedName name="a">hide!$B$3</definedName>
    <definedName name="an">hide!$F$3</definedName>
    <definedName name="Case">'Congés et HotLine 2015'!$C$11:$BI$11</definedName>
    <definedName name="case2">'Congés et HotLine 2015'!$B$14</definedName>
    <definedName name="case3">'Congés et HotLine 2015'!$B$15</definedName>
    <definedName name="DATEREF">hide!$F$2</definedName>
    <definedName name="Excel_BuiltIn_Print_Area_55" localSheetId="1">#REF!</definedName>
    <definedName name="Excel_BuiltIn_Print_Area_55">#REF!</definedName>
    <definedName name="Excel_builtin_print_area_55bis" localSheetId="1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1">'Congés et HotLine 2015'!$B$1:$BL$153</definedName>
  </definedNames>
  <calcPr calcId="145621"/>
</workbook>
</file>

<file path=xl/calcChain.xml><?xml version="1.0" encoding="utf-8"?>
<calcChain xmlns="http://schemas.openxmlformats.org/spreadsheetml/2006/main">
  <c r="C13" i="9" l="1"/>
  <c r="D13" i="9"/>
  <c r="C10" i="9" l="1"/>
  <c r="C11" i="9" s="1"/>
  <c r="J4" i="2" l="1"/>
  <c r="J2" i="2"/>
  <c r="J3" i="2"/>
  <c r="D4" i="9"/>
  <c r="D9" i="9" l="1"/>
  <c r="E9" i="9"/>
  <c r="F9" i="9"/>
  <c r="G9" i="9"/>
  <c r="D8" i="9"/>
  <c r="E8" i="9"/>
  <c r="F8" i="9"/>
  <c r="G8" i="9"/>
  <c r="C9" i="9"/>
  <c r="C8" i="9" l="1"/>
  <c r="D6" i="9"/>
  <c r="E6" i="9"/>
  <c r="F6" i="9"/>
  <c r="G6" i="9"/>
  <c r="D7" i="9"/>
  <c r="E7" i="9"/>
  <c r="F7" i="9"/>
  <c r="G7" i="9"/>
  <c r="C7" i="9"/>
  <c r="C6" i="9"/>
  <c r="D5" i="9"/>
  <c r="E5" i="9"/>
  <c r="F5" i="9"/>
  <c r="G5" i="9"/>
  <c r="C5" i="9"/>
  <c r="E4" i="9"/>
  <c r="F4" i="9"/>
  <c r="G4" i="9"/>
  <c r="C4" i="9"/>
  <c r="A50" i="9"/>
  <c r="A48" i="9"/>
  <c r="A46" i="9"/>
  <c r="A42" i="9"/>
  <c r="A40" i="9"/>
  <c r="A30" i="9"/>
  <c r="A28" i="9"/>
  <c r="A26" i="9"/>
  <c r="A22" i="9"/>
  <c r="A20" i="9"/>
  <c r="A8" i="9"/>
  <c r="A18" i="9"/>
  <c r="A16" i="9"/>
  <c r="A14" i="9"/>
  <c r="A12" i="9"/>
  <c r="A10" i="9"/>
  <c r="A6" i="9"/>
  <c r="A24" i="9"/>
  <c r="A4" i="9"/>
  <c r="A39" i="9" l="1"/>
  <c r="AH60" i="1" l="1"/>
  <c r="F3" i="2"/>
  <c r="F2" i="2" l="1"/>
  <c r="C12" i="1" s="1"/>
  <c r="F4" i="2"/>
  <c r="F8" i="2"/>
  <c r="F11" i="2"/>
  <c r="F13" i="2"/>
  <c r="F14" i="2"/>
  <c r="F5" i="2"/>
  <c r="F6" i="2" s="1"/>
  <c r="F9" i="2" s="1"/>
  <c r="F15" i="2"/>
  <c r="F7" i="2"/>
  <c r="F12" i="2"/>
  <c r="AI60" i="1"/>
  <c r="BP2" i="1"/>
  <c r="D12" i="1" l="1"/>
  <c r="C54" i="9"/>
  <c r="C34" i="9"/>
  <c r="C3" i="9"/>
  <c r="C39" i="9"/>
  <c r="AJ60" i="1"/>
  <c r="E12" i="1" l="1"/>
  <c r="D54" i="9"/>
  <c r="D34" i="9"/>
  <c r="D39" i="9"/>
  <c r="D3" i="9"/>
  <c r="AK60" i="1"/>
  <c r="F10" i="2"/>
  <c r="F12" i="1" l="1"/>
  <c r="E39" i="9"/>
  <c r="E3" i="9"/>
  <c r="E54" i="9"/>
  <c r="E34" i="9"/>
  <c r="AL60" i="1"/>
  <c r="G12" i="1" l="1"/>
  <c r="F54" i="9"/>
  <c r="F34" i="9"/>
  <c r="F39" i="9"/>
  <c r="F3" i="9"/>
  <c r="AM60" i="1"/>
  <c r="H12" i="1" l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C36" i="1" s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G39" i="9"/>
  <c r="G3" i="9"/>
  <c r="G54" i="9"/>
  <c r="G34" i="9"/>
  <c r="AN60" i="1"/>
  <c r="AN36" i="1" l="1"/>
  <c r="AO60" i="1"/>
  <c r="AO36" i="1" l="1"/>
  <c r="AP60" i="1"/>
  <c r="AP36" i="1" l="1"/>
  <c r="AQ60" i="1"/>
  <c r="AQ36" i="1" l="1"/>
  <c r="AR60" i="1"/>
  <c r="AR36" i="1" l="1"/>
  <c r="AS60" i="1"/>
  <c r="AS36" i="1" l="1"/>
  <c r="AT60" i="1"/>
  <c r="AT36" i="1" l="1"/>
  <c r="AU60" i="1"/>
  <c r="AU36" i="1" l="1"/>
  <c r="AV60" i="1"/>
  <c r="AV36" i="1" l="1"/>
  <c r="AW60" i="1"/>
  <c r="AW36" i="1" l="1"/>
  <c r="AX60" i="1"/>
  <c r="AX36" i="1" l="1"/>
  <c r="AY60" i="1"/>
  <c r="AY36" i="1" l="1"/>
  <c r="AZ60" i="1"/>
  <c r="AZ36" i="1" l="1"/>
  <c r="BA60" i="1"/>
  <c r="BA36" i="1" l="1"/>
  <c r="BB60" i="1"/>
  <c r="BB36" i="1" l="1"/>
  <c r="BC60" i="1"/>
  <c r="BC36" i="1" l="1"/>
  <c r="BD60" i="1"/>
  <c r="BD36" i="1" l="1"/>
  <c r="BE60" i="1"/>
  <c r="BE36" i="1" l="1"/>
  <c r="BF60" i="1"/>
  <c r="BF36" i="1" l="1"/>
  <c r="BG60" i="1"/>
  <c r="BG36" i="1" l="1"/>
  <c r="BH60" i="1"/>
  <c r="BH36" i="1" l="1"/>
  <c r="BI60" i="1"/>
  <c r="BI36" i="1" l="1"/>
  <c r="BJ60" i="1"/>
  <c r="BJ36" i="1" l="1"/>
  <c r="BK60" i="1"/>
  <c r="BL60" i="1" s="1"/>
  <c r="BM60" i="1" s="1"/>
  <c r="C85" i="1" s="1"/>
  <c r="D85" i="1" l="1"/>
  <c r="BK36" i="1"/>
  <c r="BL36" i="1" s="1"/>
  <c r="BM36" i="1" s="1"/>
  <c r="C60" i="1" s="1"/>
  <c r="D60" i="1" s="1"/>
  <c r="E60" i="1" s="1"/>
  <c r="F60" i="1" s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  <c r="E85" i="1" l="1"/>
  <c r="F85" i="1" l="1"/>
  <c r="G85" i="1" l="1"/>
  <c r="H85" i="1" l="1"/>
  <c r="I85" i="1" l="1"/>
  <c r="J85" i="1" l="1"/>
  <c r="K85" i="1" l="1"/>
  <c r="L85" i="1" l="1"/>
  <c r="M85" i="1" l="1"/>
  <c r="N85" i="1" l="1"/>
  <c r="O85" i="1" l="1"/>
  <c r="P85" i="1" l="1"/>
  <c r="Q85" i="1" l="1"/>
  <c r="R85" i="1" l="1"/>
  <c r="S85" i="1" l="1"/>
  <c r="T85" i="1" l="1"/>
  <c r="U85" i="1" l="1"/>
  <c r="V85" i="1" l="1"/>
  <c r="W85" i="1" l="1"/>
  <c r="X85" i="1" l="1"/>
  <c r="Y85" i="1" l="1"/>
  <c r="Z85" i="1" l="1"/>
  <c r="AA85" i="1" l="1"/>
  <c r="AB85" i="1" l="1"/>
  <c r="AC85" i="1" l="1"/>
  <c r="AD85" i="1" l="1"/>
  <c r="AE85" i="1" l="1"/>
  <c r="AF85" i="1" l="1"/>
  <c r="AG85" i="1" l="1"/>
  <c r="AH85" i="1" l="1"/>
  <c r="AI85" i="1" l="1"/>
  <c r="AJ85" i="1" l="1"/>
  <c r="AK85" i="1" l="1"/>
  <c r="AL85" i="1" l="1"/>
  <c r="AM85" i="1" l="1"/>
  <c r="AN85" i="1" l="1"/>
  <c r="AO85" i="1" l="1"/>
  <c r="AP85" i="1" l="1"/>
  <c r="AQ85" i="1" l="1"/>
  <c r="AR85" i="1" l="1"/>
  <c r="AS85" i="1" l="1"/>
  <c r="AT85" i="1" l="1"/>
  <c r="AU85" i="1" l="1"/>
  <c r="AV85" i="1" l="1"/>
  <c r="AW85" i="1" l="1"/>
  <c r="AX85" i="1" l="1"/>
  <c r="AY85" i="1" l="1"/>
  <c r="AZ85" i="1" l="1"/>
  <c r="BA85" i="1" l="1"/>
  <c r="BB85" i="1" l="1"/>
  <c r="BC85" i="1" l="1"/>
  <c r="BD85" i="1" l="1"/>
  <c r="BE85" i="1" l="1"/>
  <c r="BF85" i="1" l="1"/>
  <c r="BG85" i="1" l="1"/>
  <c r="BH85" i="1" l="1"/>
  <c r="BI85" i="1" l="1"/>
  <c r="BJ85" i="1" l="1"/>
  <c r="BK85" i="1" l="1"/>
  <c r="BL85" i="1" l="1"/>
  <c r="BM85" i="1" l="1"/>
  <c r="C109" i="1" s="1"/>
  <c r="D109" i="1" s="1"/>
  <c r="E109" i="1" s="1"/>
  <c r="F109" i="1" s="1"/>
  <c r="G109" i="1" s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AJ109" i="1" s="1"/>
  <c r="AK109" i="1" s="1"/>
  <c r="AL109" i="1" s="1"/>
  <c r="AM109" i="1" s="1"/>
  <c r="AN109" i="1" s="1"/>
  <c r="AO109" i="1" s="1"/>
  <c r="AP109" i="1" s="1"/>
  <c r="AQ109" i="1" s="1"/>
  <c r="AR109" i="1" s="1"/>
  <c r="AS109" i="1" s="1"/>
  <c r="AT109" i="1" s="1"/>
  <c r="AU109" i="1" s="1"/>
  <c r="AV109" i="1" s="1"/>
  <c r="AW109" i="1" s="1"/>
  <c r="AX109" i="1" s="1"/>
  <c r="AY109" i="1" s="1"/>
  <c r="AZ109" i="1" s="1"/>
  <c r="BA109" i="1" s="1"/>
  <c r="BB109" i="1" s="1"/>
  <c r="BC109" i="1" s="1"/>
  <c r="BD109" i="1" s="1"/>
  <c r="BE109" i="1" s="1"/>
  <c r="BF109" i="1" s="1"/>
  <c r="BG109" i="1" s="1"/>
  <c r="BH109" i="1" s="1"/>
  <c r="BI109" i="1" s="1"/>
  <c r="BJ109" i="1" s="1"/>
  <c r="BK109" i="1" s="1"/>
  <c r="BL109" i="1" s="1"/>
  <c r="BM109" i="1" s="1"/>
  <c r="C133" i="1" s="1"/>
  <c r="D133" i="1" s="1"/>
  <c r="E133" i="1" s="1"/>
  <c r="F133" i="1" s="1"/>
  <c r="G133" i="1" s="1"/>
  <c r="H133" i="1" s="1"/>
  <c r="I133" i="1" s="1"/>
  <c r="J133" i="1" s="1"/>
  <c r="K133" i="1" s="1"/>
  <c r="L133" i="1" s="1"/>
  <c r="M133" i="1" s="1"/>
  <c r="N133" i="1" s="1"/>
  <c r="O133" i="1" s="1"/>
  <c r="P133" i="1" s="1"/>
  <c r="Q133" i="1" s="1"/>
  <c r="R133" i="1" s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M133" i="1" s="1"/>
  <c r="AN133" i="1" s="1"/>
  <c r="AO133" i="1" s="1"/>
  <c r="AP133" i="1" s="1"/>
  <c r="AQ133" i="1" s="1"/>
  <c r="AR133" i="1" s="1"/>
  <c r="AS133" i="1" s="1"/>
  <c r="AT133" i="1" s="1"/>
  <c r="AU133" i="1" s="1"/>
  <c r="AV133" i="1" s="1"/>
  <c r="AW133" i="1" s="1"/>
  <c r="AX133" i="1" s="1"/>
  <c r="AY133" i="1" s="1"/>
  <c r="AZ133" i="1" s="1"/>
  <c r="BA133" i="1" s="1"/>
  <c r="BB133" i="1" s="1"/>
  <c r="BC133" i="1" s="1"/>
  <c r="BD133" i="1" s="1"/>
  <c r="BE133" i="1" s="1"/>
  <c r="BF133" i="1" s="1"/>
  <c r="BG133" i="1" s="1"/>
  <c r="BH133" i="1" s="1"/>
  <c r="BI133" i="1" s="1"/>
  <c r="BJ133" i="1" s="1"/>
  <c r="BK133" i="1" s="1"/>
  <c r="BL133" i="1" s="1"/>
  <c r="BM133" i="1" s="1"/>
</calcChain>
</file>

<file path=xl/comments1.xml><?xml version="1.0" encoding="utf-8"?>
<comments xmlns="http://schemas.openxmlformats.org/spreadsheetml/2006/main">
  <authors>
    <author>ADRAGNA Patrice (INFRA/TP A/ELOG PDL/ASTI-UPI-GPR)</author>
  </authors>
  <commentList>
    <comment ref="Q48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R48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S48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T48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U48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</commentList>
</comments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<sst xmlns="http://schemas.openxmlformats.org/spreadsheetml/2006/main" count="372" uniqueCount="164">
  <si>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</si>
  <si>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</si>
  <si>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</si>
  <si>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</si>
  <si>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</si>
  <si>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</si>
  <si>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</si>
  <si>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</si>
  <si>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</si>
  <si>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</si>
  <si>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</si>
  <si>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</si>
  <si>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</si>
  <si>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</si>
  <si>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</si>
  <si>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</si>
  <si>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</si>
  <si>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</si>
  <si>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</si>
  <si>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</si>
  <si>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</si>
  <si>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</si>
  <si>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</si>
  <si>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</si>
  <si>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</si>
  <si>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</si>
  <si>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</si>
  <si>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</si>
  <si>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</si>
  <si>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</si>
  <si>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</si>
  <si>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</si>
  <si>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</si>
  <si>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</si>
  <si>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</si>
  <si>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</si>
  <si>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</si>
  <si>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</si>
  <si>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</si>
  <si>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</si>
  <si>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</si>
  <si>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</si>
  <si>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</si>
  <si>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</si>
  <si>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</si>
  <si>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</si>
  <si>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</si>
  <si>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</si>
  <si>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</si>
  <si>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</si>
  <si>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</si>
  <si>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</si>
  <si>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</si>
  <si>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</si>
  <si>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</si>
  <si>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</si>
  <si>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</si>
  <si>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</si>
  <si>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</si>
  <si>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</si>
  <si>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</si>
  <si>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</si>
  <si>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</si>
  <si>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</si>
  <si>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</si>
  <si>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</si>
  <si>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</si>
  <si>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</si>
  <si>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</si>
  <si>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</si>
  <si>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</si>
  <si>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</si>
  <si>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</si>
  <si>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</si>
  <si>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</si>
  <si>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</si>
  <si>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</si>
  <si>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</si>
  <si>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</si>
  <si>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Années</t>
  </si>
  <si>
    <t>Copier  semaine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</si>
  <si>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</si>
  <si>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</si>
  <si>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</si>
  <si>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</si>
  <si>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</si>
  <si>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</si>
  <si>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</si>
  <si>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</si>
  <si>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</si>
  <si>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</si>
  <si>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</si>
  <si>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</si>
  <si>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</si>
  <si>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</si>
  <si>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A ajouter</t>
  </si>
  <si>
    <t>Vacances</t>
  </si>
  <si>
    <t>DATE REFERENCE</t>
  </si>
  <si>
    <t>Semaine  26</t>
  </si>
  <si>
    <t xml:space="preserve">Semaine </t>
  </si>
  <si>
    <t>Ouest</t>
  </si>
  <si>
    <t>Observations</t>
  </si>
  <si>
    <t>LEGENDE COULEURS</t>
  </si>
  <si>
    <t>Technicien d'Astreinte</t>
  </si>
  <si>
    <t>Technicien de HOT LINE à 7h30</t>
  </si>
  <si>
    <t>Station 703761-Agent 703918</t>
  </si>
  <si>
    <t>Technicien de HOT LINE à 8h45</t>
  </si>
  <si>
    <t>Station 703762-Agent 703919</t>
  </si>
  <si>
    <t>Agent Débordement</t>
  </si>
  <si>
    <t>Station 703763-Agent 703920</t>
  </si>
  <si>
    <t>Intervention sur le Réseau</t>
  </si>
  <si>
    <t>les activités utilisant une police " italique soulignée " ont fait l'objet d'un rendez-vous. En cas d'impossibilité, le technicien doit décommander</t>
  </si>
  <si>
    <t>Dates de réservation du Véhicule de Nantes</t>
  </si>
  <si>
    <t>Matin</t>
  </si>
  <si>
    <t>Après-Midi</t>
  </si>
  <si>
    <t>Est</t>
  </si>
  <si>
    <t>Dates de réservation du Véhicule du Mans</t>
  </si>
  <si>
    <t>Nom court</t>
  </si>
  <si>
    <t>Prenom</t>
  </si>
  <si>
    <t>Patrice</t>
  </si>
  <si>
    <t xml:space="preserve">Murielle </t>
  </si>
  <si>
    <t>CORBINEAU</t>
  </si>
  <si>
    <t>Cédric</t>
  </si>
  <si>
    <t>GAUDY</t>
  </si>
  <si>
    <t xml:space="preserve">William </t>
  </si>
  <si>
    <t>GOURGON</t>
  </si>
  <si>
    <t>Julien</t>
  </si>
  <si>
    <t>LEFEUVRE</t>
  </si>
  <si>
    <t xml:space="preserve">Chantal </t>
  </si>
  <si>
    <t>MILIN</t>
  </si>
  <si>
    <t>Morgan</t>
  </si>
  <si>
    <t>PENICAUD</t>
  </si>
  <si>
    <t xml:space="preserve">Manuel  </t>
  </si>
  <si>
    <t>PERRISSEAU</t>
  </si>
  <si>
    <t xml:space="preserve">Denis </t>
  </si>
  <si>
    <t>RABUT</t>
  </si>
  <si>
    <t xml:space="preserve">Yves </t>
  </si>
  <si>
    <t>ROGER</t>
  </si>
  <si>
    <t xml:space="preserve">Amélie </t>
  </si>
  <si>
    <t>THEBAUD</t>
  </si>
  <si>
    <t xml:space="preserve">Josette </t>
  </si>
  <si>
    <t>Liste des agents</t>
  </si>
  <si>
    <t>BENYAKhOU</t>
  </si>
  <si>
    <t xml:space="preserve">Julien </t>
  </si>
  <si>
    <t>BEY</t>
  </si>
  <si>
    <t xml:space="preserve">Alexandre    </t>
  </si>
  <si>
    <t>GLEIZE</t>
  </si>
  <si>
    <t xml:space="preserve">Michel </t>
  </si>
  <si>
    <t>GOSME</t>
  </si>
  <si>
    <t xml:space="preserve">Lara </t>
  </si>
  <si>
    <t>ADRAGNA</t>
  </si>
  <si>
    <t>Nom long</t>
  </si>
  <si>
    <t>BOURGOIN</t>
  </si>
  <si>
    <t>Arnaud</t>
  </si>
  <si>
    <t>HARTMANN</t>
  </si>
  <si>
    <t>MANGEANT</t>
  </si>
  <si>
    <t>teraz</t>
  </si>
  <si>
    <t>rzer</t>
  </si>
  <si>
    <t>vt</t>
  </si>
  <si>
    <t>semaine 1</t>
  </si>
  <si>
    <t>couleur astreinte</t>
  </si>
  <si>
    <t>C</t>
  </si>
  <si>
    <t>VT</t>
  </si>
  <si>
    <t>RQ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</si>
</sst>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dd\ dd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0"/>
      <color theme="1"/>
      <name val="Arial Unicode MS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color rgb="FF00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51"/>
      </patternFill>
    </fill>
    <fill>
      <patternFill patternType="solid">
        <fgColor rgb="FFCCFFCC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C000"/>
        <bgColor indexed="64"/>
      </patternFill>
    </fill>
  </fills>
  <borders count="16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/>
      <top style="thin">
        <color indexed="8"/>
      </top>
      <bottom style="medium">
        <color rgb="FF00B0F0"/>
      </bottom>
      <diagonal/>
    </border>
    <border>
      <left/>
      <right style="thin">
        <color indexed="8"/>
      </right>
      <top style="thin">
        <color indexed="8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thin">
        <color indexed="8"/>
      </right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/>
      <top style="medium">
        <color rgb="FF00B0F0"/>
      </top>
      <bottom/>
      <diagonal/>
    </border>
    <border>
      <left style="thin">
        <color indexed="8"/>
      </left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/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rgb="FF00B0F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medium">
        <color indexed="64"/>
      </bottom>
      <diagonal/>
    </border>
    <border>
      <left/>
      <right style="medium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thin">
        <color indexed="8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B0F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B0F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2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14" fontId="3" fillId="2" borderId="0" xfId="1" applyNumberFormat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10" borderId="12" xfId="1" applyFill="1" applyBorder="1" applyAlignment="1">
      <alignment horizontal="center"/>
    </xf>
    <xf numFmtId="0" fontId="2" fillId="11" borderId="12" xfId="1" applyFill="1" applyBorder="1" applyAlignment="1">
      <alignment horizontal="center"/>
    </xf>
    <xf numFmtId="0" fontId="2" fillId="12" borderId="12" xfId="1" applyFill="1" applyBorder="1" applyAlignment="1">
      <alignment horizontal="center"/>
    </xf>
    <xf numFmtId="0" fontId="2" fillId="13" borderId="12" xfId="1" applyFont="1" applyFill="1" applyBorder="1" applyAlignment="1">
      <alignment horizontal="center"/>
    </xf>
    <xf numFmtId="0" fontId="2" fillId="14" borderId="12" xfId="1" applyFill="1" applyBorder="1"/>
    <xf numFmtId="0" fontId="2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12" xfId="1" applyBorder="1" applyAlignment="1"/>
    <xf numFmtId="0" fontId="2" fillId="2" borderId="0" xfId="2" applyFill="1" applyBorder="1" applyAlignment="1">
      <alignment horizontal="center"/>
    </xf>
    <xf numFmtId="0" fontId="0" fillId="6" borderId="0" xfId="0" applyFill="1"/>
    <xf numFmtId="0" fontId="13" fillId="6" borderId="0" xfId="0" applyFont="1" applyFill="1" applyAlignment="1">
      <alignment vertical="center"/>
    </xf>
    <xf numFmtId="164" fontId="7" fillId="6" borderId="22" xfId="1" applyNumberFormat="1" applyFont="1" applyFill="1" applyBorder="1" applyAlignment="1">
      <alignment horizontal="center"/>
    </xf>
    <xf numFmtId="164" fontId="7" fillId="2" borderId="19" xfId="1" applyNumberFormat="1" applyFont="1" applyFill="1" applyBorder="1" applyAlignment="1">
      <alignment horizontal="center"/>
    </xf>
    <xf numFmtId="164" fontId="7" fillId="2" borderId="20" xfId="1" applyNumberFormat="1" applyFont="1" applyFill="1" applyBorder="1" applyAlignment="1">
      <alignment horizontal="center"/>
    </xf>
    <xf numFmtId="164" fontId="7" fillId="2" borderId="21" xfId="1" applyNumberFormat="1" applyFont="1" applyFill="1" applyBorder="1" applyAlignment="1">
      <alignment horizontal="center"/>
    </xf>
    <xf numFmtId="0" fontId="6" fillId="0" borderId="45" xfId="1" applyFont="1" applyFill="1" applyBorder="1" applyAlignment="1">
      <alignment horizontal="center"/>
    </xf>
    <xf numFmtId="0" fontId="6" fillId="0" borderId="46" xfId="1" applyFont="1" applyFill="1" applyBorder="1" applyAlignment="1">
      <alignment horizontal="center"/>
    </xf>
    <xf numFmtId="0" fontId="6" fillId="0" borderId="60" xfId="1" applyFont="1" applyFill="1" applyBorder="1" applyAlignment="1">
      <alignment horizontal="center"/>
    </xf>
    <xf numFmtId="0" fontId="6" fillId="0" borderId="61" xfId="1" applyFont="1" applyFill="1" applyBorder="1" applyAlignment="1">
      <alignment horizontal="center"/>
    </xf>
    <xf numFmtId="0" fontId="0" fillId="0" borderId="61" xfId="0" applyFill="1" applyBorder="1"/>
    <xf numFmtId="0" fontId="6" fillId="0" borderId="63" xfId="1" applyFont="1" applyFill="1" applyBorder="1" applyAlignment="1">
      <alignment horizontal="center"/>
    </xf>
    <xf numFmtId="0" fontId="6" fillId="0" borderId="64" xfId="1" applyFont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6" fillId="0" borderId="14" xfId="1" applyFont="1" applyFill="1" applyBorder="1" applyAlignment="1">
      <alignment horizontal="center"/>
    </xf>
    <xf numFmtId="0" fontId="6" fillId="0" borderId="29" xfId="1" applyFont="1" applyFill="1" applyBorder="1" applyAlignment="1">
      <alignment horizontal="center"/>
    </xf>
    <xf numFmtId="0" fontId="6" fillId="0" borderId="30" xfId="1" applyFont="1" applyFill="1" applyBorder="1" applyAlignment="1">
      <alignment horizontal="center"/>
    </xf>
    <xf numFmtId="0" fontId="7" fillId="0" borderId="30" xfId="1" applyFont="1" applyFill="1" applyBorder="1" applyAlignment="1">
      <alignment horizontal="center"/>
    </xf>
    <xf numFmtId="0" fontId="7" fillId="0" borderId="61" xfId="1" applyFont="1" applyFill="1" applyBorder="1" applyAlignment="1">
      <alignment horizontal="center"/>
    </xf>
    <xf numFmtId="0" fontId="6" fillId="0" borderId="50" xfId="1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0" fontId="6" fillId="0" borderId="14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60" xfId="2" applyFont="1" applyFill="1" applyBorder="1" applyAlignment="1">
      <alignment horizontal="center"/>
    </xf>
    <xf numFmtId="0" fontId="6" fillId="0" borderId="61" xfId="2" applyFont="1" applyFill="1" applyBorder="1" applyAlignment="1">
      <alignment horizontal="center"/>
    </xf>
    <xf numFmtId="0" fontId="6" fillId="0" borderId="64" xfId="2" applyFont="1" applyFill="1" applyBorder="1" applyAlignment="1">
      <alignment horizontal="center"/>
    </xf>
    <xf numFmtId="0" fontId="6" fillId="0" borderId="52" xfId="1" applyFont="1" applyFill="1" applyBorder="1" applyAlignment="1">
      <alignment horizontal="center"/>
    </xf>
    <xf numFmtId="0" fontId="6" fillId="0" borderId="53" xfId="1" applyFont="1" applyFill="1" applyBorder="1" applyAlignment="1">
      <alignment horizontal="center"/>
    </xf>
    <xf numFmtId="0" fontId="6" fillId="0" borderId="88" xfId="1" applyFont="1" applyFill="1" applyBorder="1" applyAlignment="1">
      <alignment horizontal="center"/>
    </xf>
    <xf numFmtId="0" fontId="6" fillId="0" borderId="77" xfId="1" applyFont="1" applyFill="1" applyBorder="1" applyAlignment="1">
      <alignment horizontal="center"/>
    </xf>
    <xf numFmtId="0" fontId="6" fillId="0" borderId="78" xfId="1" applyFont="1" applyFill="1" applyBorder="1" applyAlignment="1">
      <alignment horizontal="center"/>
    </xf>
    <xf numFmtId="0" fontId="6" fillId="0" borderId="81" xfId="1" applyFont="1" applyFill="1" applyBorder="1" applyAlignment="1">
      <alignment horizontal="center"/>
    </xf>
    <xf numFmtId="0" fontId="6" fillId="0" borderId="82" xfId="1" applyFont="1" applyFill="1" applyBorder="1" applyAlignment="1">
      <alignment horizontal="center"/>
    </xf>
    <xf numFmtId="0" fontId="6" fillId="0" borderId="85" xfId="1" applyFont="1" applyFill="1" applyBorder="1" applyAlignment="1">
      <alignment horizontal="center"/>
    </xf>
    <xf numFmtId="0" fontId="0" fillId="0" borderId="87" xfId="0" applyFill="1" applyBorder="1"/>
    <xf numFmtId="0" fontId="6" fillId="0" borderId="70" xfId="1" applyFont="1" applyFill="1" applyBorder="1" applyAlignment="1">
      <alignment horizontal="center"/>
    </xf>
    <xf numFmtId="0" fontId="6" fillId="0" borderId="86" xfId="1" applyFont="1" applyFill="1" applyBorder="1" applyAlignment="1">
      <alignment horizontal="center"/>
    </xf>
    <xf numFmtId="0" fontId="6" fillId="0" borderId="71" xfId="1" applyFont="1" applyFill="1" applyBorder="1" applyAlignment="1">
      <alignment horizontal="center"/>
    </xf>
    <xf numFmtId="0" fontId="6" fillId="0" borderId="89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25" xfId="1" applyFont="1" applyFill="1" applyBorder="1" applyAlignment="1">
      <alignment horizontal="center"/>
    </xf>
    <xf numFmtId="0" fontId="7" fillId="0" borderId="82" xfId="1" applyFont="1" applyFill="1" applyBorder="1" applyAlignment="1">
      <alignment horizontal="center"/>
    </xf>
    <xf numFmtId="0" fontId="8" fillId="0" borderId="82" xfId="1" applyFont="1" applyFill="1" applyBorder="1" applyAlignment="1">
      <alignment horizontal="center"/>
    </xf>
    <xf numFmtId="0" fontId="6" fillId="0" borderId="82" xfId="2" applyFont="1" applyFill="1" applyBorder="1" applyAlignment="1">
      <alignment horizontal="center"/>
    </xf>
    <xf numFmtId="0" fontId="6" fillId="0" borderId="71" xfId="2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83" xfId="1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6" fillId="0" borderId="58" xfId="1" applyFont="1" applyFill="1" applyBorder="1" applyAlignment="1">
      <alignment horizontal="center"/>
    </xf>
    <xf numFmtId="0" fontId="6" fillId="0" borderId="80" xfId="1" applyFont="1" applyFill="1" applyBorder="1" applyAlignment="1">
      <alignment horizontal="center"/>
    </xf>
    <xf numFmtId="0" fontId="6" fillId="0" borderId="76" xfId="1" applyFont="1" applyFill="1" applyBorder="1" applyAlignment="1">
      <alignment horizontal="center"/>
    </xf>
    <xf numFmtId="0" fontId="6" fillId="0" borderId="84" xfId="1" applyFont="1" applyFill="1" applyBorder="1" applyAlignment="1">
      <alignment horizontal="center"/>
    </xf>
    <xf numFmtId="0" fontId="6" fillId="0" borderId="23" xfId="1" applyFont="1" applyFill="1" applyBorder="1" applyAlignment="1">
      <alignment horizontal="center"/>
    </xf>
    <xf numFmtId="0" fontId="6" fillId="0" borderId="24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71" xfId="1" applyFont="1" applyFill="1" applyBorder="1" applyAlignment="1">
      <alignment horizontal="center"/>
    </xf>
    <xf numFmtId="0" fontId="6" fillId="0" borderId="69" xfId="1" applyFont="1" applyFill="1" applyBorder="1" applyAlignment="1">
      <alignment horizontal="center"/>
    </xf>
    <xf numFmtId="0" fontId="6" fillId="0" borderId="69" xfId="2" applyFont="1" applyFill="1" applyBorder="1" applyAlignment="1">
      <alignment horizontal="center"/>
    </xf>
    <xf numFmtId="0" fontId="9" fillId="0" borderId="61" xfId="1" applyFont="1" applyFill="1" applyBorder="1" applyAlignment="1">
      <alignment horizontal="center"/>
    </xf>
    <xf numFmtId="0" fontId="9" fillId="0" borderId="64" xfId="1" applyFont="1" applyFill="1" applyBorder="1" applyAlignment="1">
      <alignment horizontal="center"/>
    </xf>
    <xf numFmtId="0" fontId="10" fillId="0" borderId="52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6" fillId="0" borderId="62" xfId="1" applyFont="1" applyFill="1" applyBorder="1" applyAlignment="1">
      <alignment horizontal="center"/>
    </xf>
    <xf numFmtId="0" fontId="6" fillId="0" borderId="65" xfId="1" applyFont="1" applyFill="1" applyBorder="1" applyAlignment="1">
      <alignment horizontal="center"/>
    </xf>
    <xf numFmtId="0" fontId="6" fillId="0" borderId="32" xfId="1" applyFont="1" applyFill="1" applyBorder="1" applyAlignment="1">
      <alignment horizontal="center"/>
    </xf>
    <xf numFmtId="0" fontId="7" fillId="0" borderId="14" xfId="1" applyFont="1" applyFill="1" applyBorder="1" applyAlignment="1">
      <alignment horizontal="center"/>
    </xf>
    <xf numFmtId="0" fontId="6" fillId="0" borderId="55" xfId="1" applyFont="1" applyFill="1" applyBorder="1" applyAlignment="1">
      <alignment horizontal="center"/>
    </xf>
    <xf numFmtId="0" fontId="8" fillId="0" borderId="30" xfId="1" applyFont="1" applyFill="1" applyBorder="1" applyAlignment="1">
      <alignment horizontal="center"/>
    </xf>
    <xf numFmtId="0" fontId="6" fillId="0" borderId="66" xfId="1" applyFont="1" applyFill="1" applyBorder="1" applyAlignment="1">
      <alignment horizontal="center"/>
    </xf>
    <xf numFmtId="0" fontId="6" fillId="0" borderId="56" xfId="1" applyFont="1" applyFill="1" applyBorder="1" applyAlignment="1">
      <alignment horizontal="center"/>
    </xf>
    <xf numFmtId="0" fontId="6" fillId="0" borderId="67" xfId="1" applyFont="1" applyFill="1" applyBorder="1" applyAlignment="1">
      <alignment horizontal="center"/>
    </xf>
    <xf numFmtId="0" fontId="6" fillId="0" borderId="68" xfId="1" applyFont="1" applyFill="1" applyBorder="1" applyAlignment="1">
      <alignment horizontal="center"/>
    </xf>
    <xf numFmtId="0" fontId="6" fillId="0" borderId="47" xfId="1" applyFont="1" applyFill="1" applyBorder="1" applyAlignment="1">
      <alignment horizontal="center"/>
    </xf>
    <xf numFmtId="0" fontId="6" fillId="0" borderId="48" xfId="1" applyFont="1" applyFill="1" applyBorder="1" applyAlignment="1">
      <alignment horizontal="center"/>
    </xf>
    <xf numFmtId="0" fontId="7" fillId="0" borderId="64" xfId="1" applyFont="1" applyFill="1" applyBorder="1" applyAlignment="1">
      <alignment horizontal="center"/>
    </xf>
    <xf numFmtId="0" fontId="6" fillId="0" borderId="72" xfId="1" applyFont="1" applyFill="1" applyBorder="1" applyAlignment="1">
      <alignment horizontal="center"/>
    </xf>
    <xf numFmtId="0" fontId="6" fillId="0" borderId="73" xfId="1" applyFont="1" applyFill="1" applyBorder="1" applyAlignment="1">
      <alignment horizontal="center"/>
    </xf>
    <xf numFmtId="0" fontId="6" fillId="0" borderId="73" xfId="2" applyFont="1" applyFill="1" applyBorder="1" applyAlignment="1">
      <alignment horizontal="center"/>
    </xf>
    <xf numFmtId="0" fontId="6" fillId="0" borderId="53" xfId="2" applyFont="1" applyFill="1" applyBorder="1" applyAlignment="1">
      <alignment horizontal="center"/>
    </xf>
    <xf numFmtId="1" fontId="0" fillId="2" borderId="0" xfId="0" applyNumberFormat="1" applyFill="1"/>
    <xf numFmtId="0" fontId="6" fillId="0" borderId="100" xfId="1" applyFont="1" applyFill="1" applyBorder="1" applyAlignment="1">
      <alignment horizontal="center"/>
    </xf>
    <xf numFmtId="0" fontId="6" fillId="0" borderId="101" xfId="1" applyFont="1" applyFill="1" applyBorder="1" applyAlignment="1">
      <alignment horizontal="center"/>
    </xf>
    <xf numFmtId="0" fontId="6" fillId="0" borderId="102" xfId="1" applyFont="1" applyFill="1" applyBorder="1" applyAlignment="1">
      <alignment horizontal="center"/>
    </xf>
    <xf numFmtId="0" fontId="6" fillId="0" borderId="103" xfId="1" applyFont="1" applyFill="1" applyBorder="1" applyAlignment="1">
      <alignment horizontal="center"/>
    </xf>
    <xf numFmtId="0" fontId="2" fillId="0" borderId="46" xfId="1" applyFill="1" applyBorder="1"/>
    <xf numFmtId="0" fontId="2" fillId="0" borderId="61" xfId="1" applyFill="1" applyBorder="1"/>
    <xf numFmtId="0" fontId="2" fillId="0" borderId="64" xfId="1" applyFill="1" applyBorder="1"/>
    <xf numFmtId="0" fontId="2" fillId="0" borderId="14" xfId="1" applyFill="1" applyBorder="1"/>
    <xf numFmtId="0" fontId="2" fillId="0" borderId="30" xfId="1" applyFill="1" applyBorder="1"/>
    <xf numFmtId="0" fontId="2" fillId="0" borderId="53" xfId="1" applyFill="1" applyBorder="1"/>
    <xf numFmtId="164" fontId="7" fillId="6" borderId="0" xfId="1" applyNumberFormat="1" applyFont="1" applyFill="1" applyBorder="1" applyAlignment="1">
      <alignment horizontal="center"/>
    </xf>
    <xf numFmtId="1" fontId="6" fillId="6" borderId="0" xfId="1" applyNumberFormat="1" applyFont="1" applyFill="1" applyBorder="1" applyAlignment="1"/>
    <xf numFmtId="0" fontId="2" fillId="6" borderId="0" xfId="1" applyFill="1" applyBorder="1"/>
    <xf numFmtId="164" fontId="7" fillId="15" borderId="22" xfId="1" applyNumberFormat="1" applyFont="1" applyFill="1" applyBorder="1" applyAlignment="1">
      <alignment horizontal="center"/>
    </xf>
    <xf numFmtId="0" fontId="2" fillId="0" borderId="0" xfId="8"/>
    <xf numFmtId="0" fontId="23" fillId="0" borderId="0" xfId="8" applyFont="1" applyFill="1" applyAlignment="1">
      <alignment horizontal="center" wrapText="1"/>
    </xf>
    <xf numFmtId="0" fontId="11" fillId="0" borderId="9" xfId="8" applyFont="1" applyFill="1" applyBorder="1" applyAlignment="1" applyProtection="1">
      <alignment horizontal="center" vertical="center" wrapText="1"/>
      <protection locked="0"/>
    </xf>
    <xf numFmtId="0" fontId="11" fillId="0" borderId="11" xfId="8" applyFont="1" applyFill="1" applyBorder="1" applyAlignment="1" applyProtection="1">
      <alignment horizontal="center" vertical="center" wrapText="1"/>
      <protection locked="0"/>
    </xf>
    <xf numFmtId="0" fontId="3" fillId="0" borderId="6" xfId="8" applyFont="1" applyBorder="1" applyAlignment="1">
      <alignment horizontal="center" vertical="center"/>
    </xf>
    <xf numFmtId="0" fontId="4" fillId="0" borderId="25" xfId="8" applyFont="1" applyBorder="1" applyAlignment="1" applyProtection="1">
      <alignment horizontal="center" vertical="center" wrapText="1"/>
      <protection locked="0"/>
    </xf>
    <xf numFmtId="0" fontId="3" fillId="0" borderId="25" xfId="8" applyFont="1" applyBorder="1" applyAlignment="1" applyProtection="1">
      <alignment horizontal="center" vertical="center"/>
      <protection locked="0"/>
    </xf>
    <xf numFmtId="0" fontId="2" fillId="0" borderId="4" xfId="8" applyBorder="1" applyAlignment="1" applyProtection="1">
      <alignment horizontal="center" vertical="center"/>
      <protection locked="0"/>
    </xf>
    <xf numFmtId="0" fontId="25" fillId="0" borderId="108" xfId="8" applyFont="1" applyFill="1" applyBorder="1" applyAlignment="1" applyProtection="1">
      <alignment horizontal="center" vertical="center" wrapText="1"/>
      <protection locked="0"/>
    </xf>
    <xf numFmtId="0" fontId="11" fillId="16" borderId="109" xfId="8" applyFont="1" applyFill="1" applyBorder="1" applyAlignment="1">
      <alignment horizontal="center" vertical="center" wrapText="1"/>
    </xf>
    <xf numFmtId="0" fontId="26" fillId="17" borderId="110" xfId="8" applyFont="1" applyFill="1" applyBorder="1" applyAlignment="1" applyProtection="1">
      <alignment horizontal="center" vertical="center" wrapText="1"/>
      <protection locked="0"/>
    </xf>
    <xf numFmtId="0" fontId="11" fillId="18" borderId="110" xfId="8" applyFont="1" applyFill="1" applyBorder="1" applyAlignment="1" applyProtection="1">
      <alignment horizontal="center" vertical="center" wrapText="1"/>
      <protection locked="0"/>
    </xf>
    <xf numFmtId="0" fontId="26" fillId="11" borderId="110" xfId="8" applyFont="1" applyFill="1" applyBorder="1" applyAlignment="1" applyProtection="1">
      <alignment horizontal="center" vertical="center" wrapText="1"/>
      <protection locked="0"/>
    </xf>
    <xf numFmtId="0" fontId="11" fillId="19" borderId="110" xfId="8" applyFont="1" applyFill="1" applyBorder="1" applyAlignment="1" applyProtection="1">
      <alignment horizontal="center" vertical="center" wrapText="1"/>
      <protection locked="0"/>
    </xf>
    <xf numFmtId="0" fontId="27" fillId="20" borderId="110" xfId="8" applyFont="1" applyFill="1" applyBorder="1" applyAlignment="1" applyProtection="1">
      <alignment horizontal="center" vertical="center" wrapText="1"/>
      <protection locked="0"/>
    </xf>
    <xf numFmtId="0" fontId="24" fillId="0" borderId="0" xfId="8" applyFont="1" applyFill="1" applyAlignment="1">
      <alignment horizontal="left"/>
    </xf>
    <xf numFmtId="0" fontId="11" fillId="20" borderId="110" xfId="8" applyFont="1" applyFill="1" applyBorder="1" applyAlignment="1" applyProtection="1">
      <alignment horizontal="center" vertical="center" wrapText="1"/>
      <protection locked="0"/>
    </xf>
    <xf numFmtId="0" fontId="28" fillId="22" borderId="0" xfId="8" applyFont="1" applyFill="1" applyAlignment="1">
      <alignment vertical="center"/>
    </xf>
    <xf numFmtId="0" fontId="29" fillId="22" borderId="0" xfId="8" applyFont="1" applyFill="1"/>
    <xf numFmtId="0" fontId="2" fillId="22" borderId="0" xfId="8" applyFill="1" applyBorder="1" applyAlignment="1"/>
    <xf numFmtId="0" fontId="2" fillId="22" borderId="0" xfId="8" applyFill="1"/>
    <xf numFmtId="0" fontId="30" fillId="0" borderId="111" xfId="8" applyFont="1" applyBorder="1" applyAlignment="1" applyProtection="1">
      <alignment horizontal="center"/>
      <protection locked="0"/>
    </xf>
    <xf numFmtId="0" fontId="30" fillId="0" borderId="112" xfId="8" applyFont="1" applyBorder="1" applyAlignment="1" applyProtection="1">
      <alignment horizontal="center"/>
      <protection locked="0"/>
    </xf>
    <xf numFmtId="0" fontId="30" fillId="0" borderId="8" xfId="8" applyFont="1" applyBorder="1" applyAlignment="1" applyProtection="1">
      <alignment horizontal="center"/>
      <protection locked="0"/>
    </xf>
    <xf numFmtId="0" fontId="30" fillId="0" borderId="9" xfId="8" applyFont="1" applyBorder="1" applyAlignment="1" applyProtection="1">
      <alignment horizontal="center"/>
      <protection locked="0"/>
    </xf>
    <xf numFmtId="0" fontId="30" fillId="0" borderId="113" xfId="8" applyFont="1" applyBorder="1" applyAlignment="1" applyProtection="1">
      <alignment horizontal="center"/>
      <protection locked="0"/>
    </xf>
    <xf numFmtId="0" fontId="30" fillId="0" borderId="114" xfId="8" applyFont="1" applyBorder="1" applyAlignment="1" applyProtection="1">
      <alignment horizontal="center"/>
      <protection locked="0"/>
    </xf>
    <xf numFmtId="0" fontId="30" fillId="0" borderId="115" xfId="8" applyFont="1" applyBorder="1" applyAlignment="1" applyProtection="1">
      <alignment horizontal="center"/>
      <protection locked="0"/>
    </xf>
    <xf numFmtId="0" fontId="30" fillId="0" borderId="116" xfId="8" applyFont="1" applyBorder="1" applyAlignment="1" applyProtection="1">
      <alignment horizontal="center"/>
      <protection locked="0"/>
    </xf>
    <xf numFmtId="0" fontId="21" fillId="0" borderId="0" xfId="8" applyFont="1" applyBorder="1" applyAlignment="1">
      <alignment horizontal="center"/>
    </xf>
    <xf numFmtId="0" fontId="30" fillId="0" borderId="0" xfId="8" applyFont="1" applyBorder="1" applyAlignment="1" applyProtection="1">
      <alignment horizontal="center"/>
      <protection locked="0"/>
    </xf>
    <xf numFmtId="0" fontId="2" fillId="0" borderId="118" xfId="8" applyBorder="1"/>
    <xf numFmtId="0" fontId="4" fillId="0" borderId="25" xfId="8" applyFont="1" applyBorder="1" applyAlignment="1" applyProtection="1">
      <alignment horizontal="center" vertical="center"/>
      <protection locked="0"/>
    </xf>
    <xf numFmtId="0" fontId="2" fillId="0" borderId="25" xfId="8" applyBorder="1" applyAlignment="1" applyProtection="1">
      <alignment horizontal="center" vertical="center"/>
      <protection locked="0"/>
    </xf>
    <xf numFmtId="0" fontId="20" fillId="22" borderId="0" xfId="8" applyFont="1" applyFill="1" applyAlignment="1"/>
    <xf numFmtId="0" fontId="11" fillId="0" borderId="119" xfId="8" applyFont="1" applyFill="1" applyBorder="1" applyAlignment="1" applyProtection="1">
      <alignment horizontal="center" vertical="center" wrapText="1"/>
      <protection locked="0"/>
    </xf>
    <xf numFmtId="0" fontId="4" fillId="0" borderId="3" xfId="1" applyFont="1" applyBorder="1" applyAlignment="1">
      <alignment horizontal="left"/>
    </xf>
    <xf numFmtId="0" fontId="11" fillId="21" borderId="121" xfId="8" applyFont="1" applyFill="1" applyBorder="1" applyAlignment="1" applyProtection="1">
      <alignment horizontal="center" vertical="center" wrapText="1"/>
      <protection locked="0"/>
    </xf>
    <xf numFmtId="0" fontId="27" fillId="0" borderId="0" xfId="8" applyFont="1" applyFill="1" applyBorder="1" applyAlignment="1" applyProtection="1">
      <alignment horizontal="center" vertical="center" wrapText="1"/>
      <protection locked="0"/>
    </xf>
    <xf numFmtId="165" fontId="24" fillId="0" borderId="104" xfId="8" applyNumberFormat="1" applyFont="1" applyFill="1" applyBorder="1" applyAlignment="1">
      <alignment horizontal="center" vertical="center" wrapText="1"/>
    </xf>
    <xf numFmtId="165" fontId="24" fillId="0" borderId="107" xfId="8" applyNumberFormat="1" applyFont="1" applyFill="1" applyBorder="1" applyAlignment="1">
      <alignment horizontal="center" vertical="center" wrapText="1"/>
    </xf>
    <xf numFmtId="0" fontId="11" fillId="0" borderId="8" xfId="8" applyFont="1" applyFill="1" applyBorder="1" applyAlignment="1" applyProtection="1">
      <alignment horizontal="center" vertical="center" wrapText="1"/>
      <protection locked="0"/>
    </xf>
    <xf numFmtId="0" fontId="11" fillId="0" borderId="10" xfId="8" applyFont="1" applyFill="1" applyBorder="1" applyAlignment="1" applyProtection="1">
      <alignment horizontal="center" vertical="center" wrapText="1"/>
      <protection locked="0"/>
    </xf>
    <xf numFmtId="0" fontId="11" fillId="0" borderId="8" xfId="2" applyFont="1" applyFill="1" applyBorder="1" applyAlignment="1" applyProtection="1">
      <alignment horizontal="center" vertical="center" wrapText="1"/>
      <protection locked="0"/>
    </xf>
    <xf numFmtId="0" fontId="11" fillId="0" borderId="10" xfId="2" applyFont="1" applyFill="1" applyBorder="1" applyAlignment="1" applyProtection="1">
      <alignment horizontal="center" vertical="center" wrapText="1"/>
      <protection locked="0"/>
    </xf>
    <xf numFmtId="0" fontId="11" fillId="0" borderId="25" xfId="8" applyFont="1" applyFill="1" applyBorder="1" applyAlignment="1" applyProtection="1">
      <alignment horizontal="center" vertical="center" wrapText="1"/>
      <protection locked="0"/>
    </xf>
    <xf numFmtId="0" fontId="11" fillId="0" borderId="25" xfId="2" applyFont="1" applyFill="1" applyBorder="1" applyAlignment="1" applyProtection="1">
      <alignment horizontal="center" vertical="center" wrapText="1"/>
      <protection locked="0"/>
    </xf>
    <xf numFmtId="0" fontId="11" fillId="0" borderId="9" xfId="2" applyFont="1" applyFill="1" applyBorder="1" applyAlignment="1" applyProtection="1">
      <alignment horizontal="center" vertical="center" wrapText="1"/>
      <protection locked="0"/>
    </xf>
    <xf numFmtId="0" fontId="11" fillId="0" borderId="11" xfId="2" applyFont="1" applyFill="1" applyBorder="1" applyAlignment="1" applyProtection="1">
      <alignment horizontal="center" vertical="center" wrapText="1"/>
      <protection locked="0"/>
    </xf>
    <xf numFmtId="0" fontId="11" fillId="0" borderId="34" xfId="2" applyFont="1" applyFill="1" applyBorder="1" applyAlignment="1" applyProtection="1">
      <alignment horizontal="center" vertical="center" wrapText="1"/>
      <protection locked="0"/>
    </xf>
    <xf numFmtId="165" fontId="24" fillId="0" borderId="122" xfId="8" applyNumberFormat="1" applyFont="1" applyFill="1" applyBorder="1" applyAlignment="1">
      <alignment horizontal="center" vertical="center" wrapText="1"/>
    </xf>
    <xf numFmtId="165" fontId="24" fillId="0" borderId="34" xfId="8" applyNumberFormat="1" applyFont="1" applyFill="1" applyBorder="1" applyAlignment="1">
      <alignment horizontal="center" vertical="center" wrapText="1"/>
    </xf>
    <xf numFmtId="165" fontId="24" fillId="0" borderId="0" xfId="8" applyNumberFormat="1" applyFont="1" applyFill="1" applyBorder="1" applyAlignment="1">
      <alignment horizontal="center" vertical="center" wrapText="1"/>
    </xf>
    <xf numFmtId="0" fontId="24" fillId="0" borderId="0" xfId="8" applyFont="1" applyFill="1" applyBorder="1" applyAlignment="1">
      <alignment horizontal="center" wrapText="1"/>
    </xf>
    <xf numFmtId="0" fontId="11" fillId="0" borderId="4" xfId="2" applyFont="1" applyFill="1" applyBorder="1" applyAlignment="1" applyProtection="1">
      <alignment horizontal="center" vertical="center" wrapText="1"/>
      <protection locked="0"/>
    </xf>
    <xf numFmtId="0" fontId="11" fillId="0" borderId="124" xfId="2" applyFont="1" applyFill="1" applyBorder="1" applyAlignment="1" applyProtection="1">
      <alignment horizontal="center" vertical="center" wrapText="1"/>
      <protection locked="0"/>
    </xf>
    <xf numFmtId="0" fontId="11" fillId="0" borderId="91" xfId="8" applyFont="1" applyFill="1" applyBorder="1" applyAlignment="1" applyProtection="1">
      <alignment horizontal="center" vertical="center" wrapText="1"/>
      <protection locked="0"/>
    </xf>
    <xf numFmtId="0" fontId="11" fillId="0" borderId="93" xfId="8" applyFont="1" applyFill="1" applyBorder="1" applyAlignment="1" applyProtection="1">
      <alignment horizontal="center" vertical="center" wrapText="1"/>
      <protection locked="0"/>
    </xf>
    <xf numFmtId="0" fontId="11" fillId="0" borderId="92" xfId="8" applyFont="1" applyFill="1" applyBorder="1" applyAlignment="1" applyProtection="1">
      <alignment horizontal="center" vertical="center" wrapText="1"/>
      <protection locked="0"/>
    </xf>
    <xf numFmtId="0" fontId="11" fillId="0" borderId="90" xfId="8" applyFont="1" applyFill="1" applyBorder="1" applyAlignment="1" applyProtection="1">
      <alignment horizontal="center" vertical="center" wrapText="1"/>
      <protection locked="0"/>
    </xf>
    <xf numFmtId="0" fontId="11" fillId="0" borderId="125" xfId="8" applyFont="1" applyFill="1" applyBorder="1" applyAlignment="1" applyProtection="1">
      <alignment horizontal="center" vertical="center" wrapText="1"/>
      <protection locked="0"/>
    </xf>
    <xf numFmtId="0" fontId="11" fillId="0" borderId="126" xfId="8" applyFont="1" applyFill="1" applyBorder="1" applyAlignment="1" applyProtection="1">
      <alignment horizontal="center" vertical="center" wrapText="1"/>
      <protection locked="0"/>
    </xf>
    <xf numFmtId="0" fontId="11" fillId="0" borderId="58" xfId="8" applyFont="1" applyFill="1" applyBorder="1" applyAlignment="1" applyProtection="1">
      <alignment horizontal="center" vertical="center" wrapText="1"/>
      <protection locked="0"/>
    </xf>
    <xf numFmtId="0" fontId="11" fillId="0" borderId="59" xfId="8" applyFont="1" applyFill="1" applyBorder="1" applyAlignment="1" applyProtection="1">
      <alignment horizontal="center" vertical="center" wrapText="1"/>
      <protection locked="0"/>
    </xf>
    <xf numFmtId="0" fontId="11" fillId="0" borderId="91" xfId="2" applyFont="1" applyFill="1" applyBorder="1" applyAlignment="1" applyProtection="1">
      <alignment horizontal="center" vertical="center" wrapText="1"/>
      <protection locked="0"/>
    </xf>
    <xf numFmtId="0" fontId="11" fillId="0" borderId="92" xfId="2" applyFont="1" applyFill="1" applyBorder="1" applyAlignment="1" applyProtection="1">
      <alignment horizontal="center" vertical="center" wrapText="1"/>
      <protection locked="0"/>
    </xf>
    <xf numFmtId="0" fontId="11" fillId="0" borderId="125" xfId="2" applyFont="1" applyFill="1" applyBorder="1" applyAlignment="1" applyProtection="1">
      <alignment horizontal="center" vertical="center" wrapText="1"/>
      <protection locked="0"/>
    </xf>
    <xf numFmtId="0" fontId="11" fillId="0" borderId="58" xfId="2" applyFont="1" applyFill="1" applyBorder="1" applyAlignment="1" applyProtection="1">
      <alignment horizontal="center" vertical="center" wrapText="1"/>
      <protection locked="0"/>
    </xf>
    <xf numFmtId="0" fontId="11" fillId="0" borderId="112" xfId="8" applyFont="1" applyFill="1" applyBorder="1" applyAlignment="1" applyProtection="1">
      <alignment horizontal="center" vertical="center" wrapText="1"/>
      <protection locked="0"/>
    </xf>
    <xf numFmtId="0" fontId="11" fillId="0" borderId="106" xfId="8" applyFont="1" applyFill="1" applyBorder="1" applyAlignment="1" applyProtection="1">
      <alignment horizontal="center" vertical="center" wrapText="1"/>
      <protection locked="0"/>
    </xf>
    <xf numFmtId="0" fontId="11" fillId="0" borderId="34" xfId="8" applyFont="1" applyFill="1" applyBorder="1" applyAlignment="1" applyProtection="1">
      <alignment horizontal="center" vertical="center" wrapText="1"/>
      <protection locked="0"/>
    </xf>
    <xf numFmtId="0" fontId="11" fillId="0" borderId="127" xfId="8" applyFont="1" applyFill="1" applyBorder="1" applyAlignment="1" applyProtection="1">
      <alignment horizontal="center" vertical="center" wrapText="1"/>
      <protection locked="0"/>
    </xf>
    <xf numFmtId="0" fontId="11" fillId="0" borderId="57" xfId="8" applyFont="1" applyFill="1" applyBorder="1" applyAlignment="1" applyProtection="1">
      <alignment horizontal="center" vertical="center" wrapText="1"/>
      <protection locked="0"/>
    </xf>
    <xf numFmtId="0" fontId="11" fillId="0" borderId="94" xfId="8" applyFont="1" applyFill="1" applyBorder="1" applyAlignment="1" applyProtection="1">
      <alignment horizontal="center" vertical="center" wrapText="1"/>
      <protection locked="0"/>
    </xf>
    <xf numFmtId="0" fontId="11" fillId="0" borderId="95" xfId="8" applyFont="1" applyFill="1" applyBorder="1" applyAlignment="1" applyProtection="1">
      <alignment horizontal="center" vertical="center" wrapText="1"/>
      <protection locked="0"/>
    </xf>
    <xf numFmtId="0" fontId="22" fillId="0" borderId="127" xfId="8" applyFont="1" applyFill="1" applyBorder="1" applyAlignment="1" applyProtection="1">
      <alignment horizontal="center" vertical="center" wrapText="1"/>
      <protection locked="0"/>
    </xf>
    <xf numFmtId="0" fontId="22" fillId="0" borderId="57" xfId="8" applyFont="1" applyFill="1" applyBorder="1" applyAlignment="1" applyProtection="1">
      <alignment horizontal="center" vertical="center" wrapText="1"/>
      <protection locked="0"/>
    </xf>
    <xf numFmtId="0" fontId="22" fillId="0" borderId="112" xfId="8" applyFont="1" applyFill="1" applyBorder="1" applyAlignment="1" applyProtection="1">
      <alignment horizontal="center" vertical="center" wrapText="1"/>
      <protection locked="0"/>
    </xf>
    <xf numFmtId="0" fontId="22" fillId="0" borderId="106" xfId="8" applyFont="1" applyFill="1" applyBorder="1" applyAlignment="1" applyProtection="1">
      <alignment horizontal="center" vertical="center" wrapText="1"/>
      <protection locked="0"/>
    </xf>
    <xf numFmtId="0" fontId="11" fillId="0" borderId="112" xfId="2" applyFont="1" applyFill="1" applyBorder="1" applyAlignment="1" applyProtection="1">
      <alignment horizontal="center" vertical="center" wrapText="1"/>
      <protection locked="0"/>
    </xf>
    <xf numFmtId="0" fontId="11" fillId="0" borderId="106" xfId="2" applyFont="1" applyFill="1" applyBorder="1" applyAlignment="1" applyProtection="1">
      <alignment horizontal="center" vertical="center" wrapText="1"/>
      <protection locked="0"/>
    </xf>
    <xf numFmtId="0" fontId="11" fillId="0" borderId="94" xfId="2" applyFont="1" applyFill="1" applyBorder="1" applyAlignment="1" applyProtection="1">
      <alignment horizontal="center" vertical="center" wrapText="1"/>
      <protection locked="0"/>
    </xf>
    <xf numFmtId="0" fontId="11" fillId="0" borderId="95" xfId="2" applyFont="1" applyFill="1" applyBorder="1" applyAlignment="1" applyProtection="1">
      <alignment horizontal="center" vertical="center" wrapText="1"/>
      <protection locked="0"/>
    </xf>
    <xf numFmtId="0" fontId="11" fillId="0" borderId="23" xfId="2" applyFont="1" applyFill="1" applyBorder="1" applyAlignment="1" applyProtection="1">
      <alignment horizontal="center" vertical="center" wrapText="1"/>
      <protection locked="0"/>
    </xf>
    <xf numFmtId="0" fontId="24" fillId="0" borderId="105" xfId="8" applyFont="1" applyFill="1" applyBorder="1" applyAlignment="1">
      <alignment horizontal="center"/>
    </xf>
    <xf numFmtId="165" fontId="24" fillId="0" borderId="120" xfId="8" applyNumberFormat="1" applyFont="1" applyFill="1" applyBorder="1" applyAlignment="1">
      <alignment horizontal="center" vertical="center"/>
    </xf>
    <xf numFmtId="0" fontId="21" fillId="25" borderId="120" xfId="8" applyFont="1" applyFill="1" applyBorder="1" applyAlignment="1">
      <alignment horizontal="center" wrapText="1"/>
    </xf>
    <xf numFmtId="0" fontId="21" fillId="25" borderId="120" xfId="8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6" fillId="4" borderId="15" xfId="1" applyNumberFormat="1" applyFont="1" applyFill="1" applyBorder="1" applyAlignment="1">
      <alignment horizontal="center"/>
    </xf>
    <xf numFmtId="1" fontId="6" fillId="4" borderId="18" xfId="1" applyNumberFormat="1" applyFont="1" applyFill="1" applyBorder="1" applyAlignment="1">
      <alignment horizontal="center"/>
    </xf>
    <xf numFmtId="1" fontId="6" fillId="4" borderId="96" xfId="1" applyNumberFormat="1" applyFont="1" applyFill="1" applyBorder="1" applyAlignment="1">
      <alignment horizontal="center"/>
    </xf>
    <xf numFmtId="1" fontId="6" fillId="5" borderId="16" xfId="1" applyNumberFormat="1" applyFont="1" applyFill="1" applyBorder="1" applyAlignment="1">
      <alignment horizontal="center"/>
    </xf>
    <xf numFmtId="1" fontId="6" fillId="5" borderId="18" xfId="1" applyNumberFormat="1" applyFont="1" applyFill="1" applyBorder="1" applyAlignment="1">
      <alignment horizontal="center"/>
    </xf>
    <xf numFmtId="1" fontId="6" fillId="5" borderId="96" xfId="1" applyNumberFormat="1" applyFont="1" applyFill="1" applyBorder="1" applyAlignment="1">
      <alignment horizontal="center"/>
    </xf>
    <xf numFmtId="1" fontId="6" fillId="4" borderId="16" xfId="1" applyNumberFormat="1" applyFont="1" applyFill="1" applyBorder="1" applyAlignment="1">
      <alignment horizontal="center"/>
    </xf>
    <xf numFmtId="0" fontId="0" fillId="0" borderId="12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3" fillId="0" borderId="36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41" xfId="1" applyFont="1" applyBorder="1" applyAlignment="1">
      <alignment horizontal="center" vertical="center"/>
    </xf>
    <xf numFmtId="0" fontId="2" fillId="0" borderId="12" xfId="1" applyBorder="1" applyAlignment="1">
      <alignment horizontal="center"/>
    </xf>
    <xf numFmtId="0" fontId="2" fillId="0" borderId="43" xfId="1" applyBorder="1" applyAlignment="1">
      <alignment horizontal="center"/>
    </xf>
    <xf numFmtId="0" fontId="2" fillId="0" borderId="44" xfId="1" applyBorder="1" applyAlignment="1">
      <alignment horizontal="center"/>
    </xf>
    <xf numFmtId="0" fontId="2" fillId="0" borderId="33" xfId="1" applyBorder="1" applyAlignment="1">
      <alignment horizontal="center"/>
    </xf>
    <xf numFmtId="164" fontId="12" fillId="9" borderId="36" xfId="1" applyNumberFormat="1" applyFont="1" applyFill="1" applyBorder="1" applyAlignment="1">
      <alignment horizontal="center" vertical="center"/>
    </xf>
    <xf numFmtId="164" fontId="12" fillId="9" borderId="37" xfId="1" applyNumberFormat="1" applyFont="1" applyFill="1" applyBorder="1" applyAlignment="1">
      <alignment horizontal="center" vertical="center"/>
    </xf>
    <xf numFmtId="164" fontId="12" fillId="9" borderId="38" xfId="1" applyNumberFormat="1" applyFont="1" applyFill="1" applyBorder="1" applyAlignment="1">
      <alignment horizontal="center" vertical="center"/>
    </xf>
    <xf numFmtId="164" fontId="12" fillId="9" borderId="39" xfId="1" applyNumberFormat="1" applyFont="1" applyFill="1" applyBorder="1" applyAlignment="1">
      <alignment horizontal="center" vertical="center"/>
    </xf>
    <xf numFmtId="164" fontId="12" fillId="9" borderId="40" xfId="1" applyNumberFormat="1" applyFont="1" applyFill="1" applyBorder="1" applyAlignment="1">
      <alignment horizontal="center" vertical="center"/>
    </xf>
    <xf numFmtId="164" fontId="12" fillId="9" borderId="41" xfId="1" applyNumberFormat="1" applyFont="1" applyFill="1" applyBorder="1" applyAlignment="1">
      <alignment horizontal="center" vertical="center"/>
    </xf>
    <xf numFmtId="0" fontId="12" fillId="8" borderId="36" xfId="1" applyFont="1" applyFill="1" applyBorder="1" applyAlignment="1">
      <alignment horizontal="center" vertical="center" wrapText="1"/>
    </xf>
    <xf numFmtId="0" fontId="12" fillId="8" borderId="37" xfId="1" applyFont="1" applyFill="1" applyBorder="1" applyAlignment="1">
      <alignment horizontal="center" vertical="center" wrapText="1"/>
    </xf>
    <xf numFmtId="0" fontId="12" fillId="8" borderId="38" xfId="1" applyFont="1" applyFill="1" applyBorder="1" applyAlignment="1">
      <alignment horizontal="center" vertical="center" wrapText="1"/>
    </xf>
    <xf numFmtId="0" fontId="12" fillId="8" borderId="35" xfId="1" applyFont="1" applyFill="1" applyBorder="1" applyAlignment="1">
      <alignment horizontal="center" vertical="center" wrapText="1"/>
    </xf>
    <xf numFmtId="0" fontId="12" fillId="8" borderId="0" xfId="1" applyFont="1" applyFill="1" applyBorder="1" applyAlignment="1">
      <alignment horizontal="center" vertical="center" wrapText="1"/>
    </xf>
    <xf numFmtId="0" fontId="12" fillId="8" borderId="42" xfId="1" applyFont="1" applyFill="1" applyBorder="1" applyAlignment="1">
      <alignment horizontal="center" vertical="center" wrapText="1"/>
    </xf>
    <xf numFmtId="0" fontId="12" fillId="8" borderId="39" xfId="1" applyFont="1" applyFill="1" applyBorder="1" applyAlignment="1">
      <alignment horizontal="center" vertical="center" wrapText="1"/>
    </xf>
    <xf numFmtId="0" fontId="12" fillId="8" borderId="40" xfId="1" applyFont="1" applyFill="1" applyBorder="1" applyAlignment="1">
      <alignment horizontal="center" vertical="center" wrapText="1"/>
    </xf>
    <xf numFmtId="0" fontId="12" fillId="8" borderId="41" xfId="1" applyFont="1" applyFill="1" applyBorder="1" applyAlignment="1">
      <alignment horizontal="center" vertical="center" wrapText="1"/>
    </xf>
    <xf numFmtId="0" fontId="15" fillId="2" borderId="26" xfId="1" applyFont="1" applyFill="1" applyBorder="1" applyAlignment="1">
      <alignment horizontal="center"/>
    </xf>
    <xf numFmtId="0" fontId="15" fillId="2" borderId="27" xfId="1" applyFont="1" applyFill="1" applyBorder="1" applyAlignment="1">
      <alignment horizontal="center"/>
    </xf>
    <xf numFmtId="0" fontId="15" fillId="2" borderId="28" xfId="1" applyFont="1" applyFill="1" applyBorder="1" applyAlignment="1">
      <alignment horizontal="center"/>
    </xf>
    <xf numFmtId="1" fontId="6" fillId="4" borderId="15" xfId="1" applyNumberFormat="1" applyFont="1" applyFill="1" applyBorder="1" applyAlignment="1">
      <alignment horizontal="center" vertical="center"/>
    </xf>
    <xf numFmtId="1" fontId="6" fillId="4" borderId="18" xfId="1" applyNumberFormat="1" applyFont="1" applyFill="1" applyBorder="1" applyAlignment="1">
      <alignment horizontal="center" vertical="center"/>
    </xf>
    <xf numFmtId="1" fontId="6" fillId="4" borderId="96" xfId="1" applyNumberFormat="1" applyFont="1" applyFill="1" applyBorder="1" applyAlignment="1">
      <alignment horizontal="center" vertical="center"/>
    </xf>
    <xf numFmtId="1" fontId="6" fillId="5" borderId="16" xfId="1" applyNumberFormat="1" applyFont="1" applyFill="1" applyBorder="1" applyAlignment="1">
      <alignment horizontal="center" vertical="center"/>
    </xf>
    <xf numFmtId="1" fontId="6" fillId="5" borderId="18" xfId="1" applyNumberFormat="1" applyFont="1" applyFill="1" applyBorder="1" applyAlignment="1">
      <alignment horizontal="center" vertical="center"/>
    </xf>
    <xf numFmtId="1" fontId="6" fillId="5" borderId="96" xfId="1" applyNumberFormat="1" applyFont="1" applyFill="1" applyBorder="1" applyAlignment="1">
      <alignment horizontal="center" vertical="center"/>
    </xf>
    <xf numFmtId="1" fontId="6" fillId="4" borderId="16" xfId="1" applyNumberFormat="1" applyFont="1" applyFill="1" applyBorder="1" applyAlignment="1">
      <alignment horizontal="center" vertical="center"/>
    </xf>
    <xf numFmtId="0" fontId="18" fillId="2" borderId="13" xfId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/>
    </xf>
    <xf numFmtId="1" fontId="6" fillId="4" borderId="40" xfId="1" applyNumberFormat="1" applyFont="1" applyFill="1" applyBorder="1" applyAlignment="1">
      <alignment horizontal="center" vertical="center"/>
    </xf>
    <xf numFmtId="0" fontId="21" fillId="24" borderId="123" xfId="8" applyFont="1" applyFill="1" applyBorder="1" applyAlignment="1">
      <alignment horizontal="center" wrapText="1"/>
    </xf>
    <xf numFmtId="0" fontId="21" fillId="24" borderId="0" xfId="8" applyFont="1" applyFill="1" applyBorder="1" applyAlignment="1">
      <alignment horizontal="center" wrapText="1"/>
    </xf>
    <xf numFmtId="0" fontId="21" fillId="24" borderId="117" xfId="8" applyFont="1" applyFill="1" applyBorder="1" applyAlignment="1">
      <alignment horizontal="center" wrapText="1"/>
    </xf>
    <xf numFmtId="0" fontId="24" fillId="0" borderId="131" xfId="8" applyFont="1" applyFill="1" applyBorder="1" applyAlignment="1">
      <alignment horizontal="center" vertical="center" wrapText="1"/>
    </xf>
    <xf numFmtId="0" fontId="24" fillId="0" borderId="132" xfId="8" applyFont="1" applyFill="1" applyBorder="1" applyAlignment="1">
      <alignment horizontal="center" vertical="center" wrapText="1"/>
    </xf>
    <xf numFmtId="0" fontId="24" fillId="0" borderId="123" xfId="8" applyFont="1" applyFill="1" applyBorder="1" applyAlignment="1">
      <alignment horizontal="center" vertical="center" wrapText="1"/>
    </xf>
    <xf numFmtId="0" fontId="24" fillId="0" borderId="128" xfId="8" applyFont="1" applyFill="1" applyBorder="1" applyAlignment="1">
      <alignment horizontal="center" vertical="center" wrapText="1"/>
    </xf>
    <xf numFmtId="0" fontId="21" fillId="0" borderId="1" xfId="8" applyFont="1" applyBorder="1" applyAlignment="1">
      <alignment horizontal="center"/>
    </xf>
    <xf numFmtId="0" fontId="21" fillId="0" borderId="2" xfId="8" applyFont="1" applyBorder="1" applyAlignment="1">
      <alignment horizontal="center"/>
    </xf>
    <xf numFmtId="0" fontId="21" fillId="0" borderId="135" xfId="8" applyFont="1" applyBorder="1" applyAlignment="1">
      <alignment horizontal="center"/>
    </xf>
    <xf numFmtId="0" fontId="21" fillId="0" borderId="136" xfId="8" applyFont="1" applyBorder="1" applyAlignment="1">
      <alignment horizontal="center"/>
    </xf>
    <xf numFmtId="0" fontId="24" fillId="0" borderId="36" xfId="9" applyFont="1" applyFill="1" applyBorder="1" applyAlignment="1">
      <alignment horizontal="center" vertical="center" wrapText="1"/>
    </xf>
    <xf numFmtId="0" fontId="24" fillId="0" borderId="38" xfId="9" applyFont="1" applyFill="1" applyBorder="1" applyAlignment="1">
      <alignment horizontal="center" vertical="center" wrapText="1"/>
    </xf>
    <xf numFmtId="0" fontId="24" fillId="0" borderId="39" xfId="9" applyFont="1" applyFill="1" applyBorder="1" applyAlignment="1">
      <alignment horizontal="center" vertical="center" wrapText="1"/>
    </xf>
    <xf numFmtId="0" fontId="24" fillId="0" borderId="41" xfId="9" applyFont="1" applyFill="1" applyBorder="1" applyAlignment="1">
      <alignment horizontal="center" vertical="center" wrapText="1"/>
    </xf>
    <xf numFmtId="0" fontId="4" fillId="23" borderId="15" xfId="8" applyFont="1" applyFill="1" applyBorder="1" applyAlignment="1">
      <alignment horizontal="center"/>
    </xf>
    <xf numFmtId="0" fontId="4" fillId="23" borderId="18" xfId="8" applyFont="1" applyFill="1" applyBorder="1" applyAlignment="1">
      <alignment horizontal="center"/>
    </xf>
    <xf numFmtId="0" fontId="4" fillId="23" borderId="17" xfId="8" applyFont="1" applyFill="1" applyBorder="1" applyAlignment="1">
      <alignment horizontal="center"/>
    </xf>
    <xf numFmtId="0" fontId="24" fillId="22" borderId="0" xfId="8" applyFont="1" applyFill="1" applyBorder="1" applyAlignment="1">
      <alignment horizontal="center"/>
    </xf>
    <xf numFmtId="0" fontId="20" fillId="0" borderId="36" xfId="8" applyFont="1" applyFill="1" applyBorder="1" applyAlignment="1">
      <alignment horizontal="center" vertical="center" wrapText="1"/>
    </xf>
    <xf numFmtId="0" fontId="20" fillId="0" borderId="38" xfId="8" applyFont="1" applyFill="1" applyBorder="1" applyAlignment="1">
      <alignment horizontal="center" vertical="center" wrapText="1"/>
    </xf>
    <xf numFmtId="0" fontId="20" fillId="0" borderId="123" xfId="8" applyFont="1" applyFill="1" applyBorder="1" applyAlignment="1">
      <alignment horizontal="center" vertical="center" wrapText="1"/>
    </xf>
    <xf numFmtId="0" fontId="20" fillId="0" borderId="128" xfId="8" applyFont="1" applyFill="1" applyBorder="1" applyAlignment="1">
      <alignment horizontal="center" vertical="center" wrapText="1"/>
    </xf>
    <xf numFmtId="0" fontId="24" fillId="0" borderId="129" xfId="8" applyFont="1" applyFill="1" applyBorder="1" applyAlignment="1">
      <alignment horizontal="center" vertical="center" wrapText="1"/>
    </xf>
    <xf numFmtId="0" fontId="24" fillId="0" borderId="130" xfId="8" applyFont="1" applyFill="1" applyBorder="1" applyAlignment="1">
      <alignment horizontal="center" vertical="center" wrapText="1"/>
    </xf>
    <xf numFmtId="0" fontId="24" fillId="0" borderId="133" xfId="8" applyFont="1" applyFill="1" applyBorder="1" applyAlignment="1">
      <alignment horizontal="center" vertical="center" wrapText="1"/>
    </xf>
    <xf numFmtId="0" fontId="24" fillId="0" borderId="134" xfId="8" applyFont="1" applyFill="1" applyBorder="1" applyAlignment="1">
      <alignment horizontal="center" vertical="center" wrapText="1"/>
    </xf>
    <xf numFmtId="0" fontId="24" fillId="22" borderId="117" xfId="8" applyFont="1" applyFill="1" applyBorder="1" applyAlignment="1">
      <alignment horizontal="center"/>
    </xf>
    <xf numFmtId="0" fontId="24" fillId="0" borderId="35" xfId="9" applyFont="1" applyFill="1" applyBorder="1" applyAlignment="1">
      <alignment horizontal="center" vertical="center" wrapText="1"/>
    </xf>
    <xf numFmtId="0" fontId="24" fillId="0" borderId="42" xfId="9" applyFont="1" applyFill="1" applyBorder="1" applyAlignment="1">
      <alignment horizontal="center" vertical="center" wrapText="1"/>
    </xf>
    <xf numFmtId="0" fontId="21" fillId="0" borderId="36" xfId="9" applyFont="1" applyFill="1" applyBorder="1" applyAlignment="1">
      <alignment horizontal="center" vertical="center" wrapText="1"/>
    </xf>
    <xf numFmtId="0" fontId="21" fillId="0" borderId="38" xfId="9" applyFont="1" applyFill="1" applyBorder="1" applyAlignment="1">
      <alignment horizontal="center" vertical="center" wrapText="1"/>
    </xf>
    <xf numFmtId="0" fontId="21" fillId="0" borderId="123" xfId="9" applyFont="1" applyFill="1" applyBorder="1" applyAlignment="1">
      <alignment horizontal="center" vertical="center" wrapText="1"/>
    </xf>
    <xf numFmtId="0" fontId="21" fillId="0" borderId="128" xfId="9" applyFont="1" applyFill="1" applyBorder="1" applyAlignment="1">
      <alignment horizontal="center" vertical="center" wrapText="1"/>
    </xf>
    <xf numFmtId="0" fontId="21" fillId="0" borderId="131" xfId="9" applyFont="1" applyFill="1" applyBorder="1" applyAlignment="1">
      <alignment horizontal="center" vertical="center" wrapText="1"/>
    </xf>
    <xf numFmtId="0" fontId="21" fillId="0" borderId="132" xfId="9" applyFont="1" applyFill="1" applyBorder="1" applyAlignment="1">
      <alignment horizontal="center" vertical="center" wrapText="1"/>
    </xf>
    <xf numFmtId="0" fontId="21" fillId="0" borderId="35" xfId="9" applyFont="1" applyFill="1" applyBorder="1" applyAlignment="1">
      <alignment horizontal="center" vertical="center" wrapText="1"/>
    </xf>
    <xf numFmtId="0" fontId="21" fillId="0" borderId="42" xfId="9" applyFont="1" applyFill="1" applyBorder="1" applyAlignment="1">
      <alignment horizontal="center" vertical="center" wrapText="1"/>
    </xf>
    <xf numFmtId="0" fontId="21" fillId="0" borderId="36" xfId="9" applyFont="1" applyBorder="1" applyAlignment="1">
      <alignment horizontal="center" vertical="center" wrapText="1"/>
    </xf>
    <xf numFmtId="0" fontId="21" fillId="0" borderId="38" xfId="9" applyFont="1" applyBorder="1" applyAlignment="1">
      <alignment horizontal="center" vertical="center" wrapText="1"/>
    </xf>
    <xf numFmtId="0" fontId="21" fillId="0" borderId="123" xfId="9" applyFont="1" applyBorder="1" applyAlignment="1">
      <alignment horizontal="center" vertical="center" wrapText="1"/>
    </xf>
    <xf numFmtId="0" fontId="21" fillId="0" borderId="128" xfId="9" applyFont="1" applyBorder="1" applyAlignment="1">
      <alignment horizontal="center" vertical="center" wrapText="1"/>
    </xf>
    <xf numFmtId="0" fontId="21" fillId="6" borderId="131" xfId="9" applyFont="1" applyFill="1" applyBorder="1" applyAlignment="1">
      <alignment horizontal="center" vertical="center" wrapText="1"/>
    </xf>
    <xf numFmtId="0" fontId="21" fillId="6" borderId="132" xfId="9" applyFont="1" applyFill="1" applyBorder="1" applyAlignment="1">
      <alignment horizontal="center" vertical="center" wrapText="1"/>
    </xf>
    <xf numFmtId="0" fontId="21" fillId="6" borderId="123" xfId="9" applyFont="1" applyFill="1" applyBorder="1" applyAlignment="1">
      <alignment horizontal="center" vertical="center" wrapText="1"/>
    </xf>
    <xf numFmtId="0" fontId="21" fillId="6" borderId="128" xfId="9" applyFont="1" applyFill="1" applyBorder="1" applyAlignment="1">
      <alignment horizontal="center" vertical="center" wrapText="1"/>
    </xf>
    <xf numFmtId="0" fontId="24" fillId="0" borderId="131" xfId="9" applyFont="1" applyFill="1" applyBorder="1" applyAlignment="1">
      <alignment horizontal="center" vertical="center" wrapText="1"/>
    </xf>
    <xf numFmtId="0" fontId="24" fillId="0" borderId="132" xfId="9" applyFont="1" applyFill="1" applyBorder="1" applyAlignment="1">
      <alignment horizontal="center" vertical="center" wrapText="1"/>
    </xf>
    <xf numFmtId="0" fontId="24" fillId="0" borderId="123" xfId="9" applyFont="1" applyFill="1" applyBorder="1" applyAlignment="1">
      <alignment horizontal="center" vertical="center" wrapText="1"/>
    </xf>
    <xf numFmtId="0" fontId="24" fillId="0" borderId="128" xfId="9" applyFont="1" applyFill="1" applyBorder="1" applyAlignment="1">
      <alignment horizontal="center" vertical="center" wrapText="1"/>
    </xf>
    <xf numFmtId="0" fontId="6" fillId="0" borderId="137" xfId="1" applyFont="1" applyFill="1" applyBorder="1" applyAlignment="1">
      <alignment horizontal="center"/>
    </xf>
    <xf numFmtId="0" fontId="6" fillId="26" borderId="137" xfId="1" applyFont="1" applyFill="1" applyBorder="1" applyAlignment="1">
      <alignment horizontal="center"/>
    </xf>
    <xf numFmtId="0" fontId="6" fillId="27" borderId="137" xfId="1" applyFont="1" applyFill="1" applyBorder="1" applyAlignment="1">
      <alignment horizontal="center"/>
    </xf>
    <xf numFmtId="0" fontId="6" fillId="7" borderId="137" xfId="1" applyFont="1" applyFill="1" applyBorder="1" applyAlignment="1">
      <alignment horizontal="center"/>
    </xf>
    <xf numFmtId="0" fontId="6" fillId="7" borderId="4" xfId="1" applyFont="1" applyFill="1" applyBorder="1" applyAlignment="1">
      <alignment horizontal="center"/>
    </xf>
    <xf numFmtId="0" fontId="6" fillId="26" borderId="4" xfId="1" applyFont="1" applyFill="1" applyBorder="1" applyAlignment="1">
      <alignment horizontal="center"/>
    </xf>
    <xf numFmtId="0" fontId="6" fillId="27" borderId="4" xfId="1" applyFont="1" applyFill="1" applyBorder="1" applyAlignment="1">
      <alignment horizontal="center"/>
    </xf>
    <xf numFmtId="0" fontId="6" fillId="7" borderId="4" xfId="2" applyFont="1" applyFill="1" applyBorder="1" applyAlignment="1">
      <alignment horizontal="center"/>
    </xf>
    <xf numFmtId="0" fontId="6" fillId="7" borderId="137" xfId="2" applyFont="1" applyFill="1" applyBorder="1" applyAlignment="1">
      <alignment horizontal="center"/>
    </xf>
    <xf numFmtId="1" fontId="6" fillId="4" borderId="17" xfId="1" applyNumberFormat="1" applyFont="1" applyFill="1" applyBorder="1" applyAlignment="1">
      <alignment horizontal="center" vertical="center"/>
    </xf>
    <xf numFmtId="164" fontId="7" fillId="15" borderId="120" xfId="1" applyNumberFormat="1" applyFont="1" applyFill="1" applyBorder="1" applyAlignment="1">
      <alignment horizontal="center"/>
    </xf>
    <xf numFmtId="0" fontId="6" fillId="0" borderId="38" xfId="1" applyFont="1" applyFill="1" applyBorder="1" applyAlignment="1">
      <alignment horizontal="center"/>
    </xf>
    <xf numFmtId="0" fontId="6" fillId="0" borderId="138" xfId="1" applyFont="1" applyFill="1" applyBorder="1" applyAlignment="1">
      <alignment horizontal="center"/>
    </xf>
    <xf numFmtId="0" fontId="6" fillId="0" borderId="139" xfId="1" applyFont="1" applyFill="1" applyBorder="1" applyAlignment="1">
      <alignment horizontal="center"/>
    </xf>
    <xf numFmtId="0" fontId="6" fillId="0" borderId="140" xfId="1" applyFont="1" applyFill="1" applyBorder="1" applyAlignment="1">
      <alignment horizontal="center"/>
    </xf>
    <xf numFmtId="0" fontId="2" fillId="0" borderId="140" xfId="1" applyFill="1" applyBorder="1"/>
    <xf numFmtId="0" fontId="6" fillId="0" borderId="141" xfId="1" applyFont="1" applyFill="1" applyBorder="1" applyAlignment="1">
      <alignment horizontal="center"/>
    </xf>
    <xf numFmtId="0" fontId="4" fillId="0" borderId="142" xfId="1" applyFont="1" applyBorder="1" applyAlignment="1">
      <alignment horizontal="left"/>
    </xf>
    <xf numFmtId="0" fontId="4" fillId="0" borderId="143" xfId="1" applyFont="1" applyBorder="1" applyAlignment="1">
      <alignment horizontal="left"/>
    </xf>
    <xf numFmtId="0" fontId="4" fillId="0" borderId="144" xfId="1" applyFont="1" applyBorder="1" applyAlignment="1">
      <alignment horizontal="left"/>
    </xf>
    <xf numFmtId="164" fontId="7" fillId="2" borderId="79" xfId="1" applyNumberFormat="1" applyFont="1" applyFill="1" applyBorder="1" applyAlignment="1">
      <alignment horizontal="center"/>
    </xf>
    <xf numFmtId="0" fontId="17" fillId="2" borderId="105" xfId="1" applyFont="1" applyFill="1" applyBorder="1" applyAlignment="1">
      <alignment horizontal="center"/>
    </xf>
    <xf numFmtId="1" fontId="6" fillId="5" borderId="17" xfId="1" applyNumberFormat="1" applyFont="1" applyFill="1" applyBorder="1" applyAlignment="1">
      <alignment horizontal="center"/>
    </xf>
    <xf numFmtId="1" fontId="6" fillId="4" borderId="17" xfId="1" applyNumberFormat="1" applyFont="1" applyFill="1" applyBorder="1" applyAlignment="1">
      <alignment horizontal="center"/>
    </xf>
    <xf numFmtId="0" fontId="17" fillId="2" borderId="15" xfId="1" applyFont="1" applyFill="1" applyBorder="1" applyAlignment="1">
      <alignment horizontal="center"/>
    </xf>
    <xf numFmtId="0" fontId="17" fillId="2" borderId="18" xfId="1" applyFont="1" applyFill="1" applyBorder="1" applyAlignment="1">
      <alignment horizontal="center"/>
    </xf>
    <xf numFmtId="0" fontId="17" fillId="2" borderId="17" xfId="1" applyFont="1" applyFill="1" applyBorder="1" applyAlignment="1">
      <alignment horizontal="center"/>
    </xf>
    <xf numFmtId="164" fontId="7" fillId="2" borderId="88" xfId="1" applyNumberFormat="1" applyFont="1" applyFill="1" applyBorder="1" applyAlignment="1">
      <alignment horizontal="center"/>
    </xf>
    <xf numFmtId="164" fontId="7" fillId="2" borderId="77" xfId="1" applyNumberFormat="1" applyFont="1" applyFill="1" applyBorder="1" applyAlignment="1">
      <alignment horizontal="center"/>
    </xf>
    <xf numFmtId="164" fontId="7" fillId="2" borderId="145" xfId="1" applyNumberFormat="1" applyFont="1" applyFill="1" applyBorder="1" applyAlignment="1">
      <alignment horizontal="center"/>
    </xf>
    <xf numFmtId="0" fontId="6" fillId="0" borderId="146" xfId="1" applyFont="1" applyFill="1" applyBorder="1" applyAlignment="1">
      <alignment horizontal="center"/>
    </xf>
    <xf numFmtId="0" fontId="6" fillId="0" borderId="147" xfId="1" applyFont="1" applyFill="1" applyBorder="1" applyAlignment="1">
      <alignment horizontal="center"/>
    </xf>
    <xf numFmtId="0" fontId="6" fillId="0" borderId="148" xfId="1" applyFont="1" applyFill="1" applyBorder="1" applyAlignment="1">
      <alignment horizontal="center"/>
    </xf>
    <xf numFmtId="0" fontId="6" fillId="0" borderId="149" xfId="1" applyFont="1" applyFill="1" applyBorder="1" applyAlignment="1">
      <alignment horizontal="center"/>
    </xf>
    <xf numFmtId="0" fontId="6" fillId="0" borderId="150" xfId="1" applyFont="1" applyFill="1" applyBorder="1" applyAlignment="1">
      <alignment horizontal="center"/>
    </xf>
    <xf numFmtId="0" fontId="6" fillId="0" borderId="151" xfId="1" applyFont="1" applyFill="1" applyBorder="1" applyAlignment="1">
      <alignment horizontal="center"/>
    </xf>
    <xf numFmtId="0" fontId="0" fillId="0" borderId="152" xfId="0" applyFill="1" applyBorder="1"/>
    <xf numFmtId="0" fontId="6" fillId="0" borderId="153" xfId="1" applyFont="1" applyFill="1" applyBorder="1" applyAlignment="1">
      <alignment horizontal="center"/>
    </xf>
    <xf numFmtId="0" fontId="7" fillId="0" borderId="25" xfId="1" applyFont="1" applyFill="1" applyBorder="1" applyAlignment="1">
      <alignment horizontal="center"/>
    </xf>
    <xf numFmtId="0" fontId="6" fillId="0" borderId="154" xfId="1" applyFont="1" applyFill="1" applyBorder="1" applyAlignment="1">
      <alignment horizontal="center"/>
    </xf>
    <xf numFmtId="0" fontId="6" fillId="0" borderId="25" xfId="2" applyFont="1" applyFill="1" applyBorder="1" applyAlignment="1">
      <alignment horizontal="center"/>
    </xf>
    <xf numFmtId="0" fontId="2" fillId="2" borderId="14" xfId="1" applyFill="1" applyBorder="1"/>
    <xf numFmtId="0" fontId="2" fillId="2" borderId="51" xfId="1" applyFill="1" applyBorder="1"/>
    <xf numFmtId="0" fontId="18" fillId="2" borderId="105" xfId="1" applyFont="1" applyFill="1" applyBorder="1" applyAlignment="1">
      <alignment horizontal="center"/>
    </xf>
    <xf numFmtId="0" fontId="18" fillId="2" borderId="15" xfId="1" applyFont="1" applyFill="1" applyBorder="1" applyAlignment="1">
      <alignment horizontal="center"/>
    </xf>
    <xf numFmtId="0" fontId="18" fillId="2" borderId="18" xfId="1" applyFont="1" applyFill="1" applyBorder="1" applyAlignment="1">
      <alignment horizontal="center"/>
    </xf>
    <xf numFmtId="0" fontId="18" fillId="2" borderId="17" xfId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 vertical="center"/>
    </xf>
    <xf numFmtId="1" fontId="6" fillId="5" borderId="17" xfId="1" applyNumberFormat="1" applyFont="1" applyFill="1" applyBorder="1" applyAlignment="1">
      <alignment horizontal="center" vertical="center"/>
    </xf>
    <xf numFmtId="1" fontId="6" fillId="5" borderId="40" xfId="1" applyNumberFormat="1" applyFont="1" applyFill="1" applyBorder="1" applyAlignment="1">
      <alignment horizontal="center" vertical="center"/>
    </xf>
    <xf numFmtId="1" fontId="6" fillId="5" borderId="41" xfId="1" applyNumberFormat="1" applyFont="1" applyFill="1" applyBorder="1" applyAlignment="1">
      <alignment horizontal="center" vertical="center"/>
    </xf>
    <xf numFmtId="1" fontId="6" fillId="4" borderId="39" xfId="1" applyNumberFormat="1" applyFont="1" applyFill="1" applyBorder="1" applyAlignment="1">
      <alignment horizontal="center" vertical="center"/>
    </xf>
    <xf numFmtId="1" fontId="6" fillId="4" borderId="41" xfId="1" applyNumberFormat="1" applyFont="1" applyFill="1" applyBorder="1" applyAlignment="1">
      <alignment horizontal="center" vertical="center"/>
    </xf>
    <xf numFmtId="1" fontId="6" fillId="5" borderId="39" xfId="1" applyNumberFormat="1" applyFont="1" applyFill="1" applyBorder="1" applyAlignment="1">
      <alignment horizontal="center" vertical="center"/>
    </xf>
    <xf numFmtId="0" fontId="6" fillId="0" borderId="156" xfId="1" applyFont="1" applyFill="1" applyBorder="1" applyAlignment="1">
      <alignment horizontal="center"/>
    </xf>
    <xf numFmtId="0" fontId="6" fillId="0" borderId="157" xfId="1" applyFont="1" applyFill="1" applyBorder="1" applyAlignment="1">
      <alignment horizontal="center"/>
    </xf>
    <xf numFmtId="0" fontId="6" fillId="0" borderId="158" xfId="1" applyFont="1" applyFill="1" applyBorder="1" applyAlignment="1">
      <alignment horizontal="center"/>
    </xf>
    <xf numFmtId="0" fontId="6" fillId="0" borderId="159" xfId="1" applyFont="1" applyFill="1" applyBorder="1" applyAlignment="1">
      <alignment horizontal="center"/>
    </xf>
    <xf numFmtId="0" fontId="6" fillId="0" borderId="160" xfId="1" applyFont="1" applyFill="1" applyBorder="1" applyAlignment="1">
      <alignment horizontal="center"/>
    </xf>
    <xf numFmtId="164" fontId="7" fillId="2" borderId="161" xfId="1" applyNumberFormat="1" applyFont="1" applyFill="1" applyBorder="1" applyAlignment="1">
      <alignment horizontal="center"/>
    </xf>
    <xf numFmtId="164" fontId="7" fillId="2" borderId="162" xfId="1" applyNumberFormat="1" applyFont="1" applyFill="1" applyBorder="1" applyAlignment="1">
      <alignment horizontal="center"/>
    </xf>
    <xf numFmtId="164" fontId="7" fillId="2" borderId="163" xfId="1" applyNumberFormat="1" applyFont="1" applyFill="1" applyBorder="1" applyAlignment="1">
      <alignment horizontal="center"/>
    </xf>
    <xf numFmtId="0" fontId="14" fillId="2" borderId="13" xfId="1" applyFont="1" applyFill="1" applyBorder="1" applyAlignment="1">
      <alignment horizontal="center"/>
    </xf>
    <xf numFmtId="0" fontId="14" fillId="2" borderId="105" xfId="1" applyFont="1" applyFill="1" applyBorder="1" applyAlignment="1">
      <alignment horizontal="center"/>
    </xf>
    <xf numFmtId="0" fontId="14" fillId="2" borderId="36" xfId="1" applyFont="1" applyFill="1" applyBorder="1" applyAlignment="1">
      <alignment horizontal="center"/>
    </xf>
    <xf numFmtId="0" fontId="14" fillId="2" borderId="37" xfId="1" applyFont="1" applyFill="1" applyBorder="1" applyAlignment="1">
      <alignment horizontal="center"/>
    </xf>
    <xf numFmtId="0" fontId="14" fillId="2" borderId="38" xfId="1" applyFont="1" applyFill="1" applyBorder="1" applyAlignment="1">
      <alignment horizontal="center"/>
    </xf>
    <xf numFmtId="0" fontId="16" fillId="2" borderId="13" xfId="1" applyFont="1" applyFill="1" applyBorder="1" applyAlignment="1">
      <alignment horizontal="center"/>
    </xf>
    <xf numFmtId="0" fontId="16" fillId="2" borderId="105" xfId="1" applyFont="1" applyFill="1" applyBorder="1" applyAlignment="1">
      <alignment horizontal="center"/>
    </xf>
    <xf numFmtId="0" fontId="16" fillId="2" borderId="36" xfId="1" applyFont="1" applyFill="1" applyBorder="1" applyAlignment="1">
      <alignment horizontal="center"/>
    </xf>
    <xf numFmtId="0" fontId="16" fillId="2" borderId="37" xfId="1" applyFont="1" applyFill="1" applyBorder="1" applyAlignment="1">
      <alignment horizontal="center"/>
    </xf>
    <xf numFmtId="0" fontId="16" fillId="2" borderId="38" xfId="1" applyFont="1" applyFill="1" applyBorder="1" applyAlignment="1">
      <alignment horizontal="center"/>
    </xf>
    <xf numFmtId="0" fontId="0" fillId="0" borderId="140" xfId="0" applyFill="1" applyBorder="1"/>
    <xf numFmtId="0" fontId="6" fillId="0" borderId="164" xfId="1" applyFont="1" applyFill="1" applyBorder="1" applyAlignment="1">
      <alignment horizontal="center"/>
    </xf>
    <xf numFmtId="0" fontId="15" fillId="2" borderId="15" xfId="1" applyFont="1" applyFill="1" applyBorder="1" applyAlignment="1">
      <alignment horizontal="center"/>
    </xf>
    <xf numFmtId="0" fontId="15" fillId="2" borderId="18" xfId="1" applyFont="1" applyFill="1" applyBorder="1" applyAlignment="1">
      <alignment horizontal="center"/>
    </xf>
    <xf numFmtId="0" fontId="15" fillId="2" borderId="17" xfId="1" applyFont="1" applyFill="1" applyBorder="1" applyAlignment="1">
      <alignment horizontal="center"/>
    </xf>
    <xf numFmtId="0" fontId="2" fillId="2" borderId="46" xfId="1" applyFill="1" applyBorder="1"/>
    <xf numFmtId="0" fontId="2" fillId="2" borderId="49" xfId="1" applyFill="1" applyBorder="1"/>
    <xf numFmtId="0" fontId="2" fillId="2" borderId="61" xfId="1" applyFill="1" applyBorder="1"/>
    <xf numFmtId="0" fontId="2" fillId="2" borderId="74" xfId="1" applyFill="1" applyBorder="1"/>
    <xf numFmtId="0" fontId="2" fillId="2" borderId="30" xfId="1" applyFill="1" applyBorder="1"/>
    <xf numFmtId="0" fontId="2" fillId="2" borderId="31" xfId="1" applyFill="1" applyBorder="1"/>
    <xf numFmtId="0" fontId="2" fillId="2" borderId="64" xfId="1" applyFill="1" applyBorder="1"/>
    <xf numFmtId="0" fontId="2" fillId="2" borderId="75" xfId="1" applyFill="1" applyBorder="1"/>
    <xf numFmtId="0" fontId="2" fillId="2" borderId="53" xfId="1" applyFill="1" applyBorder="1"/>
    <xf numFmtId="0" fontId="2" fillId="2" borderId="54" xfId="1" applyFill="1" applyBorder="1"/>
    <xf numFmtId="0" fontId="0" fillId="2" borderId="14" xfId="0" applyFill="1" applyBorder="1"/>
    <xf numFmtId="0" fontId="0" fillId="2" borderId="51" xfId="0" applyFill="1" applyBorder="1"/>
    <xf numFmtId="0" fontId="0" fillId="2" borderId="53" xfId="0" applyFill="1" applyBorder="1"/>
    <xf numFmtId="0" fontId="0" fillId="2" borderId="54" xfId="0" applyFill="1" applyBorder="1"/>
    <xf numFmtId="0" fontId="0" fillId="2" borderId="61" xfId="0" applyFill="1" applyBorder="1"/>
    <xf numFmtId="0" fontId="0" fillId="2" borderId="74" xfId="0" applyFill="1" applyBorder="1"/>
    <xf numFmtId="0" fontId="2" fillId="2" borderId="155" xfId="1" applyFill="1" applyBorder="1"/>
    <xf numFmtId="0" fontId="2" fillId="2" borderId="165" xfId="1" applyFill="1" applyBorder="1"/>
    <xf numFmtId="0" fontId="19" fillId="2" borderId="15" xfId="1" applyFont="1" applyFill="1" applyBorder="1" applyAlignment="1">
      <alignment horizontal="center"/>
    </xf>
    <xf numFmtId="0" fontId="19" fillId="2" borderId="18" xfId="1" applyFont="1" applyFill="1" applyBorder="1" applyAlignment="1">
      <alignment horizontal="center"/>
    </xf>
    <xf numFmtId="0" fontId="19" fillId="2" borderId="17" xfId="1" applyFont="1" applyFill="1" applyBorder="1" applyAlignment="1">
      <alignment horizontal="center"/>
    </xf>
    <xf numFmtId="0" fontId="19" fillId="2" borderId="98" xfId="1" applyFont="1" applyFill="1" applyBorder="1" applyAlignment="1">
      <alignment horizontal="center"/>
    </xf>
    <xf numFmtId="0" fontId="19" fillId="2" borderId="99" xfId="1" applyFont="1" applyFill="1" applyBorder="1" applyAlignment="1">
      <alignment horizontal="center"/>
    </xf>
    <xf numFmtId="0" fontId="19" fillId="2" borderId="97" xfId="1" applyFont="1" applyFill="1" applyBorder="1" applyAlignment="1">
      <alignment horizontal="center"/>
    </xf>
    <xf numFmtId="0" fontId="11" fillId="0" borderId="0" xfId="2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26"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9966"/>
      <color rgb="FFFF66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val="0"/>
</file>

<file path=xl/ctrlProps/ctrlProp2.xml><?xml version="1.0" encoding="utf-8"?>
<formControlPr xmlns="http://schemas.microsoft.com/office/spreadsheetml/2009/9/main" objectType="Drop" dropStyle="combo" dx="16" fmlaLink="hide!$C$1" fmlaRange="hide!$A$1:$A$53" noThreeD="1" sel="15" val="12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2</xdr:row>
          <xdr:rowOff>85725</xdr:rowOff>
        </xdr:from>
        <xdr:to>
          <xdr:col>67</xdr:col>
          <xdr:colOff>276225</xdr:colOff>
          <xdr:row>3</xdr:row>
          <xdr:rowOff>152400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5</xdr:row>
          <xdr:rowOff>66675</xdr:rowOff>
        </xdr:from>
        <xdr:to>
          <xdr:col>67</xdr:col>
          <xdr:colOff>266700</xdr:colOff>
          <xdr:row>7</xdr:row>
          <xdr:rowOff>152400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142875</xdr:rowOff>
        </xdr:from>
        <xdr:to>
          <xdr:col>8</xdr:col>
          <xdr:colOff>1724025</xdr:colOff>
          <xdr:row>5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23"/>
  <sheetViews>
    <sheetView workbookViewId="0">
      <selection activeCell="B40" sqref="B40"/>
    </sheetView>
  </sheetViews>
  <sheetFormatPr baseColWidth="10" defaultRowHeight="15" x14ac:dyDescent="0.25"/>
  <cols>
    <col min="2" max="4" width="36.28515625" customWidth="1"/>
  </cols>
  <sheetData>
    <row r="3" spans="2:4" x14ac:dyDescent="0.25">
      <c r="B3" s="220" t="s">
        <v>141</v>
      </c>
      <c r="C3" s="220"/>
      <c r="D3" s="220"/>
    </row>
    <row r="4" spans="2:4" x14ac:dyDescent="0.25">
      <c r="B4" t="s">
        <v>117</v>
      </c>
      <c r="C4" t="s">
        <v>151</v>
      </c>
      <c r="D4" t="s">
        <v>118</v>
      </c>
    </row>
    <row r="6" spans="2:4" x14ac:dyDescent="0.25">
      <c r="B6" t="s">
        <v>150</v>
      </c>
      <c r="D6" t="s">
        <v>119</v>
      </c>
    </row>
    <row r="7" spans="2:4" x14ac:dyDescent="0.25">
      <c r="B7" t="s">
        <v>152</v>
      </c>
      <c r="C7" t="s">
        <v>155</v>
      </c>
      <c r="D7" t="s">
        <v>120</v>
      </c>
    </row>
    <row r="8" spans="2:4" x14ac:dyDescent="0.25">
      <c r="B8" t="s">
        <v>121</v>
      </c>
      <c r="D8" t="s">
        <v>122</v>
      </c>
    </row>
    <row r="9" spans="2:4" x14ac:dyDescent="0.25">
      <c r="B9" t="s">
        <v>123</v>
      </c>
      <c r="D9" t="s">
        <v>124</v>
      </c>
    </row>
    <row r="10" spans="2:4" x14ac:dyDescent="0.25">
      <c r="B10" t="s">
        <v>125</v>
      </c>
      <c r="D10" t="s">
        <v>126</v>
      </c>
    </row>
    <row r="11" spans="2:4" x14ac:dyDescent="0.25">
      <c r="B11" t="s">
        <v>127</v>
      </c>
      <c r="D11" t="s">
        <v>128</v>
      </c>
    </row>
    <row r="12" spans="2:4" x14ac:dyDescent="0.25">
      <c r="B12" t="s">
        <v>129</v>
      </c>
      <c r="D12" t="s">
        <v>130</v>
      </c>
    </row>
    <row r="13" spans="2:4" x14ac:dyDescent="0.25">
      <c r="B13" t="s">
        <v>131</v>
      </c>
      <c r="D13" t="s">
        <v>132</v>
      </c>
    </row>
    <row r="14" spans="2:4" x14ac:dyDescent="0.25">
      <c r="B14" t="s">
        <v>133</v>
      </c>
      <c r="D14" t="s">
        <v>134</v>
      </c>
    </row>
    <row r="15" spans="2:4" x14ac:dyDescent="0.25">
      <c r="B15" t="s">
        <v>135</v>
      </c>
      <c r="D15" t="s">
        <v>136</v>
      </c>
    </row>
    <row r="16" spans="2:4" x14ac:dyDescent="0.25">
      <c r="B16" t="s">
        <v>137</v>
      </c>
      <c r="D16" t="s">
        <v>138</v>
      </c>
    </row>
    <row r="17" spans="2:4" x14ac:dyDescent="0.25">
      <c r="B17" t="s">
        <v>139</v>
      </c>
      <c r="D17" t="s">
        <v>140</v>
      </c>
    </row>
    <row r="18" spans="2:4" x14ac:dyDescent="0.25">
      <c r="B18" t="s">
        <v>142</v>
      </c>
      <c r="D18" t="s">
        <v>143</v>
      </c>
    </row>
    <row r="19" spans="2:4" x14ac:dyDescent="0.25">
      <c r="B19" t="s">
        <v>144</v>
      </c>
      <c r="D19" t="s">
        <v>145</v>
      </c>
    </row>
    <row r="20" spans="2:4" x14ac:dyDescent="0.25">
      <c r="B20" t="s">
        <v>146</v>
      </c>
      <c r="D20" t="s">
        <v>147</v>
      </c>
    </row>
    <row r="21" spans="2:4" x14ac:dyDescent="0.25">
      <c r="B21" t="s">
        <v>148</v>
      </c>
      <c r="D21" t="s">
        <v>149</v>
      </c>
    </row>
    <row r="22" spans="2:4" x14ac:dyDescent="0.25">
      <c r="B22" t="s">
        <v>154</v>
      </c>
      <c r="D22" t="s">
        <v>153</v>
      </c>
    </row>
    <row r="23" spans="2:4" x14ac:dyDescent="0.25">
      <c r="B23" t="s">
        <v>157</v>
      </c>
      <c r="D23" t="s">
        <v>156</v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tabSelected="1" topLeftCell="B10" workbookViewId="0">
      <selection activeCell="BK6" sqref="BK6:BN8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76" ht="5.25" customHeight="1" x14ac:dyDescent="0.2"/>
    <row r="2" spans="1:76" ht="15.75" customHeight="1" thickBot="1" x14ac:dyDescent="0.3">
      <c r="C2" s="24"/>
      <c r="D2" s="228" t="s">
        <v>82</v>
      </c>
      <c r="E2" s="228"/>
      <c r="F2" s="228"/>
      <c r="G2" s="228"/>
      <c r="H2" s="228"/>
      <c r="I2" s="228"/>
      <c r="K2" s="25"/>
      <c r="L2" s="229" t="s">
        <v>83</v>
      </c>
      <c r="M2" s="229"/>
      <c r="N2" s="229"/>
      <c r="O2" s="229"/>
      <c r="P2" s="229"/>
      <c r="Q2" s="229"/>
      <c r="S2" s="26"/>
      <c r="T2" s="229" t="s">
        <v>84</v>
      </c>
      <c r="U2" s="229"/>
      <c r="V2" s="229"/>
      <c r="W2" s="229"/>
      <c r="X2" s="229"/>
      <c r="Z2" s="27"/>
      <c r="AA2" s="229" t="s">
        <v>85</v>
      </c>
      <c r="AB2" s="229"/>
      <c r="AC2" s="229"/>
      <c r="AD2" s="229"/>
      <c r="AE2" s="229"/>
      <c r="AG2" s="28"/>
      <c r="AH2" s="236" t="s">
        <v>86</v>
      </c>
      <c r="AI2" s="236"/>
      <c r="AJ2" s="236"/>
      <c r="AK2" s="236"/>
      <c r="AL2" s="236"/>
      <c r="AM2" s="20"/>
      <c r="AN2" s="9"/>
      <c r="AO2" s="30">
        <v>1</v>
      </c>
      <c r="AP2" s="237" t="s">
        <v>88</v>
      </c>
      <c r="AQ2" s="238"/>
      <c r="AR2" s="238"/>
      <c r="AS2" s="238"/>
      <c r="AT2" s="238"/>
      <c r="AU2" s="238"/>
      <c r="AV2" s="238"/>
      <c r="AW2" s="239"/>
      <c r="AX2" s="237" t="s">
        <v>87</v>
      </c>
      <c r="AY2" s="238"/>
      <c r="AZ2" s="238"/>
      <c r="BA2" s="238"/>
      <c r="BB2" s="238"/>
      <c r="BC2" s="238"/>
      <c r="BD2" s="239"/>
      <c r="BE2" s="32"/>
      <c r="BF2" s="237" t="s">
        <v>89</v>
      </c>
      <c r="BG2" s="238"/>
      <c r="BH2" s="238"/>
      <c r="BI2" s="238"/>
      <c r="BJ2" s="239"/>
      <c r="BP2" s="15" t="str">
        <f>IF(COUNTIF($C10:$BK10,2)=0,"",COUNTIF($C10:$BK10,2))</f>
        <v/>
      </c>
      <c r="BQ2" s="23"/>
      <c r="BR2" s="23"/>
      <c r="BS2" s="20"/>
      <c r="BT2" s="20"/>
      <c r="BU2" s="20"/>
      <c r="BV2" s="20"/>
      <c r="BW2" s="20"/>
      <c r="BX2" s="20"/>
    </row>
    <row r="3" spans="1:76" ht="16.5" customHeight="1" x14ac:dyDescent="0.25">
      <c r="B3" s="10"/>
      <c r="AO3" s="30">
        <v>2</v>
      </c>
      <c r="AP3" s="237" t="s">
        <v>90</v>
      </c>
      <c r="AQ3" s="238"/>
      <c r="AR3" s="238"/>
      <c r="AS3" s="238"/>
      <c r="AT3" s="238"/>
      <c r="AU3" s="238"/>
      <c r="AV3" s="238"/>
      <c r="AW3" s="239"/>
      <c r="AX3" s="237" t="s">
        <v>92</v>
      </c>
      <c r="AY3" s="238"/>
      <c r="AZ3" s="238"/>
      <c r="BA3" s="238"/>
      <c r="BB3" s="238"/>
      <c r="BC3" s="238"/>
      <c r="BD3" s="239"/>
      <c r="BE3" s="32"/>
      <c r="BF3" s="237" t="s">
        <v>93</v>
      </c>
      <c r="BG3" s="238"/>
      <c r="BH3" s="238"/>
      <c r="BI3" s="238"/>
      <c r="BJ3" s="239"/>
      <c r="BK3" s="240" t="s">
        <v>79</v>
      </c>
      <c r="BL3" s="241"/>
      <c r="BM3" s="241"/>
      <c r="BN3" s="242"/>
      <c r="BP3" s="15"/>
      <c r="BQ3" s="23"/>
      <c r="BR3" s="23"/>
    </row>
    <row r="4" spans="1:76" ht="17.25" customHeight="1" thickBot="1" x14ac:dyDescent="0.3">
      <c r="B4" s="11"/>
      <c r="C4" s="23"/>
      <c r="D4" s="20"/>
      <c r="E4" s="20"/>
      <c r="F4" s="20"/>
      <c r="G4" s="20"/>
      <c r="H4" s="20"/>
      <c r="I4" s="20"/>
      <c r="J4" s="20"/>
      <c r="K4" s="20"/>
      <c r="L4" s="20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0">
        <v>3</v>
      </c>
      <c r="AP4" s="237" t="s">
        <v>91</v>
      </c>
      <c r="AQ4" s="238"/>
      <c r="AR4" s="238"/>
      <c r="AS4" s="238"/>
      <c r="AT4" s="238"/>
      <c r="AU4" s="238"/>
      <c r="AV4" s="238"/>
      <c r="AW4" s="239"/>
      <c r="AX4" s="237" t="s">
        <v>94</v>
      </c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9"/>
      <c r="BK4" s="243"/>
      <c r="BL4" s="244"/>
      <c r="BM4" s="244"/>
      <c r="BN4" s="245"/>
      <c r="BP4" s="15"/>
      <c r="BQ4" s="23"/>
      <c r="BR4" s="29"/>
    </row>
    <row r="5" spans="1:76" ht="6" customHeight="1" thickBot="1" x14ac:dyDescent="0.25">
      <c r="BO5" s="15"/>
      <c r="BP5" s="15"/>
    </row>
    <row r="6" spans="1:76" ht="6" customHeight="1" thickBot="1" x14ac:dyDescent="0.25">
      <c r="B6" s="21"/>
      <c r="BK6" s="246" t="s">
        <v>80</v>
      </c>
      <c r="BL6" s="247"/>
      <c r="BM6" s="247"/>
      <c r="BN6" s="248"/>
      <c r="BO6" s="33"/>
      <c r="BP6" s="33"/>
    </row>
    <row r="7" spans="1:76" ht="6.75" customHeight="1" x14ac:dyDescent="0.2">
      <c r="L7" s="230" t="s">
        <v>81</v>
      </c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  <c r="AV7" s="231"/>
      <c r="AW7" s="231"/>
      <c r="AX7" s="231"/>
      <c r="AY7" s="231"/>
      <c r="AZ7" s="231"/>
      <c r="BA7" s="232"/>
      <c r="BK7" s="249"/>
      <c r="BL7" s="250"/>
      <c r="BM7" s="250"/>
      <c r="BN7" s="251"/>
      <c r="BO7" s="33"/>
      <c r="BP7" s="33"/>
    </row>
    <row r="8" spans="1:76" ht="23.25" customHeight="1" thickBot="1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233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234"/>
      <c r="AN8" s="234"/>
      <c r="AO8" s="234"/>
      <c r="AP8" s="234"/>
      <c r="AQ8" s="234"/>
      <c r="AR8" s="234"/>
      <c r="AS8" s="234"/>
      <c r="AT8" s="234"/>
      <c r="AU8" s="234"/>
      <c r="AV8" s="234"/>
      <c r="AW8" s="234"/>
      <c r="AX8" s="234"/>
      <c r="AY8" s="234"/>
      <c r="AZ8" s="234"/>
      <c r="BA8" s="235"/>
      <c r="BK8" s="252"/>
      <c r="BL8" s="253"/>
      <c r="BM8" s="253"/>
      <c r="BN8" s="254"/>
      <c r="BO8" s="33"/>
      <c r="BP8" s="33"/>
    </row>
    <row r="9" spans="1:76" ht="13.5" thickBot="1" x14ac:dyDescent="0.25">
      <c r="B9" s="14"/>
      <c r="BO9" s="33"/>
      <c r="BP9" s="33"/>
    </row>
    <row r="10" spans="1:76" ht="15" customHeight="1" thickBot="1" x14ac:dyDescent="0.25">
      <c r="B10" s="8"/>
      <c r="C10" s="418" t="s">
        <v>0</v>
      </c>
      <c r="D10" s="416"/>
      <c r="E10" s="416"/>
      <c r="F10" s="416"/>
      <c r="G10" s="416"/>
      <c r="H10" s="416"/>
      <c r="I10" s="416"/>
      <c r="J10" s="416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7"/>
      <c r="AH10" s="413" t="s">
        <v>1</v>
      </c>
      <c r="AI10" s="414"/>
      <c r="AJ10" s="414"/>
      <c r="AK10" s="414"/>
      <c r="AL10" s="414"/>
      <c r="AM10" s="414"/>
      <c r="AN10" s="414"/>
      <c r="AO10" s="414"/>
      <c r="AP10" s="414"/>
      <c r="AQ10" s="414"/>
      <c r="AR10" s="414"/>
      <c r="AS10" s="414"/>
      <c r="AT10" s="414"/>
      <c r="AU10" s="414"/>
      <c r="AV10" s="414"/>
      <c r="AW10" s="414"/>
      <c r="AX10" s="414"/>
      <c r="AY10" s="414"/>
      <c r="AZ10" s="414"/>
      <c r="BA10" s="414"/>
      <c r="BB10" s="414"/>
      <c r="BC10" s="414"/>
      <c r="BD10" s="414"/>
      <c r="BE10" s="414"/>
      <c r="BF10" s="414"/>
      <c r="BG10" s="414"/>
      <c r="BH10" s="414"/>
      <c r="BI10" s="414"/>
      <c r="BJ10" s="414"/>
      <c r="BK10" s="414"/>
      <c r="BL10" s="414"/>
      <c r="BM10" s="415"/>
    </row>
    <row r="11" spans="1:76" ht="15.75" customHeight="1" thickBot="1" x14ac:dyDescent="0.25">
      <c r="B11" s="16"/>
      <c r="C11" s="258" t="s">
        <v>12</v>
      </c>
      <c r="D11" s="259"/>
      <c r="E11" s="259"/>
      <c r="F11" s="259"/>
      <c r="G11" s="259"/>
      <c r="H11" s="259"/>
      <c r="I11" s="260"/>
      <c r="J11" s="261" t="s">
        <v>13</v>
      </c>
      <c r="K11" s="262"/>
      <c r="L11" s="262"/>
      <c r="M11" s="262"/>
      <c r="N11" s="262"/>
      <c r="O11" s="262"/>
      <c r="P11" s="263"/>
      <c r="Q11" s="264" t="s">
        <v>14</v>
      </c>
      <c r="R11" s="259"/>
      <c r="S11" s="259"/>
      <c r="T11" s="259"/>
      <c r="U11" s="259"/>
      <c r="V11" s="259"/>
      <c r="W11" s="260"/>
      <c r="X11" s="261" t="s">
        <v>15</v>
      </c>
      <c r="Y11" s="262"/>
      <c r="Z11" s="262"/>
      <c r="AA11" s="262"/>
      <c r="AB11" s="262"/>
      <c r="AC11" s="262"/>
      <c r="AD11" s="263"/>
      <c r="AE11" s="264" t="s">
        <v>16</v>
      </c>
      <c r="AF11" s="259"/>
      <c r="AG11" s="259"/>
      <c r="AH11" s="259"/>
      <c r="AI11" s="259"/>
      <c r="AJ11" s="259"/>
      <c r="AK11" s="260"/>
      <c r="AL11" s="261" t="s">
        <v>17</v>
      </c>
      <c r="AM11" s="262"/>
      <c r="AN11" s="262"/>
      <c r="AO11" s="262"/>
      <c r="AP11" s="262"/>
      <c r="AQ11" s="262"/>
      <c r="AR11" s="263"/>
      <c r="AS11" s="264" t="s">
        <v>18</v>
      </c>
      <c r="AT11" s="259"/>
      <c r="AU11" s="259"/>
      <c r="AV11" s="259"/>
      <c r="AW11" s="259"/>
      <c r="AX11" s="259"/>
      <c r="AY11" s="260"/>
      <c r="AZ11" s="261" t="s">
        <v>19</v>
      </c>
      <c r="BA11" s="262"/>
      <c r="BB11" s="262"/>
      <c r="BC11" s="262"/>
      <c r="BD11" s="262"/>
      <c r="BE11" s="262"/>
      <c r="BF11" s="262"/>
      <c r="BG11" s="258" t="s">
        <v>20</v>
      </c>
      <c r="BH11" s="259"/>
      <c r="BI11" s="259"/>
      <c r="BJ11" s="259"/>
      <c r="BK11" s="259"/>
      <c r="BL11" s="259"/>
      <c r="BM11" s="327"/>
      <c r="BN11" s="129"/>
    </row>
    <row r="12" spans="1:76" ht="15" customHeight="1" thickBot="1" x14ac:dyDescent="0.25">
      <c r="B12" s="16"/>
      <c r="C12" s="36">
        <f>DATEREF+1-WEEKDAY(DATEREF-1)</f>
        <v>42002</v>
      </c>
      <c r="D12" s="36">
        <f>C12+1</f>
        <v>42003</v>
      </c>
      <c r="E12" s="36">
        <f t="shared" ref="E12:BM12" si="0">D12+1</f>
        <v>42004</v>
      </c>
      <c r="F12" s="36">
        <f t="shared" si="0"/>
        <v>42005</v>
      </c>
      <c r="G12" s="36">
        <f t="shared" si="0"/>
        <v>42006</v>
      </c>
      <c r="H12" s="36">
        <f t="shared" si="0"/>
        <v>42007</v>
      </c>
      <c r="I12" s="36">
        <f t="shared" si="0"/>
        <v>42008</v>
      </c>
      <c r="J12" s="36">
        <f t="shared" si="0"/>
        <v>42009</v>
      </c>
      <c r="K12" s="36">
        <f t="shared" si="0"/>
        <v>42010</v>
      </c>
      <c r="L12" s="36">
        <f t="shared" si="0"/>
        <v>42011</v>
      </c>
      <c r="M12" s="36">
        <f t="shared" si="0"/>
        <v>42012</v>
      </c>
      <c r="N12" s="36">
        <f t="shared" si="0"/>
        <v>42013</v>
      </c>
      <c r="O12" s="36">
        <f t="shared" si="0"/>
        <v>42014</v>
      </c>
      <c r="P12" s="36">
        <f t="shared" si="0"/>
        <v>42015</v>
      </c>
      <c r="Q12" s="36">
        <f t="shared" si="0"/>
        <v>42016</v>
      </c>
      <c r="R12" s="36">
        <f t="shared" si="0"/>
        <v>42017</v>
      </c>
      <c r="S12" s="36">
        <f t="shared" si="0"/>
        <v>42018</v>
      </c>
      <c r="T12" s="36">
        <f t="shared" si="0"/>
        <v>42019</v>
      </c>
      <c r="U12" s="36">
        <f t="shared" si="0"/>
        <v>42020</v>
      </c>
      <c r="V12" s="36">
        <f t="shared" si="0"/>
        <v>42021</v>
      </c>
      <c r="W12" s="36">
        <f t="shared" si="0"/>
        <v>42022</v>
      </c>
      <c r="X12" s="36">
        <f t="shared" si="0"/>
        <v>42023</v>
      </c>
      <c r="Y12" s="36">
        <f t="shared" si="0"/>
        <v>42024</v>
      </c>
      <c r="Z12" s="36">
        <f t="shared" si="0"/>
        <v>42025</v>
      </c>
      <c r="AA12" s="36">
        <f t="shared" si="0"/>
        <v>42026</v>
      </c>
      <c r="AB12" s="36">
        <f t="shared" si="0"/>
        <v>42027</v>
      </c>
      <c r="AC12" s="36">
        <f t="shared" si="0"/>
        <v>42028</v>
      </c>
      <c r="AD12" s="36">
        <f t="shared" si="0"/>
        <v>42029</v>
      </c>
      <c r="AE12" s="36">
        <f t="shared" si="0"/>
        <v>42030</v>
      </c>
      <c r="AF12" s="36">
        <f t="shared" si="0"/>
        <v>42031</v>
      </c>
      <c r="AG12" s="36">
        <f t="shared" si="0"/>
        <v>42032</v>
      </c>
      <c r="AH12" s="36">
        <f t="shared" si="0"/>
        <v>42033</v>
      </c>
      <c r="AI12" s="36">
        <f t="shared" si="0"/>
        <v>42034</v>
      </c>
      <c r="AJ12" s="36">
        <f t="shared" si="0"/>
        <v>42035</v>
      </c>
      <c r="AK12" s="36">
        <f t="shared" si="0"/>
        <v>42036</v>
      </c>
      <c r="AL12" s="36">
        <f t="shared" si="0"/>
        <v>42037</v>
      </c>
      <c r="AM12" s="36">
        <f t="shared" si="0"/>
        <v>42038</v>
      </c>
      <c r="AN12" s="36">
        <f t="shared" si="0"/>
        <v>42039</v>
      </c>
      <c r="AO12" s="36">
        <f t="shared" si="0"/>
        <v>42040</v>
      </c>
      <c r="AP12" s="36">
        <f t="shared" si="0"/>
        <v>42041</v>
      </c>
      <c r="AQ12" s="36">
        <f t="shared" si="0"/>
        <v>42042</v>
      </c>
      <c r="AR12" s="36">
        <f t="shared" si="0"/>
        <v>42043</v>
      </c>
      <c r="AS12" s="36">
        <f t="shared" si="0"/>
        <v>42044</v>
      </c>
      <c r="AT12" s="36">
        <f t="shared" si="0"/>
        <v>42045</v>
      </c>
      <c r="AU12" s="36">
        <f t="shared" si="0"/>
        <v>42046</v>
      </c>
      <c r="AV12" s="36">
        <f t="shared" si="0"/>
        <v>42047</v>
      </c>
      <c r="AW12" s="36">
        <f t="shared" si="0"/>
        <v>42048</v>
      </c>
      <c r="AX12" s="36">
        <f t="shared" si="0"/>
        <v>42049</v>
      </c>
      <c r="AY12" s="36">
        <f t="shared" si="0"/>
        <v>42050</v>
      </c>
      <c r="AZ12" s="36">
        <f t="shared" si="0"/>
        <v>42051</v>
      </c>
      <c r="BA12" s="36">
        <f t="shared" si="0"/>
        <v>42052</v>
      </c>
      <c r="BB12" s="36">
        <f t="shared" si="0"/>
        <v>42053</v>
      </c>
      <c r="BC12" s="36">
        <f t="shared" si="0"/>
        <v>42054</v>
      </c>
      <c r="BD12" s="36">
        <f t="shared" si="0"/>
        <v>42055</v>
      </c>
      <c r="BE12" s="36">
        <f t="shared" si="0"/>
        <v>42056</v>
      </c>
      <c r="BF12" s="36">
        <f t="shared" si="0"/>
        <v>42057</v>
      </c>
      <c r="BG12" s="36">
        <f t="shared" si="0"/>
        <v>42058</v>
      </c>
      <c r="BH12" s="36">
        <f t="shared" si="0"/>
        <v>42059</v>
      </c>
      <c r="BI12" s="36">
        <f t="shared" si="0"/>
        <v>42060</v>
      </c>
      <c r="BJ12" s="36">
        <f t="shared" si="0"/>
        <v>42061</v>
      </c>
      <c r="BK12" s="36">
        <f t="shared" si="0"/>
        <v>42062</v>
      </c>
      <c r="BL12" s="131">
        <f t="shared" si="0"/>
        <v>42063</v>
      </c>
      <c r="BM12" s="328">
        <f t="shared" si="0"/>
        <v>42064</v>
      </c>
      <c r="BN12" s="128"/>
    </row>
    <row r="13" spans="1:76" ht="13.5" thickBot="1" x14ac:dyDescent="0.25">
      <c r="B13" s="168" t="s">
        <v>150</v>
      </c>
      <c r="C13" s="40">
        <v>2</v>
      </c>
      <c r="D13" s="41" t="s">
        <v>158</v>
      </c>
      <c r="E13" s="41">
        <v>1</v>
      </c>
      <c r="F13" s="41">
        <v>2</v>
      </c>
      <c r="G13" s="41">
        <v>1</v>
      </c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122"/>
      <c r="BK13" s="118"/>
      <c r="BL13" s="122"/>
      <c r="BM13" s="329"/>
      <c r="BN13" s="130"/>
      <c r="BO13" s="20"/>
      <c r="BQ13" s="15"/>
    </row>
    <row r="14" spans="1:76" ht="15" customHeight="1" x14ac:dyDescent="0.25">
      <c r="B14" s="168" t="s">
        <v>152</v>
      </c>
      <c r="C14" s="42">
        <v>1</v>
      </c>
      <c r="D14" s="43">
        <v>1</v>
      </c>
      <c r="E14" s="43">
        <v>1</v>
      </c>
      <c r="F14" s="43">
        <v>2</v>
      </c>
      <c r="G14" s="43">
        <v>1</v>
      </c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4"/>
      <c r="BE14" s="43"/>
      <c r="BF14" s="43"/>
      <c r="BG14" s="43"/>
      <c r="BH14" s="43"/>
      <c r="BI14" s="43"/>
      <c r="BJ14" s="123"/>
      <c r="BK14" s="119"/>
      <c r="BL14" s="123"/>
      <c r="BM14" s="330"/>
      <c r="BN14" s="130"/>
      <c r="BQ14" s="15"/>
    </row>
    <row r="15" spans="1:76" ht="13.5" customHeight="1" thickBot="1" x14ac:dyDescent="0.25">
      <c r="B15" s="168"/>
      <c r="C15" s="45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124"/>
      <c r="BK15" s="120"/>
      <c r="BL15" s="124"/>
      <c r="BM15" s="331"/>
      <c r="BN15" s="130"/>
      <c r="BO15" s="20"/>
      <c r="BQ15" s="15"/>
    </row>
    <row r="16" spans="1:76" ht="15" customHeight="1" x14ac:dyDescent="0.2">
      <c r="A16" s="17"/>
      <c r="B16" s="168" t="s">
        <v>121</v>
      </c>
      <c r="C16" s="47">
        <v>1</v>
      </c>
      <c r="D16" s="48">
        <v>2</v>
      </c>
      <c r="E16" s="48"/>
      <c r="F16" s="48"/>
      <c r="G16" s="48"/>
      <c r="H16" s="43"/>
      <c r="I16" s="43"/>
      <c r="J16" s="48"/>
      <c r="K16" s="48"/>
      <c r="L16" s="48"/>
      <c r="M16" s="48"/>
      <c r="N16" s="48"/>
      <c r="O16" s="43"/>
      <c r="P16" s="43"/>
      <c r="Q16" s="48"/>
      <c r="R16" s="48"/>
      <c r="S16" s="48"/>
      <c r="T16" s="48"/>
      <c r="U16" s="48"/>
      <c r="V16" s="43"/>
      <c r="W16" s="43"/>
      <c r="X16" s="48"/>
      <c r="Y16" s="48"/>
      <c r="Z16" s="48"/>
      <c r="AA16" s="48"/>
      <c r="AB16" s="48"/>
      <c r="AC16" s="43"/>
      <c r="AD16" s="43"/>
      <c r="AE16" s="48"/>
      <c r="AF16" s="48"/>
      <c r="AG16" s="48"/>
      <c r="AH16" s="48"/>
      <c r="AI16" s="48"/>
      <c r="AJ16" s="43"/>
      <c r="AK16" s="43"/>
      <c r="AL16" s="48"/>
      <c r="AM16" s="48"/>
      <c r="AN16" s="48"/>
      <c r="AO16" s="48"/>
      <c r="AP16" s="48"/>
      <c r="AQ16" s="43"/>
      <c r="AR16" s="43"/>
      <c r="AS16" s="48"/>
      <c r="AT16" s="48"/>
      <c r="AU16" s="48"/>
      <c r="AV16" s="48"/>
      <c r="AW16" s="48"/>
      <c r="AX16" s="43"/>
      <c r="AY16" s="43"/>
      <c r="AZ16" s="48"/>
      <c r="BA16" s="48"/>
      <c r="BB16" s="48"/>
      <c r="BC16" s="48"/>
      <c r="BD16" s="48"/>
      <c r="BE16" s="43"/>
      <c r="BF16" s="43"/>
      <c r="BG16" s="48"/>
      <c r="BH16" s="48"/>
      <c r="BI16" s="48"/>
      <c r="BJ16" s="125"/>
      <c r="BK16" s="102"/>
      <c r="BL16" s="123"/>
      <c r="BM16" s="330"/>
      <c r="BN16" s="130"/>
      <c r="BO16" s="20"/>
      <c r="BQ16" s="15"/>
    </row>
    <row r="17" spans="1:214" ht="13.5" thickBot="1" x14ac:dyDescent="0.25">
      <c r="A17" s="12"/>
      <c r="B17" s="168" t="s">
        <v>123</v>
      </c>
      <c r="C17" s="49">
        <v>2</v>
      </c>
      <c r="D17" s="50">
        <v>1</v>
      </c>
      <c r="E17" s="50"/>
      <c r="F17" s="50"/>
      <c r="G17" s="50"/>
      <c r="H17" s="46"/>
      <c r="I17" s="46"/>
      <c r="J17" s="50"/>
      <c r="K17" s="50"/>
      <c r="L17" s="50"/>
      <c r="M17" s="50"/>
      <c r="N17" s="50"/>
      <c r="O17" s="46"/>
      <c r="P17" s="46"/>
      <c r="Q17" s="50"/>
      <c r="R17" s="50"/>
      <c r="S17" s="50"/>
      <c r="T17" s="50"/>
      <c r="U17" s="50"/>
      <c r="V17" s="46"/>
      <c r="W17" s="46"/>
      <c r="X17" s="50"/>
      <c r="Y17" s="50"/>
      <c r="Z17" s="50"/>
      <c r="AA17" s="50"/>
      <c r="AB17" s="50"/>
      <c r="AC17" s="46"/>
      <c r="AD17" s="46"/>
      <c r="AE17" s="50"/>
      <c r="AF17" s="50"/>
      <c r="AG17" s="50"/>
      <c r="AH17" s="50"/>
      <c r="AI17" s="50"/>
      <c r="AJ17" s="46"/>
      <c r="AK17" s="46"/>
      <c r="AL17" s="50"/>
      <c r="AM17" s="50"/>
      <c r="AN17" s="50"/>
      <c r="AO17" s="50"/>
      <c r="AP17" s="50"/>
      <c r="AQ17" s="46"/>
      <c r="AR17" s="46"/>
      <c r="AS17" s="50"/>
      <c r="AT17" s="50"/>
      <c r="AU17" s="50"/>
      <c r="AV17" s="50"/>
      <c r="AW17" s="50"/>
      <c r="AX17" s="46"/>
      <c r="AY17" s="46"/>
      <c r="AZ17" s="50"/>
      <c r="BA17" s="50"/>
      <c r="BB17" s="50"/>
      <c r="BC17" s="50"/>
      <c r="BD17" s="50"/>
      <c r="BE17" s="46"/>
      <c r="BF17" s="46"/>
      <c r="BG17" s="50"/>
      <c r="BH17" s="50"/>
      <c r="BI17" s="50"/>
      <c r="BJ17" s="126"/>
      <c r="BK17" s="104"/>
      <c r="BL17" s="124"/>
      <c r="BM17" s="331"/>
      <c r="BN17" s="130"/>
      <c r="BQ17" s="15"/>
    </row>
    <row r="18" spans="1:214" x14ac:dyDescent="0.2">
      <c r="A18" s="12"/>
      <c r="B18" s="168" t="s">
        <v>125</v>
      </c>
      <c r="C18" s="42">
        <v>1</v>
      </c>
      <c r="D18" s="43">
        <v>2</v>
      </c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123"/>
      <c r="BK18" s="119"/>
      <c r="BL18" s="123"/>
      <c r="BM18" s="330"/>
      <c r="BN18" s="130"/>
      <c r="BO18" s="15"/>
      <c r="BP18" s="15"/>
      <c r="BQ18" s="15"/>
    </row>
    <row r="19" spans="1:214" ht="13.5" thickBot="1" x14ac:dyDescent="0.25">
      <c r="A19" s="17"/>
      <c r="B19" s="168" t="s">
        <v>127</v>
      </c>
      <c r="C19" s="45">
        <v>2</v>
      </c>
      <c r="D19" s="46">
        <v>1</v>
      </c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124"/>
      <c r="BK19" s="120"/>
      <c r="BL19" s="124"/>
      <c r="BM19" s="331"/>
      <c r="BN19" s="130"/>
      <c r="BO19" s="15"/>
      <c r="BP19" s="15"/>
      <c r="BQ19" s="15"/>
    </row>
    <row r="20" spans="1:214" x14ac:dyDescent="0.2">
      <c r="A20" s="17"/>
      <c r="B20" s="168" t="s">
        <v>129</v>
      </c>
      <c r="C20" s="53">
        <v>1</v>
      </c>
      <c r="D20" s="48">
        <v>2</v>
      </c>
      <c r="E20" s="48"/>
      <c r="F20" s="48"/>
      <c r="G20" s="48"/>
      <c r="H20" s="43"/>
      <c r="I20" s="43"/>
      <c r="J20" s="48"/>
      <c r="K20" s="48"/>
      <c r="L20" s="48"/>
      <c r="M20" s="48"/>
      <c r="N20" s="48"/>
      <c r="O20" s="43"/>
      <c r="P20" s="43"/>
      <c r="Q20" s="48"/>
      <c r="R20" s="48"/>
      <c r="S20" s="48"/>
      <c r="T20" s="48"/>
      <c r="U20" s="48"/>
      <c r="V20" s="43"/>
      <c r="W20" s="43"/>
      <c r="X20" s="48"/>
      <c r="Y20" s="48"/>
      <c r="Z20" s="48"/>
      <c r="AA20" s="48"/>
      <c r="AB20" s="48"/>
      <c r="AC20" s="43"/>
      <c r="AD20" s="43"/>
      <c r="AE20" s="48"/>
      <c r="AF20" s="48"/>
      <c r="AG20" s="48"/>
      <c r="AH20" s="48"/>
      <c r="AI20" s="48"/>
      <c r="AJ20" s="43"/>
      <c r="AK20" s="43"/>
      <c r="AL20" s="48"/>
      <c r="AM20" s="48"/>
      <c r="AN20" s="48"/>
      <c r="AO20" s="48"/>
      <c r="AP20" s="48"/>
      <c r="AQ20" s="43"/>
      <c r="AR20" s="43"/>
      <c r="AS20" s="48"/>
      <c r="AT20" s="48"/>
      <c r="AU20" s="48"/>
      <c r="AV20" s="48"/>
      <c r="AW20" s="48"/>
      <c r="AX20" s="43"/>
      <c r="AY20" s="43"/>
      <c r="AZ20" s="48"/>
      <c r="BA20" s="48"/>
      <c r="BB20" s="48"/>
      <c r="BC20" s="48"/>
      <c r="BD20" s="48"/>
      <c r="BE20" s="43"/>
      <c r="BF20" s="43"/>
      <c r="BG20" s="48"/>
      <c r="BH20" s="48"/>
      <c r="BI20" s="48"/>
      <c r="BJ20" s="125"/>
      <c r="BK20" s="102"/>
      <c r="BL20" s="123"/>
      <c r="BM20" s="330"/>
      <c r="BN20" s="130"/>
      <c r="BO20" s="15"/>
      <c r="BP20" s="15"/>
      <c r="BQ20" s="15"/>
    </row>
    <row r="21" spans="1:214" ht="13.5" thickBot="1" x14ac:dyDescent="0.25">
      <c r="B21" s="168" t="s">
        <v>131</v>
      </c>
      <c r="C21" s="49">
        <v>2</v>
      </c>
      <c r="D21" s="50">
        <v>1</v>
      </c>
      <c r="E21" s="50"/>
      <c r="F21" s="50"/>
      <c r="G21" s="50"/>
      <c r="H21" s="46"/>
      <c r="I21" s="46"/>
      <c r="J21" s="50"/>
      <c r="K21" s="50"/>
      <c r="L21" s="50"/>
      <c r="M21" s="50"/>
      <c r="N21" s="50"/>
      <c r="O21" s="46"/>
      <c r="P21" s="46"/>
      <c r="Q21" s="50"/>
      <c r="R21" s="50"/>
      <c r="S21" s="50"/>
      <c r="T21" s="50"/>
      <c r="U21" s="50"/>
      <c r="V21" s="46"/>
      <c r="W21" s="46"/>
      <c r="X21" s="50"/>
      <c r="Y21" s="50"/>
      <c r="Z21" s="50"/>
      <c r="AA21" s="50"/>
      <c r="AB21" s="50"/>
      <c r="AC21" s="46"/>
      <c r="AD21" s="46"/>
      <c r="AE21" s="50"/>
      <c r="AF21" s="50"/>
      <c r="AG21" s="50"/>
      <c r="AH21" s="50"/>
      <c r="AI21" s="50"/>
      <c r="AJ21" s="46"/>
      <c r="AK21" s="46"/>
      <c r="AL21" s="50"/>
      <c r="AM21" s="50"/>
      <c r="AN21" s="50"/>
      <c r="AO21" s="50"/>
      <c r="AP21" s="50"/>
      <c r="AQ21" s="46"/>
      <c r="AR21" s="46"/>
      <c r="AS21" s="50"/>
      <c r="AT21" s="50"/>
      <c r="AU21" s="50"/>
      <c r="AV21" s="50"/>
      <c r="AW21" s="50"/>
      <c r="AX21" s="46"/>
      <c r="AY21" s="46"/>
      <c r="AZ21" s="50"/>
      <c r="BA21" s="50"/>
      <c r="BB21" s="50"/>
      <c r="BC21" s="50"/>
      <c r="BD21" s="50"/>
      <c r="BE21" s="46"/>
      <c r="BF21" s="46"/>
      <c r="BG21" s="50"/>
      <c r="BH21" s="50"/>
      <c r="BI21" s="50"/>
      <c r="BJ21" s="126"/>
      <c r="BK21" s="104"/>
      <c r="BL21" s="124"/>
      <c r="BM21" s="331"/>
      <c r="BN21" s="130"/>
      <c r="BO21" s="15"/>
      <c r="BP21" s="15"/>
      <c r="BQ21" s="15"/>
    </row>
    <row r="22" spans="1:214" x14ac:dyDescent="0.2">
      <c r="B22" s="168" t="s">
        <v>133</v>
      </c>
      <c r="C22" s="42">
        <v>1</v>
      </c>
      <c r="D22" s="43">
        <v>2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123"/>
      <c r="BK22" s="119"/>
      <c r="BL22" s="123"/>
      <c r="BM22" s="330"/>
      <c r="BN22" s="130"/>
      <c r="BO22" s="15" t="s">
        <v>95</v>
      </c>
      <c r="BP22" s="15"/>
      <c r="BQ22" s="15"/>
    </row>
    <row r="23" spans="1:214" ht="13.5" thickBot="1" x14ac:dyDescent="0.25">
      <c r="B23" s="168" t="s">
        <v>137</v>
      </c>
      <c r="C23" s="45">
        <v>2</v>
      </c>
      <c r="D23" s="46">
        <v>1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124"/>
      <c r="BK23" s="120"/>
      <c r="BL23" s="124"/>
      <c r="BM23" s="331"/>
      <c r="BN23" s="130"/>
      <c r="BO23" s="15" t="s">
        <v>85</v>
      </c>
      <c r="BP23" s="15"/>
      <c r="BQ23" s="15"/>
    </row>
    <row r="24" spans="1:214" x14ac:dyDescent="0.2">
      <c r="B24" s="168" t="s">
        <v>135</v>
      </c>
      <c r="C24" s="53">
        <v>1</v>
      </c>
      <c r="D24" s="48">
        <v>2</v>
      </c>
      <c r="E24" s="48"/>
      <c r="F24" s="48"/>
      <c r="G24" s="48"/>
      <c r="H24" s="43"/>
      <c r="I24" s="43"/>
      <c r="J24" s="48"/>
      <c r="K24" s="48"/>
      <c r="L24" s="48"/>
      <c r="M24" s="48"/>
      <c r="N24" s="48"/>
      <c r="O24" s="43"/>
      <c r="P24" s="43"/>
      <c r="Q24" s="48"/>
      <c r="R24" s="48"/>
      <c r="S24" s="48"/>
      <c r="T24" s="48"/>
      <c r="U24" s="48"/>
      <c r="V24" s="43"/>
      <c r="W24" s="43"/>
      <c r="X24" s="48"/>
      <c r="Y24" s="48"/>
      <c r="Z24" s="48"/>
      <c r="AA24" s="48"/>
      <c r="AB24" s="48"/>
      <c r="AC24" s="43"/>
      <c r="AD24" s="43"/>
      <c r="AE24" s="48"/>
      <c r="AF24" s="48"/>
      <c r="AG24" s="48"/>
      <c r="AH24" s="48"/>
      <c r="AI24" s="48"/>
      <c r="AJ24" s="43"/>
      <c r="AK24" s="43"/>
      <c r="AL24" s="48"/>
      <c r="AM24" s="48"/>
      <c r="AN24" s="48"/>
      <c r="AO24" s="48"/>
      <c r="AP24" s="48"/>
      <c r="AQ24" s="43"/>
      <c r="AR24" s="43"/>
      <c r="AS24" s="48"/>
      <c r="AT24" s="48"/>
      <c r="AU24" s="48"/>
      <c r="AV24" s="48"/>
      <c r="AW24" s="48"/>
      <c r="AX24" s="43"/>
      <c r="AY24" s="43"/>
      <c r="AZ24" s="48"/>
      <c r="BA24" s="48"/>
      <c r="BB24" s="48"/>
      <c r="BC24" s="48"/>
      <c r="BD24" s="48"/>
      <c r="BE24" s="43"/>
      <c r="BF24" s="43"/>
      <c r="BG24" s="48"/>
      <c r="BH24" s="48"/>
      <c r="BI24" s="48"/>
      <c r="BJ24" s="125"/>
      <c r="BK24" s="102"/>
      <c r="BL24" s="123"/>
      <c r="BM24" s="330"/>
      <c r="BN24" s="130"/>
      <c r="BO24" s="15" t="s">
        <v>96</v>
      </c>
      <c r="BP24" s="15"/>
      <c r="BQ24" s="15"/>
    </row>
    <row r="25" spans="1:214" ht="13.5" thickBot="1" x14ac:dyDescent="0.25">
      <c r="B25" s="168" t="s">
        <v>139</v>
      </c>
      <c r="C25" s="49">
        <v>2</v>
      </c>
      <c r="D25" s="50">
        <v>1</v>
      </c>
      <c r="E25" s="50"/>
      <c r="F25" s="50"/>
      <c r="G25" s="50"/>
      <c r="H25" s="46"/>
      <c r="I25" s="46"/>
      <c r="J25" s="50"/>
      <c r="K25" s="50"/>
      <c r="L25" s="50"/>
      <c r="M25" s="50"/>
      <c r="N25" s="50"/>
      <c r="O25" s="46"/>
      <c r="P25" s="46"/>
      <c r="Q25" s="50"/>
      <c r="R25" s="50"/>
      <c r="S25" s="50"/>
      <c r="T25" s="50"/>
      <c r="U25" s="50"/>
      <c r="V25" s="46"/>
      <c r="W25" s="46"/>
      <c r="X25" s="50"/>
      <c r="Y25" s="50"/>
      <c r="Z25" s="50"/>
      <c r="AA25" s="50"/>
      <c r="AB25" s="50"/>
      <c r="AC25" s="46"/>
      <c r="AD25" s="46"/>
      <c r="AE25" s="50"/>
      <c r="AF25" s="50"/>
      <c r="AG25" s="50"/>
      <c r="AH25" s="50"/>
      <c r="AI25" s="50"/>
      <c r="AJ25" s="46"/>
      <c r="AK25" s="46"/>
      <c r="AL25" s="50"/>
      <c r="AM25" s="50"/>
      <c r="AN25" s="50"/>
      <c r="AO25" s="50"/>
      <c r="AP25" s="50"/>
      <c r="AQ25" s="46"/>
      <c r="AR25" s="46"/>
      <c r="AS25" s="50"/>
      <c r="AT25" s="50"/>
      <c r="AU25" s="50"/>
      <c r="AV25" s="50"/>
      <c r="AW25" s="50"/>
      <c r="AX25" s="46"/>
      <c r="AY25" s="46"/>
      <c r="AZ25" s="50"/>
      <c r="BA25" s="50"/>
      <c r="BB25" s="50"/>
      <c r="BC25" s="50"/>
      <c r="BD25" s="50"/>
      <c r="BE25" s="46"/>
      <c r="BF25" s="46"/>
      <c r="BG25" s="50"/>
      <c r="BH25" s="50"/>
      <c r="BI25" s="50"/>
      <c r="BJ25" s="126"/>
      <c r="BK25" s="104"/>
      <c r="BL25" s="124"/>
      <c r="BM25" s="331"/>
      <c r="BN25" s="130"/>
      <c r="BO25" s="15" t="s">
        <v>160</v>
      </c>
      <c r="BP25" s="15"/>
      <c r="BQ25" s="15"/>
    </row>
    <row r="26" spans="1:214" x14ac:dyDescent="0.2">
      <c r="B26" s="168"/>
      <c r="C26" s="42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123"/>
      <c r="BK26" s="119"/>
      <c r="BL26" s="123"/>
      <c r="BM26" s="330"/>
      <c r="BN26" s="130"/>
      <c r="BO26" s="15"/>
      <c r="BP26" s="15"/>
      <c r="BQ26" s="15"/>
    </row>
    <row r="27" spans="1:214" ht="13.5" thickBot="1" x14ac:dyDescent="0.25">
      <c r="B27" s="168" t="s">
        <v>144</v>
      </c>
      <c r="C27" s="45">
        <v>1</v>
      </c>
      <c r="D27" s="46">
        <v>2</v>
      </c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124"/>
      <c r="BK27" s="120"/>
      <c r="BL27" s="124"/>
      <c r="BM27" s="331"/>
      <c r="BN27" s="130"/>
      <c r="BO27" s="15"/>
      <c r="BP27" s="15"/>
      <c r="BQ27" s="15"/>
    </row>
    <row r="28" spans="1:214" x14ac:dyDescent="0.2">
      <c r="B28" s="168" t="s">
        <v>146</v>
      </c>
      <c r="C28" s="54">
        <v>2</v>
      </c>
      <c r="D28" s="48">
        <v>1</v>
      </c>
      <c r="E28" s="48"/>
      <c r="F28" s="48"/>
      <c r="G28" s="48"/>
      <c r="H28" s="43"/>
      <c r="I28" s="43"/>
      <c r="J28" s="48"/>
      <c r="K28" s="48"/>
      <c r="L28" s="48"/>
      <c r="M28" s="48"/>
      <c r="N28" s="48"/>
      <c r="O28" s="43"/>
      <c r="P28" s="43"/>
      <c r="Q28" s="48"/>
      <c r="R28" s="48"/>
      <c r="S28" s="48"/>
      <c r="T28" s="48"/>
      <c r="U28" s="48"/>
      <c r="V28" s="43"/>
      <c r="W28" s="43"/>
      <c r="X28" s="48"/>
      <c r="Y28" s="48"/>
      <c r="Z28" s="48"/>
      <c r="AA28" s="48"/>
      <c r="AB28" s="48"/>
      <c r="AC28" s="43"/>
      <c r="AD28" s="43"/>
      <c r="AE28" s="48"/>
      <c r="AF28" s="48"/>
      <c r="AG28" s="48"/>
      <c r="AH28" s="48"/>
      <c r="AI28" s="48"/>
      <c r="AJ28" s="43"/>
      <c r="AK28" s="43"/>
      <c r="AL28" s="48"/>
      <c r="AM28" s="48"/>
      <c r="AN28" s="48"/>
      <c r="AO28" s="48"/>
      <c r="AP28" s="48"/>
      <c r="AQ28" s="43"/>
      <c r="AR28" s="43"/>
      <c r="AS28" s="48"/>
      <c r="AT28" s="48"/>
      <c r="AU28" s="48"/>
      <c r="AV28" s="48"/>
      <c r="AW28" s="48"/>
      <c r="AX28" s="43"/>
      <c r="AY28" s="43"/>
      <c r="AZ28" s="48"/>
      <c r="BA28" s="48"/>
      <c r="BB28" s="48"/>
      <c r="BC28" s="48"/>
      <c r="BD28" s="48"/>
      <c r="BE28" s="43"/>
      <c r="BF28" s="43"/>
      <c r="BG28" s="55"/>
      <c r="BH28" s="48"/>
      <c r="BI28" s="48"/>
      <c r="BJ28" s="125"/>
      <c r="BK28" s="102"/>
      <c r="BL28" s="123"/>
      <c r="BM28" s="330"/>
      <c r="BN28" s="130"/>
      <c r="BO28" s="15"/>
      <c r="BP28" s="15"/>
      <c r="BQ28" s="15"/>
    </row>
    <row r="29" spans="1:214" ht="13.5" thickBot="1" x14ac:dyDescent="0.25">
      <c r="B29" s="168" t="s">
        <v>157</v>
      </c>
      <c r="C29" s="56">
        <v>1</v>
      </c>
      <c r="D29" s="50">
        <v>2</v>
      </c>
      <c r="E29" s="50"/>
      <c r="F29" s="50"/>
      <c r="G29" s="50"/>
      <c r="H29" s="46"/>
      <c r="I29" s="46"/>
      <c r="J29" s="50"/>
      <c r="K29" s="50"/>
      <c r="L29" s="50"/>
      <c r="M29" s="50"/>
      <c r="N29" s="50"/>
      <c r="O29" s="46"/>
      <c r="P29" s="46"/>
      <c r="Q29" s="50"/>
      <c r="R29" s="50"/>
      <c r="S29" s="50"/>
      <c r="T29" s="50"/>
      <c r="U29" s="50"/>
      <c r="V29" s="46"/>
      <c r="W29" s="46"/>
      <c r="X29" s="50"/>
      <c r="Y29" s="50"/>
      <c r="Z29" s="50"/>
      <c r="AA29" s="50"/>
      <c r="AB29" s="50"/>
      <c r="AC29" s="46"/>
      <c r="AD29" s="46"/>
      <c r="AE29" s="50"/>
      <c r="AF29" s="50"/>
      <c r="AG29" s="50"/>
      <c r="AH29" s="50"/>
      <c r="AI29" s="50"/>
      <c r="AJ29" s="46"/>
      <c r="AK29" s="46"/>
      <c r="AL29" s="50"/>
      <c r="AM29" s="50"/>
      <c r="AN29" s="50"/>
      <c r="AO29" s="50"/>
      <c r="AP29" s="50"/>
      <c r="AQ29" s="46"/>
      <c r="AR29" s="46"/>
      <c r="AS29" s="50"/>
      <c r="AT29" s="50"/>
      <c r="AU29" s="50"/>
      <c r="AV29" s="50"/>
      <c r="AW29" s="50"/>
      <c r="AX29" s="46"/>
      <c r="AY29" s="46"/>
      <c r="AZ29" s="50"/>
      <c r="BA29" s="50"/>
      <c r="BB29" s="50"/>
      <c r="BC29" s="50"/>
      <c r="BD29" s="50"/>
      <c r="BE29" s="46"/>
      <c r="BF29" s="46"/>
      <c r="BG29" s="57"/>
      <c r="BH29" s="50"/>
      <c r="BI29" s="50"/>
      <c r="BJ29" s="126"/>
      <c r="BK29" s="104"/>
      <c r="BL29" s="124"/>
      <c r="BM29" s="331"/>
      <c r="BN29" s="130"/>
      <c r="BO29" s="15"/>
      <c r="BP29" s="15"/>
      <c r="BQ29" s="15"/>
    </row>
    <row r="30" spans="1:214" x14ac:dyDescent="0.2">
      <c r="B30" s="168"/>
      <c r="C30" s="58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59"/>
      <c r="BH30" s="43"/>
      <c r="BI30" s="43"/>
      <c r="BJ30" s="123"/>
      <c r="BK30" s="119"/>
      <c r="BL30" s="123"/>
      <c r="BM30" s="330"/>
      <c r="BN30" s="130"/>
      <c r="BO30" s="15"/>
      <c r="BP30" s="15"/>
      <c r="BQ30" s="15"/>
    </row>
    <row r="31" spans="1:214" ht="13.5" thickBot="1" x14ac:dyDescent="0.25">
      <c r="B31" s="168"/>
      <c r="C31" s="45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124"/>
      <c r="BK31" s="120"/>
      <c r="BL31" s="124"/>
      <c r="BM31" s="331"/>
      <c r="BN31" s="130"/>
      <c r="BO31" s="15"/>
      <c r="BP31" s="15"/>
      <c r="BQ31" s="15"/>
    </row>
    <row r="32" spans="1:214" ht="13.5" thickBot="1" x14ac:dyDescent="0.25">
      <c r="A32" s="17"/>
      <c r="B32" s="168"/>
      <c r="C32" s="61"/>
      <c r="D32" s="62"/>
      <c r="E32" s="62"/>
      <c r="F32" s="62"/>
      <c r="G32" s="62"/>
      <c r="H32" s="332"/>
      <c r="I32" s="332"/>
      <c r="J32" s="62"/>
      <c r="K32" s="62"/>
      <c r="L32" s="62"/>
      <c r="M32" s="62"/>
      <c r="N32" s="62"/>
      <c r="O32" s="332"/>
      <c r="P32" s="332"/>
      <c r="Q32" s="62"/>
      <c r="R32" s="62"/>
      <c r="S32" s="62"/>
      <c r="T32" s="62"/>
      <c r="U32" s="62"/>
      <c r="V32" s="332"/>
      <c r="W32" s="332"/>
      <c r="X32" s="62"/>
      <c r="Y32" s="62"/>
      <c r="Z32" s="62"/>
      <c r="AA32" s="62"/>
      <c r="AB32" s="62"/>
      <c r="AC32" s="332"/>
      <c r="AD32" s="332"/>
      <c r="AE32" s="62"/>
      <c r="AF32" s="62"/>
      <c r="AG32" s="62"/>
      <c r="AH32" s="62"/>
      <c r="AI32" s="62"/>
      <c r="AJ32" s="332"/>
      <c r="AK32" s="332"/>
      <c r="AL32" s="62"/>
      <c r="AM32" s="62"/>
      <c r="AN32" s="62"/>
      <c r="AO32" s="62"/>
      <c r="AP32" s="62"/>
      <c r="AQ32" s="332"/>
      <c r="AR32" s="332"/>
      <c r="AS32" s="62"/>
      <c r="AT32" s="62"/>
      <c r="AU32" s="62"/>
      <c r="AV32" s="62"/>
      <c r="AW32" s="62"/>
      <c r="AX32" s="332"/>
      <c r="AY32" s="332"/>
      <c r="AZ32" s="62"/>
      <c r="BA32" s="62"/>
      <c r="BB32" s="62"/>
      <c r="BC32" s="62"/>
      <c r="BD32" s="62"/>
      <c r="BE32" s="332"/>
      <c r="BF32" s="332"/>
      <c r="BG32" s="62"/>
      <c r="BH32" s="62"/>
      <c r="BI32" s="62"/>
      <c r="BJ32" s="127"/>
      <c r="BK32" s="121"/>
      <c r="BL32" s="333"/>
      <c r="BM32" s="334"/>
      <c r="BN32" s="130"/>
      <c r="BO32" s="15"/>
      <c r="BP32" s="15"/>
      <c r="BQ32" s="15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</row>
    <row r="33" spans="1:219" ht="13.5" thickBot="1" x14ac:dyDescent="0.25">
      <c r="BO33" s="15"/>
      <c r="BP33" s="15"/>
      <c r="BQ33" s="15"/>
    </row>
    <row r="34" spans="1:219" ht="15.75" customHeight="1" thickBot="1" x14ac:dyDescent="0.25">
      <c r="C34" s="265" t="s">
        <v>2</v>
      </c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  <c r="AD34" s="265"/>
      <c r="AE34" s="265"/>
      <c r="AF34" s="265"/>
      <c r="AG34" s="361"/>
      <c r="AH34" s="362" t="s">
        <v>3</v>
      </c>
      <c r="AI34" s="363"/>
      <c r="AJ34" s="363"/>
      <c r="AK34" s="363"/>
      <c r="AL34" s="363"/>
      <c r="AM34" s="363"/>
      <c r="AN34" s="363"/>
      <c r="AO34" s="363"/>
      <c r="AP34" s="363"/>
      <c r="AQ34" s="363"/>
      <c r="AR34" s="363"/>
      <c r="AS34" s="363"/>
      <c r="AT34" s="363"/>
      <c r="AU34" s="363"/>
      <c r="AV34" s="363"/>
      <c r="AW34" s="363"/>
      <c r="AX34" s="363"/>
      <c r="AY34" s="363"/>
      <c r="AZ34" s="363"/>
      <c r="BA34" s="363"/>
      <c r="BB34" s="363"/>
      <c r="BC34" s="363"/>
      <c r="BD34" s="363"/>
      <c r="BE34" s="363"/>
      <c r="BF34" s="363"/>
      <c r="BG34" s="363"/>
      <c r="BH34" s="363"/>
      <c r="BI34" s="363"/>
      <c r="BJ34" s="363"/>
      <c r="BK34" s="363"/>
      <c r="BL34" s="363"/>
      <c r="BM34" s="364"/>
      <c r="BO34" s="15"/>
      <c r="BP34" s="15"/>
      <c r="BQ34" s="15"/>
    </row>
    <row r="35" spans="1:219" ht="15.75" customHeight="1" thickBot="1" x14ac:dyDescent="0.25">
      <c r="B35" s="16"/>
      <c r="C35" s="365" t="s">
        <v>21</v>
      </c>
      <c r="D35" s="262"/>
      <c r="E35" s="262"/>
      <c r="F35" s="262"/>
      <c r="G35" s="262"/>
      <c r="H35" s="262"/>
      <c r="I35" s="263"/>
      <c r="J35" s="264" t="s">
        <v>22</v>
      </c>
      <c r="K35" s="259"/>
      <c r="L35" s="259"/>
      <c r="M35" s="259"/>
      <c r="N35" s="259"/>
      <c r="O35" s="259"/>
      <c r="P35" s="260"/>
      <c r="Q35" s="261" t="s">
        <v>23</v>
      </c>
      <c r="R35" s="262"/>
      <c r="S35" s="262"/>
      <c r="T35" s="262"/>
      <c r="U35" s="262"/>
      <c r="V35" s="262"/>
      <c r="W35" s="263"/>
      <c r="X35" s="264" t="s">
        <v>24</v>
      </c>
      <c r="Y35" s="259"/>
      <c r="Z35" s="259"/>
      <c r="AA35" s="259"/>
      <c r="AB35" s="259"/>
      <c r="AC35" s="259"/>
      <c r="AD35" s="260"/>
      <c r="AE35" s="261" t="s">
        <v>25</v>
      </c>
      <c r="AF35" s="262"/>
      <c r="AG35" s="262"/>
      <c r="AH35" s="262"/>
      <c r="AI35" s="262"/>
      <c r="AJ35" s="262"/>
      <c r="AK35" s="263"/>
      <c r="AL35" s="264" t="s">
        <v>26</v>
      </c>
      <c r="AM35" s="259"/>
      <c r="AN35" s="259"/>
      <c r="AO35" s="259"/>
      <c r="AP35" s="259"/>
      <c r="AQ35" s="259"/>
      <c r="AR35" s="260"/>
      <c r="AS35" s="261" t="s">
        <v>27</v>
      </c>
      <c r="AT35" s="262"/>
      <c r="AU35" s="262"/>
      <c r="AV35" s="262"/>
      <c r="AW35" s="262"/>
      <c r="AX35" s="262"/>
      <c r="AY35" s="263"/>
      <c r="AZ35" s="264" t="s">
        <v>28</v>
      </c>
      <c r="BA35" s="259"/>
      <c r="BB35" s="259"/>
      <c r="BC35" s="259"/>
      <c r="BD35" s="259"/>
      <c r="BE35" s="259"/>
      <c r="BF35" s="259"/>
      <c r="BG35" s="365" t="s">
        <v>29</v>
      </c>
      <c r="BH35" s="262"/>
      <c r="BI35" s="262"/>
      <c r="BJ35" s="262"/>
      <c r="BK35" s="262"/>
      <c r="BL35" s="262"/>
      <c r="BM35" s="366"/>
      <c r="BO35" s="15"/>
      <c r="BP35" s="15"/>
      <c r="BQ35" s="15"/>
    </row>
    <row r="36" spans="1:219" ht="15" customHeight="1" thickBot="1" x14ac:dyDescent="0.25">
      <c r="B36" s="16"/>
      <c r="C36" s="37">
        <f>BM12+1</f>
        <v>42065</v>
      </c>
      <c r="D36" s="38">
        <f>C36+1</f>
        <v>42066</v>
      </c>
      <c r="E36" s="38">
        <f t="shared" ref="E36:BM36" si="1">D36+1</f>
        <v>42067</v>
      </c>
      <c r="F36" s="38">
        <f t="shared" si="1"/>
        <v>42068</v>
      </c>
      <c r="G36" s="38">
        <f t="shared" si="1"/>
        <v>42069</v>
      </c>
      <c r="H36" s="38">
        <f t="shared" si="1"/>
        <v>42070</v>
      </c>
      <c r="I36" s="38">
        <f t="shared" si="1"/>
        <v>42071</v>
      </c>
      <c r="J36" s="38">
        <f t="shared" si="1"/>
        <v>42072</v>
      </c>
      <c r="K36" s="38">
        <f t="shared" si="1"/>
        <v>42073</v>
      </c>
      <c r="L36" s="38">
        <f t="shared" si="1"/>
        <v>42074</v>
      </c>
      <c r="M36" s="38">
        <f t="shared" si="1"/>
        <v>42075</v>
      </c>
      <c r="N36" s="38">
        <f t="shared" si="1"/>
        <v>42076</v>
      </c>
      <c r="O36" s="38">
        <f t="shared" si="1"/>
        <v>42077</v>
      </c>
      <c r="P36" s="38">
        <f t="shared" si="1"/>
        <v>42078</v>
      </c>
      <c r="Q36" s="38">
        <f t="shared" si="1"/>
        <v>42079</v>
      </c>
      <c r="R36" s="38">
        <f t="shared" si="1"/>
        <v>42080</v>
      </c>
      <c r="S36" s="38">
        <f t="shared" si="1"/>
        <v>42081</v>
      </c>
      <c r="T36" s="38">
        <f t="shared" si="1"/>
        <v>42082</v>
      </c>
      <c r="U36" s="38">
        <f t="shared" si="1"/>
        <v>42083</v>
      </c>
      <c r="V36" s="38">
        <f t="shared" si="1"/>
        <v>42084</v>
      </c>
      <c r="W36" s="38">
        <f t="shared" si="1"/>
        <v>42085</v>
      </c>
      <c r="X36" s="38">
        <f t="shared" si="1"/>
        <v>42086</v>
      </c>
      <c r="Y36" s="38">
        <f t="shared" si="1"/>
        <v>42087</v>
      </c>
      <c r="Z36" s="38">
        <f t="shared" si="1"/>
        <v>42088</v>
      </c>
      <c r="AA36" s="38">
        <f t="shared" si="1"/>
        <v>42089</v>
      </c>
      <c r="AB36" s="38">
        <f t="shared" si="1"/>
        <v>42090</v>
      </c>
      <c r="AC36" s="38">
        <f t="shared" si="1"/>
        <v>42091</v>
      </c>
      <c r="AD36" s="38">
        <f t="shared" si="1"/>
        <v>42092</v>
      </c>
      <c r="AE36" s="38">
        <f t="shared" si="1"/>
        <v>42093</v>
      </c>
      <c r="AF36" s="38">
        <f t="shared" si="1"/>
        <v>42094</v>
      </c>
      <c r="AG36" s="38">
        <f t="shared" si="1"/>
        <v>42095</v>
      </c>
      <c r="AH36" s="38">
        <f t="shared" si="1"/>
        <v>42096</v>
      </c>
      <c r="AI36" s="38">
        <f t="shared" si="1"/>
        <v>42097</v>
      </c>
      <c r="AJ36" s="38">
        <f t="shared" si="1"/>
        <v>42098</v>
      </c>
      <c r="AK36" s="38">
        <f t="shared" si="1"/>
        <v>42099</v>
      </c>
      <c r="AL36" s="38">
        <f t="shared" si="1"/>
        <v>42100</v>
      </c>
      <c r="AM36" s="38">
        <f t="shared" si="1"/>
        <v>42101</v>
      </c>
      <c r="AN36" s="38">
        <f t="shared" si="1"/>
        <v>42102</v>
      </c>
      <c r="AO36" s="38">
        <f t="shared" si="1"/>
        <v>42103</v>
      </c>
      <c r="AP36" s="38">
        <f t="shared" si="1"/>
        <v>42104</v>
      </c>
      <c r="AQ36" s="38">
        <f t="shared" si="1"/>
        <v>42105</v>
      </c>
      <c r="AR36" s="38">
        <f t="shared" si="1"/>
        <v>42106</v>
      </c>
      <c r="AS36" s="38">
        <f t="shared" si="1"/>
        <v>42107</v>
      </c>
      <c r="AT36" s="38">
        <f t="shared" si="1"/>
        <v>42108</v>
      </c>
      <c r="AU36" s="38">
        <f t="shared" si="1"/>
        <v>42109</v>
      </c>
      <c r="AV36" s="38">
        <f t="shared" si="1"/>
        <v>42110</v>
      </c>
      <c r="AW36" s="38">
        <f t="shared" si="1"/>
        <v>42111</v>
      </c>
      <c r="AX36" s="38">
        <f t="shared" si="1"/>
        <v>42112</v>
      </c>
      <c r="AY36" s="38">
        <f t="shared" si="1"/>
        <v>42113</v>
      </c>
      <c r="AZ36" s="38">
        <f t="shared" si="1"/>
        <v>42114</v>
      </c>
      <c r="BA36" s="38">
        <f t="shared" si="1"/>
        <v>42115</v>
      </c>
      <c r="BB36" s="38">
        <f t="shared" si="1"/>
        <v>42116</v>
      </c>
      <c r="BC36" s="38">
        <f t="shared" si="1"/>
        <v>42117</v>
      </c>
      <c r="BD36" s="38">
        <f t="shared" si="1"/>
        <v>42118</v>
      </c>
      <c r="BE36" s="38">
        <f t="shared" si="1"/>
        <v>42119</v>
      </c>
      <c r="BF36" s="38">
        <f t="shared" si="1"/>
        <v>42120</v>
      </c>
      <c r="BG36" s="38">
        <f t="shared" si="1"/>
        <v>42121</v>
      </c>
      <c r="BH36" s="38">
        <f t="shared" si="1"/>
        <v>42122</v>
      </c>
      <c r="BI36" s="38">
        <f t="shared" si="1"/>
        <v>42123</v>
      </c>
      <c r="BJ36" s="38">
        <f t="shared" si="1"/>
        <v>42124</v>
      </c>
      <c r="BK36" s="38">
        <f t="shared" si="1"/>
        <v>42125</v>
      </c>
      <c r="BL36" s="38">
        <f t="shared" si="1"/>
        <v>42126</v>
      </c>
      <c r="BM36" s="39">
        <f t="shared" si="1"/>
        <v>42127</v>
      </c>
      <c r="BO36" s="15"/>
      <c r="BP36" s="15"/>
      <c r="BQ36" s="15"/>
    </row>
    <row r="37" spans="1:219" ht="13.5" thickBot="1" x14ac:dyDescent="0.25">
      <c r="B37" s="168" t="s">
        <v>150</v>
      </c>
      <c r="C37" s="355"/>
      <c r="D37" s="356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322"/>
      <c r="R37" s="322"/>
      <c r="S37" s="322"/>
      <c r="T37" s="322"/>
      <c r="U37" s="322"/>
      <c r="V37" s="78"/>
      <c r="W37" s="78"/>
      <c r="X37" s="78"/>
      <c r="Y37" s="78"/>
      <c r="Z37" s="78"/>
      <c r="AA37" s="78"/>
      <c r="AB37" s="78"/>
      <c r="AC37" s="78"/>
      <c r="AD37" s="357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358"/>
      <c r="AV37" s="358"/>
      <c r="AW37" s="78"/>
      <c r="AX37" s="78"/>
      <c r="AY37" s="78"/>
      <c r="AZ37" s="78"/>
      <c r="BA37" s="78"/>
      <c r="BB37" s="358"/>
      <c r="BC37" s="358"/>
      <c r="BD37" s="78"/>
      <c r="BE37" s="78"/>
      <c r="BF37" s="78"/>
      <c r="BG37" s="78"/>
      <c r="BH37" s="78"/>
      <c r="BI37" s="78"/>
      <c r="BJ37" s="357"/>
      <c r="BK37" s="357"/>
      <c r="BL37" s="411"/>
      <c r="BM37" s="412"/>
      <c r="BO37" s="15"/>
      <c r="BP37" s="15"/>
      <c r="BQ37" s="15"/>
    </row>
    <row r="38" spans="1:219" ht="15" x14ac:dyDescent="0.25">
      <c r="A38" s="1"/>
      <c r="B38" s="168" t="s">
        <v>152</v>
      </c>
      <c r="C38" s="66"/>
      <c r="D38" s="67"/>
      <c r="E38" s="67"/>
      <c r="F38" s="67"/>
      <c r="G38" s="67"/>
      <c r="H38" s="67"/>
      <c r="I38" s="67"/>
      <c r="J38" s="68"/>
      <c r="K38" s="67"/>
      <c r="L38" s="67"/>
      <c r="M38" s="67"/>
      <c r="N38" s="67"/>
      <c r="O38" s="67"/>
      <c r="P38" s="67"/>
      <c r="Q38" s="321" t="s">
        <v>163</v>
      </c>
      <c r="R38" s="322" t="s">
        <v>163</v>
      </c>
      <c r="S38" s="321" t="s">
        <v>162</v>
      </c>
      <c r="T38" s="321" t="s">
        <v>163</v>
      </c>
      <c r="U38" s="321" t="s">
        <v>163</v>
      </c>
      <c r="V38" s="67"/>
      <c r="W38" s="67"/>
      <c r="X38" s="67"/>
      <c r="Y38" s="67"/>
      <c r="Z38" s="67"/>
      <c r="AA38" s="67"/>
      <c r="AB38" s="67"/>
      <c r="AC38" s="67"/>
      <c r="AD38" s="67"/>
      <c r="AE38" s="68"/>
      <c r="AF38" s="67"/>
      <c r="AG38" s="67"/>
      <c r="AH38" s="67"/>
      <c r="AI38" s="67"/>
      <c r="AJ38" s="67"/>
      <c r="AK38" s="67"/>
      <c r="AL38" s="67"/>
      <c r="AM38" s="67"/>
      <c r="AN38" s="69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8"/>
      <c r="BL38" s="409"/>
      <c r="BM38" s="398"/>
      <c r="BN38" s="1"/>
      <c r="BO38" s="15"/>
      <c r="BP38" s="15"/>
      <c r="BQ38" s="15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168"/>
      <c r="C39" s="70"/>
      <c r="D39" s="71"/>
      <c r="E39" s="71"/>
      <c r="F39" s="72"/>
      <c r="G39" s="72"/>
      <c r="H39" s="72"/>
      <c r="I39" s="72"/>
      <c r="J39" s="72"/>
      <c r="K39" s="71"/>
      <c r="L39" s="71"/>
      <c r="M39" s="72"/>
      <c r="N39" s="72"/>
      <c r="O39" s="72"/>
      <c r="P39" s="72"/>
      <c r="Q39" s="318"/>
      <c r="R39" s="74"/>
      <c r="S39" s="74"/>
      <c r="T39" s="318"/>
      <c r="U39" s="318"/>
      <c r="V39" s="72"/>
      <c r="W39" s="72"/>
      <c r="X39" s="72"/>
      <c r="Y39" s="71"/>
      <c r="Z39" s="71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1"/>
      <c r="AN39" s="71"/>
      <c r="AO39" s="72"/>
      <c r="AP39" s="72"/>
      <c r="AQ39" s="72"/>
      <c r="AR39" s="72"/>
      <c r="AS39" s="72"/>
      <c r="AT39" s="71"/>
      <c r="AU39" s="71"/>
      <c r="AV39" s="72"/>
      <c r="AW39" s="72"/>
      <c r="AX39" s="72"/>
      <c r="AY39" s="72"/>
      <c r="AZ39" s="72"/>
      <c r="BA39" s="71"/>
      <c r="BB39" s="71"/>
      <c r="BC39" s="72"/>
      <c r="BD39" s="72"/>
      <c r="BE39" s="72"/>
      <c r="BF39" s="72"/>
      <c r="BG39" s="72"/>
      <c r="BH39" s="71"/>
      <c r="BI39" s="71"/>
      <c r="BJ39" s="73"/>
      <c r="BK39" s="89"/>
      <c r="BL39" s="401"/>
      <c r="BM39" s="402"/>
      <c r="BO39" s="15"/>
      <c r="BP39" s="15"/>
      <c r="BQ39" s="15"/>
    </row>
    <row r="40" spans="1:219" ht="15" x14ac:dyDescent="0.25">
      <c r="A40" s="17"/>
      <c r="B40" s="168" t="s">
        <v>121</v>
      </c>
      <c r="C40" s="66"/>
      <c r="D40" s="67"/>
      <c r="E40" s="67"/>
      <c r="F40" s="67"/>
      <c r="G40" s="67"/>
      <c r="H40" s="67"/>
      <c r="I40" s="67"/>
      <c r="J40" s="68"/>
      <c r="K40" s="67"/>
      <c r="L40" s="67"/>
      <c r="M40" s="67"/>
      <c r="N40" s="67"/>
      <c r="O40" s="67"/>
      <c r="P40" s="67"/>
      <c r="Q40" s="321"/>
      <c r="R40" s="322"/>
      <c r="S40" s="321"/>
      <c r="T40" s="321"/>
      <c r="U40" s="321"/>
      <c r="V40" s="67"/>
      <c r="W40" s="67"/>
      <c r="X40" s="67"/>
      <c r="Y40" s="67"/>
      <c r="Z40" s="67"/>
      <c r="AA40" s="67"/>
      <c r="AB40" s="67"/>
      <c r="AC40" s="67"/>
      <c r="AD40" s="67"/>
      <c r="AE40" s="68"/>
      <c r="AF40" s="67"/>
      <c r="AG40" s="67"/>
      <c r="AH40" s="67"/>
      <c r="AI40" s="67"/>
      <c r="AJ40" s="67"/>
      <c r="AK40" s="67"/>
      <c r="AL40" s="67"/>
      <c r="AM40" s="67"/>
      <c r="AN40" s="69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8"/>
      <c r="BL40" s="359"/>
      <c r="BM40" s="360"/>
      <c r="BO40" s="15"/>
      <c r="BP40" s="15"/>
      <c r="BQ40" s="15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</row>
    <row r="41" spans="1:219" ht="13.5" thickBot="1" x14ac:dyDescent="0.25">
      <c r="A41" s="12"/>
      <c r="B41" s="168" t="s">
        <v>123</v>
      </c>
      <c r="C41" s="70"/>
      <c r="D41" s="71"/>
      <c r="E41" s="71"/>
      <c r="F41" s="72"/>
      <c r="G41" s="72"/>
      <c r="H41" s="72"/>
      <c r="I41" s="72"/>
      <c r="J41" s="72"/>
      <c r="K41" s="71"/>
      <c r="L41" s="71"/>
      <c r="M41" s="72"/>
      <c r="N41" s="72"/>
      <c r="O41" s="72"/>
      <c r="P41" s="72"/>
      <c r="Q41" s="321" t="s">
        <v>161</v>
      </c>
      <c r="R41" s="321" t="s">
        <v>161</v>
      </c>
      <c r="S41" s="321" t="s">
        <v>161</v>
      </c>
      <c r="T41" s="321" t="s">
        <v>161</v>
      </c>
      <c r="U41" s="321" t="s">
        <v>161</v>
      </c>
      <c r="V41" s="72"/>
      <c r="W41" s="72"/>
      <c r="X41" s="72"/>
      <c r="Y41" s="71"/>
      <c r="Z41" s="71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1"/>
      <c r="AN41" s="71"/>
      <c r="AO41" s="72"/>
      <c r="AP41" s="72"/>
      <c r="AQ41" s="72"/>
      <c r="AR41" s="72"/>
      <c r="AS41" s="72"/>
      <c r="AT41" s="71"/>
      <c r="AU41" s="71"/>
      <c r="AV41" s="72"/>
      <c r="AW41" s="72"/>
      <c r="AX41" s="72"/>
      <c r="AY41" s="72"/>
      <c r="AZ41" s="72"/>
      <c r="BA41" s="71"/>
      <c r="BB41" s="71"/>
      <c r="BC41" s="72"/>
      <c r="BD41" s="72"/>
      <c r="BE41" s="72"/>
      <c r="BF41" s="72"/>
      <c r="BG41" s="72"/>
      <c r="BH41" s="71"/>
      <c r="BI41" s="71"/>
      <c r="BJ41" s="73"/>
      <c r="BK41" s="89"/>
      <c r="BL41" s="399"/>
      <c r="BM41" s="400"/>
      <c r="BO41" s="15"/>
      <c r="BP41" s="15"/>
      <c r="BQ41" s="15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</row>
    <row r="42" spans="1:219" ht="15" x14ac:dyDescent="0.25">
      <c r="A42" s="12"/>
      <c r="B42" s="168" t="s">
        <v>125</v>
      </c>
      <c r="C42" s="66"/>
      <c r="D42" s="67"/>
      <c r="E42" s="67"/>
      <c r="F42" s="67"/>
      <c r="G42" s="67"/>
      <c r="H42" s="67"/>
      <c r="I42" s="67"/>
      <c r="J42" s="68"/>
      <c r="K42" s="67"/>
      <c r="L42" s="67"/>
      <c r="M42" s="67"/>
      <c r="N42" s="67"/>
      <c r="O42" s="67"/>
      <c r="P42" s="67"/>
      <c r="Q42" s="319"/>
      <c r="R42" s="323"/>
      <c r="S42" s="321"/>
      <c r="T42" s="321">
        <v>1</v>
      </c>
      <c r="U42" s="321"/>
      <c r="V42" s="67"/>
      <c r="W42" s="67"/>
      <c r="X42" s="67"/>
      <c r="Y42" s="67"/>
      <c r="Z42" s="67"/>
      <c r="AA42" s="67"/>
      <c r="AB42" s="67"/>
      <c r="AC42" s="67"/>
      <c r="AD42" s="67"/>
      <c r="AE42" s="68"/>
      <c r="AF42" s="67"/>
      <c r="AG42" s="67"/>
      <c r="AH42" s="67"/>
      <c r="AI42" s="67"/>
      <c r="AJ42" s="67"/>
      <c r="AK42" s="67"/>
      <c r="AL42" s="67"/>
      <c r="AM42" s="67"/>
      <c r="AN42" s="69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8"/>
      <c r="BL42" s="397"/>
      <c r="BM42" s="398"/>
      <c r="BO42" s="15"/>
      <c r="BP42" s="15"/>
      <c r="BQ42" s="15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</row>
    <row r="43" spans="1:219" ht="13.5" thickBot="1" x14ac:dyDescent="0.25">
      <c r="A43" s="12"/>
      <c r="B43" s="168" t="s">
        <v>127</v>
      </c>
      <c r="C43" s="70"/>
      <c r="D43" s="71"/>
      <c r="E43" s="71"/>
      <c r="F43" s="72"/>
      <c r="G43" s="72"/>
      <c r="H43" s="72"/>
      <c r="I43" s="72"/>
      <c r="J43" s="72"/>
      <c r="K43" s="71"/>
      <c r="L43" s="71"/>
      <c r="M43" s="72"/>
      <c r="N43" s="72"/>
      <c r="O43" s="72"/>
      <c r="P43" s="72"/>
      <c r="Q43" s="321"/>
      <c r="R43" s="322">
        <v>1</v>
      </c>
      <c r="S43" s="321">
        <v>1</v>
      </c>
      <c r="T43" s="321"/>
      <c r="U43" s="321" t="s">
        <v>162</v>
      </c>
      <c r="V43" s="72"/>
      <c r="W43" s="72"/>
      <c r="X43" s="72"/>
      <c r="Y43" s="71"/>
      <c r="Z43" s="71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1"/>
      <c r="AN43" s="71"/>
      <c r="AO43" s="72"/>
      <c r="AP43" s="72"/>
      <c r="AQ43" s="72"/>
      <c r="AR43" s="72"/>
      <c r="AS43" s="72"/>
      <c r="AT43" s="71"/>
      <c r="AU43" s="71"/>
      <c r="AV43" s="72"/>
      <c r="AW43" s="72"/>
      <c r="AX43" s="72"/>
      <c r="AY43" s="72"/>
      <c r="AZ43" s="72"/>
      <c r="BA43" s="71"/>
      <c r="BB43" s="71"/>
      <c r="BC43" s="72"/>
      <c r="BD43" s="72"/>
      <c r="BE43" s="72"/>
      <c r="BF43" s="72"/>
      <c r="BG43" s="72"/>
      <c r="BH43" s="71"/>
      <c r="BI43" s="71"/>
      <c r="BJ43" s="73"/>
      <c r="BK43" s="89"/>
      <c r="BL43" s="401"/>
      <c r="BM43" s="402"/>
      <c r="BO43" s="15"/>
      <c r="BP43" s="15"/>
      <c r="BQ43" s="15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</row>
    <row r="44" spans="1:219" ht="15" x14ac:dyDescent="0.25">
      <c r="A44" s="17"/>
      <c r="B44" s="168" t="s">
        <v>129</v>
      </c>
      <c r="C44" s="66"/>
      <c r="D44" s="67"/>
      <c r="E44" s="67"/>
      <c r="F44" s="67"/>
      <c r="G44" s="67"/>
      <c r="H44" s="67"/>
      <c r="I44" s="67"/>
      <c r="J44" s="68"/>
      <c r="K44" s="67"/>
      <c r="L44" s="67"/>
      <c r="M44" s="67"/>
      <c r="N44" s="67"/>
      <c r="O44" s="67"/>
      <c r="P44" s="67"/>
      <c r="Q44" s="320"/>
      <c r="R44" s="324">
        <v>2</v>
      </c>
      <c r="S44" s="320"/>
      <c r="T44" s="320"/>
      <c r="U44" s="320"/>
      <c r="V44" s="67"/>
      <c r="W44" s="67"/>
      <c r="X44" s="67"/>
      <c r="Y44" s="67"/>
      <c r="Z44" s="67"/>
      <c r="AA44" s="67"/>
      <c r="AB44" s="67"/>
      <c r="AC44" s="67"/>
      <c r="AD44" s="67"/>
      <c r="AE44" s="68"/>
      <c r="AF44" s="67"/>
      <c r="AG44" s="67"/>
      <c r="AH44" s="67"/>
      <c r="AI44" s="67"/>
      <c r="AJ44" s="67"/>
      <c r="AK44" s="67"/>
      <c r="AL44" s="67"/>
      <c r="AM44" s="67"/>
      <c r="AN44" s="69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8"/>
      <c r="BL44" s="359"/>
      <c r="BM44" s="360"/>
      <c r="BO44" s="15"/>
      <c r="BP44" s="15"/>
      <c r="BQ44" s="15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</row>
    <row r="45" spans="1:219" ht="13.5" thickBot="1" x14ac:dyDescent="0.25">
      <c r="B45" s="168" t="s">
        <v>131</v>
      </c>
      <c r="C45" s="70"/>
      <c r="D45" s="71"/>
      <c r="E45" s="71"/>
      <c r="F45" s="72"/>
      <c r="G45" s="72"/>
      <c r="H45" s="72"/>
      <c r="I45" s="72"/>
      <c r="J45" s="72"/>
      <c r="K45" s="71"/>
      <c r="L45" s="71"/>
      <c r="M45" s="72"/>
      <c r="N45" s="72"/>
      <c r="O45" s="72"/>
      <c r="P45" s="72"/>
      <c r="Q45" s="321" t="s">
        <v>162</v>
      </c>
      <c r="R45" s="322"/>
      <c r="S45" s="321"/>
      <c r="T45" s="322">
        <v>2</v>
      </c>
      <c r="U45" s="322">
        <v>2</v>
      </c>
      <c r="V45" s="72"/>
      <c r="W45" s="72"/>
      <c r="X45" s="72"/>
      <c r="Y45" s="71"/>
      <c r="Z45" s="71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1"/>
      <c r="AN45" s="71"/>
      <c r="AO45" s="72"/>
      <c r="AP45" s="72"/>
      <c r="AQ45" s="72"/>
      <c r="AR45" s="72"/>
      <c r="AS45" s="72"/>
      <c r="AT45" s="71"/>
      <c r="AU45" s="71"/>
      <c r="AV45" s="72"/>
      <c r="AW45" s="72"/>
      <c r="AX45" s="72"/>
      <c r="AY45" s="72"/>
      <c r="AZ45" s="72"/>
      <c r="BA45" s="71"/>
      <c r="BB45" s="71"/>
      <c r="BC45" s="72"/>
      <c r="BD45" s="72"/>
      <c r="BE45" s="72"/>
      <c r="BF45" s="72"/>
      <c r="BG45" s="72"/>
      <c r="BH45" s="71"/>
      <c r="BI45" s="71"/>
      <c r="BJ45" s="73"/>
      <c r="BK45" s="89"/>
      <c r="BL45" s="399"/>
      <c r="BM45" s="400"/>
      <c r="BO45" s="15"/>
      <c r="BP45" s="15"/>
      <c r="BQ45" s="15"/>
    </row>
    <row r="46" spans="1:219" ht="15" x14ac:dyDescent="0.25">
      <c r="B46" s="168" t="s">
        <v>133</v>
      </c>
      <c r="C46" s="66"/>
      <c r="D46" s="67"/>
      <c r="E46" s="67"/>
      <c r="F46" s="67"/>
      <c r="G46" s="67"/>
      <c r="H46" s="67"/>
      <c r="I46" s="67"/>
      <c r="J46" s="68"/>
      <c r="K46" s="67"/>
      <c r="L46" s="67"/>
      <c r="M46" s="67"/>
      <c r="N46" s="67"/>
      <c r="O46" s="67"/>
      <c r="P46" s="67"/>
      <c r="Q46" s="321"/>
      <c r="R46" s="322"/>
      <c r="S46" s="321">
        <v>2</v>
      </c>
      <c r="T46" s="322"/>
      <c r="U46" s="322"/>
      <c r="V46" s="67"/>
      <c r="W46" s="67"/>
      <c r="X46" s="67"/>
      <c r="Y46" s="67"/>
      <c r="Z46" s="67"/>
      <c r="AA46" s="67"/>
      <c r="AB46" s="67"/>
      <c r="AC46" s="67"/>
      <c r="AD46" s="67"/>
      <c r="AE46" s="68"/>
      <c r="AF46" s="67"/>
      <c r="AG46" s="67"/>
      <c r="AH46" s="67"/>
      <c r="AI46" s="67"/>
      <c r="AJ46" s="67"/>
      <c r="AK46" s="67"/>
      <c r="AL46" s="67"/>
      <c r="AM46" s="67"/>
      <c r="AN46" s="69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8"/>
      <c r="BL46" s="397"/>
      <c r="BM46" s="398"/>
      <c r="BO46" s="15"/>
      <c r="BP46" s="15"/>
      <c r="BQ46" s="15"/>
    </row>
    <row r="47" spans="1:219" ht="13.5" thickBot="1" x14ac:dyDescent="0.25">
      <c r="B47" s="168" t="s">
        <v>137</v>
      </c>
      <c r="C47" s="70"/>
      <c r="D47" s="71"/>
      <c r="E47" s="71"/>
      <c r="F47" s="72"/>
      <c r="G47" s="72"/>
      <c r="H47" s="72"/>
      <c r="I47" s="72"/>
      <c r="J47" s="72"/>
      <c r="K47" s="71"/>
      <c r="L47" s="71"/>
      <c r="M47" s="72"/>
      <c r="N47" s="72"/>
      <c r="O47" s="72"/>
      <c r="P47" s="72"/>
      <c r="Q47" s="321">
        <v>1</v>
      </c>
      <c r="R47" s="322"/>
      <c r="S47" s="321"/>
      <c r="T47" s="322"/>
      <c r="U47" s="322"/>
      <c r="V47" s="72"/>
      <c r="W47" s="72"/>
      <c r="X47" s="72"/>
      <c r="Y47" s="71"/>
      <c r="Z47" s="71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1"/>
      <c r="AN47" s="71"/>
      <c r="AO47" s="72"/>
      <c r="AP47" s="72"/>
      <c r="AQ47" s="72"/>
      <c r="AR47" s="72"/>
      <c r="AS47" s="72"/>
      <c r="AT47" s="71"/>
      <c r="AU47" s="71"/>
      <c r="AV47" s="72"/>
      <c r="AW47" s="72"/>
      <c r="AX47" s="72"/>
      <c r="AY47" s="72"/>
      <c r="AZ47" s="72"/>
      <c r="BA47" s="71"/>
      <c r="BB47" s="71"/>
      <c r="BC47" s="72"/>
      <c r="BD47" s="72"/>
      <c r="BE47" s="72"/>
      <c r="BF47" s="72"/>
      <c r="BG47" s="72"/>
      <c r="BH47" s="71"/>
      <c r="BI47" s="71"/>
      <c r="BJ47" s="73"/>
      <c r="BK47" s="89"/>
      <c r="BL47" s="401"/>
      <c r="BM47" s="402"/>
      <c r="BO47" s="15"/>
      <c r="BP47" s="15"/>
      <c r="BQ47" s="15"/>
    </row>
    <row r="48" spans="1:219" ht="15" x14ac:dyDescent="0.25">
      <c r="B48" s="168" t="s">
        <v>135</v>
      </c>
      <c r="C48" s="66"/>
      <c r="D48" s="67"/>
      <c r="E48" s="67"/>
      <c r="F48" s="67"/>
      <c r="G48" s="67"/>
      <c r="H48" s="67"/>
      <c r="I48" s="67"/>
      <c r="J48" s="68"/>
      <c r="K48" s="67"/>
      <c r="L48" s="67"/>
      <c r="M48" s="67"/>
      <c r="N48" s="67"/>
      <c r="O48" s="67"/>
      <c r="P48" s="67"/>
      <c r="Q48" s="319"/>
      <c r="R48" s="319"/>
      <c r="S48" s="319"/>
      <c r="T48" s="319"/>
      <c r="U48" s="319"/>
      <c r="V48" s="67"/>
      <c r="W48" s="67"/>
      <c r="X48" s="67"/>
      <c r="Y48" s="67"/>
      <c r="Z48" s="67"/>
      <c r="AA48" s="67"/>
      <c r="AB48" s="67"/>
      <c r="AC48" s="67"/>
      <c r="AD48" s="67"/>
      <c r="AE48" s="68"/>
      <c r="AF48" s="67"/>
      <c r="AG48" s="67"/>
      <c r="AH48" s="67"/>
      <c r="AI48" s="67"/>
      <c r="AJ48" s="67"/>
      <c r="AK48" s="67"/>
      <c r="AL48" s="67"/>
      <c r="AM48" s="67"/>
      <c r="AN48" s="69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8"/>
      <c r="BL48" s="359"/>
      <c r="BM48" s="360"/>
      <c r="BO48" s="15"/>
      <c r="BP48" s="15"/>
      <c r="BQ48" s="15"/>
    </row>
    <row r="49" spans="1:215" ht="15.75" thickBot="1" x14ac:dyDescent="0.3">
      <c r="A49" s="1"/>
      <c r="B49" s="168" t="s">
        <v>139</v>
      </c>
      <c r="C49" s="70"/>
      <c r="D49" s="71"/>
      <c r="E49" s="71"/>
      <c r="F49" s="72"/>
      <c r="G49" s="72"/>
      <c r="H49" s="72"/>
      <c r="I49" s="72"/>
      <c r="J49" s="72"/>
      <c r="K49" s="71"/>
      <c r="L49" s="71"/>
      <c r="M49" s="72"/>
      <c r="N49" s="72"/>
      <c r="O49" s="72"/>
      <c r="P49" s="72"/>
      <c r="Q49" s="318">
        <v>3</v>
      </c>
      <c r="R49" s="74">
        <v>3</v>
      </c>
      <c r="S49" s="318">
        <v>3</v>
      </c>
      <c r="T49" s="318">
        <v>3</v>
      </c>
      <c r="U49" s="318">
        <v>3</v>
      </c>
      <c r="V49" s="72"/>
      <c r="W49" s="72"/>
      <c r="X49" s="72"/>
      <c r="Y49" s="71"/>
      <c r="Z49" s="71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1"/>
      <c r="AN49" s="71"/>
      <c r="AO49" s="72"/>
      <c r="AP49" s="72"/>
      <c r="AQ49" s="72"/>
      <c r="AR49" s="72"/>
      <c r="AS49" s="72"/>
      <c r="AT49" s="71"/>
      <c r="AU49" s="71"/>
      <c r="AV49" s="72"/>
      <c r="AW49" s="72"/>
      <c r="AX49" s="72"/>
      <c r="AY49" s="72"/>
      <c r="AZ49" s="72"/>
      <c r="BA49" s="71"/>
      <c r="BB49" s="71"/>
      <c r="BC49" s="72"/>
      <c r="BD49" s="72"/>
      <c r="BE49" s="72"/>
      <c r="BF49" s="72"/>
      <c r="BG49" s="72"/>
      <c r="BH49" s="71"/>
      <c r="BI49" s="71"/>
      <c r="BJ49" s="73"/>
      <c r="BK49" s="89"/>
      <c r="BL49" s="399"/>
      <c r="BM49" s="400"/>
      <c r="BN49" s="1"/>
      <c r="BO49" s="15"/>
      <c r="BP49" s="15"/>
      <c r="BQ49" s="15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168"/>
      <c r="C50" s="66"/>
      <c r="D50" s="67"/>
      <c r="E50" s="67"/>
      <c r="F50" s="67"/>
      <c r="G50" s="67"/>
      <c r="H50" s="67"/>
      <c r="I50" s="67"/>
      <c r="J50" s="68"/>
      <c r="K50" s="67"/>
      <c r="L50" s="67"/>
      <c r="M50" s="67"/>
      <c r="N50" s="67"/>
      <c r="O50" s="67"/>
      <c r="P50" s="67"/>
      <c r="Q50" s="318"/>
      <c r="R50" s="74"/>
      <c r="S50" s="74"/>
      <c r="T50" s="318"/>
      <c r="U50" s="318"/>
      <c r="V50" s="67"/>
      <c r="W50" s="67"/>
      <c r="X50" s="67"/>
      <c r="Y50" s="67"/>
      <c r="Z50" s="67"/>
      <c r="AA50" s="67"/>
      <c r="AB50" s="67"/>
      <c r="AC50" s="67"/>
      <c r="AD50" s="67"/>
      <c r="AE50" s="68"/>
      <c r="AF50" s="67"/>
      <c r="AG50" s="67"/>
      <c r="AH50" s="67"/>
      <c r="AI50" s="67"/>
      <c r="AJ50" s="67"/>
      <c r="AK50" s="67"/>
      <c r="AL50" s="67"/>
      <c r="AM50" s="67"/>
      <c r="AN50" s="69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8"/>
      <c r="BL50" s="397"/>
      <c r="BM50" s="398"/>
      <c r="BO50" s="15"/>
      <c r="BP50" s="15"/>
      <c r="BQ50" s="15"/>
    </row>
    <row r="51" spans="1:215" ht="13.5" thickBot="1" x14ac:dyDescent="0.25">
      <c r="B51" s="168" t="s">
        <v>144</v>
      </c>
      <c r="C51" s="70"/>
      <c r="D51" s="71"/>
      <c r="E51" s="71"/>
      <c r="F51" s="72"/>
      <c r="G51" s="72"/>
      <c r="H51" s="72"/>
      <c r="I51" s="72"/>
      <c r="J51" s="72"/>
      <c r="K51" s="71"/>
      <c r="L51" s="71"/>
      <c r="M51" s="72"/>
      <c r="N51" s="72"/>
      <c r="O51" s="72"/>
      <c r="P51" s="72"/>
      <c r="Q51" s="318"/>
      <c r="R51" s="74"/>
      <c r="S51" s="74"/>
      <c r="T51" s="318"/>
      <c r="U51" s="318"/>
      <c r="V51" s="72"/>
      <c r="W51" s="72"/>
      <c r="X51" s="72"/>
      <c r="Y51" s="71"/>
      <c r="Z51" s="71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1"/>
      <c r="AN51" s="71"/>
      <c r="AO51" s="72"/>
      <c r="AP51" s="72"/>
      <c r="AQ51" s="72"/>
      <c r="AR51" s="72"/>
      <c r="AS51" s="72"/>
      <c r="AT51" s="71"/>
      <c r="AU51" s="71"/>
      <c r="AV51" s="72"/>
      <c r="AW51" s="72"/>
      <c r="AX51" s="72"/>
      <c r="AY51" s="72"/>
      <c r="AZ51" s="72"/>
      <c r="BA51" s="71"/>
      <c r="BB51" s="71"/>
      <c r="BC51" s="72"/>
      <c r="BD51" s="72"/>
      <c r="BE51" s="72"/>
      <c r="BF51" s="72"/>
      <c r="BG51" s="72"/>
      <c r="BH51" s="71"/>
      <c r="BI51" s="71"/>
      <c r="BJ51" s="73"/>
      <c r="BK51" s="89"/>
      <c r="BL51" s="401"/>
      <c r="BM51" s="402"/>
      <c r="BO51" s="15"/>
      <c r="BP51" s="15"/>
      <c r="BQ51" s="15"/>
    </row>
    <row r="52" spans="1:215" ht="15" x14ac:dyDescent="0.25">
      <c r="B52" s="168" t="s">
        <v>146</v>
      </c>
      <c r="C52" s="66"/>
      <c r="D52" s="67"/>
      <c r="E52" s="67"/>
      <c r="F52" s="67"/>
      <c r="G52" s="67"/>
      <c r="H52" s="67"/>
      <c r="I52" s="67"/>
      <c r="J52" s="68"/>
      <c r="K52" s="67"/>
      <c r="L52" s="67"/>
      <c r="M52" s="67"/>
      <c r="N52" s="67"/>
      <c r="O52" s="67"/>
      <c r="P52" s="67"/>
      <c r="Q52" s="321" t="s">
        <v>161</v>
      </c>
      <c r="R52" s="325" t="s">
        <v>161</v>
      </c>
      <c r="S52" s="326" t="s">
        <v>161</v>
      </c>
      <c r="T52" s="321" t="s">
        <v>161</v>
      </c>
      <c r="U52" s="321" t="s">
        <v>161</v>
      </c>
      <c r="V52" s="67"/>
      <c r="W52" s="67"/>
      <c r="X52" s="67"/>
      <c r="Y52" s="67"/>
      <c r="Z52" s="67"/>
      <c r="AA52" s="67"/>
      <c r="AB52" s="67"/>
      <c r="AC52" s="67"/>
      <c r="AD52" s="67"/>
      <c r="AE52" s="68"/>
      <c r="AF52" s="67"/>
      <c r="AG52" s="67"/>
      <c r="AH52" s="67"/>
      <c r="AI52" s="67"/>
      <c r="AJ52" s="67"/>
      <c r="AK52" s="67"/>
      <c r="AL52" s="67"/>
      <c r="AM52" s="67"/>
      <c r="AN52" s="69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8"/>
      <c r="BL52" s="359"/>
      <c r="BM52" s="360"/>
      <c r="BO52" s="15"/>
      <c r="BP52" s="15"/>
      <c r="BQ52" s="15"/>
    </row>
    <row r="53" spans="1:215" ht="13.5" thickBot="1" x14ac:dyDescent="0.25">
      <c r="B53" s="168" t="s">
        <v>157</v>
      </c>
      <c r="C53" s="70"/>
      <c r="D53" s="71"/>
      <c r="E53" s="71"/>
      <c r="F53" s="72"/>
      <c r="G53" s="72"/>
      <c r="H53" s="72"/>
      <c r="I53" s="72"/>
      <c r="J53" s="72"/>
      <c r="K53" s="71"/>
      <c r="L53" s="71"/>
      <c r="M53" s="72"/>
      <c r="N53" s="72"/>
      <c r="O53" s="72"/>
      <c r="P53" s="72"/>
      <c r="Q53" s="321">
        <v>2</v>
      </c>
      <c r="R53" s="322"/>
      <c r="S53" s="322"/>
      <c r="T53" s="321"/>
      <c r="U53" s="321">
        <v>1</v>
      </c>
      <c r="V53" s="72"/>
      <c r="W53" s="72"/>
      <c r="X53" s="72"/>
      <c r="Y53" s="71"/>
      <c r="Z53" s="71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1"/>
      <c r="AN53" s="71"/>
      <c r="AO53" s="72"/>
      <c r="AP53" s="72"/>
      <c r="AQ53" s="72"/>
      <c r="AR53" s="72"/>
      <c r="AS53" s="72"/>
      <c r="AT53" s="71"/>
      <c r="AU53" s="71"/>
      <c r="AV53" s="72"/>
      <c r="AW53" s="72"/>
      <c r="AX53" s="72"/>
      <c r="AY53" s="72"/>
      <c r="AZ53" s="72"/>
      <c r="BA53" s="71"/>
      <c r="BB53" s="71"/>
      <c r="BC53" s="72"/>
      <c r="BD53" s="72"/>
      <c r="BE53" s="72"/>
      <c r="BF53" s="72"/>
      <c r="BG53" s="72"/>
      <c r="BH53" s="71"/>
      <c r="BI53" s="71"/>
      <c r="BJ53" s="73"/>
      <c r="BK53" s="89"/>
      <c r="BL53" s="399"/>
      <c r="BM53" s="400"/>
      <c r="BO53" s="15"/>
      <c r="BP53" s="15"/>
      <c r="BQ53" s="15"/>
    </row>
    <row r="54" spans="1:215" ht="15" x14ac:dyDescent="0.25">
      <c r="B54" s="168"/>
      <c r="C54" s="66"/>
      <c r="D54" s="67"/>
      <c r="E54" s="67"/>
      <c r="F54" s="67"/>
      <c r="G54" s="67"/>
      <c r="H54" s="67"/>
      <c r="I54" s="67"/>
      <c r="J54" s="68"/>
      <c r="K54" s="67"/>
      <c r="L54" s="67"/>
      <c r="M54" s="67"/>
      <c r="N54" s="67"/>
      <c r="O54" s="67"/>
      <c r="P54" s="67"/>
      <c r="Q54" s="319"/>
      <c r="R54" s="319"/>
      <c r="S54" s="319"/>
      <c r="T54" s="319"/>
      <c r="U54" s="319"/>
      <c r="V54" s="67"/>
      <c r="W54" s="67"/>
      <c r="X54" s="67"/>
      <c r="Y54" s="67"/>
      <c r="Z54" s="67"/>
      <c r="AA54" s="67"/>
      <c r="AB54" s="67"/>
      <c r="AC54" s="67"/>
      <c r="AD54" s="67"/>
      <c r="AE54" s="68"/>
      <c r="AF54" s="67"/>
      <c r="AG54" s="67"/>
      <c r="AH54" s="67"/>
      <c r="AI54" s="67"/>
      <c r="AJ54" s="67"/>
      <c r="AK54" s="67"/>
      <c r="AL54" s="67"/>
      <c r="AM54" s="67"/>
      <c r="AN54" s="69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8"/>
      <c r="BL54" s="397"/>
      <c r="BM54" s="398"/>
      <c r="BO54" s="15"/>
      <c r="BP54" s="15"/>
      <c r="BQ54" s="15"/>
    </row>
    <row r="55" spans="1:215" ht="13.5" thickBot="1" x14ac:dyDescent="0.25">
      <c r="B55" s="168"/>
      <c r="C55" s="70"/>
      <c r="D55" s="71"/>
      <c r="E55" s="71"/>
      <c r="F55" s="72"/>
      <c r="G55" s="72"/>
      <c r="H55" s="72"/>
      <c r="I55" s="72"/>
      <c r="J55" s="72"/>
      <c r="K55" s="71"/>
      <c r="L55" s="71"/>
      <c r="M55" s="72"/>
      <c r="N55" s="72"/>
      <c r="O55" s="72"/>
      <c r="P55" s="72"/>
      <c r="Q55" s="72"/>
      <c r="R55" s="71"/>
      <c r="S55" s="71"/>
      <c r="T55" s="72"/>
      <c r="U55" s="72"/>
      <c r="V55" s="72"/>
      <c r="W55" s="72"/>
      <c r="X55" s="72"/>
      <c r="Y55" s="71"/>
      <c r="Z55" s="71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1"/>
      <c r="AN55" s="71"/>
      <c r="AO55" s="72"/>
      <c r="AP55" s="72"/>
      <c r="AQ55" s="72"/>
      <c r="AR55" s="72"/>
      <c r="AS55" s="72"/>
      <c r="AT55" s="71"/>
      <c r="AU55" s="71"/>
      <c r="AV55" s="72"/>
      <c r="AW55" s="72"/>
      <c r="AX55" s="72"/>
      <c r="AY55" s="72"/>
      <c r="AZ55" s="72"/>
      <c r="BA55" s="71"/>
      <c r="BB55" s="71"/>
      <c r="BC55" s="72"/>
      <c r="BD55" s="72"/>
      <c r="BE55" s="72"/>
      <c r="BF55" s="72"/>
      <c r="BG55" s="72"/>
      <c r="BH55" s="71"/>
      <c r="BI55" s="71"/>
      <c r="BJ55" s="73"/>
      <c r="BK55" s="89"/>
      <c r="BL55" s="401"/>
      <c r="BM55" s="402"/>
      <c r="BO55" s="15"/>
      <c r="BP55" s="15"/>
      <c r="BQ55" s="15"/>
    </row>
    <row r="56" spans="1:215" ht="15.75" thickBot="1" x14ac:dyDescent="0.3">
      <c r="A56" s="18"/>
      <c r="B56" s="168"/>
      <c r="C56" s="352"/>
      <c r="D56" s="351"/>
      <c r="E56" s="351"/>
      <c r="F56" s="351"/>
      <c r="G56" s="351"/>
      <c r="H56" s="351"/>
      <c r="I56" s="351"/>
      <c r="J56" s="353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1"/>
      <c r="AE56" s="353"/>
      <c r="AF56" s="351"/>
      <c r="AG56" s="351"/>
      <c r="AH56" s="351"/>
      <c r="AI56" s="351"/>
      <c r="AJ56" s="351"/>
      <c r="AK56" s="351"/>
      <c r="AL56" s="351"/>
      <c r="AM56" s="351"/>
      <c r="AN56" s="354"/>
      <c r="AO56" s="351"/>
      <c r="AP56" s="351"/>
      <c r="AQ56" s="351"/>
      <c r="AR56" s="351"/>
      <c r="AS56" s="351"/>
      <c r="AT56" s="351"/>
      <c r="AU56" s="351"/>
      <c r="AV56" s="351"/>
      <c r="AW56" s="351"/>
      <c r="AX56" s="351"/>
      <c r="AY56" s="351"/>
      <c r="AZ56" s="351"/>
      <c r="BA56" s="351"/>
      <c r="BB56" s="351"/>
      <c r="BC56" s="351"/>
      <c r="BD56" s="351"/>
      <c r="BE56" s="351"/>
      <c r="BF56" s="351"/>
      <c r="BG56" s="351"/>
      <c r="BH56" s="351"/>
      <c r="BI56" s="351"/>
      <c r="BJ56" s="351"/>
      <c r="BK56" s="353"/>
      <c r="BL56" s="403"/>
      <c r="BM56" s="404"/>
      <c r="BO56" s="15"/>
      <c r="BP56" s="15"/>
      <c r="BQ56" s="15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</row>
    <row r="57" spans="1:215" ht="13.5" thickBot="1" x14ac:dyDescent="0.25">
      <c r="A57" s="18"/>
      <c r="B57" s="22"/>
      <c r="BO57" s="15"/>
      <c r="BP57" s="15"/>
      <c r="BQ57" s="15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</row>
    <row r="58" spans="1:215" ht="13.5" customHeight="1" thickBot="1" x14ac:dyDescent="0.25">
      <c r="C58" s="339" t="s">
        <v>4</v>
      </c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39"/>
      <c r="AE58" s="339"/>
      <c r="AF58" s="339"/>
      <c r="AG58" s="339"/>
      <c r="AH58" s="342" t="s">
        <v>5</v>
      </c>
      <c r="AI58" s="343"/>
      <c r="AJ58" s="343"/>
      <c r="AK58" s="343"/>
      <c r="AL58" s="343"/>
      <c r="AM58" s="343"/>
      <c r="AN58" s="343"/>
      <c r="AO58" s="343"/>
      <c r="AP58" s="343"/>
      <c r="AQ58" s="343"/>
      <c r="AR58" s="343"/>
      <c r="AS58" s="343"/>
      <c r="AT58" s="343"/>
      <c r="AU58" s="343"/>
      <c r="AV58" s="343"/>
      <c r="AW58" s="343"/>
      <c r="AX58" s="343"/>
      <c r="AY58" s="343"/>
      <c r="AZ58" s="343"/>
      <c r="BA58" s="343"/>
      <c r="BB58" s="343"/>
      <c r="BC58" s="343"/>
      <c r="BD58" s="343"/>
      <c r="BE58" s="343"/>
      <c r="BF58" s="343"/>
      <c r="BG58" s="343"/>
      <c r="BH58" s="343"/>
      <c r="BI58" s="343"/>
      <c r="BJ58" s="343"/>
      <c r="BK58" s="343"/>
      <c r="BL58" s="343"/>
      <c r="BM58" s="344"/>
      <c r="BO58" s="15"/>
      <c r="BP58" s="15"/>
      <c r="BQ58" s="15"/>
    </row>
    <row r="59" spans="1:215" ht="16.5" customHeight="1" thickBot="1" x14ac:dyDescent="0.25">
      <c r="A59" s="17"/>
      <c r="B59" s="16"/>
      <c r="C59" s="365" t="s">
        <v>30</v>
      </c>
      <c r="D59" s="262"/>
      <c r="E59" s="262"/>
      <c r="F59" s="262"/>
      <c r="G59" s="262"/>
      <c r="H59" s="262"/>
      <c r="I59" s="366"/>
      <c r="J59" s="258" t="s">
        <v>31</v>
      </c>
      <c r="K59" s="259"/>
      <c r="L59" s="259"/>
      <c r="M59" s="259"/>
      <c r="N59" s="259"/>
      <c r="O59" s="259"/>
      <c r="P59" s="327"/>
      <c r="Q59" s="365" t="s">
        <v>32</v>
      </c>
      <c r="R59" s="262"/>
      <c r="S59" s="262"/>
      <c r="T59" s="262"/>
      <c r="U59" s="262"/>
      <c r="V59" s="262"/>
      <c r="W59" s="366"/>
      <c r="X59" s="258" t="s">
        <v>33</v>
      </c>
      <c r="Y59" s="259"/>
      <c r="Z59" s="259"/>
      <c r="AA59" s="259"/>
      <c r="AB59" s="259"/>
      <c r="AC59" s="259"/>
      <c r="AD59" s="327"/>
      <c r="AE59" s="365" t="s">
        <v>34</v>
      </c>
      <c r="AF59" s="262"/>
      <c r="AG59" s="262"/>
      <c r="AH59" s="367"/>
      <c r="AI59" s="367"/>
      <c r="AJ59" s="367"/>
      <c r="AK59" s="368"/>
      <c r="AL59" s="369" t="s">
        <v>35</v>
      </c>
      <c r="AM59" s="267"/>
      <c r="AN59" s="267"/>
      <c r="AO59" s="267"/>
      <c r="AP59" s="267"/>
      <c r="AQ59" s="267"/>
      <c r="AR59" s="370"/>
      <c r="AS59" s="371" t="s">
        <v>36</v>
      </c>
      <c r="AT59" s="367"/>
      <c r="AU59" s="367"/>
      <c r="AV59" s="367"/>
      <c r="AW59" s="367"/>
      <c r="AX59" s="367"/>
      <c r="AY59" s="368"/>
      <c r="AZ59" s="369" t="s">
        <v>98</v>
      </c>
      <c r="BA59" s="267"/>
      <c r="BB59" s="267"/>
      <c r="BC59" s="267"/>
      <c r="BD59" s="267"/>
      <c r="BE59" s="267"/>
      <c r="BF59" s="370"/>
      <c r="BG59" s="371" t="s">
        <v>38</v>
      </c>
      <c r="BH59" s="367"/>
      <c r="BI59" s="367"/>
      <c r="BJ59" s="367"/>
      <c r="BK59" s="367"/>
      <c r="BL59" s="367"/>
      <c r="BM59" s="368"/>
      <c r="BO59" s="15"/>
      <c r="BP59" s="15"/>
      <c r="BQ59" s="15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</row>
    <row r="60" spans="1:215" ht="15.75" customHeight="1" thickBot="1" x14ac:dyDescent="0.25">
      <c r="B60" s="16"/>
      <c r="C60" s="345">
        <f>BM36+1</f>
        <v>42128</v>
      </c>
      <c r="D60" s="346">
        <f t="shared" ref="D60" si="2">C60+1</f>
        <v>42129</v>
      </c>
      <c r="E60" s="346">
        <f t="shared" ref="E60" si="3">D60+1</f>
        <v>42130</v>
      </c>
      <c r="F60" s="346">
        <f t="shared" ref="F60" si="4">E60+1</f>
        <v>42131</v>
      </c>
      <c r="G60" s="346">
        <f t="shared" ref="G60" si="5">F60+1</f>
        <v>42132</v>
      </c>
      <c r="H60" s="346">
        <f t="shared" ref="H60" si="6">G60+1</f>
        <v>42133</v>
      </c>
      <c r="I60" s="346">
        <f t="shared" ref="I60" si="7">H60+1</f>
        <v>42134</v>
      </c>
      <c r="J60" s="346">
        <f t="shared" ref="J60" si="8">I60+1</f>
        <v>42135</v>
      </c>
      <c r="K60" s="346">
        <f t="shared" ref="K60" si="9">J60+1</f>
        <v>42136</v>
      </c>
      <c r="L60" s="346">
        <f t="shared" ref="L60" si="10">K60+1</f>
        <v>42137</v>
      </c>
      <c r="M60" s="346">
        <f t="shared" ref="M60" si="11">L60+1</f>
        <v>42138</v>
      </c>
      <c r="N60" s="346">
        <f t="shared" ref="N60" si="12">M60+1</f>
        <v>42139</v>
      </c>
      <c r="O60" s="346">
        <f t="shared" ref="O60" si="13">N60+1</f>
        <v>42140</v>
      </c>
      <c r="P60" s="346">
        <f t="shared" ref="P60" si="14">O60+1</f>
        <v>42141</v>
      </c>
      <c r="Q60" s="346">
        <f t="shared" ref="Q60" si="15">P60+1</f>
        <v>42142</v>
      </c>
      <c r="R60" s="346">
        <f t="shared" ref="R60" si="16">Q60+1</f>
        <v>42143</v>
      </c>
      <c r="S60" s="346">
        <f t="shared" ref="S60" si="17">R60+1</f>
        <v>42144</v>
      </c>
      <c r="T60" s="346">
        <f t="shared" ref="T60" si="18">S60+1</f>
        <v>42145</v>
      </c>
      <c r="U60" s="346">
        <f t="shared" ref="U60" si="19">T60+1</f>
        <v>42146</v>
      </c>
      <c r="V60" s="346">
        <f t="shared" ref="V60" si="20">U60+1</f>
        <v>42147</v>
      </c>
      <c r="W60" s="346">
        <f t="shared" ref="W60" si="21">V60+1</f>
        <v>42148</v>
      </c>
      <c r="X60" s="346">
        <f t="shared" ref="X60" si="22">W60+1</f>
        <v>42149</v>
      </c>
      <c r="Y60" s="346">
        <f t="shared" ref="Y60" si="23">X60+1</f>
        <v>42150</v>
      </c>
      <c r="Z60" s="346">
        <f t="shared" ref="Z60" si="24">Y60+1</f>
        <v>42151</v>
      </c>
      <c r="AA60" s="346">
        <f t="shared" ref="AA60" si="25">Z60+1</f>
        <v>42152</v>
      </c>
      <c r="AB60" s="346">
        <f t="shared" ref="AB60" si="26">AA60+1</f>
        <v>42153</v>
      </c>
      <c r="AC60" s="346">
        <f t="shared" ref="AC60" si="27">AB60+1</f>
        <v>42154</v>
      </c>
      <c r="AD60" s="346">
        <f t="shared" ref="AD60" si="28">AC60+1</f>
        <v>42155</v>
      </c>
      <c r="AE60" s="346">
        <f t="shared" ref="AE60" si="29">AD60+1</f>
        <v>42156</v>
      </c>
      <c r="AF60" s="346">
        <f t="shared" ref="AF60" si="30">AE60+1</f>
        <v>42157</v>
      </c>
      <c r="AG60" s="346">
        <f t="shared" ref="AG60" si="31">AF60+1</f>
        <v>42158</v>
      </c>
      <c r="AH60" s="347">
        <f>DATE(hide!F1+2014,6,1)</f>
        <v>42156</v>
      </c>
      <c r="AI60" s="346">
        <f t="shared" ref="AI60" si="32">AH60+1</f>
        <v>42157</v>
      </c>
      <c r="AJ60" s="346">
        <f t="shared" ref="AJ60" si="33">AI60+1</f>
        <v>42158</v>
      </c>
      <c r="AK60" s="346">
        <f t="shared" ref="AK60" si="34">AJ60+1</f>
        <v>42159</v>
      </c>
      <c r="AL60" s="346">
        <f t="shared" ref="AL60" si="35">AK60+1</f>
        <v>42160</v>
      </c>
      <c r="AM60" s="346">
        <f t="shared" ref="AM60" si="36">AL60+1</f>
        <v>42161</v>
      </c>
      <c r="AN60" s="346">
        <f t="shared" ref="AN60" si="37">AM60+1</f>
        <v>42162</v>
      </c>
      <c r="AO60" s="346">
        <f t="shared" ref="AO60" si="38">AN60+1</f>
        <v>42163</v>
      </c>
      <c r="AP60" s="346">
        <f t="shared" ref="AP60" si="39">AO60+1</f>
        <v>42164</v>
      </c>
      <c r="AQ60" s="346">
        <f t="shared" ref="AQ60" si="40">AP60+1</f>
        <v>42165</v>
      </c>
      <c r="AR60" s="346">
        <f t="shared" ref="AR60" si="41">AQ60+1</f>
        <v>42166</v>
      </c>
      <c r="AS60" s="346">
        <f t="shared" ref="AS60" si="42">AR60+1</f>
        <v>42167</v>
      </c>
      <c r="AT60" s="346">
        <f t="shared" ref="AT60" si="43">AS60+1</f>
        <v>42168</v>
      </c>
      <c r="AU60" s="346">
        <f t="shared" ref="AU60" si="44">AT60+1</f>
        <v>42169</v>
      </c>
      <c r="AV60" s="346">
        <f t="shared" ref="AV60" si="45">AU60+1</f>
        <v>42170</v>
      </c>
      <c r="AW60" s="346">
        <f t="shared" ref="AW60" si="46">AV60+1</f>
        <v>42171</v>
      </c>
      <c r="AX60" s="346">
        <f t="shared" ref="AX60" si="47">AW60+1</f>
        <v>42172</v>
      </c>
      <c r="AY60" s="346">
        <f t="shared" ref="AY60" si="48">AX60+1</f>
        <v>42173</v>
      </c>
      <c r="AZ60" s="346">
        <f t="shared" ref="AZ60" si="49">AY60+1</f>
        <v>42174</v>
      </c>
      <c r="BA60" s="346">
        <f t="shared" ref="BA60" si="50">AZ60+1</f>
        <v>42175</v>
      </c>
      <c r="BB60" s="346">
        <f t="shared" ref="BB60" si="51">BA60+1</f>
        <v>42176</v>
      </c>
      <c r="BC60" s="346">
        <f t="shared" ref="BC60" si="52">BB60+1</f>
        <v>42177</v>
      </c>
      <c r="BD60" s="346">
        <f t="shared" ref="BD60" si="53">BC60+1</f>
        <v>42178</v>
      </c>
      <c r="BE60" s="346">
        <f t="shared" ref="BE60" si="54">BD60+1</f>
        <v>42179</v>
      </c>
      <c r="BF60" s="346">
        <f t="shared" ref="BF60" si="55">BE60+1</f>
        <v>42180</v>
      </c>
      <c r="BG60" s="346">
        <f t="shared" ref="BG60" si="56">BF60+1</f>
        <v>42181</v>
      </c>
      <c r="BH60" s="346">
        <f t="shared" ref="BH60" si="57">BG60+1</f>
        <v>42182</v>
      </c>
      <c r="BI60" s="346">
        <f t="shared" ref="BI60" si="58">BH60+1</f>
        <v>42183</v>
      </c>
      <c r="BJ60" s="346">
        <f t="shared" ref="BJ60" si="59">BI60+1</f>
        <v>42184</v>
      </c>
      <c r="BK60" s="338">
        <f t="shared" ref="BK60" si="60">BJ60+1</f>
        <v>42185</v>
      </c>
      <c r="BL60" s="338">
        <f t="shared" ref="BL60" si="61">BK60+1</f>
        <v>42186</v>
      </c>
      <c r="BM60" s="338">
        <f t="shared" ref="BM60" si="62">BL60+1</f>
        <v>42187</v>
      </c>
      <c r="BO60" s="15"/>
      <c r="BP60" s="15"/>
      <c r="BQ60" s="15"/>
    </row>
    <row r="61" spans="1:215" ht="13.5" thickBot="1" x14ac:dyDescent="0.25">
      <c r="B61" s="335" t="s">
        <v>150</v>
      </c>
      <c r="C61" s="63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5"/>
      <c r="BK61" s="65"/>
      <c r="BL61" s="395"/>
      <c r="BM61" s="396"/>
      <c r="BO61" s="15"/>
      <c r="BP61" s="15"/>
      <c r="BQ61" s="15"/>
    </row>
    <row r="62" spans="1:215" ht="15" x14ac:dyDescent="0.25">
      <c r="A62" s="1"/>
      <c r="B62" s="336" t="s">
        <v>152</v>
      </c>
      <c r="C62" s="66"/>
      <c r="D62" s="67"/>
      <c r="E62" s="67"/>
      <c r="F62" s="67"/>
      <c r="G62" s="67"/>
      <c r="H62" s="67"/>
      <c r="I62" s="67"/>
      <c r="J62" s="67"/>
      <c r="K62" s="67"/>
      <c r="L62" s="67"/>
      <c r="M62" s="69"/>
      <c r="N62" s="67"/>
      <c r="O62" s="67"/>
      <c r="P62" s="67"/>
      <c r="Q62" s="67"/>
      <c r="R62" s="67"/>
      <c r="S62" s="67"/>
      <c r="T62" s="69"/>
      <c r="U62" s="67"/>
      <c r="V62" s="67"/>
      <c r="W62" s="67"/>
      <c r="X62" s="67"/>
      <c r="Y62" s="67"/>
      <c r="Z62" s="67"/>
      <c r="AA62" s="67"/>
      <c r="AB62" s="69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8"/>
      <c r="BK62" s="68"/>
      <c r="BL62" s="409"/>
      <c r="BM62" s="398"/>
      <c r="BN62" s="1"/>
      <c r="BO62" s="15"/>
      <c r="BP62" s="15"/>
      <c r="BQ62" s="15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336"/>
      <c r="C63" s="70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  <c r="AV63" s="72"/>
      <c r="AW63" s="72"/>
      <c r="AX63" s="72"/>
      <c r="AY63" s="72"/>
      <c r="AZ63" s="72"/>
      <c r="BA63" s="72"/>
      <c r="BB63" s="72"/>
      <c r="BC63" s="72"/>
      <c r="BD63" s="72"/>
      <c r="BE63" s="72"/>
      <c r="BF63" s="72"/>
      <c r="BG63" s="72"/>
      <c r="BH63" s="72"/>
      <c r="BI63" s="72"/>
      <c r="BJ63" s="89"/>
      <c r="BK63" s="89"/>
      <c r="BL63" s="401"/>
      <c r="BM63" s="402"/>
      <c r="BO63" s="15"/>
      <c r="BP63" s="15"/>
      <c r="BQ63" s="15"/>
    </row>
    <row r="64" spans="1:215" ht="15" x14ac:dyDescent="0.25">
      <c r="B64" s="336" t="s">
        <v>121</v>
      </c>
      <c r="C64" s="348"/>
      <c r="D64" s="74"/>
      <c r="E64" s="74"/>
      <c r="F64" s="74"/>
      <c r="G64" s="74"/>
      <c r="H64" s="67"/>
      <c r="I64" s="67"/>
      <c r="J64" s="74"/>
      <c r="K64" s="74"/>
      <c r="L64" s="74"/>
      <c r="M64" s="74"/>
      <c r="N64" s="74"/>
      <c r="O64" s="67"/>
      <c r="P64" s="67"/>
      <c r="Q64" s="74"/>
      <c r="R64" s="74"/>
      <c r="S64" s="74"/>
      <c r="T64" s="74"/>
      <c r="U64" s="74"/>
      <c r="V64" s="67"/>
      <c r="W64" s="67"/>
      <c r="X64" s="74"/>
      <c r="Y64" s="74"/>
      <c r="Z64" s="74"/>
      <c r="AA64" s="74"/>
      <c r="AB64" s="74"/>
      <c r="AC64" s="67"/>
      <c r="AD64" s="67"/>
      <c r="AE64" s="74"/>
      <c r="AF64" s="74"/>
      <c r="AG64" s="74"/>
      <c r="AH64" s="74"/>
      <c r="AI64" s="74"/>
      <c r="AJ64" s="67"/>
      <c r="AK64" s="67"/>
      <c r="AL64" s="74"/>
      <c r="AM64" s="74"/>
      <c r="AN64" s="74"/>
      <c r="AO64" s="74"/>
      <c r="AP64" s="74"/>
      <c r="AQ64" s="67"/>
      <c r="AR64" s="67"/>
      <c r="AS64" s="74"/>
      <c r="AT64" s="74"/>
      <c r="AU64" s="74"/>
      <c r="AV64" s="74"/>
      <c r="AW64" s="74"/>
      <c r="AX64" s="67"/>
      <c r="AY64" s="67"/>
      <c r="AZ64" s="74"/>
      <c r="BA64" s="74"/>
      <c r="BB64" s="74"/>
      <c r="BC64" s="74"/>
      <c r="BD64" s="74"/>
      <c r="BE64" s="67"/>
      <c r="BF64" s="67"/>
      <c r="BG64" s="74"/>
      <c r="BH64" s="74"/>
      <c r="BI64" s="74"/>
      <c r="BJ64" s="76"/>
      <c r="BK64" s="76"/>
      <c r="BL64" s="405"/>
      <c r="BM64" s="360"/>
      <c r="BO64" s="15"/>
      <c r="BP64" s="15"/>
      <c r="BQ64" s="15"/>
    </row>
    <row r="65" spans="1:209" ht="13.5" thickBot="1" x14ac:dyDescent="0.25">
      <c r="B65" s="336" t="s">
        <v>123</v>
      </c>
      <c r="C65" s="349"/>
      <c r="D65" s="77"/>
      <c r="E65" s="77"/>
      <c r="F65" s="77"/>
      <c r="G65" s="77"/>
      <c r="H65" s="72"/>
      <c r="I65" s="72"/>
      <c r="J65" s="77"/>
      <c r="K65" s="77"/>
      <c r="L65" s="77"/>
      <c r="M65" s="77"/>
      <c r="N65" s="78"/>
      <c r="O65" s="72"/>
      <c r="P65" s="72"/>
      <c r="Q65" s="77"/>
      <c r="R65" s="77"/>
      <c r="S65" s="77"/>
      <c r="T65" s="77"/>
      <c r="U65" s="77"/>
      <c r="V65" s="72"/>
      <c r="W65" s="72"/>
      <c r="X65" s="77"/>
      <c r="Y65" s="77"/>
      <c r="Z65" s="77"/>
      <c r="AA65" s="77"/>
      <c r="AB65" s="92"/>
      <c r="AC65" s="72"/>
      <c r="AD65" s="72"/>
      <c r="AE65" s="92"/>
      <c r="AF65" s="77"/>
      <c r="AG65" s="77"/>
      <c r="AH65" s="77"/>
      <c r="AI65" s="77"/>
      <c r="AJ65" s="72"/>
      <c r="AK65" s="72"/>
      <c r="AL65" s="77"/>
      <c r="AM65" s="77"/>
      <c r="AN65" s="77"/>
      <c r="AO65" s="77"/>
      <c r="AP65" s="77"/>
      <c r="AQ65" s="72"/>
      <c r="AR65" s="72"/>
      <c r="AS65" s="77"/>
      <c r="AT65" s="77"/>
      <c r="AU65" s="77"/>
      <c r="AV65" s="77"/>
      <c r="AW65" s="77"/>
      <c r="AX65" s="72"/>
      <c r="AY65" s="72"/>
      <c r="AZ65" s="77"/>
      <c r="BA65" s="77"/>
      <c r="BB65" s="77"/>
      <c r="BC65" s="77"/>
      <c r="BD65" s="77"/>
      <c r="BE65" s="72"/>
      <c r="BF65" s="72"/>
      <c r="BG65" s="77"/>
      <c r="BH65" s="77"/>
      <c r="BI65" s="77"/>
      <c r="BJ65" s="83"/>
      <c r="BK65" s="83"/>
      <c r="BL65" s="399"/>
      <c r="BM65" s="400"/>
      <c r="BO65" s="15"/>
      <c r="BP65" s="15"/>
      <c r="BQ65" s="15"/>
    </row>
    <row r="66" spans="1:209" ht="15" x14ac:dyDescent="0.25">
      <c r="B66" s="336" t="s">
        <v>125</v>
      </c>
      <c r="C66" s="66"/>
      <c r="D66" s="67"/>
      <c r="E66" s="67"/>
      <c r="F66" s="67"/>
      <c r="G66" s="67"/>
      <c r="H66" s="67"/>
      <c r="I66" s="67"/>
      <c r="J66" s="67"/>
      <c r="K66" s="80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79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8"/>
      <c r="BK66" s="68"/>
      <c r="BL66" s="409"/>
      <c r="BM66" s="398"/>
      <c r="BO66" s="15"/>
      <c r="BP66" s="15"/>
      <c r="BQ66" s="15"/>
    </row>
    <row r="67" spans="1:209" ht="13.5" thickBot="1" x14ac:dyDescent="0.25">
      <c r="A67" s="12"/>
      <c r="B67" s="336" t="s">
        <v>127</v>
      </c>
      <c r="C67" s="70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1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93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2"/>
      <c r="AU67" s="72"/>
      <c r="AV67" s="72"/>
      <c r="AW67" s="72"/>
      <c r="AX67" s="72"/>
      <c r="AY67" s="72"/>
      <c r="AZ67" s="72"/>
      <c r="BA67" s="72"/>
      <c r="BB67" s="72"/>
      <c r="BC67" s="72"/>
      <c r="BD67" s="72"/>
      <c r="BE67" s="72"/>
      <c r="BF67" s="72"/>
      <c r="BG67" s="72"/>
      <c r="BH67" s="72"/>
      <c r="BI67" s="72"/>
      <c r="BJ67" s="89"/>
      <c r="BK67" s="89"/>
      <c r="BL67" s="401"/>
      <c r="BM67" s="402"/>
      <c r="BO67" s="15"/>
      <c r="BP67" s="15"/>
      <c r="BQ67" s="15"/>
    </row>
    <row r="68" spans="1:209" ht="15" x14ac:dyDescent="0.25">
      <c r="A68" s="12"/>
      <c r="B68" s="336" t="s">
        <v>129</v>
      </c>
      <c r="C68" s="348"/>
      <c r="D68" s="74"/>
      <c r="E68" s="74"/>
      <c r="F68" s="74"/>
      <c r="G68" s="74"/>
      <c r="H68" s="67"/>
      <c r="I68" s="67"/>
      <c r="J68" s="74"/>
      <c r="K68" s="74"/>
      <c r="L68" s="74"/>
      <c r="M68" s="74"/>
      <c r="N68" s="74"/>
      <c r="O68" s="67"/>
      <c r="P68" s="67"/>
      <c r="Q68" s="74"/>
      <c r="R68" s="74"/>
      <c r="S68" s="74"/>
      <c r="T68" s="74"/>
      <c r="U68" s="74"/>
      <c r="V68" s="67"/>
      <c r="W68" s="67"/>
      <c r="X68" s="74"/>
      <c r="Y68" s="74"/>
      <c r="Z68" s="74"/>
      <c r="AA68" s="74"/>
      <c r="AB68" s="74"/>
      <c r="AC68" s="67"/>
      <c r="AD68" s="67"/>
      <c r="AE68" s="74"/>
      <c r="AF68" s="74"/>
      <c r="AG68" s="74"/>
      <c r="AH68" s="74"/>
      <c r="AI68" s="74"/>
      <c r="AJ68" s="67"/>
      <c r="AK68" s="67"/>
      <c r="AL68" s="74"/>
      <c r="AM68" s="74"/>
      <c r="AN68" s="74"/>
      <c r="AO68" s="74"/>
      <c r="AP68" s="74"/>
      <c r="AQ68" s="67"/>
      <c r="AR68" s="67"/>
      <c r="AS68" s="74"/>
      <c r="AT68" s="74"/>
      <c r="AU68" s="74"/>
      <c r="AV68" s="74"/>
      <c r="AW68" s="74"/>
      <c r="AX68" s="67"/>
      <c r="AY68" s="67"/>
      <c r="AZ68" s="74"/>
      <c r="BA68" s="74"/>
      <c r="BB68" s="74"/>
      <c r="BC68" s="74"/>
      <c r="BD68" s="74"/>
      <c r="BE68" s="67"/>
      <c r="BF68" s="67"/>
      <c r="BG68" s="74"/>
      <c r="BH68" s="74"/>
      <c r="BI68" s="74"/>
      <c r="BJ68" s="76"/>
      <c r="BK68" s="76"/>
      <c r="BL68" s="405"/>
      <c r="BM68" s="360"/>
      <c r="BO68" s="15"/>
      <c r="BP68" s="15"/>
      <c r="BQ68" s="15"/>
    </row>
    <row r="69" spans="1:209" ht="13.5" thickBot="1" x14ac:dyDescent="0.25">
      <c r="B69" s="336" t="s">
        <v>131</v>
      </c>
      <c r="C69" s="349"/>
      <c r="D69" s="77"/>
      <c r="E69" s="77"/>
      <c r="F69" s="77"/>
      <c r="G69" s="77"/>
      <c r="H69" s="72"/>
      <c r="I69" s="72"/>
      <c r="J69" s="77"/>
      <c r="K69" s="77"/>
      <c r="L69" s="77"/>
      <c r="M69" s="77"/>
      <c r="N69" s="77"/>
      <c r="O69" s="72"/>
      <c r="P69" s="72"/>
      <c r="Q69" s="77"/>
      <c r="R69" s="77"/>
      <c r="S69" s="77"/>
      <c r="T69" s="77"/>
      <c r="U69" s="77"/>
      <c r="V69" s="72"/>
      <c r="W69" s="72"/>
      <c r="X69" s="77"/>
      <c r="Y69" s="77"/>
      <c r="Z69" s="77"/>
      <c r="AA69" s="77"/>
      <c r="AB69" s="77"/>
      <c r="AC69" s="72"/>
      <c r="AD69" s="72"/>
      <c r="AE69" s="77"/>
      <c r="AF69" s="77"/>
      <c r="AG69" s="77"/>
      <c r="AH69" s="77"/>
      <c r="AI69" s="77"/>
      <c r="AJ69" s="72"/>
      <c r="AK69" s="72"/>
      <c r="AL69" s="77"/>
      <c r="AM69" s="77"/>
      <c r="AN69" s="77"/>
      <c r="AO69" s="77"/>
      <c r="AP69" s="77"/>
      <c r="AQ69" s="72"/>
      <c r="AR69" s="72"/>
      <c r="AS69" s="77"/>
      <c r="AT69" s="77"/>
      <c r="AU69" s="77"/>
      <c r="AV69" s="77"/>
      <c r="AW69" s="77"/>
      <c r="AX69" s="72"/>
      <c r="AY69" s="72"/>
      <c r="AZ69" s="77"/>
      <c r="BA69" s="77"/>
      <c r="BB69" s="77"/>
      <c r="BC69" s="77"/>
      <c r="BD69" s="77"/>
      <c r="BE69" s="72"/>
      <c r="BF69" s="72"/>
      <c r="BG69" s="77"/>
      <c r="BH69" s="77"/>
      <c r="BI69" s="77"/>
      <c r="BJ69" s="83"/>
      <c r="BK69" s="83"/>
      <c r="BL69" s="399"/>
      <c r="BM69" s="400"/>
      <c r="BO69" s="15"/>
      <c r="BP69" s="15"/>
      <c r="BQ69" s="15"/>
    </row>
    <row r="70" spans="1:209" ht="15" x14ac:dyDescent="0.25">
      <c r="B70" s="336" t="s">
        <v>133</v>
      </c>
      <c r="C70" s="66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8"/>
      <c r="BK70" s="68"/>
      <c r="BL70" s="409"/>
      <c r="BM70" s="398"/>
      <c r="BO70" s="15"/>
      <c r="BP70" s="15"/>
      <c r="BQ70" s="15"/>
    </row>
    <row r="71" spans="1:209" ht="13.5" thickBot="1" x14ac:dyDescent="0.25">
      <c r="B71" s="336" t="s">
        <v>137</v>
      </c>
      <c r="C71" s="70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1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1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89"/>
      <c r="BK71" s="89"/>
      <c r="BL71" s="401"/>
      <c r="BM71" s="402"/>
      <c r="BO71" s="15"/>
      <c r="BP71" s="15"/>
      <c r="BQ71" s="15"/>
    </row>
    <row r="72" spans="1:209" ht="15" x14ac:dyDescent="0.25">
      <c r="B72" s="336" t="s">
        <v>135</v>
      </c>
      <c r="C72" s="348"/>
      <c r="D72" s="74"/>
      <c r="E72" s="74"/>
      <c r="F72" s="74"/>
      <c r="G72" s="74"/>
      <c r="H72" s="67"/>
      <c r="I72" s="67"/>
      <c r="J72" s="74"/>
      <c r="K72" s="74"/>
      <c r="L72" s="74"/>
      <c r="M72" s="74"/>
      <c r="N72" s="74"/>
      <c r="O72" s="67"/>
      <c r="P72" s="67"/>
      <c r="Q72" s="74"/>
      <c r="R72" s="74"/>
      <c r="S72" s="74"/>
      <c r="T72" s="74"/>
      <c r="U72" s="74"/>
      <c r="V72" s="67"/>
      <c r="W72" s="67"/>
      <c r="X72" s="74"/>
      <c r="Y72" s="74"/>
      <c r="Z72" s="74"/>
      <c r="AA72" s="74"/>
      <c r="AB72" s="74"/>
      <c r="AC72" s="67"/>
      <c r="AD72" s="67"/>
      <c r="AE72" s="74"/>
      <c r="AF72" s="74"/>
      <c r="AG72" s="74"/>
      <c r="AH72" s="74"/>
      <c r="AI72" s="74"/>
      <c r="AJ72" s="67"/>
      <c r="AK72" s="67"/>
      <c r="AL72" s="74"/>
      <c r="AM72" s="74"/>
      <c r="AN72" s="74"/>
      <c r="AO72" s="74"/>
      <c r="AP72" s="74"/>
      <c r="AQ72" s="67"/>
      <c r="AR72" s="67"/>
      <c r="AS72" s="74"/>
      <c r="AT72" s="74"/>
      <c r="AU72" s="74"/>
      <c r="AV72" s="74"/>
      <c r="AW72" s="74"/>
      <c r="AX72" s="67"/>
      <c r="AY72" s="67"/>
      <c r="AZ72" s="74"/>
      <c r="BA72" s="74"/>
      <c r="BB72" s="74"/>
      <c r="BC72" s="74"/>
      <c r="BD72" s="74"/>
      <c r="BE72" s="67"/>
      <c r="BF72" s="67"/>
      <c r="BG72" s="74"/>
      <c r="BH72" s="74"/>
      <c r="BI72" s="74"/>
      <c r="BJ72" s="76"/>
      <c r="BK72" s="76"/>
      <c r="BL72" s="405"/>
      <c r="BM72" s="360"/>
      <c r="BO72" s="15"/>
      <c r="BP72" s="15"/>
      <c r="BQ72" s="15"/>
    </row>
    <row r="73" spans="1:209" ht="15.75" thickBot="1" x14ac:dyDescent="0.3">
      <c r="A73" s="1"/>
      <c r="B73" s="336" t="s">
        <v>139</v>
      </c>
      <c r="C73" s="349"/>
      <c r="D73" s="77"/>
      <c r="E73" s="77"/>
      <c r="F73" s="77"/>
      <c r="G73" s="77"/>
      <c r="H73" s="72"/>
      <c r="I73" s="72"/>
      <c r="J73" s="77"/>
      <c r="K73" s="77"/>
      <c r="L73" s="77"/>
      <c r="M73" s="77"/>
      <c r="N73" s="77"/>
      <c r="O73" s="72"/>
      <c r="P73" s="72"/>
      <c r="Q73" s="77"/>
      <c r="R73" s="77"/>
      <c r="S73" s="77"/>
      <c r="T73" s="77"/>
      <c r="U73" s="77"/>
      <c r="V73" s="72"/>
      <c r="W73" s="72"/>
      <c r="X73" s="77"/>
      <c r="Y73" s="77"/>
      <c r="Z73" s="77"/>
      <c r="AA73" s="77"/>
      <c r="AB73" s="77"/>
      <c r="AC73" s="72"/>
      <c r="AD73" s="72"/>
      <c r="AE73" s="77"/>
      <c r="AF73" s="77"/>
      <c r="AG73" s="77"/>
      <c r="AH73" s="77"/>
      <c r="AI73" s="77"/>
      <c r="AJ73" s="72"/>
      <c r="AK73" s="72"/>
      <c r="AL73" s="77"/>
      <c r="AM73" s="77"/>
      <c r="AN73" s="77"/>
      <c r="AO73" s="77"/>
      <c r="AP73" s="77"/>
      <c r="AQ73" s="72"/>
      <c r="AR73" s="72"/>
      <c r="AS73" s="77"/>
      <c r="AT73" s="77"/>
      <c r="AU73" s="77"/>
      <c r="AV73" s="77"/>
      <c r="AW73" s="77"/>
      <c r="AX73" s="72"/>
      <c r="AY73" s="72"/>
      <c r="AZ73" s="77"/>
      <c r="BA73" s="77"/>
      <c r="BB73" s="77"/>
      <c r="BC73" s="77"/>
      <c r="BD73" s="77"/>
      <c r="BE73" s="72"/>
      <c r="BF73" s="72"/>
      <c r="BG73" s="77"/>
      <c r="BH73" s="77"/>
      <c r="BI73" s="77"/>
      <c r="BJ73" s="83"/>
      <c r="BK73" s="83"/>
      <c r="BL73" s="399"/>
      <c r="BM73" s="400"/>
      <c r="BN73" s="1"/>
      <c r="BO73" s="15"/>
      <c r="BP73" s="15"/>
      <c r="BQ73" s="15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336" t="s">
        <v>157</v>
      </c>
      <c r="C74" s="66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8"/>
      <c r="BK74" s="68"/>
      <c r="BL74" s="409"/>
      <c r="BM74" s="398"/>
      <c r="BO74" s="15"/>
      <c r="BP74" s="15"/>
      <c r="BQ74" s="15"/>
    </row>
    <row r="75" spans="1:209" ht="13.5" thickBot="1" x14ac:dyDescent="0.25">
      <c r="B75" s="336" t="s">
        <v>144</v>
      </c>
      <c r="C75" s="70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  <c r="AV75" s="72"/>
      <c r="AW75" s="72"/>
      <c r="AX75" s="72"/>
      <c r="AY75" s="72"/>
      <c r="AZ75" s="72"/>
      <c r="BA75" s="72"/>
      <c r="BB75" s="72"/>
      <c r="BC75" s="72"/>
      <c r="BD75" s="72"/>
      <c r="BE75" s="72"/>
      <c r="BF75" s="72"/>
      <c r="BG75" s="72"/>
      <c r="BH75" s="72"/>
      <c r="BI75" s="72"/>
      <c r="BJ75" s="89"/>
      <c r="BK75" s="89"/>
      <c r="BL75" s="401"/>
      <c r="BM75" s="402"/>
      <c r="BO75" s="15"/>
      <c r="BP75" s="15"/>
      <c r="BQ75" s="15"/>
    </row>
    <row r="76" spans="1:209" ht="15" x14ac:dyDescent="0.25">
      <c r="B76" s="336" t="s">
        <v>146</v>
      </c>
      <c r="C76" s="348"/>
      <c r="D76" s="74"/>
      <c r="E76" s="74"/>
      <c r="F76" s="74"/>
      <c r="G76" s="75"/>
      <c r="H76" s="67"/>
      <c r="I76" s="67"/>
      <c r="J76" s="75"/>
      <c r="K76" s="75"/>
      <c r="L76" s="75"/>
      <c r="M76" s="75"/>
      <c r="N76" s="74"/>
      <c r="O76" s="67"/>
      <c r="P76" s="67"/>
      <c r="Q76" s="74"/>
      <c r="R76" s="74"/>
      <c r="S76" s="74"/>
      <c r="T76" s="74"/>
      <c r="U76" s="74"/>
      <c r="V76" s="67"/>
      <c r="W76" s="67"/>
      <c r="X76" s="74"/>
      <c r="Y76" s="74"/>
      <c r="Z76" s="74"/>
      <c r="AA76" s="74"/>
      <c r="AB76" s="75"/>
      <c r="AC76" s="67"/>
      <c r="AD76" s="67"/>
      <c r="AE76" s="75"/>
      <c r="AF76" s="74"/>
      <c r="AG76" s="74"/>
      <c r="AH76" s="74"/>
      <c r="AI76" s="75"/>
      <c r="AJ76" s="67"/>
      <c r="AK76" s="67"/>
      <c r="AL76" s="74"/>
      <c r="AM76" s="74"/>
      <c r="AN76" s="74"/>
      <c r="AO76" s="74"/>
      <c r="AP76" s="75"/>
      <c r="AQ76" s="67"/>
      <c r="AR76" s="67"/>
      <c r="AS76" s="74"/>
      <c r="AT76" s="74"/>
      <c r="AU76" s="74"/>
      <c r="AV76" s="74"/>
      <c r="AW76" s="74"/>
      <c r="AX76" s="67"/>
      <c r="AY76" s="67"/>
      <c r="AZ76" s="74"/>
      <c r="BA76" s="74"/>
      <c r="BB76" s="74"/>
      <c r="BC76" s="74"/>
      <c r="BD76" s="74"/>
      <c r="BE76" s="67"/>
      <c r="BF76" s="67"/>
      <c r="BG76" s="74"/>
      <c r="BH76" s="74"/>
      <c r="BI76" s="74"/>
      <c r="BJ76" s="76"/>
      <c r="BK76" s="76"/>
      <c r="BL76" s="405"/>
      <c r="BM76" s="360"/>
      <c r="BO76" s="15"/>
      <c r="BP76" s="15"/>
      <c r="BQ76" s="15"/>
    </row>
    <row r="77" spans="1:209" ht="13.5" thickBot="1" x14ac:dyDescent="0.25">
      <c r="B77" s="336"/>
      <c r="C77" s="349"/>
      <c r="D77" s="77"/>
      <c r="E77" s="77"/>
      <c r="F77" s="77"/>
      <c r="G77" s="85"/>
      <c r="H77" s="72"/>
      <c r="I77" s="72"/>
      <c r="J77" s="85"/>
      <c r="K77" s="85"/>
      <c r="L77" s="85"/>
      <c r="M77" s="85"/>
      <c r="N77" s="77"/>
      <c r="O77" s="72"/>
      <c r="P77" s="72"/>
      <c r="Q77" s="77"/>
      <c r="R77" s="77"/>
      <c r="S77" s="77"/>
      <c r="T77" s="77"/>
      <c r="U77" s="77"/>
      <c r="V77" s="72"/>
      <c r="W77" s="72"/>
      <c r="X77" s="77"/>
      <c r="Y77" s="77"/>
      <c r="Z77" s="77"/>
      <c r="AA77" s="77"/>
      <c r="AB77" s="85"/>
      <c r="AC77" s="72"/>
      <c r="AD77" s="72"/>
      <c r="AE77" s="85"/>
      <c r="AF77" s="77"/>
      <c r="AG77" s="77"/>
      <c r="AH77" s="77"/>
      <c r="AI77" s="85"/>
      <c r="AJ77" s="72"/>
      <c r="AK77" s="72"/>
      <c r="AL77" s="77"/>
      <c r="AM77" s="77"/>
      <c r="AN77" s="77"/>
      <c r="AO77" s="77"/>
      <c r="AP77" s="85"/>
      <c r="AQ77" s="72"/>
      <c r="AR77" s="72"/>
      <c r="AS77" s="77"/>
      <c r="AT77" s="77"/>
      <c r="AU77" s="77"/>
      <c r="AV77" s="77"/>
      <c r="AW77" s="77"/>
      <c r="AX77" s="72"/>
      <c r="AY77" s="72"/>
      <c r="AZ77" s="77"/>
      <c r="BA77" s="77"/>
      <c r="BB77" s="77"/>
      <c r="BC77" s="77"/>
      <c r="BD77" s="77"/>
      <c r="BE77" s="72"/>
      <c r="BF77" s="72"/>
      <c r="BG77" s="77"/>
      <c r="BH77" s="77"/>
      <c r="BI77" s="77"/>
      <c r="BJ77" s="83"/>
      <c r="BK77" s="83"/>
      <c r="BL77" s="399"/>
      <c r="BM77" s="400"/>
      <c r="BO77" s="15"/>
      <c r="BP77" s="15"/>
      <c r="BQ77" s="15"/>
    </row>
    <row r="78" spans="1:209" ht="15" x14ac:dyDescent="0.25">
      <c r="B78" s="336"/>
      <c r="C78" s="66"/>
      <c r="D78" s="94"/>
      <c r="E78" s="94"/>
      <c r="F78" s="67"/>
      <c r="G78" s="81"/>
      <c r="H78" s="67"/>
      <c r="I78" s="67"/>
      <c r="J78" s="95"/>
      <c r="K78" s="95"/>
      <c r="L78" s="95"/>
      <c r="M78" s="81"/>
      <c r="N78" s="67"/>
      <c r="O78" s="67"/>
      <c r="P78" s="67"/>
      <c r="Q78" s="67"/>
      <c r="R78" s="94"/>
      <c r="S78" s="94"/>
      <c r="T78" s="67"/>
      <c r="U78" s="67"/>
      <c r="V78" s="67"/>
      <c r="W78" s="67"/>
      <c r="X78" s="67"/>
      <c r="Y78" s="94"/>
      <c r="Z78" s="94"/>
      <c r="AA78" s="94"/>
      <c r="AB78" s="81"/>
      <c r="AC78" s="67"/>
      <c r="AD78" s="67"/>
      <c r="AE78" s="81"/>
      <c r="AF78" s="94"/>
      <c r="AG78" s="94"/>
      <c r="AH78" s="67"/>
      <c r="AI78" s="81"/>
      <c r="AJ78" s="67"/>
      <c r="AK78" s="67"/>
      <c r="AL78" s="67"/>
      <c r="AM78" s="94"/>
      <c r="AN78" s="94"/>
      <c r="AO78" s="67"/>
      <c r="AP78" s="81"/>
      <c r="AQ78" s="67"/>
      <c r="AR78" s="67"/>
      <c r="AS78" s="67"/>
      <c r="AT78" s="94"/>
      <c r="AU78" s="94"/>
      <c r="AV78" s="67"/>
      <c r="AW78" s="67"/>
      <c r="AX78" s="67"/>
      <c r="AY78" s="67"/>
      <c r="AZ78" s="67"/>
      <c r="BA78" s="94"/>
      <c r="BB78" s="94"/>
      <c r="BC78" s="67"/>
      <c r="BD78" s="67"/>
      <c r="BE78" s="67"/>
      <c r="BF78" s="67"/>
      <c r="BG78" s="67"/>
      <c r="BH78" s="94"/>
      <c r="BI78" s="94"/>
      <c r="BJ78" s="84"/>
      <c r="BK78" s="84"/>
      <c r="BL78" s="409"/>
      <c r="BM78" s="398"/>
      <c r="BO78" s="15"/>
      <c r="BP78" s="15"/>
      <c r="BQ78" s="15"/>
    </row>
    <row r="79" spans="1:209" ht="13.5" thickBot="1" x14ac:dyDescent="0.25">
      <c r="B79" s="336"/>
      <c r="C79" s="70"/>
      <c r="D79" s="72"/>
      <c r="E79" s="72"/>
      <c r="F79" s="72"/>
      <c r="G79" s="82"/>
      <c r="H79" s="72"/>
      <c r="I79" s="72"/>
      <c r="J79" s="82"/>
      <c r="K79" s="82"/>
      <c r="L79" s="82"/>
      <c r="M79" s="8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82"/>
      <c r="AC79" s="72"/>
      <c r="AD79" s="72"/>
      <c r="AE79" s="82"/>
      <c r="AF79" s="72"/>
      <c r="AG79" s="72"/>
      <c r="AH79" s="72"/>
      <c r="AI79" s="82"/>
      <c r="AJ79" s="72"/>
      <c r="AK79" s="72"/>
      <c r="AL79" s="72"/>
      <c r="AM79" s="72"/>
      <c r="AN79" s="72"/>
      <c r="AO79" s="72"/>
      <c r="AP79" s="8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89"/>
      <c r="BK79" s="89"/>
      <c r="BL79" s="401"/>
      <c r="BM79" s="402"/>
      <c r="BO79" s="15"/>
      <c r="BP79" s="15"/>
      <c r="BQ79" s="15"/>
    </row>
    <row r="80" spans="1:209" ht="16.5" customHeight="1" thickBot="1" x14ac:dyDescent="0.3">
      <c r="B80" s="337"/>
      <c r="C80" s="350"/>
      <c r="D80" s="86"/>
      <c r="E80" s="86"/>
      <c r="F80" s="86"/>
      <c r="G80" s="86"/>
      <c r="H80" s="351"/>
      <c r="I80" s="351"/>
      <c r="J80" s="86"/>
      <c r="K80" s="86"/>
      <c r="L80" s="86"/>
      <c r="M80" s="86"/>
      <c r="N80" s="86"/>
      <c r="O80" s="351"/>
      <c r="P80" s="351"/>
      <c r="Q80" s="86"/>
      <c r="R80" s="86"/>
      <c r="S80" s="86"/>
      <c r="T80" s="86"/>
      <c r="U80" s="86"/>
      <c r="V80" s="351"/>
      <c r="W80" s="351"/>
      <c r="X80" s="86"/>
      <c r="Y80" s="86"/>
      <c r="Z80" s="86"/>
      <c r="AA80" s="86"/>
      <c r="AB80" s="86"/>
      <c r="AC80" s="351"/>
      <c r="AD80" s="351"/>
      <c r="AE80" s="86"/>
      <c r="AF80" s="86"/>
      <c r="AG80" s="86"/>
      <c r="AH80" s="86"/>
      <c r="AI80" s="86"/>
      <c r="AJ80" s="351"/>
      <c r="AK80" s="351"/>
      <c r="AL80" s="86"/>
      <c r="AM80" s="86"/>
      <c r="AN80" s="86"/>
      <c r="AO80" s="86"/>
      <c r="AP80" s="86"/>
      <c r="AQ80" s="351"/>
      <c r="AR80" s="351"/>
      <c r="AS80" s="86"/>
      <c r="AT80" s="86"/>
      <c r="AU80" s="86"/>
      <c r="AV80" s="86"/>
      <c r="AW80" s="86"/>
      <c r="AX80" s="351"/>
      <c r="AY80" s="351"/>
      <c r="AZ80" s="86"/>
      <c r="BA80" s="86"/>
      <c r="BB80" s="86"/>
      <c r="BC80" s="86"/>
      <c r="BD80" s="86"/>
      <c r="BE80" s="351"/>
      <c r="BF80" s="351"/>
      <c r="BG80" s="86"/>
      <c r="BH80" s="86"/>
      <c r="BI80" s="86"/>
      <c r="BJ80" s="87"/>
      <c r="BK80" s="87"/>
      <c r="BL80" s="407"/>
      <c r="BM80" s="404"/>
      <c r="BO80" s="15"/>
      <c r="BP80" s="15"/>
      <c r="BQ80" s="15"/>
    </row>
    <row r="81" spans="1:215" x14ac:dyDescent="0.2">
      <c r="AC81" s="13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5"/>
      <c r="BP81" s="15"/>
      <c r="BQ81" s="15"/>
    </row>
    <row r="82" spans="1:215" ht="13.5" thickBot="1" x14ac:dyDescent="0.25">
      <c r="BO82" s="15"/>
      <c r="BP82" s="15"/>
      <c r="BQ82" s="15"/>
    </row>
    <row r="83" spans="1:215" ht="12.75" customHeight="1" thickBot="1" x14ac:dyDescent="0.25">
      <c r="A83" s="18"/>
      <c r="B83" s="8"/>
      <c r="C83" s="385" t="s">
        <v>6</v>
      </c>
      <c r="D83" s="385"/>
      <c r="E83" s="385"/>
      <c r="F83" s="385"/>
      <c r="G83" s="385"/>
      <c r="H83" s="385"/>
      <c r="I83" s="385"/>
      <c r="J83" s="385"/>
      <c r="K83" s="385"/>
      <c r="L83" s="385"/>
      <c r="M83" s="385"/>
      <c r="N83" s="385"/>
      <c r="O83" s="385"/>
      <c r="P83" s="385"/>
      <c r="Q83" s="385"/>
      <c r="R83" s="385"/>
      <c r="S83" s="385"/>
      <c r="T83" s="385"/>
      <c r="U83" s="385"/>
      <c r="V83" s="385"/>
      <c r="W83" s="385"/>
      <c r="X83" s="385"/>
      <c r="Y83" s="385"/>
      <c r="Z83" s="385"/>
      <c r="AA83" s="385"/>
      <c r="AB83" s="385"/>
      <c r="AC83" s="385"/>
      <c r="AD83" s="385"/>
      <c r="AE83" s="385"/>
      <c r="AF83" s="385"/>
      <c r="AG83" s="386"/>
      <c r="AH83" s="387" t="s">
        <v>7</v>
      </c>
      <c r="AI83" s="388"/>
      <c r="AJ83" s="388"/>
      <c r="AK83" s="388"/>
      <c r="AL83" s="388"/>
      <c r="AM83" s="388"/>
      <c r="AN83" s="388"/>
      <c r="AO83" s="388"/>
      <c r="AP83" s="388"/>
      <c r="AQ83" s="388"/>
      <c r="AR83" s="388"/>
      <c r="AS83" s="388"/>
      <c r="AT83" s="388"/>
      <c r="AU83" s="388"/>
      <c r="AV83" s="388"/>
      <c r="AW83" s="388"/>
      <c r="AX83" s="388"/>
      <c r="AY83" s="388"/>
      <c r="AZ83" s="388"/>
      <c r="BA83" s="388"/>
      <c r="BB83" s="388"/>
      <c r="BC83" s="388"/>
      <c r="BD83" s="388"/>
      <c r="BE83" s="388"/>
      <c r="BF83" s="388"/>
      <c r="BG83" s="388"/>
      <c r="BH83" s="388"/>
      <c r="BI83" s="388"/>
      <c r="BJ83" s="388"/>
      <c r="BK83" s="388"/>
      <c r="BL83" s="388"/>
      <c r="BM83" s="389"/>
      <c r="BO83" s="15"/>
      <c r="BP83" s="15"/>
      <c r="BQ83" s="15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</row>
    <row r="84" spans="1:215" ht="15.75" customHeight="1" thickBot="1" x14ac:dyDescent="0.25">
      <c r="A84" s="17"/>
      <c r="B84" s="16"/>
      <c r="C84" s="258" t="s">
        <v>39</v>
      </c>
      <c r="D84" s="259"/>
      <c r="E84" s="259"/>
      <c r="F84" s="259"/>
      <c r="G84" s="259"/>
      <c r="H84" s="259"/>
      <c r="I84" s="260"/>
      <c r="J84" s="261" t="s">
        <v>40</v>
      </c>
      <c r="K84" s="262"/>
      <c r="L84" s="262"/>
      <c r="M84" s="262"/>
      <c r="N84" s="262"/>
      <c r="O84" s="262"/>
      <c r="P84" s="263"/>
      <c r="Q84" s="264" t="s">
        <v>41</v>
      </c>
      <c r="R84" s="259"/>
      <c r="S84" s="259"/>
      <c r="T84" s="259"/>
      <c r="U84" s="259"/>
      <c r="V84" s="259"/>
      <c r="W84" s="260"/>
      <c r="X84" s="261" t="s">
        <v>42</v>
      </c>
      <c r="Y84" s="262"/>
      <c r="Z84" s="262"/>
      <c r="AA84" s="262"/>
      <c r="AB84" s="262"/>
      <c r="AC84" s="262"/>
      <c r="AD84" s="263"/>
      <c r="AE84" s="264" t="s">
        <v>43</v>
      </c>
      <c r="AF84" s="259"/>
      <c r="AG84" s="259"/>
      <c r="AH84" s="259"/>
      <c r="AI84" s="259"/>
      <c r="AJ84" s="259"/>
      <c r="AK84" s="260"/>
      <c r="AL84" s="261" t="s">
        <v>44</v>
      </c>
      <c r="AM84" s="262"/>
      <c r="AN84" s="262"/>
      <c r="AO84" s="262"/>
      <c r="AP84" s="262"/>
      <c r="AQ84" s="262"/>
      <c r="AR84" s="263"/>
      <c r="AS84" s="264" t="s">
        <v>45</v>
      </c>
      <c r="AT84" s="259"/>
      <c r="AU84" s="259"/>
      <c r="AV84" s="259"/>
      <c r="AW84" s="259"/>
      <c r="AX84" s="259"/>
      <c r="AY84" s="260"/>
      <c r="AZ84" s="261" t="s">
        <v>46</v>
      </c>
      <c r="BA84" s="262"/>
      <c r="BB84" s="262"/>
      <c r="BC84" s="262"/>
      <c r="BD84" s="262"/>
      <c r="BE84" s="262"/>
      <c r="BF84" s="262"/>
      <c r="BG84" s="258" t="s">
        <v>47</v>
      </c>
      <c r="BH84" s="259"/>
      <c r="BI84" s="259"/>
      <c r="BJ84" s="259"/>
      <c r="BK84" s="259"/>
      <c r="BL84" s="259"/>
      <c r="BM84" s="327"/>
      <c r="BO84" s="15"/>
      <c r="BP84" s="15"/>
      <c r="BQ84" s="15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</row>
    <row r="85" spans="1:215" s="12" customFormat="1" ht="15" customHeight="1" thickBot="1" x14ac:dyDescent="0.25">
      <c r="B85" s="16"/>
      <c r="C85" s="37">
        <f>BM60+1</f>
        <v>42188</v>
      </c>
      <c r="D85" s="38">
        <f>C85+1</f>
        <v>42189</v>
      </c>
      <c r="E85" s="38">
        <f t="shared" ref="E85:BM85" si="63">D85+1</f>
        <v>42190</v>
      </c>
      <c r="F85" s="38">
        <f t="shared" si="63"/>
        <v>42191</v>
      </c>
      <c r="G85" s="38">
        <f t="shared" si="63"/>
        <v>42192</v>
      </c>
      <c r="H85" s="38">
        <f t="shared" si="63"/>
        <v>42193</v>
      </c>
      <c r="I85" s="38">
        <f t="shared" si="63"/>
        <v>42194</v>
      </c>
      <c r="J85" s="38">
        <f t="shared" si="63"/>
        <v>42195</v>
      </c>
      <c r="K85" s="38">
        <f t="shared" si="63"/>
        <v>42196</v>
      </c>
      <c r="L85" s="38">
        <f t="shared" si="63"/>
        <v>42197</v>
      </c>
      <c r="M85" s="38">
        <f t="shared" si="63"/>
        <v>42198</v>
      </c>
      <c r="N85" s="38">
        <f t="shared" si="63"/>
        <v>42199</v>
      </c>
      <c r="O85" s="38">
        <f t="shared" si="63"/>
        <v>42200</v>
      </c>
      <c r="P85" s="38">
        <f t="shared" si="63"/>
        <v>42201</v>
      </c>
      <c r="Q85" s="38">
        <f t="shared" si="63"/>
        <v>42202</v>
      </c>
      <c r="R85" s="38">
        <f t="shared" si="63"/>
        <v>42203</v>
      </c>
      <c r="S85" s="38">
        <f t="shared" si="63"/>
        <v>42204</v>
      </c>
      <c r="T85" s="38">
        <f t="shared" si="63"/>
        <v>42205</v>
      </c>
      <c r="U85" s="38">
        <f t="shared" si="63"/>
        <v>42206</v>
      </c>
      <c r="V85" s="38">
        <f t="shared" si="63"/>
        <v>42207</v>
      </c>
      <c r="W85" s="38">
        <f t="shared" si="63"/>
        <v>42208</v>
      </c>
      <c r="X85" s="38">
        <f t="shared" si="63"/>
        <v>42209</v>
      </c>
      <c r="Y85" s="38">
        <f t="shared" si="63"/>
        <v>42210</v>
      </c>
      <c r="Z85" s="38">
        <f t="shared" si="63"/>
        <v>42211</v>
      </c>
      <c r="AA85" s="38">
        <f t="shared" si="63"/>
        <v>42212</v>
      </c>
      <c r="AB85" s="38">
        <f t="shared" si="63"/>
        <v>42213</v>
      </c>
      <c r="AC85" s="38">
        <f t="shared" si="63"/>
        <v>42214</v>
      </c>
      <c r="AD85" s="38">
        <f t="shared" si="63"/>
        <v>42215</v>
      </c>
      <c r="AE85" s="38">
        <f t="shared" si="63"/>
        <v>42216</v>
      </c>
      <c r="AF85" s="38">
        <f t="shared" si="63"/>
        <v>42217</v>
      </c>
      <c r="AG85" s="38">
        <f t="shared" si="63"/>
        <v>42218</v>
      </c>
      <c r="AH85" s="38">
        <f t="shared" si="63"/>
        <v>42219</v>
      </c>
      <c r="AI85" s="38">
        <f t="shared" si="63"/>
        <v>42220</v>
      </c>
      <c r="AJ85" s="38">
        <f t="shared" si="63"/>
        <v>42221</v>
      </c>
      <c r="AK85" s="38">
        <f t="shared" si="63"/>
        <v>42222</v>
      </c>
      <c r="AL85" s="38">
        <f t="shared" si="63"/>
        <v>42223</v>
      </c>
      <c r="AM85" s="38">
        <f t="shared" si="63"/>
        <v>42224</v>
      </c>
      <c r="AN85" s="38">
        <f t="shared" si="63"/>
        <v>42225</v>
      </c>
      <c r="AO85" s="38">
        <f t="shared" si="63"/>
        <v>42226</v>
      </c>
      <c r="AP85" s="38">
        <f t="shared" si="63"/>
        <v>42227</v>
      </c>
      <c r="AQ85" s="38">
        <f t="shared" si="63"/>
        <v>42228</v>
      </c>
      <c r="AR85" s="38">
        <f t="shared" si="63"/>
        <v>42229</v>
      </c>
      <c r="AS85" s="38">
        <f t="shared" si="63"/>
        <v>42230</v>
      </c>
      <c r="AT85" s="38">
        <f t="shared" si="63"/>
        <v>42231</v>
      </c>
      <c r="AU85" s="38">
        <f t="shared" si="63"/>
        <v>42232</v>
      </c>
      <c r="AV85" s="38">
        <f t="shared" si="63"/>
        <v>42233</v>
      </c>
      <c r="AW85" s="38">
        <f t="shared" si="63"/>
        <v>42234</v>
      </c>
      <c r="AX85" s="38">
        <f t="shared" si="63"/>
        <v>42235</v>
      </c>
      <c r="AY85" s="38">
        <f t="shared" si="63"/>
        <v>42236</v>
      </c>
      <c r="AZ85" s="38">
        <f t="shared" si="63"/>
        <v>42237</v>
      </c>
      <c r="BA85" s="38">
        <f t="shared" si="63"/>
        <v>42238</v>
      </c>
      <c r="BB85" s="38">
        <f t="shared" si="63"/>
        <v>42239</v>
      </c>
      <c r="BC85" s="38">
        <f t="shared" si="63"/>
        <v>42240</v>
      </c>
      <c r="BD85" s="38">
        <f t="shared" si="63"/>
        <v>42241</v>
      </c>
      <c r="BE85" s="38">
        <f t="shared" si="63"/>
        <v>42242</v>
      </c>
      <c r="BF85" s="38">
        <f t="shared" si="63"/>
        <v>42243</v>
      </c>
      <c r="BG85" s="38">
        <f t="shared" si="63"/>
        <v>42244</v>
      </c>
      <c r="BH85" s="38">
        <f t="shared" si="63"/>
        <v>42245</v>
      </c>
      <c r="BI85" s="38">
        <f t="shared" si="63"/>
        <v>42246</v>
      </c>
      <c r="BJ85" s="38">
        <f t="shared" si="63"/>
        <v>42247</v>
      </c>
      <c r="BK85" s="377">
        <f t="shared" si="63"/>
        <v>42248</v>
      </c>
      <c r="BL85" s="378">
        <f t="shared" si="63"/>
        <v>42249</v>
      </c>
      <c r="BM85" s="379">
        <f t="shared" si="63"/>
        <v>42250</v>
      </c>
      <c r="BN85" s="7"/>
      <c r="BO85" s="15"/>
      <c r="BP85" s="15"/>
      <c r="BQ85" s="15"/>
      <c r="BR85" s="7"/>
    </row>
    <row r="86" spans="1:215" ht="13.5" thickBot="1" x14ac:dyDescent="0.25">
      <c r="B86" s="335" t="s">
        <v>150</v>
      </c>
      <c r="C86" s="40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110"/>
      <c r="BL86" s="41"/>
      <c r="BM86" s="396"/>
      <c r="BO86" s="15"/>
      <c r="BP86" s="15"/>
      <c r="BQ86" s="15"/>
    </row>
    <row r="87" spans="1:215" ht="15" x14ac:dyDescent="0.25">
      <c r="A87" s="1"/>
      <c r="B87" s="336" t="s">
        <v>152</v>
      </c>
      <c r="C87" s="42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372"/>
      <c r="BL87" s="43"/>
      <c r="BM87" s="398"/>
      <c r="BN87" s="1"/>
      <c r="BO87" s="15"/>
      <c r="BP87" s="15"/>
      <c r="BQ87" s="15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3.5" thickBot="1" x14ac:dyDescent="0.25">
      <c r="B88" s="336"/>
      <c r="C88" s="45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373"/>
      <c r="BL88" s="46"/>
      <c r="BM88" s="402"/>
      <c r="BO88" s="15"/>
      <c r="BP88" s="15"/>
      <c r="BQ88" s="15"/>
    </row>
    <row r="89" spans="1:215" x14ac:dyDescent="0.2">
      <c r="B89" s="336" t="s">
        <v>121</v>
      </c>
      <c r="C89" s="53"/>
      <c r="D89" s="48"/>
      <c r="E89" s="48"/>
      <c r="F89" s="48"/>
      <c r="G89" s="48"/>
      <c r="H89" s="43"/>
      <c r="I89" s="43"/>
      <c r="J89" s="48"/>
      <c r="K89" s="48"/>
      <c r="L89" s="48"/>
      <c r="M89" s="48"/>
      <c r="N89" s="48"/>
      <c r="O89" s="43"/>
      <c r="P89" s="43"/>
      <c r="Q89" s="48"/>
      <c r="R89" s="48"/>
      <c r="S89" s="48"/>
      <c r="T89" s="48"/>
      <c r="U89" s="48"/>
      <c r="V89" s="43"/>
      <c r="W89" s="43"/>
      <c r="X89" s="48"/>
      <c r="Y89" s="48"/>
      <c r="Z89" s="48"/>
      <c r="AA89" s="48"/>
      <c r="AB89" s="48"/>
      <c r="AC89" s="43"/>
      <c r="AD89" s="43"/>
      <c r="AE89" s="48"/>
      <c r="AF89" s="48"/>
      <c r="AG89" s="48"/>
      <c r="AH89" s="48"/>
      <c r="AI89" s="48"/>
      <c r="AJ89" s="43"/>
      <c r="AK89" s="43"/>
      <c r="AL89" s="48"/>
      <c r="AM89" s="48"/>
      <c r="AN89" s="48"/>
      <c r="AO89" s="48"/>
      <c r="AP89" s="48"/>
      <c r="AQ89" s="43"/>
      <c r="AR89" s="43"/>
      <c r="AS89" s="48"/>
      <c r="AT89" s="48"/>
      <c r="AU89" s="48"/>
      <c r="AV89" s="48"/>
      <c r="AW89" s="48"/>
      <c r="AX89" s="43"/>
      <c r="AY89" s="43"/>
      <c r="AZ89" s="48"/>
      <c r="BA89" s="48"/>
      <c r="BB89" s="48"/>
      <c r="BC89" s="48"/>
      <c r="BD89" s="48"/>
      <c r="BE89" s="43"/>
      <c r="BF89" s="43"/>
      <c r="BG89" s="48"/>
      <c r="BH89" s="48"/>
      <c r="BI89" s="48"/>
      <c r="BJ89" s="48"/>
      <c r="BK89" s="374"/>
      <c r="BL89" s="48"/>
      <c r="BM89" s="360"/>
      <c r="BO89" s="15"/>
      <c r="BP89" s="15"/>
      <c r="BQ89" s="15"/>
    </row>
    <row r="90" spans="1:215" ht="13.5" thickBot="1" x14ac:dyDescent="0.25">
      <c r="B90" s="336" t="s">
        <v>123</v>
      </c>
      <c r="C90" s="49"/>
      <c r="D90" s="50"/>
      <c r="E90" s="50"/>
      <c r="F90" s="50"/>
      <c r="G90" s="50"/>
      <c r="H90" s="46"/>
      <c r="I90" s="46"/>
      <c r="J90" s="50"/>
      <c r="K90" s="50"/>
      <c r="L90" s="50"/>
      <c r="M90" s="50"/>
      <c r="N90" s="50"/>
      <c r="O90" s="46"/>
      <c r="P90" s="46"/>
      <c r="Q90" s="50"/>
      <c r="R90" s="50"/>
      <c r="S90" s="50"/>
      <c r="T90" s="50"/>
      <c r="U90" s="50"/>
      <c r="V90" s="46"/>
      <c r="W90" s="46"/>
      <c r="X90" s="50"/>
      <c r="Y90" s="50"/>
      <c r="Z90" s="50"/>
      <c r="AA90" s="50"/>
      <c r="AB90" s="50"/>
      <c r="AC90" s="46"/>
      <c r="AD90" s="46"/>
      <c r="AE90" s="50"/>
      <c r="AF90" s="50"/>
      <c r="AG90" s="50"/>
      <c r="AH90" s="50"/>
      <c r="AI90" s="50"/>
      <c r="AJ90" s="46"/>
      <c r="AK90" s="46"/>
      <c r="AL90" s="50"/>
      <c r="AM90" s="50"/>
      <c r="AN90" s="50"/>
      <c r="AO90" s="50"/>
      <c r="AP90" s="50"/>
      <c r="AQ90" s="46"/>
      <c r="AR90" s="46"/>
      <c r="AS90" s="50"/>
      <c r="AT90" s="50"/>
      <c r="AU90" s="50"/>
      <c r="AV90" s="50"/>
      <c r="AW90" s="50"/>
      <c r="AX90" s="46"/>
      <c r="AY90" s="46"/>
      <c r="AZ90" s="50"/>
      <c r="BA90" s="50"/>
      <c r="BB90" s="50"/>
      <c r="BC90" s="50"/>
      <c r="BD90" s="50"/>
      <c r="BE90" s="46"/>
      <c r="BF90" s="46"/>
      <c r="BG90" s="50"/>
      <c r="BH90" s="50"/>
      <c r="BI90" s="50"/>
      <c r="BJ90" s="50"/>
      <c r="BK90" s="375"/>
      <c r="BL90" s="50"/>
      <c r="BM90" s="400"/>
      <c r="BO90" s="15"/>
      <c r="BP90" s="15"/>
      <c r="BQ90" s="15"/>
    </row>
    <row r="91" spans="1:215" x14ac:dyDescent="0.2">
      <c r="B91" s="336" t="s">
        <v>125</v>
      </c>
      <c r="C91" s="42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372"/>
      <c r="BL91" s="43"/>
      <c r="BM91" s="398"/>
      <c r="BO91" s="15"/>
      <c r="BP91" s="15"/>
      <c r="BQ91" s="15"/>
    </row>
    <row r="92" spans="1:215" ht="13.5" thickBot="1" x14ac:dyDescent="0.25">
      <c r="B92" s="336" t="s">
        <v>127</v>
      </c>
      <c r="C92" s="45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6"/>
      <c r="AV92" s="46"/>
      <c r="AW92" s="46"/>
      <c r="AX92" s="46"/>
      <c r="AY92" s="46"/>
      <c r="AZ92" s="46"/>
      <c r="BA92" s="46"/>
      <c r="BB92" s="46"/>
      <c r="BC92" s="46"/>
      <c r="BD92" s="46"/>
      <c r="BE92" s="46"/>
      <c r="BF92" s="46"/>
      <c r="BG92" s="46"/>
      <c r="BH92" s="46"/>
      <c r="BI92" s="46"/>
      <c r="BJ92" s="46"/>
      <c r="BK92" s="373"/>
      <c r="BL92" s="46"/>
      <c r="BM92" s="402"/>
      <c r="BO92" s="15"/>
      <c r="BP92" s="15"/>
      <c r="BQ92" s="15"/>
    </row>
    <row r="93" spans="1:215" x14ac:dyDescent="0.2">
      <c r="B93" s="336" t="s">
        <v>129</v>
      </c>
      <c r="C93" s="53"/>
      <c r="D93" s="48"/>
      <c r="E93" s="48"/>
      <c r="F93" s="48"/>
      <c r="G93" s="48"/>
      <c r="H93" s="43"/>
      <c r="I93" s="43"/>
      <c r="J93" s="48"/>
      <c r="K93" s="48"/>
      <c r="L93" s="48"/>
      <c r="M93" s="48"/>
      <c r="N93" s="48"/>
      <c r="O93" s="43"/>
      <c r="P93" s="43"/>
      <c r="Q93" s="48"/>
      <c r="R93" s="48"/>
      <c r="S93" s="48"/>
      <c r="T93" s="48"/>
      <c r="U93" s="48"/>
      <c r="V93" s="43"/>
      <c r="W93" s="43"/>
      <c r="X93" s="48"/>
      <c r="Y93" s="48"/>
      <c r="Z93" s="48"/>
      <c r="AA93" s="48"/>
      <c r="AB93" s="48"/>
      <c r="AC93" s="43"/>
      <c r="AD93" s="43"/>
      <c r="AE93" s="48"/>
      <c r="AF93" s="48"/>
      <c r="AG93" s="48"/>
      <c r="AH93" s="48"/>
      <c r="AI93" s="48"/>
      <c r="AJ93" s="43"/>
      <c r="AK93" s="43"/>
      <c r="AL93" s="48"/>
      <c r="AM93" s="48"/>
      <c r="AN93" s="48"/>
      <c r="AO93" s="48"/>
      <c r="AP93" s="48"/>
      <c r="AQ93" s="43"/>
      <c r="AR93" s="43"/>
      <c r="AS93" s="48"/>
      <c r="AT93" s="48"/>
      <c r="AU93" s="48"/>
      <c r="AV93" s="48"/>
      <c r="AW93" s="48"/>
      <c r="AX93" s="43"/>
      <c r="AY93" s="43"/>
      <c r="AZ93" s="48"/>
      <c r="BA93" s="48"/>
      <c r="BB93" s="48"/>
      <c r="BC93" s="48"/>
      <c r="BD93" s="48"/>
      <c r="BE93" s="43"/>
      <c r="BF93" s="43"/>
      <c r="BG93" s="48"/>
      <c r="BH93" s="48"/>
      <c r="BI93" s="48"/>
      <c r="BJ93" s="48"/>
      <c r="BK93" s="374"/>
      <c r="BL93" s="48"/>
      <c r="BM93" s="360"/>
      <c r="BO93" s="15"/>
      <c r="BP93" s="15"/>
      <c r="BQ93" s="15"/>
    </row>
    <row r="94" spans="1:215" ht="13.5" thickBot="1" x14ac:dyDescent="0.25">
      <c r="B94" s="336" t="s">
        <v>131</v>
      </c>
      <c r="C94" s="49"/>
      <c r="D94" s="50"/>
      <c r="E94" s="50"/>
      <c r="F94" s="50"/>
      <c r="G94" s="50"/>
      <c r="H94" s="46"/>
      <c r="I94" s="46"/>
      <c r="J94" s="50"/>
      <c r="K94" s="50"/>
      <c r="L94" s="50"/>
      <c r="M94" s="50"/>
      <c r="N94" s="50"/>
      <c r="O94" s="46"/>
      <c r="P94" s="46"/>
      <c r="Q94" s="50"/>
      <c r="R94" s="50"/>
      <c r="S94" s="50"/>
      <c r="T94" s="50"/>
      <c r="U94" s="50"/>
      <c r="V94" s="46"/>
      <c r="W94" s="46"/>
      <c r="X94" s="50"/>
      <c r="Y94" s="50"/>
      <c r="Z94" s="50"/>
      <c r="AA94" s="50"/>
      <c r="AB94" s="50"/>
      <c r="AC94" s="46"/>
      <c r="AD94" s="46"/>
      <c r="AE94" s="50"/>
      <c r="AF94" s="50"/>
      <c r="AG94" s="50"/>
      <c r="AH94" s="50"/>
      <c r="AI94" s="50"/>
      <c r="AJ94" s="46"/>
      <c r="AK94" s="46"/>
      <c r="AL94" s="50"/>
      <c r="AM94" s="50"/>
      <c r="AN94" s="50"/>
      <c r="AO94" s="50"/>
      <c r="AP94" s="50"/>
      <c r="AQ94" s="46"/>
      <c r="AR94" s="46"/>
      <c r="AS94" s="50"/>
      <c r="AT94" s="50"/>
      <c r="AU94" s="50"/>
      <c r="AV94" s="50"/>
      <c r="AW94" s="50"/>
      <c r="AX94" s="46"/>
      <c r="AY94" s="46"/>
      <c r="AZ94" s="50"/>
      <c r="BA94" s="50"/>
      <c r="BB94" s="50"/>
      <c r="BC94" s="50"/>
      <c r="BD94" s="50"/>
      <c r="BE94" s="46"/>
      <c r="BF94" s="46"/>
      <c r="BG94" s="50"/>
      <c r="BH94" s="50"/>
      <c r="BI94" s="50"/>
      <c r="BJ94" s="50"/>
      <c r="BK94" s="375"/>
      <c r="BL94" s="50"/>
      <c r="BM94" s="400"/>
      <c r="BO94" s="15"/>
      <c r="BP94" s="15"/>
      <c r="BQ94" s="15"/>
    </row>
    <row r="95" spans="1:215" x14ac:dyDescent="0.2">
      <c r="B95" s="336" t="s">
        <v>133</v>
      </c>
      <c r="C95" s="42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372"/>
      <c r="BL95" s="43"/>
      <c r="BM95" s="398"/>
      <c r="BO95" s="15"/>
      <c r="BP95" s="15"/>
      <c r="BQ95" s="15"/>
    </row>
    <row r="96" spans="1:215" ht="13.5" thickBot="1" x14ac:dyDescent="0.25">
      <c r="B96" s="336" t="s">
        <v>137</v>
      </c>
      <c r="C96" s="45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  <c r="BG96" s="46"/>
      <c r="BH96" s="46"/>
      <c r="BI96" s="46"/>
      <c r="BJ96" s="46"/>
      <c r="BK96" s="373"/>
      <c r="BL96" s="46"/>
      <c r="BM96" s="402"/>
      <c r="BO96" s="15"/>
      <c r="BP96" s="15"/>
      <c r="BQ96" s="15"/>
    </row>
    <row r="97" spans="1:215" x14ac:dyDescent="0.2">
      <c r="A97" s="17"/>
      <c r="B97" s="336" t="s">
        <v>135</v>
      </c>
      <c r="C97" s="53"/>
      <c r="D97" s="48"/>
      <c r="E97" s="48"/>
      <c r="F97" s="48"/>
      <c r="G97" s="48"/>
      <c r="H97" s="43"/>
      <c r="I97" s="43"/>
      <c r="J97" s="48"/>
      <c r="K97" s="48"/>
      <c r="L97" s="48"/>
      <c r="M97" s="48"/>
      <c r="N97" s="48"/>
      <c r="O97" s="43"/>
      <c r="P97" s="43"/>
      <c r="Q97" s="48"/>
      <c r="R97" s="48"/>
      <c r="S97" s="48"/>
      <c r="T97" s="48"/>
      <c r="U97" s="48"/>
      <c r="V97" s="43"/>
      <c r="W97" s="43"/>
      <c r="X97" s="48"/>
      <c r="Y97" s="48"/>
      <c r="Z97" s="48"/>
      <c r="AA97" s="48"/>
      <c r="AB97" s="48"/>
      <c r="AC97" s="43"/>
      <c r="AD97" s="43"/>
      <c r="AE97" s="48"/>
      <c r="AF97" s="48"/>
      <c r="AG97" s="48"/>
      <c r="AH97" s="48"/>
      <c r="AI97" s="48"/>
      <c r="AJ97" s="43"/>
      <c r="AK97" s="43"/>
      <c r="AL97" s="48"/>
      <c r="AM97" s="48"/>
      <c r="AN97" s="48"/>
      <c r="AO97" s="48"/>
      <c r="AP97" s="48"/>
      <c r="AQ97" s="43"/>
      <c r="AR97" s="43"/>
      <c r="AS97" s="48"/>
      <c r="AT97" s="48"/>
      <c r="AU97" s="48"/>
      <c r="AV97" s="48"/>
      <c r="AW97" s="48"/>
      <c r="AX97" s="43"/>
      <c r="AY97" s="43"/>
      <c r="AZ97" s="48"/>
      <c r="BA97" s="48"/>
      <c r="BB97" s="48"/>
      <c r="BC97" s="48"/>
      <c r="BD97" s="48"/>
      <c r="BE97" s="43"/>
      <c r="BF97" s="43"/>
      <c r="BG97" s="48"/>
      <c r="BH97" s="48"/>
      <c r="BI97" s="48"/>
      <c r="BJ97" s="48"/>
      <c r="BK97" s="374"/>
      <c r="BL97" s="48"/>
      <c r="BM97" s="360"/>
      <c r="BO97" s="15"/>
      <c r="BP97" s="15"/>
      <c r="BQ97" s="15"/>
    </row>
    <row r="98" spans="1:215" ht="13.5" thickBot="1" x14ac:dyDescent="0.25">
      <c r="A98" s="17"/>
      <c r="B98" s="336" t="s">
        <v>139</v>
      </c>
      <c r="C98" s="49"/>
      <c r="D98" s="50"/>
      <c r="E98" s="50"/>
      <c r="F98" s="50"/>
      <c r="G98" s="50"/>
      <c r="H98" s="46"/>
      <c r="I98" s="46"/>
      <c r="J98" s="50"/>
      <c r="K98" s="50"/>
      <c r="L98" s="50"/>
      <c r="M98" s="50"/>
      <c r="N98" s="50"/>
      <c r="O98" s="46"/>
      <c r="P98" s="46"/>
      <c r="Q98" s="50"/>
      <c r="R98" s="50"/>
      <c r="S98" s="50"/>
      <c r="T98" s="50"/>
      <c r="U98" s="50"/>
      <c r="V98" s="46"/>
      <c r="W98" s="46"/>
      <c r="X98" s="50"/>
      <c r="Y98" s="50"/>
      <c r="Z98" s="50"/>
      <c r="AA98" s="50"/>
      <c r="AB98" s="50"/>
      <c r="AC98" s="46"/>
      <c r="AD98" s="46"/>
      <c r="AE98" s="50"/>
      <c r="AF98" s="50"/>
      <c r="AG98" s="50"/>
      <c r="AH98" s="50"/>
      <c r="AI98" s="50"/>
      <c r="AJ98" s="46"/>
      <c r="AK98" s="46"/>
      <c r="AL98" s="50"/>
      <c r="AM98" s="50"/>
      <c r="AN98" s="50"/>
      <c r="AO98" s="50"/>
      <c r="AP98" s="50"/>
      <c r="AQ98" s="46"/>
      <c r="AR98" s="46"/>
      <c r="AS98" s="50"/>
      <c r="AT98" s="50"/>
      <c r="AU98" s="50"/>
      <c r="AV98" s="50"/>
      <c r="AW98" s="50"/>
      <c r="AX98" s="46"/>
      <c r="AY98" s="46"/>
      <c r="AZ98" s="50"/>
      <c r="BA98" s="50"/>
      <c r="BB98" s="50"/>
      <c r="BC98" s="50"/>
      <c r="BD98" s="50"/>
      <c r="BE98" s="46"/>
      <c r="BF98" s="46"/>
      <c r="BG98" s="50"/>
      <c r="BH98" s="50"/>
      <c r="BI98" s="50"/>
      <c r="BJ98" s="50"/>
      <c r="BK98" s="375"/>
      <c r="BL98" s="50"/>
      <c r="BM98" s="400"/>
      <c r="BO98" s="15"/>
      <c r="BP98" s="15"/>
      <c r="BQ98" s="15"/>
    </row>
    <row r="99" spans="1:215" x14ac:dyDescent="0.2">
      <c r="A99" s="17"/>
      <c r="B99" s="336"/>
      <c r="C99" s="42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372"/>
      <c r="BL99" s="43"/>
      <c r="BM99" s="398"/>
      <c r="BO99" s="15"/>
      <c r="BP99" s="15"/>
      <c r="BQ99" s="15"/>
    </row>
    <row r="100" spans="1:215" ht="13.5" thickBot="1" x14ac:dyDescent="0.25">
      <c r="B100" s="336" t="s">
        <v>144</v>
      </c>
      <c r="C100" s="45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/>
      <c r="AV100" s="46"/>
      <c r="AW100" s="46"/>
      <c r="AX100" s="46"/>
      <c r="AY100" s="46"/>
      <c r="AZ100" s="46"/>
      <c r="BA100" s="46"/>
      <c r="BB100" s="46"/>
      <c r="BC100" s="46"/>
      <c r="BD100" s="46"/>
      <c r="BE100" s="46"/>
      <c r="BF100" s="46"/>
      <c r="BG100" s="46"/>
      <c r="BH100" s="46"/>
      <c r="BI100" s="46"/>
      <c r="BJ100" s="46"/>
      <c r="BK100" s="373"/>
      <c r="BL100" s="46"/>
      <c r="BM100" s="402"/>
      <c r="BO100" s="15"/>
      <c r="BP100" s="15"/>
      <c r="BQ100" s="15"/>
    </row>
    <row r="101" spans="1:215" x14ac:dyDescent="0.2">
      <c r="B101" s="336" t="s">
        <v>146</v>
      </c>
      <c r="C101" s="53"/>
      <c r="D101" s="48"/>
      <c r="E101" s="48"/>
      <c r="F101" s="48"/>
      <c r="G101" s="48"/>
      <c r="H101" s="43"/>
      <c r="I101" s="43"/>
      <c r="J101" s="48"/>
      <c r="K101" s="48"/>
      <c r="L101" s="48"/>
      <c r="M101" s="48"/>
      <c r="N101" s="48"/>
      <c r="O101" s="43"/>
      <c r="P101" s="43"/>
      <c r="Q101" s="48"/>
      <c r="R101" s="48"/>
      <c r="S101" s="48"/>
      <c r="T101" s="48"/>
      <c r="U101" s="48"/>
      <c r="V101" s="43"/>
      <c r="W101" s="43"/>
      <c r="X101" s="48"/>
      <c r="Y101" s="48"/>
      <c r="Z101" s="48"/>
      <c r="AA101" s="48"/>
      <c r="AB101" s="48"/>
      <c r="AC101" s="43"/>
      <c r="AD101" s="43"/>
      <c r="AE101" s="48"/>
      <c r="AF101" s="48"/>
      <c r="AG101" s="48"/>
      <c r="AH101" s="48"/>
      <c r="AI101" s="48"/>
      <c r="AJ101" s="43"/>
      <c r="AK101" s="43"/>
      <c r="AL101" s="48"/>
      <c r="AM101" s="48"/>
      <c r="AN101" s="48"/>
      <c r="AO101" s="48"/>
      <c r="AP101" s="48"/>
      <c r="AQ101" s="43"/>
      <c r="AR101" s="43"/>
      <c r="AS101" s="48"/>
      <c r="AT101" s="48"/>
      <c r="AU101" s="48"/>
      <c r="AV101" s="48"/>
      <c r="AW101" s="48"/>
      <c r="AX101" s="43"/>
      <c r="AY101" s="43"/>
      <c r="AZ101" s="48"/>
      <c r="BA101" s="48"/>
      <c r="BB101" s="48"/>
      <c r="BC101" s="48"/>
      <c r="BD101" s="48"/>
      <c r="BE101" s="43"/>
      <c r="BF101" s="43"/>
      <c r="BG101" s="48"/>
      <c r="BH101" s="48"/>
      <c r="BI101" s="48"/>
      <c r="BJ101" s="48"/>
      <c r="BK101" s="374"/>
      <c r="BL101" s="48"/>
      <c r="BM101" s="360"/>
      <c r="BO101" s="15"/>
      <c r="BP101" s="15"/>
      <c r="BQ101" s="15"/>
    </row>
    <row r="102" spans="1:215" ht="13.5" thickBot="1" x14ac:dyDescent="0.25">
      <c r="B102" s="336"/>
      <c r="C102" s="49"/>
      <c r="D102" s="50"/>
      <c r="E102" s="50"/>
      <c r="F102" s="50"/>
      <c r="G102" s="50"/>
      <c r="H102" s="46"/>
      <c r="I102" s="46"/>
      <c r="J102" s="50"/>
      <c r="K102" s="50"/>
      <c r="L102" s="50"/>
      <c r="M102" s="50"/>
      <c r="N102" s="50"/>
      <c r="O102" s="46"/>
      <c r="P102" s="46"/>
      <c r="Q102" s="50"/>
      <c r="R102" s="50"/>
      <c r="S102" s="50"/>
      <c r="T102" s="50"/>
      <c r="U102" s="50"/>
      <c r="V102" s="46"/>
      <c r="W102" s="46"/>
      <c r="X102" s="50"/>
      <c r="Y102" s="50"/>
      <c r="Z102" s="50"/>
      <c r="AA102" s="50"/>
      <c r="AB102" s="50"/>
      <c r="AC102" s="46"/>
      <c r="AD102" s="46"/>
      <c r="AE102" s="50"/>
      <c r="AF102" s="50"/>
      <c r="AG102" s="50"/>
      <c r="AH102" s="50"/>
      <c r="AI102" s="50"/>
      <c r="AJ102" s="46"/>
      <c r="AK102" s="46"/>
      <c r="AL102" s="50"/>
      <c r="AM102" s="50"/>
      <c r="AN102" s="50"/>
      <c r="AO102" s="50"/>
      <c r="AP102" s="50"/>
      <c r="AQ102" s="46"/>
      <c r="AR102" s="46"/>
      <c r="AS102" s="50"/>
      <c r="AT102" s="50"/>
      <c r="AU102" s="50"/>
      <c r="AV102" s="50"/>
      <c r="AW102" s="50"/>
      <c r="AX102" s="46"/>
      <c r="AY102" s="46"/>
      <c r="AZ102" s="50"/>
      <c r="BA102" s="50"/>
      <c r="BB102" s="50"/>
      <c r="BC102" s="50"/>
      <c r="BD102" s="50"/>
      <c r="BE102" s="46"/>
      <c r="BF102" s="46"/>
      <c r="BG102" s="50"/>
      <c r="BH102" s="50"/>
      <c r="BI102" s="50"/>
      <c r="BJ102" s="50"/>
      <c r="BK102" s="375"/>
      <c r="BL102" s="50"/>
      <c r="BM102" s="400"/>
      <c r="BO102" s="15"/>
      <c r="BP102" s="15"/>
      <c r="BQ102" s="15"/>
    </row>
    <row r="103" spans="1:215" x14ac:dyDescent="0.2">
      <c r="B103" s="336"/>
      <c r="C103" s="42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96"/>
      <c r="Z103" s="96"/>
      <c r="AA103" s="43"/>
      <c r="AB103" s="43"/>
      <c r="AC103" s="43"/>
      <c r="AD103" s="43"/>
      <c r="AE103" s="96"/>
      <c r="AF103" s="96"/>
      <c r="AG103" s="96"/>
      <c r="AH103" s="96"/>
      <c r="AI103" s="96"/>
      <c r="AJ103" s="43"/>
      <c r="AK103" s="43"/>
      <c r="AL103" s="43"/>
      <c r="AM103" s="43"/>
      <c r="AN103" s="96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372"/>
      <c r="BL103" s="43"/>
      <c r="BM103" s="398"/>
      <c r="BO103" s="15"/>
      <c r="BP103" s="15"/>
      <c r="BQ103" s="15"/>
    </row>
    <row r="104" spans="1:215" ht="13.5" thickBot="1" x14ac:dyDescent="0.25">
      <c r="B104" s="336"/>
      <c r="C104" s="45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97"/>
      <c r="Y104" s="97"/>
      <c r="Z104" s="97"/>
      <c r="AA104" s="46"/>
      <c r="AB104" s="46"/>
      <c r="AC104" s="46"/>
      <c r="AD104" s="46"/>
      <c r="AE104" s="97"/>
      <c r="AF104" s="97"/>
      <c r="AG104" s="97"/>
      <c r="AH104" s="97"/>
      <c r="AI104" s="97"/>
      <c r="AJ104" s="46"/>
      <c r="AK104" s="46"/>
      <c r="AL104" s="97"/>
      <c r="AM104" s="97"/>
      <c r="AN104" s="97"/>
      <c r="AO104" s="46"/>
      <c r="AP104" s="46"/>
      <c r="AQ104" s="46"/>
      <c r="AR104" s="46"/>
      <c r="AS104" s="46"/>
      <c r="AT104" s="46"/>
      <c r="AU104" s="46"/>
      <c r="AV104" s="46"/>
      <c r="AW104" s="46"/>
      <c r="AX104" s="46"/>
      <c r="AY104" s="46"/>
      <c r="AZ104" s="46"/>
      <c r="BA104" s="46"/>
      <c r="BB104" s="46"/>
      <c r="BC104" s="46"/>
      <c r="BD104" s="46"/>
      <c r="BE104" s="46"/>
      <c r="BF104" s="46"/>
      <c r="BG104" s="46"/>
      <c r="BH104" s="46"/>
      <c r="BI104" s="46"/>
      <c r="BJ104" s="46"/>
      <c r="BK104" s="373"/>
      <c r="BL104" s="46"/>
      <c r="BM104" s="402"/>
      <c r="BO104" s="15"/>
      <c r="BP104" s="15"/>
      <c r="BQ104" s="15"/>
    </row>
    <row r="105" spans="1:215" ht="13.5" thickBot="1" x14ac:dyDescent="0.25">
      <c r="B105" s="337"/>
      <c r="C105" s="98"/>
      <c r="D105" s="62"/>
      <c r="E105" s="62"/>
      <c r="F105" s="99"/>
      <c r="G105" s="99"/>
      <c r="H105" s="332"/>
      <c r="I105" s="332"/>
      <c r="J105" s="62"/>
      <c r="K105" s="62"/>
      <c r="L105" s="62"/>
      <c r="M105" s="62"/>
      <c r="N105" s="62"/>
      <c r="O105" s="332"/>
      <c r="P105" s="332"/>
      <c r="Q105" s="62"/>
      <c r="R105" s="62"/>
      <c r="S105" s="62"/>
      <c r="T105" s="62"/>
      <c r="U105" s="62"/>
      <c r="V105" s="332"/>
      <c r="W105" s="332"/>
      <c r="X105" s="62"/>
      <c r="Y105" s="62"/>
      <c r="Z105" s="62"/>
      <c r="AA105" s="62"/>
      <c r="AB105" s="62"/>
      <c r="AC105" s="332"/>
      <c r="AD105" s="332"/>
      <c r="AE105" s="62"/>
      <c r="AF105" s="62"/>
      <c r="AG105" s="62"/>
      <c r="AH105" s="62"/>
      <c r="AI105" s="99"/>
      <c r="AJ105" s="332"/>
      <c r="AK105" s="332"/>
      <c r="AL105" s="62"/>
      <c r="AM105" s="62"/>
      <c r="AN105" s="62"/>
      <c r="AO105" s="62"/>
      <c r="AP105" s="62"/>
      <c r="AQ105" s="332"/>
      <c r="AR105" s="332"/>
      <c r="AS105" s="62"/>
      <c r="AT105" s="62"/>
      <c r="AU105" s="62"/>
      <c r="AV105" s="62"/>
      <c r="AW105" s="62"/>
      <c r="AX105" s="332"/>
      <c r="AY105" s="332"/>
      <c r="AZ105" s="62"/>
      <c r="BA105" s="62"/>
      <c r="BB105" s="62"/>
      <c r="BC105" s="62"/>
      <c r="BD105" s="62"/>
      <c r="BE105" s="332"/>
      <c r="BF105" s="332"/>
      <c r="BG105" s="62"/>
      <c r="BH105" s="62"/>
      <c r="BI105" s="62"/>
      <c r="BJ105" s="62"/>
      <c r="BK105" s="376"/>
      <c r="BL105" s="62"/>
      <c r="BM105" s="404"/>
      <c r="BO105" s="15"/>
      <c r="BP105" s="15"/>
      <c r="BQ105" s="15"/>
    </row>
    <row r="106" spans="1:215" ht="13.5" thickBot="1" x14ac:dyDescent="0.25">
      <c r="BO106" s="15"/>
      <c r="BP106" s="15"/>
      <c r="BQ106" s="15"/>
    </row>
    <row r="107" spans="1:215" ht="15" customHeight="1" thickBot="1" x14ac:dyDescent="0.25">
      <c r="A107" s="17"/>
      <c r="C107" s="380" t="s">
        <v>8</v>
      </c>
      <c r="D107" s="380"/>
      <c r="E107" s="380"/>
      <c r="F107" s="380"/>
      <c r="G107" s="380"/>
      <c r="H107" s="380"/>
      <c r="I107" s="380"/>
      <c r="J107" s="380"/>
      <c r="K107" s="380"/>
      <c r="L107" s="380"/>
      <c r="M107" s="380"/>
      <c r="N107" s="380"/>
      <c r="O107" s="380"/>
      <c r="P107" s="380"/>
      <c r="Q107" s="380"/>
      <c r="R107" s="380"/>
      <c r="S107" s="380"/>
      <c r="T107" s="380"/>
      <c r="U107" s="380"/>
      <c r="V107" s="380"/>
      <c r="W107" s="380"/>
      <c r="X107" s="380"/>
      <c r="Y107" s="380"/>
      <c r="Z107" s="380"/>
      <c r="AA107" s="380"/>
      <c r="AB107" s="380"/>
      <c r="AC107" s="380"/>
      <c r="AD107" s="380"/>
      <c r="AE107" s="380"/>
      <c r="AF107" s="381"/>
      <c r="AG107" s="382" t="s">
        <v>9</v>
      </c>
      <c r="AH107" s="383"/>
      <c r="AI107" s="383"/>
      <c r="AJ107" s="383"/>
      <c r="AK107" s="383"/>
      <c r="AL107" s="383"/>
      <c r="AM107" s="383"/>
      <c r="AN107" s="383"/>
      <c r="AO107" s="383"/>
      <c r="AP107" s="383"/>
      <c r="AQ107" s="383"/>
      <c r="AR107" s="383"/>
      <c r="AS107" s="383"/>
      <c r="AT107" s="383"/>
      <c r="AU107" s="383"/>
      <c r="AV107" s="383"/>
      <c r="AW107" s="383"/>
      <c r="AX107" s="383"/>
      <c r="AY107" s="383"/>
      <c r="AZ107" s="383"/>
      <c r="BA107" s="383"/>
      <c r="BB107" s="383"/>
      <c r="BC107" s="383"/>
      <c r="BD107" s="383"/>
      <c r="BE107" s="383"/>
      <c r="BF107" s="383"/>
      <c r="BG107" s="383"/>
      <c r="BH107" s="383"/>
      <c r="BI107" s="383"/>
      <c r="BJ107" s="383"/>
      <c r="BK107" s="383"/>
      <c r="BL107" s="383"/>
      <c r="BM107" s="384"/>
      <c r="BO107" s="15"/>
      <c r="BP107" s="15"/>
      <c r="BQ107" s="15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7"/>
      <c r="EN107" s="17"/>
      <c r="EO107" s="17"/>
      <c r="EP107" s="17"/>
      <c r="EQ107" s="17"/>
      <c r="ER107" s="17"/>
      <c r="ES107" s="17"/>
      <c r="ET107" s="17"/>
      <c r="EU107" s="17"/>
      <c r="EV107" s="17"/>
      <c r="EW107" s="17"/>
      <c r="EX107" s="17"/>
      <c r="EY107" s="17"/>
      <c r="EZ107" s="17"/>
      <c r="FA107" s="17"/>
      <c r="FB107" s="17"/>
      <c r="FC107" s="17"/>
      <c r="FD107" s="17"/>
      <c r="FE107" s="17"/>
      <c r="FF107" s="17"/>
      <c r="FG107" s="17"/>
      <c r="FH107" s="17"/>
      <c r="FI107" s="17"/>
      <c r="FJ107" s="17"/>
      <c r="FK107" s="17"/>
      <c r="FL107" s="17"/>
      <c r="FM107" s="17"/>
      <c r="FN107" s="17"/>
      <c r="FO107" s="17"/>
      <c r="FP107" s="17"/>
      <c r="FQ107" s="17"/>
      <c r="FR107" s="17"/>
      <c r="FS107" s="17"/>
      <c r="FT107" s="17"/>
      <c r="FU107" s="17"/>
      <c r="FV107" s="17"/>
      <c r="FW107" s="17"/>
      <c r="FX107" s="17"/>
      <c r="FY107" s="17"/>
      <c r="FZ107" s="17"/>
      <c r="GA107" s="17"/>
      <c r="GB107" s="17"/>
      <c r="GC107" s="17"/>
      <c r="GD107" s="17"/>
      <c r="GE107" s="17"/>
      <c r="GF107" s="17"/>
      <c r="GG107" s="17"/>
      <c r="GH107" s="17"/>
      <c r="GI107" s="17"/>
      <c r="GJ107" s="17"/>
      <c r="GK107" s="17"/>
      <c r="GL107" s="17"/>
      <c r="GM107" s="17"/>
      <c r="GN107" s="17"/>
      <c r="GO107" s="17"/>
      <c r="GP107" s="17"/>
      <c r="GQ107" s="17"/>
      <c r="GR107" s="17"/>
      <c r="GS107" s="17"/>
      <c r="GT107" s="17"/>
      <c r="GU107" s="17"/>
      <c r="GV107" s="17"/>
      <c r="GW107" s="17"/>
      <c r="GX107" s="17"/>
      <c r="GY107" s="17"/>
      <c r="GZ107" s="17"/>
      <c r="HA107" s="17"/>
      <c r="HB107" s="17"/>
      <c r="HC107" s="17"/>
      <c r="HD107" s="17"/>
      <c r="HE107" s="17"/>
      <c r="HF107" s="17"/>
      <c r="HG107" s="17"/>
    </row>
    <row r="108" spans="1:215" ht="13.5" thickBot="1" x14ac:dyDescent="0.25">
      <c r="A108" s="17"/>
      <c r="B108" s="16"/>
      <c r="C108" s="266" t="s">
        <v>48</v>
      </c>
      <c r="D108" s="225"/>
      <c r="E108" s="225"/>
      <c r="F108" s="225"/>
      <c r="G108" s="225"/>
      <c r="H108" s="225"/>
      <c r="I108" s="340"/>
      <c r="J108" s="221" t="s">
        <v>49</v>
      </c>
      <c r="K108" s="222"/>
      <c r="L108" s="222"/>
      <c r="M108" s="222"/>
      <c r="N108" s="222"/>
      <c r="O108" s="222"/>
      <c r="P108" s="341"/>
      <c r="Q108" s="266" t="s">
        <v>50</v>
      </c>
      <c r="R108" s="225"/>
      <c r="S108" s="225"/>
      <c r="T108" s="225"/>
      <c r="U108" s="225"/>
      <c r="V108" s="225"/>
      <c r="W108" s="340"/>
      <c r="X108" s="222" t="s">
        <v>51</v>
      </c>
      <c r="Y108" s="222"/>
      <c r="Z108" s="222"/>
      <c r="AA108" s="222"/>
      <c r="AB108" s="222"/>
      <c r="AC108" s="222"/>
      <c r="AD108" s="223"/>
      <c r="AE108" s="224" t="s">
        <v>52</v>
      </c>
      <c r="AF108" s="225"/>
      <c r="AG108" s="225"/>
      <c r="AH108" s="225"/>
      <c r="AI108" s="225"/>
      <c r="AJ108" s="225"/>
      <c r="AK108" s="226"/>
      <c r="AL108" s="227" t="s">
        <v>53</v>
      </c>
      <c r="AM108" s="222"/>
      <c r="AN108" s="222"/>
      <c r="AO108" s="222"/>
      <c r="AP108" s="222"/>
      <c r="AQ108" s="222"/>
      <c r="AR108" s="223"/>
      <c r="AS108" s="224" t="s">
        <v>54</v>
      </c>
      <c r="AT108" s="225"/>
      <c r="AU108" s="225"/>
      <c r="AV108" s="225"/>
      <c r="AW108" s="225"/>
      <c r="AX108" s="225"/>
      <c r="AY108" s="226"/>
      <c r="AZ108" s="227" t="s">
        <v>55</v>
      </c>
      <c r="BA108" s="222"/>
      <c r="BB108" s="222"/>
      <c r="BC108" s="222"/>
      <c r="BD108" s="222"/>
      <c r="BE108" s="222"/>
      <c r="BF108" s="223"/>
      <c r="BG108" s="224" t="s">
        <v>56</v>
      </c>
      <c r="BH108" s="225"/>
      <c r="BI108" s="225"/>
      <c r="BJ108" s="225"/>
      <c r="BK108" s="225"/>
      <c r="BL108" s="225"/>
      <c r="BM108" s="340"/>
      <c r="BO108" s="15"/>
      <c r="BP108" s="15"/>
      <c r="BQ108" s="15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  <c r="EV108" s="17"/>
      <c r="EW108" s="17"/>
      <c r="EX108" s="17"/>
      <c r="EY108" s="17"/>
      <c r="EZ108" s="17"/>
      <c r="FA108" s="17"/>
      <c r="FB108" s="17"/>
      <c r="FC108" s="17"/>
      <c r="FD108" s="17"/>
      <c r="FE108" s="17"/>
      <c r="FF108" s="17"/>
      <c r="FG108" s="17"/>
      <c r="FH108" s="17"/>
      <c r="FI108" s="17"/>
      <c r="FJ108" s="17"/>
      <c r="FK108" s="17"/>
      <c r="FL108" s="17"/>
      <c r="FM108" s="17"/>
      <c r="FN108" s="17"/>
      <c r="FO108" s="17"/>
      <c r="FP108" s="17"/>
      <c r="FQ108" s="17"/>
      <c r="FR108" s="17"/>
      <c r="FS108" s="17"/>
      <c r="FT108" s="17"/>
      <c r="FU108" s="17"/>
      <c r="FV108" s="17"/>
      <c r="FW108" s="17"/>
      <c r="FX108" s="17"/>
      <c r="FY108" s="17"/>
      <c r="FZ108" s="17"/>
      <c r="GA108" s="17"/>
      <c r="GB108" s="17"/>
      <c r="GC108" s="17"/>
      <c r="GD108" s="17"/>
      <c r="GE108" s="17"/>
      <c r="GF108" s="17"/>
      <c r="GG108" s="17"/>
      <c r="GH108" s="17"/>
      <c r="GI108" s="17"/>
      <c r="GJ108" s="17"/>
      <c r="GK108" s="17"/>
      <c r="GL108" s="17"/>
      <c r="GM108" s="17"/>
      <c r="GN108" s="17"/>
      <c r="GO108" s="17"/>
      <c r="GP108" s="17"/>
      <c r="GQ108" s="17"/>
      <c r="GR108" s="17"/>
      <c r="GS108" s="17"/>
      <c r="GT108" s="17"/>
      <c r="GU108" s="17"/>
      <c r="GV108" s="17"/>
      <c r="GW108" s="17"/>
      <c r="GX108" s="17"/>
      <c r="GY108" s="17"/>
      <c r="GZ108" s="17"/>
      <c r="HA108" s="17"/>
      <c r="HB108" s="17"/>
      <c r="HC108" s="17"/>
      <c r="HD108" s="17"/>
      <c r="HE108" s="17"/>
      <c r="HF108" s="17"/>
      <c r="HG108" s="17"/>
    </row>
    <row r="109" spans="1:215" ht="12.75" customHeight="1" thickBot="1" x14ac:dyDescent="0.25">
      <c r="B109" s="16"/>
      <c r="C109" s="37">
        <f>BM85+1</f>
        <v>42251</v>
      </c>
      <c r="D109" s="38">
        <f>C109 +1</f>
        <v>42252</v>
      </c>
      <c r="E109" s="38">
        <f t="shared" ref="E109:BM109" si="64">D109 +1</f>
        <v>42253</v>
      </c>
      <c r="F109" s="38">
        <f t="shared" si="64"/>
        <v>42254</v>
      </c>
      <c r="G109" s="38">
        <f t="shared" si="64"/>
        <v>42255</v>
      </c>
      <c r="H109" s="38">
        <f t="shared" si="64"/>
        <v>42256</v>
      </c>
      <c r="I109" s="38">
        <f t="shared" si="64"/>
        <v>42257</v>
      </c>
      <c r="J109" s="38">
        <f t="shared" si="64"/>
        <v>42258</v>
      </c>
      <c r="K109" s="38">
        <f t="shared" si="64"/>
        <v>42259</v>
      </c>
      <c r="L109" s="38">
        <f t="shared" si="64"/>
        <v>42260</v>
      </c>
      <c r="M109" s="38">
        <f t="shared" si="64"/>
        <v>42261</v>
      </c>
      <c r="N109" s="38">
        <f t="shared" si="64"/>
        <v>42262</v>
      </c>
      <c r="O109" s="38">
        <f t="shared" si="64"/>
        <v>42263</v>
      </c>
      <c r="P109" s="38">
        <f t="shared" si="64"/>
        <v>42264</v>
      </c>
      <c r="Q109" s="38">
        <f t="shared" si="64"/>
        <v>42265</v>
      </c>
      <c r="R109" s="38">
        <f t="shared" si="64"/>
        <v>42266</v>
      </c>
      <c r="S109" s="38">
        <f t="shared" si="64"/>
        <v>42267</v>
      </c>
      <c r="T109" s="38">
        <f t="shared" si="64"/>
        <v>42268</v>
      </c>
      <c r="U109" s="38">
        <f t="shared" si="64"/>
        <v>42269</v>
      </c>
      <c r="V109" s="38">
        <f t="shared" si="64"/>
        <v>42270</v>
      </c>
      <c r="W109" s="38">
        <f t="shared" si="64"/>
        <v>42271</v>
      </c>
      <c r="X109" s="38">
        <f t="shared" si="64"/>
        <v>42272</v>
      </c>
      <c r="Y109" s="38">
        <f t="shared" si="64"/>
        <v>42273</v>
      </c>
      <c r="Z109" s="38">
        <f t="shared" si="64"/>
        <v>42274</v>
      </c>
      <c r="AA109" s="38">
        <f t="shared" si="64"/>
        <v>42275</v>
      </c>
      <c r="AB109" s="38">
        <f t="shared" si="64"/>
        <v>42276</v>
      </c>
      <c r="AC109" s="38">
        <f t="shared" si="64"/>
        <v>42277</v>
      </c>
      <c r="AD109" s="38">
        <f t="shared" si="64"/>
        <v>42278</v>
      </c>
      <c r="AE109" s="38">
        <f t="shared" si="64"/>
        <v>42279</v>
      </c>
      <c r="AF109" s="38">
        <f t="shared" si="64"/>
        <v>42280</v>
      </c>
      <c r="AG109" s="38">
        <f t="shared" si="64"/>
        <v>42281</v>
      </c>
      <c r="AH109" s="38">
        <f t="shared" si="64"/>
        <v>42282</v>
      </c>
      <c r="AI109" s="38">
        <f t="shared" si="64"/>
        <v>42283</v>
      </c>
      <c r="AJ109" s="38">
        <f t="shared" si="64"/>
        <v>42284</v>
      </c>
      <c r="AK109" s="38">
        <f t="shared" si="64"/>
        <v>42285</v>
      </c>
      <c r="AL109" s="38">
        <f t="shared" si="64"/>
        <v>42286</v>
      </c>
      <c r="AM109" s="38">
        <f t="shared" si="64"/>
        <v>42287</v>
      </c>
      <c r="AN109" s="38">
        <f t="shared" si="64"/>
        <v>42288</v>
      </c>
      <c r="AO109" s="38">
        <f t="shared" si="64"/>
        <v>42289</v>
      </c>
      <c r="AP109" s="38">
        <f t="shared" si="64"/>
        <v>42290</v>
      </c>
      <c r="AQ109" s="38">
        <f t="shared" si="64"/>
        <v>42291</v>
      </c>
      <c r="AR109" s="38">
        <f t="shared" si="64"/>
        <v>42292</v>
      </c>
      <c r="AS109" s="38">
        <f t="shared" si="64"/>
        <v>42293</v>
      </c>
      <c r="AT109" s="38">
        <f t="shared" si="64"/>
        <v>42294</v>
      </c>
      <c r="AU109" s="38">
        <f t="shared" si="64"/>
        <v>42295</v>
      </c>
      <c r="AV109" s="38">
        <f t="shared" si="64"/>
        <v>42296</v>
      </c>
      <c r="AW109" s="38">
        <f t="shared" si="64"/>
        <v>42297</v>
      </c>
      <c r="AX109" s="38">
        <f t="shared" si="64"/>
        <v>42298</v>
      </c>
      <c r="AY109" s="38">
        <f t="shared" si="64"/>
        <v>42299</v>
      </c>
      <c r="AZ109" s="38">
        <f t="shared" si="64"/>
        <v>42300</v>
      </c>
      <c r="BA109" s="38">
        <f t="shared" si="64"/>
        <v>42301</v>
      </c>
      <c r="BB109" s="38">
        <f t="shared" si="64"/>
        <v>42302</v>
      </c>
      <c r="BC109" s="38">
        <f t="shared" si="64"/>
        <v>42303</v>
      </c>
      <c r="BD109" s="38">
        <f t="shared" si="64"/>
        <v>42304</v>
      </c>
      <c r="BE109" s="38">
        <f t="shared" si="64"/>
        <v>42305</v>
      </c>
      <c r="BF109" s="38">
        <f t="shared" si="64"/>
        <v>42306</v>
      </c>
      <c r="BG109" s="38">
        <f t="shared" si="64"/>
        <v>42307</v>
      </c>
      <c r="BH109" s="38">
        <f t="shared" si="64"/>
        <v>42308</v>
      </c>
      <c r="BI109" s="38">
        <f t="shared" si="64"/>
        <v>42309</v>
      </c>
      <c r="BJ109" s="38">
        <f t="shared" si="64"/>
        <v>42310</v>
      </c>
      <c r="BK109" s="38">
        <f t="shared" si="64"/>
        <v>42311</v>
      </c>
      <c r="BL109" s="38">
        <f t="shared" si="64"/>
        <v>42312</v>
      </c>
      <c r="BM109" s="39">
        <f t="shared" si="64"/>
        <v>42313</v>
      </c>
      <c r="BO109" s="15"/>
      <c r="BP109" s="15"/>
      <c r="BQ109" s="15"/>
    </row>
    <row r="110" spans="1:215" ht="13.5" thickBot="1" x14ac:dyDescent="0.25">
      <c r="B110" s="335" t="s">
        <v>150</v>
      </c>
      <c r="C110" s="40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88"/>
      <c r="BK110" s="65"/>
      <c r="BL110" s="395"/>
      <c r="BM110" s="396"/>
      <c r="BO110" s="15"/>
      <c r="BP110" s="15"/>
      <c r="BQ110" s="15"/>
    </row>
    <row r="111" spans="1:215" ht="15" x14ac:dyDescent="0.25">
      <c r="A111" s="1"/>
      <c r="B111" s="336" t="s">
        <v>152</v>
      </c>
      <c r="C111" s="42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4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3"/>
      <c r="BJ111" s="100"/>
      <c r="BK111" s="68"/>
      <c r="BL111" s="409"/>
      <c r="BM111" s="410"/>
      <c r="BN111" s="1"/>
      <c r="BO111" s="15"/>
      <c r="BP111" s="15"/>
      <c r="BQ111" s="15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3.5" thickBot="1" x14ac:dyDescent="0.25">
      <c r="B112" s="336"/>
      <c r="C112" s="45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101"/>
      <c r="BK112" s="89"/>
      <c r="BL112" s="401"/>
      <c r="BM112" s="402"/>
      <c r="BO112" s="15"/>
      <c r="BP112" s="15"/>
      <c r="BQ112" s="15"/>
    </row>
    <row r="113" spans="2:69" ht="15" x14ac:dyDescent="0.25">
      <c r="B113" s="336" t="s">
        <v>121</v>
      </c>
      <c r="C113" s="53"/>
      <c r="D113" s="48"/>
      <c r="E113" s="48"/>
      <c r="F113" s="48"/>
      <c r="G113" s="48"/>
      <c r="H113" s="43"/>
      <c r="I113" s="43"/>
      <c r="J113" s="48"/>
      <c r="K113" s="48"/>
      <c r="L113" s="48"/>
      <c r="M113" s="48"/>
      <c r="N113" s="48"/>
      <c r="O113" s="43"/>
      <c r="P113" s="43"/>
      <c r="Q113" s="48"/>
      <c r="R113" s="48"/>
      <c r="S113" s="48"/>
      <c r="T113" s="48"/>
      <c r="U113" s="48"/>
      <c r="V113" s="43"/>
      <c r="W113" s="43"/>
      <c r="X113" s="48"/>
      <c r="Y113" s="48"/>
      <c r="Z113" s="48"/>
      <c r="AA113" s="48"/>
      <c r="AB113" s="48"/>
      <c r="AC113" s="43"/>
      <c r="AD113" s="43"/>
      <c r="AE113" s="48"/>
      <c r="AF113" s="48"/>
      <c r="AG113" s="48"/>
      <c r="AH113" s="48"/>
      <c r="AI113" s="48"/>
      <c r="AJ113" s="43"/>
      <c r="AK113" s="44"/>
      <c r="AL113" s="103"/>
      <c r="AM113" s="48"/>
      <c r="AN113" s="48"/>
      <c r="AO113" s="48"/>
      <c r="AP113" s="48"/>
      <c r="AQ113" s="43"/>
      <c r="AR113" s="43"/>
      <c r="AS113" s="48"/>
      <c r="AT113" s="48"/>
      <c r="AU113" s="48"/>
      <c r="AV113" s="48"/>
      <c r="AW113" s="48"/>
      <c r="AX113" s="43"/>
      <c r="AY113" s="43"/>
      <c r="AZ113" s="48"/>
      <c r="BA113" s="48"/>
      <c r="BB113" s="48"/>
      <c r="BC113" s="48"/>
      <c r="BD113" s="48"/>
      <c r="BE113" s="43"/>
      <c r="BF113" s="43"/>
      <c r="BG113" s="48"/>
      <c r="BH113" s="48"/>
      <c r="BI113" s="48"/>
      <c r="BJ113" s="90"/>
      <c r="BK113" s="76"/>
      <c r="BL113" s="405"/>
      <c r="BM113" s="406"/>
      <c r="BO113" s="15"/>
      <c r="BP113" s="15"/>
      <c r="BQ113" s="15"/>
    </row>
    <row r="114" spans="2:69" ht="13.5" thickBot="1" x14ac:dyDescent="0.25">
      <c r="B114" s="336" t="s">
        <v>123</v>
      </c>
      <c r="C114" s="49"/>
      <c r="D114" s="50"/>
      <c r="E114" s="50"/>
      <c r="F114" s="50"/>
      <c r="G114" s="50"/>
      <c r="H114" s="46"/>
      <c r="I114" s="46"/>
      <c r="J114" s="50"/>
      <c r="K114" s="50"/>
      <c r="L114" s="50"/>
      <c r="M114" s="50"/>
      <c r="N114" s="50"/>
      <c r="O114" s="46"/>
      <c r="P114" s="46"/>
      <c r="Q114" s="50"/>
      <c r="R114" s="50"/>
      <c r="S114" s="50"/>
      <c r="T114" s="50"/>
      <c r="U114" s="50"/>
      <c r="V114" s="46"/>
      <c r="W114" s="46"/>
      <c r="X114" s="50"/>
      <c r="Y114" s="50"/>
      <c r="Z114" s="50"/>
      <c r="AA114" s="50"/>
      <c r="AB114" s="50"/>
      <c r="AC114" s="46"/>
      <c r="AD114" s="46"/>
      <c r="AE114" s="50"/>
      <c r="AF114" s="50"/>
      <c r="AG114" s="50"/>
      <c r="AH114" s="50"/>
      <c r="AI114" s="50"/>
      <c r="AJ114" s="46"/>
      <c r="AK114" s="46"/>
      <c r="AL114" s="50"/>
      <c r="AM114" s="105"/>
      <c r="AN114" s="50"/>
      <c r="AO114" s="50"/>
      <c r="AP114" s="50"/>
      <c r="AQ114" s="46"/>
      <c r="AR114" s="46"/>
      <c r="AS114" s="50"/>
      <c r="AT114" s="50"/>
      <c r="AU114" s="50"/>
      <c r="AV114" s="50"/>
      <c r="AW114" s="50"/>
      <c r="AX114" s="46"/>
      <c r="AY114" s="46"/>
      <c r="AZ114" s="50"/>
      <c r="BA114" s="50"/>
      <c r="BB114" s="50"/>
      <c r="BC114" s="50"/>
      <c r="BD114" s="50"/>
      <c r="BE114" s="46"/>
      <c r="BF114" s="46"/>
      <c r="BG114" s="50"/>
      <c r="BH114" s="50"/>
      <c r="BI114" s="50"/>
      <c r="BJ114" s="91"/>
      <c r="BK114" s="83"/>
      <c r="BL114" s="399"/>
      <c r="BM114" s="400"/>
      <c r="BO114" s="15"/>
      <c r="BP114" s="15"/>
      <c r="BQ114" s="15"/>
    </row>
    <row r="115" spans="2:69" ht="15" x14ac:dyDescent="0.25">
      <c r="B115" s="336" t="s">
        <v>125</v>
      </c>
      <c r="C115" s="42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4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100"/>
      <c r="BK115" s="68"/>
      <c r="BL115" s="409"/>
      <c r="BM115" s="410"/>
      <c r="BO115" s="15"/>
      <c r="BP115" s="15"/>
      <c r="BQ115" s="15"/>
    </row>
    <row r="116" spans="2:69" ht="13.5" thickBot="1" x14ac:dyDescent="0.25">
      <c r="B116" s="336" t="s">
        <v>127</v>
      </c>
      <c r="C116" s="45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6"/>
      <c r="AV116" s="46"/>
      <c r="AW116" s="46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6"/>
      <c r="BJ116" s="106"/>
      <c r="BK116" s="89"/>
      <c r="BL116" s="401"/>
      <c r="BM116" s="402"/>
      <c r="BO116" s="15"/>
      <c r="BP116" s="15"/>
      <c r="BQ116" s="15"/>
    </row>
    <row r="117" spans="2:69" ht="15" x14ac:dyDescent="0.25">
      <c r="B117" s="336" t="s">
        <v>129</v>
      </c>
      <c r="C117" s="53"/>
      <c r="D117" s="48"/>
      <c r="E117" s="48"/>
      <c r="F117" s="48"/>
      <c r="G117" s="48"/>
      <c r="H117" s="43"/>
      <c r="I117" s="43"/>
      <c r="J117" s="48"/>
      <c r="K117" s="48"/>
      <c r="L117" s="48"/>
      <c r="M117" s="48"/>
      <c r="N117" s="48"/>
      <c r="O117" s="43"/>
      <c r="P117" s="43"/>
      <c r="Q117" s="48"/>
      <c r="R117" s="48"/>
      <c r="S117" s="48"/>
      <c r="T117" s="48"/>
      <c r="U117" s="48"/>
      <c r="V117" s="43"/>
      <c r="W117" s="43"/>
      <c r="X117" s="48"/>
      <c r="Y117" s="48"/>
      <c r="Z117" s="48"/>
      <c r="AA117" s="48"/>
      <c r="AB117" s="48"/>
      <c r="AC117" s="43"/>
      <c r="AD117" s="43"/>
      <c r="AE117" s="48"/>
      <c r="AF117" s="48"/>
      <c r="AG117" s="48"/>
      <c r="AH117" s="48"/>
      <c r="AI117" s="48"/>
      <c r="AJ117" s="43"/>
      <c r="AK117" s="44"/>
      <c r="AL117" s="48"/>
      <c r="AM117" s="48"/>
      <c r="AN117" s="48"/>
      <c r="AO117" s="48"/>
      <c r="AP117" s="48"/>
      <c r="AQ117" s="43"/>
      <c r="AR117" s="43"/>
      <c r="AS117" s="48"/>
      <c r="AT117" s="48"/>
      <c r="AU117" s="48"/>
      <c r="AV117" s="48"/>
      <c r="AW117" s="48"/>
      <c r="AX117" s="43"/>
      <c r="AY117" s="43"/>
      <c r="AZ117" s="48"/>
      <c r="BA117" s="48"/>
      <c r="BB117" s="48"/>
      <c r="BC117" s="48"/>
      <c r="BD117" s="48"/>
      <c r="BE117" s="43"/>
      <c r="BF117" s="43"/>
      <c r="BG117" s="48"/>
      <c r="BH117" s="48"/>
      <c r="BI117" s="48"/>
      <c r="BJ117" s="90"/>
      <c r="BK117" s="76"/>
      <c r="BL117" s="405"/>
      <c r="BM117" s="406"/>
      <c r="BO117" s="15"/>
      <c r="BP117" s="15"/>
      <c r="BQ117" s="15"/>
    </row>
    <row r="118" spans="2:69" ht="13.5" thickBot="1" x14ac:dyDescent="0.25">
      <c r="B118" s="336" t="s">
        <v>131</v>
      </c>
      <c r="C118" s="49"/>
      <c r="D118" s="50"/>
      <c r="E118" s="50"/>
      <c r="F118" s="50"/>
      <c r="G118" s="50"/>
      <c r="H118" s="46"/>
      <c r="I118" s="46"/>
      <c r="J118" s="50"/>
      <c r="K118" s="50"/>
      <c r="L118" s="50"/>
      <c r="M118" s="50"/>
      <c r="N118" s="50"/>
      <c r="O118" s="46"/>
      <c r="P118" s="46"/>
      <c r="Q118" s="50"/>
      <c r="R118" s="50"/>
      <c r="S118" s="50"/>
      <c r="T118" s="50"/>
      <c r="U118" s="50"/>
      <c r="V118" s="46"/>
      <c r="W118" s="46"/>
      <c r="X118" s="50"/>
      <c r="Y118" s="50"/>
      <c r="Z118" s="50"/>
      <c r="AA118" s="50"/>
      <c r="AB118" s="50"/>
      <c r="AC118" s="46"/>
      <c r="AD118" s="46"/>
      <c r="AE118" s="50"/>
      <c r="AF118" s="50"/>
      <c r="AG118" s="50"/>
      <c r="AH118" s="50"/>
      <c r="AI118" s="50"/>
      <c r="AJ118" s="46"/>
      <c r="AK118" s="46"/>
      <c r="AL118" s="50"/>
      <c r="AM118" s="50"/>
      <c r="AN118" s="50"/>
      <c r="AO118" s="50"/>
      <c r="AP118" s="50"/>
      <c r="AQ118" s="46"/>
      <c r="AR118" s="46"/>
      <c r="AS118" s="50"/>
      <c r="AT118" s="50"/>
      <c r="AU118" s="50"/>
      <c r="AV118" s="50"/>
      <c r="AW118" s="50"/>
      <c r="AX118" s="46"/>
      <c r="AY118" s="46"/>
      <c r="AZ118" s="50"/>
      <c r="BA118" s="50"/>
      <c r="BB118" s="50"/>
      <c r="BC118" s="50"/>
      <c r="BD118" s="50"/>
      <c r="BE118" s="46"/>
      <c r="BF118" s="46"/>
      <c r="BG118" s="50"/>
      <c r="BH118" s="50"/>
      <c r="BI118" s="50"/>
      <c r="BJ118" s="91"/>
      <c r="BK118" s="83"/>
      <c r="BL118" s="399"/>
      <c r="BM118" s="400"/>
      <c r="BO118" s="15"/>
      <c r="BP118" s="15"/>
      <c r="BQ118" s="15"/>
    </row>
    <row r="119" spans="2:69" ht="15" x14ac:dyDescent="0.25">
      <c r="B119" s="336" t="s">
        <v>133</v>
      </c>
      <c r="C119" s="42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4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100"/>
      <c r="BK119" s="68"/>
      <c r="BL119" s="409"/>
      <c r="BM119" s="410"/>
      <c r="BO119" s="15"/>
      <c r="BP119" s="15"/>
      <c r="BQ119" s="15"/>
    </row>
    <row r="120" spans="2:69" ht="13.5" thickBot="1" x14ac:dyDescent="0.25">
      <c r="B120" s="336" t="s">
        <v>137</v>
      </c>
      <c r="C120" s="45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6"/>
      <c r="AV120" s="46"/>
      <c r="AW120" s="46"/>
      <c r="AX120" s="46"/>
      <c r="AY120" s="46"/>
      <c r="AZ120" s="46"/>
      <c r="BA120" s="46"/>
      <c r="BB120" s="46"/>
      <c r="BC120" s="46"/>
      <c r="BD120" s="46"/>
      <c r="BE120" s="46"/>
      <c r="BF120" s="46"/>
      <c r="BG120" s="46"/>
      <c r="BH120" s="46"/>
      <c r="BI120" s="46"/>
      <c r="BJ120" s="106"/>
      <c r="BK120" s="89"/>
      <c r="BL120" s="401"/>
      <c r="BM120" s="402"/>
      <c r="BO120" s="15"/>
      <c r="BP120" s="15"/>
      <c r="BQ120" s="15"/>
    </row>
    <row r="121" spans="2:69" ht="15" x14ac:dyDescent="0.25">
      <c r="B121" s="336" t="s">
        <v>135</v>
      </c>
      <c r="C121" s="53"/>
      <c r="D121" s="48"/>
      <c r="E121" s="48"/>
      <c r="F121" s="48"/>
      <c r="G121" s="48"/>
      <c r="H121" s="43"/>
      <c r="I121" s="43"/>
      <c r="J121" s="48"/>
      <c r="K121" s="48"/>
      <c r="L121" s="48"/>
      <c r="M121" s="48"/>
      <c r="N121" s="48"/>
      <c r="O121" s="43"/>
      <c r="P121" s="43"/>
      <c r="Q121" s="48"/>
      <c r="R121" s="48"/>
      <c r="S121" s="48"/>
      <c r="T121" s="48"/>
      <c r="U121" s="48"/>
      <c r="V121" s="43"/>
      <c r="W121" s="43"/>
      <c r="X121" s="48"/>
      <c r="Y121" s="48"/>
      <c r="Z121" s="48"/>
      <c r="AA121" s="48"/>
      <c r="AB121" s="48"/>
      <c r="AC121" s="43"/>
      <c r="AD121" s="43"/>
      <c r="AE121" s="48"/>
      <c r="AF121" s="48"/>
      <c r="AG121" s="48"/>
      <c r="AH121" s="48"/>
      <c r="AI121" s="48"/>
      <c r="AJ121" s="43"/>
      <c r="AK121" s="44"/>
      <c r="AL121" s="48"/>
      <c r="AM121" s="48"/>
      <c r="AN121" s="48"/>
      <c r="AO121" s="48"/>
      <c r="AP121" s="48"/>
      <c r="AQ121" s="43"/>
      <c r="AR121" s="43"/>
      <c r="AS121" s="48"/>
      <c r="AT121" s="48"/>
      <c r="AU121" s="48"/>
      <c r="AV121" s="48"/>
      <c r="AW121" s="48"/>
      <c r="AX121" s="43"/>
      <c r="AY121" s="43"/>
      <c r="AZ121" s="48"/>
      <c r="BA121" s="48"/>
      <c r="BB121" s="48"/>
      <c r="BC121" s="48"/>
      <c r="BD121" s="48"/>
      <c r="BE121" s="43"/>
      <c r="BF121" s="43"/>
      <c r="BG121" s="48"/>
      <c r="BH121" s="48"/>
      <c r="BI121" s="48"/>
      <c r="BJ121" s="90"/>
      <c r="BK121" s="76"/>
      <c r="BL121" s="405"/>
      <c r="BM121" s="406"/>
      <c r="BO121" s="15"/>
      <c r="BP121" s="15"/>
      <c r="BQ121" s="15"/>
    </row>
    <row r="122" spans="2:69" ht="13.5" thickBot="1" x14ac:dyDescent="0.25">
      <c r="B122" s="336" t="s">
        <v>139</v>
      </c>
      <c r="C122" s="49"/>
      <c r="D122" s="50"/>
      <c r="E122" s="50"/>
      <c r="F122" s="50"/>
      <c r="G122" s="50"/>
      <c r="H122" s="46"/>
      <c r="I122" s="46"/>
      <c r="J122" s="50"/>
      <c r="K122" s="50"/>
      <c r="L122" s="50"/>
      <c r="M122" s="50"/>
      <c r="N122" s="50"/>
      <c r="O122" s="46"/>
      <c r="P122" s="46"/>
      <c r="Q122" s="50"/>
      <c r="R122" s="50"/>
      <c r="S122" s="50"/>
      <c r="T122" s="50"/>
      <c r="U122" s="50"/>
      <c r="V122" s="46"/>
      <c r="W122" s="46"/>
      <c r="X122" s="50"/>
      <c r="Y122" s="50"/>
      <c r="Z122" s="50"/>
      <c r="AA122" s="50"/>
      <c r="AB122" s="50"/>
      <c r="AC122" s="46"/>
      <c r="AD122" s="46"/>
      <c r="AE122" s="50"/>
      <c r="AF122" s="50"/>
      <c r="AG122" s="50"/>
      <c r="AH122" s="50"/>
      <c r="AI122" s="50"/>
      <c r="AJ122" s="46"/>
      <c r="AK122" s="46"/>
      <c r="AL122" s="50"/>
      <c r="AM122" s="50"/>
      <c r="AN122" s="50"/>
      <c r="AO122" s="50"/>
      <c r="AP122" s="50"/>
      <c r="AQ122" s="46"/>
      <c r="AR122" s="46"/>
      <c r="AS122" s="50"/>
      <c r="AT122" s="50"/>
      <c r="AU122" s="50"/>
      <c r="AV122" s="50"/>
      <c r="AW122" s="50"/>
      <c r="AX122" s="46"/>
      <c r="AY122" s="46"/>
      <c r="AZ122" s="50"/>
      <c r="BA122" s="50"/>
      <c r="BB122" s="50"/>
      <c r="BC122" s="50"/>
      <c r="BD122" s="50"/>
      <c r="BE122" s="46"/>
      <c r="BF122" s="46"/>
      <c r="BG122" s="50"/>
      <c r="BH122" s="50"/>
      <c r="BI122" s="50"/>
      <c r="BJ122" s="107"/>
      <c r="BK122" s="83"/>
      <c r="BL122" s="399"/>
      <c r="BM122" s="400"/>
      <c r="BO122" s="15"/>
      <c r="BP122" s="15"/>
      <c r="BQ122" s="15"/>
    </row>
    <row r="123" spans="2:69" ht="15" x14ac:dyDescent="0.25">
      <c r="B123" s="336"/>
      <c r="C123" s="42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4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3"/>
      <c r="BJ123" s="108"/>
      <c r="BK123" s="68"/>
      <c r="BL123" s="409"/>
      <c r="BM123" s="410"/>
      <c r="BO123" s="15"/>
      <c r="BP123" s="15"/>
      <c r="BQ123" s="15"/>
    </row>
    <row r="124" spans="2:69" ht="13.5" thickBot="1" x14ac:dyDescent="0.25">
      <c r="B124" s="336" t="s">
        <v>144</v>
      </c>
      <c r="C124" s="45"/>
      <c r="D124" s="46"/>
      <c r="E124" s="46"/>
      <c r="F124" s="46"/>
      <c r="G124" s="46"/>
      <c r="H124" s="46"/>
      <c r="I124" s="46"/>
      <c r="J124" s="60"/>
      <c r="K124" s="60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60"/>
      <c r="Y124" s="60"/>
      <c r="Z124" s="46"/>
      <c r="AA124" s="46"/>
      <c r="AB124" s="46"/>
      <c r="AC124" s="46"/>
      <c r="AD124" s="46"/>
      <c r="AE124" s="60"/>
      <c r="AF124" s="60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60"/>
      <c r="AT124" s="60"/>
      <c r="AU124" s="46"/>
      <c r="AV124" s="46"/>
      <c r="AW124" s="46"/>
      <c r="AX124" s="46"/>
      <c r="AY124" s="46"/>
      <c r="AZ124" s="46"/>
      <c r="BA124" s="46"/>
      <c r="BB124" s="46"/>
      <c r="BC124" s="46"/>
      <c r="BD124" s="46"/>
      <c r="BE124" s="46"/>
      <c r="BF124" s="46"/>
      <c r="BG124" s="46"/>
      <c r="BH124" s="46"/>
      <c r="BI124" s="46"/>
      <c r="BJ124" s="106"/>
      <c r="BK124" s="89"/>
      <c r="BL124" s="401"/>
      <c r="BM124" s="402"/>
      <c r="BO124" s="15"/>
      <c r="BP124" s="15"/>
      <c r="BQ124" s="15"/>
    </row>
    <row r="125" spans="2:69" ht="15" x14ac:dyDescent="0.25">
      <c r="B125" s="336" t="s">
        <v>146</v>
      </c>
      <c r="C125" s="53"/>
      <c r="D125" s="48"/>
      <c r="E125" s="48"/>
      <c r="F125" s="48"/>
      <c r="G125" s="48"/>
      <c r="H125" s="43"/>
      <c r="I125" s="43"/>
      <c r="J125" s="48"/>
      <c r="K125" s="48"/>
      <c r="L125" s="48"/>
      <c r="M125" s="48"/>
      <c r="N125" s="48"/>
      <c r="O125" s="43"/>
      <c r="P125" s="43"/>
      <c r="Q125" s="48"/>
      <c r="R125" s="48"/>
      <c r="S125" s="48"/>
      <c r="T125" s="48"/>
      <c r="U125" s="48"/>
      <c r="V125" s="43"/>
      <c r="W125" s="43"/>
      <c r="X125" s="48"/>
      <c r="Y125" s="48"/>
      <c r="Z125" s="48"/>
      <c r="AA125" s="48"/>
      <c r="AB125" s="48"/>
      <c r="AC125" s="43"/>
      <c r="AD125" s="43"/>
      <c r="AE125" s="48"/>
      <c r="AF125" s="48"/>
      <c r="AG125" s="48"/>
      <c r="AH125" s="48"/>
      <c r="AI125" s="48"/>
      <c r="AJ125" s="43"/>
      <c r="AK125" s="44"/>
      <c r="AL125" s="48"/>
      <c r="AM125" s="48"/>
      <c r="AN125" s="48"/>
      <c r="AO125" s="48"/>
      <c r="AP125" s="48"/>
      <c r="AQ125" s="43"/>
      <c r="AR125" s="43"/>
      <c r="AS125" s="48"/>
      <c r="AT125" s="48"/>
      <c r="AU125" s="48"/>
      <c r="AV125" s="48"/>
      <c r="AW125" s="48"/>
      <c r="AX125" s="43"/>
      <c r="AY125" s="43"/>
      <c r="AZ125" s="48"/>
      <c r="BA125" s="48"/>
      <c r="BB125" s="48"/>
      <c r="BC125" s="48"/>
      <c r="BD125" s="48"/>
      <c r="BE125" s="43"/>
      <c r="BF125" s="43"/>
      <c r="BG125" s="48"/>
      <c r="BH125" s="48"/>
      <c r="BI125" s="48"/>
      <c r="BJ125" s="90"/>
      <c r="BK125" s="76"/>
      <c r="BL125" s="405"/>
      <c r="BM125" s="406"/>
      <c r="BO125" s="15"/>
      <c r="BP125" s="15"/>
      <c r="BQ125" s="15"/>
    </row>
    <row r="126" spans="2:69" ht="13.5" thickBot="1" x14ac:dyDescent="0.25">
      <c r="B126" s="336"/>
      <c r="C126" s="355"/>
      <c r="D126" s="78"/>
      <c r="E126" s="78"/>
      <c r="F126" s="78"/>
      <c r="G126" s="78"/>
      <c r="H126" s="46"/>
      <c r="I126" s="46"/>
      <c r="J126" s="78"/>
      <c r="K126" s="78"/>
      <c r="L126" s="78"/>
      <c r="M126" s="78"/>
      <c r="N126" s="78"/>
      <c r="O126" s="46"/>
      <c r="P126" s="46"/>
      <c r="Q126" s="78"/>
      <c r="R126" s="78"/>
      <c r="S126" s="78"/>
      <c r="T126" s="78"/>
      <c r="U126" s="78"/>
      <c r="V126" s="46"/>
      <c r="W126" s="46"/>
      <c r="X126" s="78"/>
      <c r="Y126" s="78"/>
      <c r="Z126" s="78"/>
      <c r="AA126" s="78"/>
      <c r="AB126" s="78"/>
      <c r="AC126" s="46"/>
      <c r="AD126" s="46"/>
      <c r="AE126" s="78"/>
      <c r="AF126" s="78"/>
      <c r="AG126" s="78"/>
      <c r="AH126" s="78"/>
      <c r="AI126" s="78"/>
      <c r="AJ126" s="46"/>
      <c r="AK126" s="46"/>
      <c r="AL126" s="78"/>
      <c r="AM126" s="78"/>
      <c r="AN126" s="78"/>
      <c r="AO126" s="78"/>
      <c r="AP126" s="78"/>
      <c r="AQ126" s="46"/>
      <c r="AR126" s="46"/>
      <c r="AS126" s="78"/>
      <c r="AT126" s="78"/>
      <c r="AU126" s="78"/>
      <c r="AV126" s="78"/>
      <c r="AW126" s="78"/>
      <c r="AX126" s="46"/>
      <c r="AY126" s="46"/>
      <c r="AZ126" s="78"/>
      <c r="BA126" s="78"/>
      <c r="BB126" s="78"/>
      <c r="BC126" s="78"/>
      <c r="BD126" s="78"/>
      <c r="BE126" s="46"/>
      <c r="BF126" s="46"/>
      <c r="BG126" s="78"/>
      <c r="BH126" s="78"/>
      <c r="BI126" s="78"/>
      <c r="BJ126" s="77"/>
      <c r="BK126" s="83"/>
      <c r="BL126" s="399"/>
      <c r="BM126" s="400"/>
      <c r="BO126" s="15"/>
      <c r="BP126" s="15"/>
      <c r="BQ126" s="15"/>
    </row>
    <row r="127" spans="2:69" ht="15" x14ac:dyDescent="0.25">
      <c r="B127" s="336"/>
      <c r="C127" s="109"/>
      <c r="D127" s="94"/>
      <c r="E127" s="94"/>
      <c r="F127" s="94"/>
      <c r="G127" s="94"/>
      <c r="H127" s="43"/>
      <c r="I127" s="43"/>
      <c r="J127" s="94"/>
      <c r="K127" s="94"/>
      <c r="L127" s="94"/>
      <c r="M127" s="94"/>
      <c r="N127" s="94"/>
      <c r="O127" s="43"/>
      <c r="P127" s="43"/>
      <c r="Q127" s="94"/>
      <c r="R127" s="94"/>
      <c r="S127" s="94"/>
      <c r="T127" s="94"/>
      <c r="U127" s="94"/>
      <c r="V127" s="43"/>
      <c r="W127" s="43"/>
      <c r="X127" s="94"/>
      <c r="Y127" s="94"/>
      <c r="Z127" s="94"/>
      <c r="AA127" s="94"/>
      <c r="AB127" s="94"/>
      <c r="AC127" s="43"/>
      <c r="AD127" s="43"/>
      <c r="AE127" s="94"/>
      <c r="AF127" s="94"/>
      <c r="AG127" s="94"/>
      <c r="AH127" s="94"/>
      <c r="AI127" s="94"/>
      <c r="AJ127" s="43"/>
      <c r="AK127" s="44"/>
      <c r="AL127" s="94"/>
      <c r="AM127" s="94"/>
      <c r="AN127" s="94"/>
      <c r="AO127" s="94"/>
      <c r="AP127" s="94"/>
      <c r="AQ127" s="43"/>
      <c r="AR127" s="43"/>
      <c r="AS127" s="94"/>
      <c r="AT127" s="94"/>
      <c r="AU127" s="94"/>
      <c r="AV127" s="94"/>
      <c r="AW127" s="94"/>
      <c r="AX127" s="43"/>
      <c r="AY127" s="43"/>
      <c r="AZ127" s="94"/>
      <c r="BA127" s="94"/>
      <c r="BB127" s="94"/>
      <c r="BC127" s="94"/>
      <c r="BD127" s="94"/>
      <c r="BE127" s="43"/>
      <c r="BF127" s="43"/>
      <c r="BG127" s="94"/>
      <c r="BH127" s="94"/>
      <c r="BI127" s="94"/>
      <c r="BJ127" s="94"/>
      <c r="BK127" s="84"/>
      <c r="BL127" s="409"/>
      <c r="BM127" s="410"/>
      <c r="BO127" s="15"/>
      <c r="BP127" s="15"/>
      <c r="BQ127" s="15"/>
    </row>
    <row r="128" spans="2:69" ht="13.5" thickBot="1" x14ac:dyDescent="0.25">
      <c r="B128" s="336"/>
      <c r="C128" s="70"/>
      <c r="D128" s="72"/>
      <c r="E128" s="72"/>
      <c r="F128" s="72"/>
      <c r="G128" s="72"/>
      <c r="H128" s="46"/>
      <c r="I128" s="46"/>
      <c r="J128" s="72"/>
      <c r="K128" s="72"/>
      <c r="L128" s="72"/>
      <c r="M128" s="72"/>
      <c r="N128" s="72"/>
      <c r="O128" s="46"/>
      <c r="P128" s="46"/>
      <c r="Q128" s="72"/>
      <c r="R128" s="72"/>
      <c r="S128" s="72"/>
      <c r="T128" s="72"/>
      <c r="U128" s="72"/>
      <c r="V128" s="46"/>
      <c r="W128" s="46"/>
      <c r="X128" s="72"/>
      <c r="Y128" s="72"/>
      <c r="Z128" s="72"/>
      <c r="AA128" s="72"/>
      <c r="AB128" s="72"/>
      <c r="AC128" s="46"/>
      <c r="AD128" s="46"/>
      <c r="AE128" s="72"/>
      <c r="AF128" s="72"/>
      <c r="AG128" s="72"/>
      <c r="AH128" s="72"/>
      <c r="AI128" s="72"/>
      <c r="AJ128" s="46"/>
      <c r="AK128" s="46"/>
      <c r="AL128" s="72"/>
      <c r="AM128" s="72"/>
      <c r="AN128" s="72"/>
      <c r="AO128" s="72"/>
      <c r="AP128" s="72"/>
      <c r="AQ128" s="46"/>
      <c r="AR128" s="46"/>
      <c r="AS128" s="72"/>
      <c r="AT128" s="72"/>
      <c r="AU128" s="72"/>
      <c r="AV128" s="72"/>
      <c r="AW128" s="72"/>
      <c r="AX128" s="46"/>
      <c r="AY128" s="46"/>
      <c r="AZ128" s="72"/>
      <c r="BA128" s="72"/>
      <c r="BB128" s="72"/>
      <c r="BC128" s="72"/>
      <c r="BD128" s="72"/>
      <c r="BE128" s="46"/>
      <c r="BF128" s="46"/>
      <c r="BG128" s="72"/>
      <c r="BH128" s="72"/>
      <c r="BI128" s="72"/>
      <c r="BJ128" s="72"/>
      <c r="BK128" s="89"/>
      <c r="BL128" s="401"/>
      <c r="BM128" s="402"/>
      <c r="BO128" s="15"/>
      <c r="BP128" s="15"/>
      <c r="BQ128" s="15"/>
    </row>
    <row r="129" spans="2:69" ht="15.75" thickBot="1" x14ac:dyDescent="0.3">
      <c r="B129" s="337"/>
      <c r="C129" s="350"/>
      <c r="D129" s="86"/>
      <c r="E129" s="86"/>
      <c r="F129" s="86"/>
      <c r="G129" s="86"/>
      <c r="H129" s="332"/>
      <c r="I129" s="332"/>
      <c r="J129" s="86"/>
      <c r="K129" s="86"/>
      <c r="L129" s="86"/>
      <c r="M129" s="86"/>
      <c r="N129" s="86"/>
      <c r="O129" s="332"/>
      <c r="P129" s="332"/>
      <c r="Q129" s="86"/>
      <c r="R129" s="86"/>
      <c r="S129" s="86"/>
      <c r="T129" s="86"/>
      <c r="U129" s="86"/>
      <c r="V129" s="332"/>
      <c r="W129" s="332"/>
      <c r="X129" s="86"/>
      <c r="Y129" s="86"/>
      <c r="Z129" s="86"/>
      <c r="AA129" s="86"/>
      <c r="AB129" s="86"/>
      <c r="AC129" s="332"/>
      <c r="AD129" s="332"/>
      <c r="AE129" s="86"/>
      <c r="AF129" s="86"/>
      <c r="AG129" s="86"/>
      <c r="AH129" s="86"/>
      <c r="AI129" s="86"/>
      <c r="AJ129" s="332"/>
      <c r="AK129" s="390"/>
      <c r="AL129" s="86"/>
      <c r="AM129" s="86"/>
      <c r="AN129" s="86"/>
      <c r="AO129" s="86"/>
      <c r="AP129" s="86"/>
      <c r="AQ129" s="332"/>
      <c r="AR129" s="332"/>
      <c r="AS129" s="86"/>
      <c r="AT129" s="86"/>
      <c r="AU129" s="86"/>
      <c r="AV129" s="86"/>
      <c r="AW129" s="86"/>
      <c r="AX129" s="332"/>
      <c r="AY129" s="332"/>
      <c r="AZ129" s="86"/>
      <c r="BA129" s="86"/>
      <c r="BB129" s="86"/>
      <c r="BC129" s="86"/>
      <c r="BD129" s="86"/>
      <c r="BE129" s="332"/>
      <c r="BF129" s="332"/>
      <c r="BG129" s="86"/>
      <c r="BH129" s="86"/>
      <c r="BI129" s="86"/>
      <c r="BJ129" s="86"/>
      <c r="BK129" s="87"/>
      <c r="BL129" s="407"/>
      <c r="BM129" s="408"/>
      <c r="BO129" s="15"/>
      <c r="BP129" s="15"/>
      <c r="BQ129" s="15"/>
    </row>
    <row r="130" spans="2:69" ht="13.5" thickBot="1" x14ac:dyDescent="0.25"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2"/>
      <c r="BK130" s="12"/>
      <c r="BO130" s="15"/>
      <c r="BP130" s="15"/>
      <c r="BQ130" s="15"/>
    </row>
    <row r="131" spans="2:69" ht="15.75" customHeight="1" thickBot="1" x14ac:dyDescent="0.25">
      <c r="B131" s="8"/>
      <c r="C131" s="255" t="s">
        <v>10</v>
      </c>
      <c r="D131" s="256"/>
      <c r="E131" s="256"/>
      <c r="F131" s="256"/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  <c r="AE131" s="256"/>
      <c r="AF131" s="257"/>
      <c r="AG131" s="392" t="s">
        <v>11</v>
      </c>
      <c r="AH131" s="393"/>
      <c r="AI131" s="393"/>
      <c r="AJ131" s="393"/>
      <c r="AK131" s="393"/>
      <c r="AL131" s="393"/>
      <c r="AM131" s="393"/>
      <c r="AN131" s="393"/>
      <c r="AO131" s="393"/>
      <c r="AP131" s="393"/>
      <c r="AQ131" s="393"/>
      <c r="AR131" s="393"/>
      <c r="AS131" s="393"/>
      <c r="AT131" s="393"/>
      <c r="AU131" s="393"/>
      <c r="AV131" s="393"/>
      <c r="AW131" s="393"/>
      <c r="AX131" s="393"/>
      <c r="AY131" s="393"/>
      <c r="AZ131" s="393"/>
      <c r="BA131" s="393"/>
      <c r="BB131" s="393"/>
      <c r="BC131" s="393"/>
      <c r="BD131" s="393"/>
      <c r="BE131" s="393"/>
      <c r="BF131" s="393"/>
      <c r="BG131" s="393"/>
      <c r="BH131" s="393"/>
      <c r="BI131" s="393"/>
      <c r="BJ131" s="393"/>
      <c r="BK131" s="393"/>
      <c r="BL131" s="393"/>
      <c r="BM131" s="394"/>
      <c r="BO131" s="15"/>
      <c r="BP131" s="15"/>
      <c r="BQ131" s="15"/>
    </row>
    <row r="132" spans="2:69" ht="16.5" customHeight="1" thickBot="1" x14ac:dyDescent="0.25">
      <c r="B132" s="16"/>
      <c r="C132" s="258" t="s">
        <v>57</v>
      </c>
      <c r="D132" s="259"/>
      <c r="E132" s="259"/>
      <c r="F132" s="259"/>
      <c r="G132" s="259"/>
      <c r="H132" s="259"/>
      <c r="I132" s="260"/>
      <c r="J132" s="261" t="s">
        <v>58</v>
      </c>
      <c r="K132" s="262"/>
      <c r="L132" s="262"/>
      <c r="M132" s="262"/>
      <c r="N132" s="262"/>
      <c r="O132" s="262"/>
      <c r="P132" s="263"/>
      <c r="Q132" s="264" t="s">
        <v>59</v>
      </c>
      <c r="R132" s="259"/>
      <c r="S132" s="259"/>
      <c r="T132" s="259"/>
      <c r="U132" s="259"/>
      <c r="V132" s="259"/>
      <c r="W132" s="260"/>
      <c r="X132" s="261" t="s">
        <v>60</v>
      </c>
      <c r="Y132" s="262"/>
      <c r="Z132" s="262"/>
      <c r="AA132" s="262"/>
      <c r="AB132" s="262"/>
      <c r="AC132" s="262"/>
      <c r="AD132" s="263"/>
      <c r="AE132" s="264" t="s">
        <v>61</v>
      </c>
      <c r="AF132" s="259"/>
      <c r="AG132" s="259"/>
      <c r="AH132" s="259"/>
      <c r="AI132" s="259"/>
      <c r="AJ132" s="259"/>
      <c r="AK132" s="260"/>
      <c r="AL132" s="261" t="s">
        <v>62</v>
      </c>
      <c r="AM132" s="262"/>
      <c r="AN132" s="262"/>
      <c r="AO132" s="262"/>
      <c r="AP132" s="262"/>
      <c r="AQ132" s="262"/>
      <c r="AR132" s="263"/>
      <c r="AS132" s="264" t="s">
        <v>63</v>
      </c>
      <c r="AT132" s="259"/>
      <c r="AU132" s="259"/>
      <c r="AV132" s="259"/>
      <c r="AW132" s="259"/>
      <c r="AX132" s="259"/>
      <c r="AY132" s="260"/>
      <c r="AZ132" s="261" t="s">
        <v>64</v>
      </c>
      <c r="BA132" s="262"/>
      <c r="BB132" s="262"/>
      <c r="BC132" s="262"/>
      <c r="BD132" s="262"/>
      <c r="BE132" s="262"/>
      <c r="BF132" s="263"/>
      <c r="BG132" s="264" t="s">
        <v>12</v>
      </c>
      <c r="BH132" s="259"/>
      <c r="BI132" s="259"/>
      <c r="BJ132" s="259"/>
      <c r="BK132" s="259"/>
      <c r="BL132" s="259"/>
      <c r="BM132" s="327"/>
      <c r="BO132" s="15"/>
      <c r="BP132" s="15"/>
      <c r="BQ132" s="15"/>
    </row>
    <row r="133" spans="2:69" ht="16.5" customHeight="1" thickBot="1" x14ac:dyDescent="0.25">
      <c r="B133" s="16"/>
      <c r="C133" s="37">
        <f>BM109+1</f>
        <v>42314</v>
      </c>
      <c r="D133" s="38">
        <f>C133+1</f>
        <v>42315</v>
      </c>
      <c r="E133" s="38">
        <f t="shared" ref="E133:BM133" si="65">D133+1</f>
        <v>42316</v>
      </c>
      <c r="F133" s="38">
        <f t="shared" si="65"/>
        <v>42317</v>
      </c>
      <c r="G133" s="38">
        <f t="shared" si="65"/>
        <v>42318</v>
      </c>
      <c r="H133" s="38">
        <f t="shared" si="65"/>
        <v>42319</v>
      </c>
      <c r="I133" s="38">
        <f t="shared" si="65"/>
        <v>42320</v>
      </c>
      <c r="J133" s="38">
        <f t="shared" si="65"/>
        <v>42321</v>
      </c>
      <c r="K133" s="38">
        <f t="shared" si="65"/>
        <v>42322</v>
      </c>
      <c r="L133" s="38">
        <f t="shared" si="65"/>
        <v>42323</v>
      </c>
      <c r="M133" s="38">
        <f t="shared" si="65"/>
        <v>42324</v>
      </c>
      <c r="N133" s="38">
        <f t="shared" si="65"/>
        <v>42325</v>
      </c>
      <c r="O133" s="38">
        <f t="shared" si="65"/>
        <v>42326</v>
      </c>
      <c r="P133" s="38">
        <f t="shared" si="65"/>
        <v>42327</v>
      </c>
      <c r="Q133" s="38">
        <f t="shared" si="65"/>
        <v>42328</v>
      </c>
      <c r="R133" s="38">
        <f t="shared" si="65"/>
        <v>42329</v>
      </c>
      <c r="S133" s="38">
        <f t="shared" si="65"/>
        <v>42330</v>
      </c>
      <c r="T133" s="38">
        <f t="shared" si="65"/>
        <v>42331</v>
      </c>
      <c r="U133" s="38">
        <f t="shared" si="65"/>
        <v>42332</v>
      </c>
      <c r="V133" s="38">
        <f t="shared" si="65"/>
        <v>42333</v>
      </c>
      <c r="W133" s="38">
        <f t="shared" si="65"/>
        <v>42334</v>
      </c>
      <c r="X133" s="38">
        <f t="shared" si="65"/>
        <v>42335</v>
      </c>
      <c r="Y133" s="38">
        <f t="shared" si="65"/>
        <v>42336</v>
      </c>
      <c r="Z133" s="38">
        <f t="shared" si="65"/>
        <v>42337</v>
      </c>
      <c r="AA133" s="38">
        <f t="shared" si="65"/>
        <v>42338</v>
      </c>
      <c r="AB133" s="38">
        <f t="shared" si="65"/>
        <v>42339</v>
      </c>
      <c r="AC133" s="38">
        <f t="shared" si="65"/>
        <v>42340</v>
      </c>
      <c r="AD133" s="38">
        <f t="shared" si="65"/>
        <v>42341</v>
      </c>
      <c r="AE133" s="38">
        <f t="shared" si="65"/>
        <v>42342</v>
      </c>
      <c r="AF133" s="38">
        <f t="shared" si="65"/>
        <v>42343</v>
      </c>
      <c r="AG133" s="38">
        <f t="shared" si="65"/>
        <v>42344</v>
      </c>
      <c r="AH133" s="38">
        <f t="shared" si="65"/>
        <v>42345</v>
      </c>
      <c r="AI133" s="38">
        <f t="shared" si="65"/>
        <v>42346</v>
      </c>
      <c r="AJ133" s="38">
        <f t="shared" si="65"/>
        <v>42347</v>
      </c>
      <c r="AK133" s="38">
        <f t="shared" si="65"/>
        <v>42348</v>
      </c>
      <c r="AL133" s="38">
        <f t="shared" si="65"/>
        <v>42349</v>
      </c>
      <c r="AM133" s="38">
        <f t="shared" si="65"/>
        <v>42350</v>
      </c>
      <c r="AN133" s="38">
        <f t="shared" si="65"/>
        <v>42351</v>
      </c>
      <c r="AO133" s="38">
        <f t="shared" si="65"/>
        <v>42352</v>
      </c>
      <c r="AP133" s="38">
        <f t="shared" si="65"/>
        <v>42353</v>
      </c>
      <c r="AQ133" s="38">
        <f t="shared" si="65"/>
        <v>42354</v>
      </c>
      <c r="AR133" s="38">
        <f t="shared" si="65"/>
        <v>42355</v>
      </c>
      <c r="AS133" s="38">
        <f t="shared" si="65"/>
        <v>42356</v>
      </c>
      <c r="AT133" s="38">
        <f t="shared" si="65"/>
        <v>42357</v>
      </c>
      <c r="AU133" s="38">
        <f t="shared" si="65"/>
        <v>42358</v>
      </c>
      <c r="AV133" s="38">
        <f t="shared" si="65"/>
        <v>42359</v>
      </c>
      <c r="AW133" s="38">
        <f t="shared" si="65"/>
        <v>42360</v>
      </c>
      <c r="AX133" s="38">
        <f t="shared" si="65"/>
        <v>42361</v>
      </c>
      <c r="AY133" s="38">
        <f t="shared" si="65"/>
        <v>42362</v>
      </c>
      <c r="AZ133" s="38">
        <f t="shared" si="65"/>
        <v>42363</v>
      </c>
      <c r="BA133" s="38">
        <f t="shared" si="65"/>
        <v>42364</v>
      </c>
      <c r="BB133" s="38">
        <f t="shared" si="65"/>
        <v>42365</v>
      </c>
      <c r="BC133" s="38">
        <f t="shared" si="65"/>
        <v>42366</v>
      </c>
      <c r="BD133" s="38">
        <f t="shared" si="65"/>
        <v>42367</v>
      </c>
      <c r="BE133" s="38">
        <f t="shared" si="65"/>
        <v>42368</v>
      </c>
      <c r="BF133" s="38">
        <f t="shared" si="65"/>
        <v>42369</v>
      </c>
      <c r="BG133" s="38">
        <f t="shared" si="65"/>
        <v>42370</v>
      </c>
      <c r="BH133" s="38">
        <f t="shared" si="65"/>
        <v>42371</v>
      </c>
      <c r="BI133" s="38">
        <f t="shared" si="65"/>
        <v>42372</v>
      </c>
      <c r="BJ133" s="38">
        <f t="shared" si="65"/>
        <v>42373</v>
      </c>
      <c r="BK133" s="38">
        <f t="shared" si="65"/>
        <v>42374</v>
      </c>
      <c r="BL133" s="38">
        <f t="shared" si="65"/>
        <v>42375</v>
      </c>
      <c r="BM133" s="39">
        <f t="shared" si="65"/>
        <v>42376</v>
      </c>
      <c r="BO133" s="15"/>
      <c r="BP133" s="15"/>
      <c r="BQ133" s="15"/>
    </row>
    <row r="134" spans="2:69" ht="13.5" thickBot="1" x14ac:dyDescent="0.25">
      <c r="B134" s="335" t="s">
        <v>150</v>
      </c>
      <c r="C134" s="40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110"/>
      <c r="O134" s="11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110"/>
      <c r="BL134" s="395"/>
      <c r="BM134" s="396"/>
      <c r="BO134" s="15"/>
      <c r="BP134" s="15"/>
      <c r="BQ134" s="15"/>
    </row>
    <row r="135" spans="2:69" ht="15" x14ac:dyDescent="0.25">
      <c r="B135" s="336" t="s">
        <v>152</v>
      </c>
      <c r="C135" s="42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4"/>
      <c r="AG135" s="43"/>
      <c r="AH135" s="43"/>
      <c r="AI135" s="43"/>
      <c r="AJ135" s="43"/>
      <c r="AK135" s="43"/>
      <c r="AL135" s="43"/>
      <c r="AM135" s="44"/>
      <c r="AN135" s="43"/>
      <c r="AO135" s="43"/>
      <c r="AP135" s="43"/>
      <c r="AQ135" s="43"/>
      <c r="AR135" s="43"/>
      <c r="AS135" s="43"/>
      <c r="AT135" s="44"/>
      <c r="AU135" s="43"/>
      <c r="AV135" s="43"/>
      <c r="AW135" s="43"/>
      <c r="AX135" s="43"/>
      <c r="AY135" s="43"/>
      <c r="AZ135" s="43"/>
      <c r="BA135" s="44"/>
      <c r="BB135" s="43"/>
      <c r="BC135" s="43"/>
      <c r="BD135" s="43"/>
      <c r="BE135" s="43"/>
      <c r="BF135" s="43"/>
      <c r="BG135" s="43"/>
      <c r="BH135" s="43"/>
      <c r="BI135" s="43"/>
      <c r="BJ135" s="43"/>
      <c r="BK135" s="372"/>
      <c r="BL135" s="397"/>
      <c r="BM135" s="398"/>
      <c r="BO135" s="15"/>
      <c r="BP135" s="15"/>
      <c r="BQ135" s="15"/>
    </row>
    <row r="136" spans="2:69" ht="13.5" thickBot="1" x14ac:dyDescent="0.25">
      <c r="B136" s="336"/>
      <c r="C136" s="45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/>
      <c r="BF136" s="46"/>
      <c r="BG136" s="46"/>
      <c r="BH136" s="46"/>
      <c r="BI136" s="46"/>
      <c r="BJ136" s="46"/>
      <c r="BK136" s="373"/>
      <c r="BL136" s="399"/>
      <c r="BM136" s="400"/>
      <c r="BO136" s="15"/>
      <c r="BP136" s="15"/>
      <c r="BQ136" s="15"/>
    </row>
    <row r="137" spans="2:69" x14ac:dyDescent="0.2">
      <c r="B137" s="336" t="s">
        <v>121</v>
      </c>
      <c r="C137" s="53"/>
      <c r="D137" s="48"/>
      <c r="E137" s="48"/>
      <c r="F137" s="48"/>
      <c r="G137" s="48"/>
      <c r="H137" s="43"/>
      <c r="I137" s="43"/>
      <c r="J137" s="48"/>
      <c r="K137" s="48"/>
      <c r="L137" s="48"/>
      <c r="M137" s="48"/>
      <c r="N137" s="48"/>
      <c r="O137" s="43"/>
      <c r="P137" s="43"/>
      <c r="Q137" s="48"/>
      <c r="R137" s="48"/>
      <c r="S137" s="48"/>
      <c r="T137" s="48"/>
      <c r="U137" s="48"/>
      <c r="V137" s="43"/>
      <c r="W137" s="43"/>
      <c r="X137" s="48"/>
      <c r="Y137" s="48"/>
      <c r="Z137" s="103"/>
      <c r="AA137" s="103"/>
      <c r="AB137" s="48"/>
      <c r="AC137" s="43"/>
      <c r="AD137" s="43"/>
      <c r="AE137" s="48"/>
      <c r="AF137" s="48"/>
      <c r="AG137" s="48"/>
      <c r="AH137" s="48"/>
      <c r="AI137" s="48"/>
      <c r="AJ137" s="43"/>
      <c r="AK137" s="43"/>
      <c r="AL137" s="48"/>
      <c r="AM137" s="48"/>
      <c r="AN137" s="48"/>
      <c r="AO137" s="48"/>
      <c r="AP137" s="48"/>
      <c r="AQ137" s="43"/>
      <c r="AR137" s="43"/>
      <c r="AS137" s="48"/>
      <c r="AT137" s="48"/>
      <c r="AU137" s="48"/>
      <c r="AV137" s="48"/>
      <c r="AW137" s="48"/>
      <c r="AX137" s="43"/>
      <c r="AY137" s="43"/>
      <c r="AZ137" s="48"/>
      <c r="BA137" s="48"/>
      <c r="BB137" s="48"/>
      <c r="BC137" s="48"/>
      <c r="BD137" s="48"/>
      <c r="BE137" s="43"/>
      <c r="BF137" s="43"/>
      <c r="BG137" s="48"/>
      <c r="BH137" s="48"/>
      <c r="BI137" s="48"/>
      <c r="BJ137" s="48"/>
      <c r="BK137" s="374"/>
      <c r="BL137" s="397"/>
      <c r="BM137" s="398"/>
      <c r="BO137" s="15"/>
      <c r="BP137" s="15"/>
      <c r="BQ137" s="15"/>
    </row>
    <row r="138" spans="2:69" ht="13.5" thickBot="1" x14ac:dyDescent="0.25">
      <c r="B138" s="336" t="s">
        <v>123</v>
      </c>
      <c r="C138" s="49"/>
      <c r="D138" s="50"/>
      <c r="E138" s="50"/>
      <c r="F138" s="50"/>
      <c r="G138" s="50"/>
      <c r="H138" s="46"/>
      <c r="I138" s="46"/>
      <c r="J138" s="50"/>
      <c r="K138" s="50"/>
      <c r="L138" s="50"/>
      <c r="M138" s="50"/>
      <c r="N138" s="50"/>
      <c r="O138" s="46"/>
      <c r="P138" s="46"/>
      <c r="Q138" s="50"/>
      <c r="R138" s="50"/>
      <c r="S138" s="50"/>
      <c r="T138" s="50"/>
      <c r="U138" s="50"/>
      <c r="V138" s="46"/>
      <c r="W138" s="46"/>
      <c r="X138" s="50"/>
      <c r="Y138" s="50"/>
      <c r="Z138" s="51"/>
      <c r="AA138" s="51"/>
      <c r="AB138" s="50"/>
      <c r="AC138" s="46"/>
      <c r="AD138" s="46"/>
      <c r="AE138" s="50"/>
      <c r="AF138" s="50"/>
      <c r="AG138" s="50"/>
      <c r="AH138" s="50"/>
      <c r="AI138" s="50"/>
      <c r="AJ138" s="46"/>
      <c r="AK138" s="46"/>
      <c r="AL138" s="50"/>
      <c r="AM138" s="50"/>
      <c r="AN138" s="50"/>
      <c r="AO138" s="50"/>
      <c r="AP138" s="50"/>
      <c r="AQ138" s="46"/>
      <c r="AR138" s="46"/>
      <c r="AS138" s="50"/>
      <c r="AT138" s="50"/>
      <c r="AU138" s="50"/>
      <c r="AV138" s="50"/>
      <c r="AW138" s="50"/>
      <c r="AX138" s="46"/>
      <c r="AY138" s="46"/>
      <c r="AZ138" s="50"/>
      <c r="BA138" s="50"/>
      <c r="BB138" s="50"/>
      <c r="BC138" s="50"/>
      <c r="BD138" s="50"/>
      <c r="BE138" s="46"/>
      <c r="BF138" s="46"/>
      <c r="BG138" s="50"/>
      <c r="BH138" s="50"/>
      <c r="BI138" s="50"/>
      <c r="BJ138" s="50"/>
      <c r="BK138" s="375"/>
      <c r="BL138" s="399"/>
      <c r="BM138" s="400"/>
      <c r="BO138" s="15"/>
      <c r="BP138" s="15"/>
      <c r="BQ138" s="15"/>
    </row>
    <row r="139" spans="2:69" x14ac:dyDescent="0.2">
      <c r="B139" s="336" t="s">
        <v>125</v>
      </c>
      <c r="C139" s="42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52"/>
      <c r="AA139" s="52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372"/>
      <c r="BL139" s="397"/>
      <c r="BM139" s="398"/>
      <c r="BO139" s="15"/>
      <c r="BP139" s="15"/>
      <c r="BQ139" s="15"/>
    </row>
    <row r="140" spans="2:69" ht="13.5" thickBot="1" x14ac:dyDescent="0.25">
      <c r="B140" s="336" t="s">
        <v>127</v>
      </c>
      <c r="C140" s="45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112"/>
      <c r="AA140" s="112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AQ140" s="46"/>
      <c r="AR140" s="46"/>
      <c r="AS140" s="46"/>
      <c r="AT140" s="46"/>
      <c r="AU140" s="46"/>
      <c r="AV140" s="46"/>
      <c r="AW140" s="46"/>
      <c r="AX140" s="46"/>
      <c r="AY140" s="46"/>
      <c r="AZ140" s="46"/>
      <c r="BA140" s="46"/>
      <c r="BB140" s="46"/>
      <c r="BC140" s="46"/>
      <c r="BD140" s="46"/>
      <c r="BE140" s="46"/>
      <c r="BF140" s="46"/>
      <c r="BG140" s="46"/>
      <c r="BH140" s="46"/>
      <c r="BI140" s="46"/>
      <c r="BJ140" s="46"/>
      <c r="BK140" s="373"/>
      <c r="BL140" s="401"/>
      <c r="BM140" s="402"/>
      <c r="BO140" s="15"/>
      <c r="BP140" s="15"/>
      <c r="BQ140" s="15"/>
    </row>
    <row r="141" spans="2:69" x14ac:dyDescent="0.2">
      <c r="B141" s="336" t="s">
        <v>129</v>
      </c>
      <c r="C141" s="53"/>
      <c r="D141" s="48"/>
      <c r="E141" s="48"/>
      <c r="F141" s="48"/>
      <c r="G141" s="48"/>
      <c r="H141" s="43"/>
      <c r="I141" s="43"/>
      <c r="J141" s="48"/>
      <c r="K141" s="48"/>
      <c r="L141" s="48"/>
      <c r="M141" s="48"/>
      <c r="N141" s="48"/>
      <c r="O141" s="43"/>
      <c r="P141" s="43"/>
      <c r="Q141" s="48"/>
      <c r="R141" s="48"/>
      <c r="S141" s="48"/>
      <c r="T141" s="48"/>
      <c r="U141" s="48"/>
      <c r="V141" s="43"/>
      <c r="W141" s="43"/>
      <c r="X141" s="48"/>
      <c r="Y141" s="48"/>
      <c r="Z141" s="48"/>
      <c r="AA141" s="48"/>
      <c r="AB141" s="48"/>
      <c r="AC141" s="43"/>
      <c r="AD141" s="43"/>
      <c r="AE141" s="48"/>
      <c r="AF141" s="48"/>
      <c r="AG141" s="48"/>
      <c r="AH141" s="48"/>
      <c r="AI141" s="48"/>
      <c r="AJ141" s="43"/>
      <c r="AK141" s="43"/>
      <c r="AL141" s="48"/>
      <c r="AM141" s="48"/>
      <c r="AN141" s="48"/>
      <c r="AO141" s="48"/>
      <c r="AP141" s="48"/>
      <c r="AQ141" s="43"/>
      <c r="AR141" s="43"/>
      <c r="AS141" s="48"/>
      <c r="AT141" s="48"/>
      <c r="AU141" s="48"/>
      <c r="AV141" s="48"/>
      <c r="AW141" s="48"/>
      <c r="AX141" s="43"/>
      <c r="AY141" s="43"/>
      <c r="AZ141" s="48"/>
      <c r="BA141" s="48"/>
      <c r="BB141" s="48"/>
      <c r="BC141" s="48"/>
      <c r="BD141" s="48"/>
      <c r="BE141" s="43"/>
      <c r="BF141" s="43"/>
      <c r="BG141" s="48"/>
      <c r="BH141" s="48"/>
      <c r="BI141" s="48"/>
      <c r="BJ141" s="48"/>
      <c r="BK141" s="374"/>
      <c r="BL141" s="359"/>
      <c r="BM141" s="360"/>
      <c r="BO141" s="15"/>
      <c r="BP141" s="15"/>
      <c r="BQ141" s="15"/>
    </row>
    <row r="142" spans="2:69" ht="13.5" thickBot="1" x14ac:dyDescent="0.25">
      <c r="B142" s="336" t="s">
        <v>131</v>
      </c>
      <c r="C142" s="49"/>
      <c r="D142" s="50"/>
      <c r="E142" s="50"/>
      <c r="F142" s="50"/>
      <c r="G142" s="50"/>
      <c r="H142" s="46"/>
      <c r="I142" s="46"/>
      <c r="J142" s="50"/>
      <c r="K142" s="50"/>
      <c r="L142" s="50"/>
      <c r="M142" s="50"/>
      <c r="N142" s="50"/>
      <c r="O142" s="46"/>
      <c r="P142" s="46"/>
      <c r="Q142" s="50"/>
      <c r="R142" s="50"/>
      <c r="S142" s="50"/>
      <c r="T142" s="50"/>
      <c r="U142" s="50"/>
      <c r="V142" s="46"/>
      <c r="W142" s="46"/>
      <c r="X142" s="50"/>
      <c r="Y142" s="50"/>
      <c r="Z142" s="50"/>
      <c r="AA142" s="50"/>
      <c r="AB142" s="50"/>
      <c r="AC142" s="46"/>
      <c r="AD142" s="46"/>
      <c r="AE142" s="50"/>
      <c r="AF142" s="50"/>
      <c r="AG142" s="50"/>
      <c r="AH142" s="50"/>
      <c r="AI142" s="50"/>
      <c r="AJ142" s="46"/>
      <c r="AK142" s="46"/>
      <c r="AL142" s="50"/>
      <c r="AM142" s="50"/>
      <c r="AN142" s="50"/>
      <c r="AO142" s="50"/>
      <c r="AP142" s="50"/>
      <c r="AQ142" s="46"/>
      <c r="AR142" s="46"/>
      <c r="AS142" s="50"/>
      <c r="AT142" s="50"/>
      <c r="AU142" s="50"/>
      <c r="AV142" s="50"/>
      <c r="AW142" s="50"/>
      <c r="AX142" s="46"/>
      <c r="AY142" s="46"/>
      <c r="AZ142" s="50"/>
      <c r="BA142" s="50"/>
      <c r="BB142" s="50"/>
      <c r="BC142" s="50"/>
      <c r="BD142" s="50"/>
      <c r="BE142" s="46"/>
      <c r="BF142" s="46"/>
      <c r="BG142" s="50"/>
      <c r="BH142" s="50"/>
      <c r="BI142" s="50"/>
      <c r="BJ142" s="50"/>
      <c r="BK142" s="375"/>
      <c r="BL142" s="399"/>
      <c r="BM142" s="400"/>
      <c r="BO142" s="15"/>
      <c r="BP142" s="15"/>
      <c r="BQ142" s="15"/>
    </row>
    <row r="143" spans="2:69" x14ac:dyDescent="0.2">
      <c r="B143" s="336" t="s">
        <v>133</v>
      </c>
      <c r="C143" s="42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372"/>
      <c r="BL143" s="397"/>
      <c r="BM143" s="398"/>
      <c r="BO143" s="15"/>
      <c r="BP143" s="15"/>
      <c r="BQ143" s="15"/>
    </row>
    <row r="144" spans="2:69" ht="13.5" thickBot="1" x14ac:dyDescent="0.25">
      <c r="B144" s="336" t="s">
        <v>137</v>
      </c>
      <c r="C144" s="45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6"/>
      <c r="BJ144" s="46"/>
      <c r="BK144" s="373"/>
      <c r="BL144" s="401"/>
      <c r="BM144" s="402"/>
      <c r="BO144" s="15"/>
      <c r="BP144" s="15"/>
      <c r="BQ144" s="15"/>
    </row>
    <row r="145" spans="2:69" x14ac:dyDescent="0.2">
      <c r="B145" s="336" t="s">
        <v>135</v>
      </c>
      <c r="C145" s="53"/>
      <c r="D145" s="48"/>
      <c r="E145" s="48"/>
      <c r="F145" s="48"/>
      <c r="G145" s="48"/>
      <c r="H145" s="43"/>
      <c r="I145" s="43"/>
      <c r="J145" s="48"/>
      <c r="K145" s="48"/>
      <c r="L145" s="48"/>
      <c r="M145" s="48"/>
      <c r="N145" s="48"/>
      <c r="O145" s="43"/>
      <c r="P145" s="43"/>
      <c r="Q145" s="48"/>
      <c r="R145" s="48"/>
      <c r="S145" s="48"/>
      <c r="T145" s="48"/>
      <c r="U145" s="48"/>
      <c r="V145" s="43"/>
      <c r="W145" s="43"/>
      <c r="X145" s="48"/>
      <c r="Y145" s="48"/>
      <c r="Z145" s="48"/>
      <c r="AA145" s="48"/>
      <c r="AB145" s="48"/>
      <c r="AC145" s="43"/>
      <c r="AD145" s="43"/>
      <c r="AE145" s="48"/>
      <c r="AF145" s="48"/>
      <c r="AG145" s="48"/>
      <c r="AH145" s="48"/>
      <c r="AI145" s="48"/>
      <c r="AJ145" s="43"/>
      <c r="AK145" s="43"/>
      <c r="AL145" s="48"/>
      <c r="AM145" s="48"/>
      <c r="AN145" s="48"/>
      <c r="AO145" s="48"/>
      <c r="AP145" s="48"/>
      <c r="AQ145" s="43"/>
      <c r="AR145" s="43"/>
      <c r="AS145" s="48"/>
      <c r="AT145" s="48"/>
      <c r="AU145" s="48"/>
      <c r="AV145" s="48"/>
      <c r="AW145" s="48"/>
      <c r="AX145" s="43"/>
      <c r="AY145" s="43"/>
      <c r="AZ145" s="48"/>
      <c r="BA145" s="48"/>
      <c r="BB145" s="48"/>
      <c r="BC145" s="48"/>
      <c r="BD145" s="48"/>
      <c r="BE145" s="43"/>
      <c r="BF145" s="43"/>
      <c r="BG145" s="48"/>
      <c r="BH145" s="48"/>
      <c r="BI145" s="48"/>
      <c r="BJ145" s="48"/>
      <c r="BK145" s="374"/>
      <c r="BL145" s="359"/>
      <c r="BM145" s="360"/>
      <c r="BO145" s="15"/>
      <c r="BP145" s="15"/>
      <c r="BQ145" s="15"/>
    </row>
    <row r="146" spans="2:69" ht="13.5" thickBot="1" x14ac:dyDescent="0.25">
      <c r="B146" s="336" t="s">
        <v>139</v>
      </c>
      <c r="C146" s="49"/>
      <c r="D146" s="50"/>
      <c r="E146" s="50"/>
      <c r="F146" s="50"/>
      <c r="G146" s="50"/>
      <c r="H146" s="46"/>
      <c r="I146" s="46"/>
      <c r="J146" s="50"/>
      <c r="K146" s="50"/>
      <c r="L146" s="50"/>
      <c r="M146" s="50"/>
      <c r="N146" s="50"/>
      <c r="O146" s="46"/>
      <c r="P146" s="46"/>
      <c r="Q146" s="50"/>
      <c r="R146" s="50"/>
      <c r="S146" s="50"/>
      <c r="T146" s="50"/>
      <c r="U146" s="50"/>
      <c r="V146" s="46"/>
      <c r="W146" s="46"/>
      <c r="X146" s="50"/>
      <c r="Y146" s="50"/>
      <c r="Z146" s="50"/>
      <c r="AA146" s="50"/>
      <c r="AB146" s="50"/>
      <c r="AC146" s="46"/>
      <c r="AD146" s="46"/>
      <c r="AE146" s="50"/>
      <c r="AF146" s="50"/>
      <c r="AG146" s="50"/>
      <c r="AH146" s="50"/>
      <c r="AI146" s="50"/>
      <c r="AJ146" s="46"/>
      <c r="AK146" s="46"/>
      <c r="AL146" s="50"/>
      <c r="AM146" s="50"/>
      <c r="AN146" s="50"/>
      <c r="AO146" s="50"/>
      <c r="AP146" s="50"/>
      <c r="AQ146" s="46"/>
      <c r="AR146" s="46"/>
      <c r="AS146" s="50"/>
      <c r="AT146" s="50"/>
      <c r="AU146" s="50"/>
      <c r="AV146" s="50"/>
      <c r="AW146" s="50"/>
      <c r="AX146" s="46"/>
      <c r="AY146" s="46"/>
      <c r="AZ146" s="50"/>
      <c r="BA146" s="50"/>
      <c r="BB146" s="50"/>
      <c r="BC146" s="50"/>
      <c r="BD146" s="50"/>
      <c r="BE146" s="46"/>
      <c r="BF146" s="46"/>
      <c r="BG146" s="50"/>
      <c r="BH146" s="50"/>
      <c r="BI146" s="50"/>
      <c r="BJ146" s="50"/>
      <c r="BK146" s="375"/>
      <c r="BL146" s="399"/>
      <c r="BM146" s="400"/>
      <c r="BO146" s="15"/>
      <c r="BP146" s="15"/>
      <c r="BQ146" s="15"/>
    </row>
    <row r="147" spans="2:69" x14ac:dyDescent="0.2">
      <c r="B147" s="336"/>
      <c r="C147" s="42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59"/>
      <c r="T147" s="59"/>
      <c r="U147" s="43"/>
      <c r="V147" s="43"/>
      <c r="W147" s="43"/>
      <c r="X147" s="43"/>
      <c r="Y147" s="43"/>
      <c r="Z147" s="59"/>
      <c r="AA147" s="59"/>
      <c r="AB147" s="43"/>
      <c r="AC147" s="43"/>
      <c r="AD147" s="43"/>
      <c r="AE147" s="43"/>
      <c r="AF147" s="43"/>
      <c r="AG147" s="59"/>
      <c r="AH147" s="59"/>
      <c r="AI147" s="43"/>
      <c r="AJ147" s="43"/>
      <c r="AK147" s="43"/>
      <c r="AL147" s="43"/>
      <c r="AM147" s="43"/>
      <c r="AN147" s="59"/>
      <c r="AO147" s="59"/>
      <c r="AP147" s="43"/>
      <c r="AQ147" s="43"/>
      <c r="AR147" s="43"/>
      <c r="AS147" s="43"/>
      <c r="AT147" s="43"/>
      <c r="AU147" s="59"/>
      <c r="AV147" s="59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372"/>
      <c r="BL147" s="397"/>
      <c r="BM147" s="398"/>
      <c r="BO147" s="15"/>
      <c r="BP147" s="15"/>
      <c r="BQ147" s="15"/>
    </row>
    <row r="148" spans="2:69" ht="13.5" thickBot="1" x14ac:dyDescent="0.25">
      <c r="B148" s="336" t="s">
        <v>144</v>
      </c>
      <c r="C148" s="45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60"/>
      <c r="T148" s="60"/>
      <c r="U148" s="46"/>
      <c r="V148" s="46"/>
      <c r="W148" s="46"/>
      <c r="X148" s="46"/>
      <c r="Y148" s="46"/>
      <c r="Z148" s="60"/>
      <c r="AA148" s="60"/>
      <c r="AB148" s="46"/>
      <c r="AC148" s="46"/>
      <c r="AD148" s="46"/>
      <c r="AE148" s="46"/>
      <c r="AF148" s="46"/>
      <c r="AG148" s="60"/>
      <c r="AH148" s="60"/>
      <c r="AI148" s="46"/>
      <c r="AJ148" s="46"/>
      <c r="AK148" s="46"/>
      <c r="AL148" s="46"/>
      <c r="AM148" s="46"/>
      <c r="AN148" s="60"/>
      <c r="AO148" s="60"/>
      <c r="AP148" s="46"/>
      <c r="AQ148" s="46"/>
      <c r="AR148" s="46"/>
      <c r="AS148" s="46"/>
      <c r="AT148" s="46"/>
      <c r="AU148" s="60"/>
      <c r="AV148" s="60"/>
      <c r="AW148" s="46"/>
      <c r="AX148" s="46"/>
      <c r="AY148" s="46"/>
      <c r="AZ148" s="46"/>
      <c r="BA148" s="46"/>
      <c r="BB148" s="46"/>
      <c r="BC148" s="46"/>
      <c r="BD148" s="46"/>
      <c r="BE148" s="46"/>
      <c r="BF148" s="46"/>
      <c r="BG148" s="46"/>
      <c r="BH148" s="46"/>
      <c r="BI148" s="46"/>
      <c r="BJ148" s="46"/>
      <c r="BK148" s="373"/>
      <c r="BL148" s="401"/>
      <c r="BM148" s="402"/>
      <c r="BO148" s="15"/>
      <c r="BP148" s="15"/>
      <c r="BQ148" s="15"/>
    </row>
    <row r="149" spans="2:69" x14ac:dyDescent="0.2">
      <c r="B149" s="336" t="s">
        <v>146</v>
      </c>
      <c r="C149" s="53"/>
      <c r="D149" s="48"/>
      <c r="E149" s="48"/>
      <c r="F149" s="48"/>
      <c r="G149" s="48"/>
      <c r="H149" s="43"/>
      <c r="I149" s="43"/>
      <c r="J149" s="48"/>
      <c r="K149" s="48"/>
      <c r="L149" s="48"/>
      <c r="M149" s="48"/>
      <c r="N149" s="48"/>
      <c r="O149" s="43"/>
      <c r="P149" s="43"/>
      <c r="Q149" s="48"/>
      <c r="R149" s="48"/>
      <c r="S149" s="48"/>
      <c r="T149" s="48"/>
      <c r="U149" s="48"/>
      <c r="V149" s="43"/>
      <c r="W149" s="43"/>
      <c r="X149" s="48"/>
      <c r="Y149" s="48"/>
      <c r="Z149" s="48"/>
      <c r="AA149" s="48"/>
      <c r="AB149" s="48"/>
      <c r="AC149" s="43"/>
      <c r="AD149" s="43"/>
      <c r="AE149" s="48"/>
      <c r="AF149" s="48"/>
      <c r="AG149" s="55"/>
      <c r="AH149" s="55"/>
      <c r="AI149" s="48"/>
      <c r="AJ149" s="43"/>
      <c r="AK149" s="43"/>
      <c r="AL149" s="48"/>
      <c r="AM149" s="48"/>
      <c r="AN149" s="48"/>
      <c r="AO149" s="48"/>
      <c r="AP149" s="48"/>
      <c r="AQ149" s="43"/>
      <c r="AR149" s="43"/>
      <c r="AS149" s="48"/>
      <c r="AT149" s="48"/>
      <c r="AU149" s="55"/>
      <c r="AV149" s="55"/>
      <c r="AW149" s="48"/>
      <c r="AX149" s="43"/>
      <c r="AY149" s="43"/>
      <c r="AZ149" s="48"/>
      <c r="BA149" s="48"/>
      <c r="BB149" s="48"/>
      <c r="BC149" s="48"/>
      <c r="BD149" s="48"/>
      <c r="BE149" s="43"/>
      <c r="BF149" s="43"/>
      <c r="BG149" s="48"/>
      <c r="BH149" s="48"/>
      <c r="BI149" s="48"/>
      <c r="BJ149" s="48"/>
      <c r="BK149" s="374"/>
      <c r="BL149" s="359"/>
      <c r="BM149" s="360"/>
      <c r="BO149" s="15"/>
      <c r="BP149" s="15"/>
      <c r="BQ149" s="15"/>
    </row>
    <row r="150" spans="2:69" ht="13.5" thickBot="1" x14ac:dyDescent="0.25">
      <c r="B150" s="336"/>
      <c r="C150" s="49"/>
      <c r="D150" s="50"/>
      <c r="E150" s="50"/>
      <c r="F150" s="50"/>
      <c r="G150" s="50"/>
      <c r="H150" s="46"/>
      <c r="I150" s="46"/>
      <c r="J150" s="50"/>
      <c r="K150" s="50"/>
      <c r="L150" s="50"/>
      <c r="M150" s="50"/>
      <c r="N150" s="50"/>
      <c r="O150" s="46"/>
      <c r="P150" s="46"/>
      <c r="Q150" s="50"/>
      <c r="R150" s="50"/>
      <c r="S150" s="50"/>
      <c r="T150" s="50"/>
      <c r="U150" s="50"/>
      <c r="V150" s="46"/>
      <c r="W150" s="46"/>
      <c r="X150" s="50"/>
      <c r="Y150" s="50"/>
      <c r="Z150" s="50"/>
      <c r="AA150" s="50"/>
      <c r="AB150" s="50"/>
      <c r="AC150" s="46"/>
      <c r="AD150" s="46"/>
      <c r="AE150" s="50"/>
      <c r="AF150" s="50"/>
      <c r="AG150" s="57"/>
      <c r="AH150" s="57"/>
      <c r="AI150" s="50"/>
      <c r="AJ150" s="46"/>
      <c r="AK150" s="46"/>
      <c r="AL150" s="50"/>
      <c r="AM150" s="50"/>
      <c r="AN150" s="50"/>
      <c r="AO150" s="50"/>
      <c r="AP150" s="50"/>
      <c r="AQ150" s="46"/>
      <c r="AR150" s="46"/>
      <c r="AS150" s="50"/>
      <c r="AT150" s="50"/>
      <c r="AU150" s="57"/>
      <c r="AV150" s="57"/>
      <c r="AW150" s="50"/>
      <c r="AX150" s="46"/>
      <c r="AY150" s="46"/>
      <c r="AZ150" s="50"/>
      <c r="BA150" s="50"/>
      <c r="BB150" s="50"/>
      <c r="BC150" s="50"/>
      <c r="BD150" s="50"/>
      <c r="BE150" s="46"/>
      <c r="BF150" s="46"/>
      <c r="BG150" s="50"/>
      <c r="BH150" s="50"/>
      <c r="BI150" s="50"/>
      <c r="BJ150" s="50"/>
      <c r="BK150" s="375"/>
      <c r="BL150" s="399"/>
      <c r="BM150" s="400"/>
      <c r="BO150" s="15"/>
      <c r="BP150" s="15"/>
      <c r="BQ150" s="15"/>
    </row>
    <row r="151" spans="2:69" x14ac:dyDescent="0.2">
      <c r="B151" s="336"/>
      <c r="C151" s="113"/>
      <c r="D151" s="114"/>
      <c r="E151" s="114"/>
      <c r="F151" s="114"/>
      <c r="G151" s="114"/>
      <c r="H151" s="43"/>
      <c r="I151" s="43"/>
      <c r="J151" s="114"/>
      <c r="K151" s="114"/>
      <c r="L151" s="114"/>
      <c r="M151" s="114"/>
      <c r="N151" s="114"/>
      <c r="O151" s="43"/>
      <c r="P151" s="43"/>
      <c r="Q151" s="114"/>
      <c r="R151" s="114"/>
      <c r="S151" s="114"/>
      <c r="T151" s="114"/>
      <c r="U151" s="114"/>
      <c r="V151" s="43"/>
      <c r="W151" s="43"/>
      <c r="X151" s="114"/>
      <c r="Y151" s="114"/>
      <c r="Z151" s="114"/>
      <c r="AA151" s="114"/>
      <c r="AB151" s="114"/>
      <c r="AC151" s="43"/>
      <c r="AD151" s="43"/>
      <c r="AE151" s="114"/>
      <c r="AF151" s="114"/>
      <c r="AG151" s="115"/>
      <c r="AH151" s="115"/>
      <c r="AI151" s="114"/>
      <c r="AJ151" s="43"/>
      <c r="AK151" s="43"/>
      <c r="AL151" s="114"/>
      <c r="AM151" s="114"/>
      <c r="AN151" s="114"/>
      <c r="AO151" s="114"/>
      <c r="AP151" s="114"/>
      <c r="AQ151" s="43"/>
      <c r="AR151" s="43"/>
      <c r="AS151" s="114"/>
      <c r="AT151" s="114"/>
      <c r="AU151" s="115"/>
      <c r="AV151" s="115"/>
      <c r="AW151" s="114"/>
      <c r="AX151" s="43"/>
      <c r="AY151" s="43"/>
      <c r="AZ151" s="114"/>
      <c r="BA151" s="114"/>
      <c r="BB151" s="114"/>
      <c r="BC151" s="114"/>
      <c r="BD151" s="114"/>
      <c r="BE151" s="43"/>
      <c r="BF151" s="43"/>
      <c r="BG151" s="114"/>
      <c r="BH151" s="114"/>
      <c r="BI151" s="114"/>
      <c r="BJ151" s="114"/>
      <c r="BK151" s="372"/>
      <c r="BL151" s="397"/>
      <c r="BM151" s="398"/>
      <c r="BO151" s="15"/>
      <c r="BP151" s="15"/>
      <c r="BQ151" s="15"/>
    </row>
    <row r="152" spans="2:69" ht="13.5" thickBot="1" x14ac:dyDescent="0.25">
      <c r="B152" s="336"/>
      <c r="C152" s="45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60"/>
      <c r="AH152" s="60"/>
      <c r="AI152" s="46"/>
      <c r="AJ152" s="46"/>
      <c r="AK152" s="46"/>
      <c r="AL152" s="46"/>
      <c r="AM152" s="46"/>
      <c r="AN152" s="46"/>
      <c r="AO152" s="46"/>
      <c r="AP152" s="46"/>
      <c r="AQ152" s="46"/>
      <c r="AR152" s="46"/>
      <c r="AS152" s="46"/>
      <c r="AT152" s="46"/>
      <c r="AU152" s="60"/>
      <c r="AV152" s="60"/>
      <c r="AW152" s="46"/>
      <c r="AX152" s="46"/>
      <c r="AY152" s="46"/>
      <c r="AZ152" s="46"/>
      <c r="BA152" s="46"/>
      <c r="BB152" s="46"/>
      <c r="BC152" s="46"/>
      <c r="BD152" s="46"/>
      <c r="BE152" s="46"/>
      <c r="BF152" s="46"/>
      <c r="BG152" s="46"/>
      <c r="BH152" s="46"/>
      <c r="BI152" s="46"/>
      <c r="BJ152" s="46"/>
      <c r="BK152" s="391"/>
      <c r="BL152" s="401"/>
      <c r="BM152" s="402"/>
      <c r="BO152" s="15"/>
      <c r="BP152" s="15"/>
      <c r="BQ152" s="15"/>
    </row>
    <row r="153" spans="2:69" ht="13.5" thickBot="1" x14ac:dyDescent="0.25">
      <c r="B153" s="337"/>
      <c r="C153" s="61"/>
      <c r="D153" s="62"/>
      <c r="E153" s="62"/>
      <c r="F153" s="62"/>
      <c r="G153" s="62"/>
      <c r="H153" s="332"/>
      <c r="I153" s="332"/>
      <c r="J153" s="62"/>
      <c r="K153" s="62"/>
      <c r="L153" s="62"/>
      <c r="M153" s="62"/>
      <c r="N153" s="62"/>
      <c r="O153" s="332"/>
      <c r="P153" s="332"/>
      <c r="Q153" s="62"/>
      <c r="R153" s="62"/>
      <c r="S153" s="62"/>
      <c r="T153" s="62"/>
      <c r="U153" s="62"/>
      <c r="V153" s="332"/>
      <c r="W153" s="332"/>
      <c r="X153" s="62"/>
      <c r="Y153" s="62"/>
      <c r="Z153" s="62"/>
      <c r="AA153" s="62"/>
      <c r="AB153" s="62"/>
      <c r="AC153" s="332"/>
      <c r="AD153" s="332"/>
      <c r="AE153" s="62"/>
      <c r="AF153" s="62"/>
      <c r="AG153" s="116"/>
      <c r="AH153" s="116"/>
      <c r="AI153" s="62"/>
      <c r="AJ153" s="332"/>
      <c r="AK153" s="332"/>
      <c r="AL153" s="62"/>
      <c r="AM153" s="62"/>
      <c r="AN153" s="62"/>
      <c r="AO153" s="62"/>
      <c r="AP153" s="62"/>
      <c r="AQ153" s="332"/>
      <c r="AR153" s="332"/>
      <c r="AS153" s="62"/>
      <c r="AT153" s="62"/>
      <c r="AU153" s="116"/>
      <c r="AV153" s="116"/>
      <c r="AW153" s="62"/>
      <c r="AX153" s="332"/>
      <c r="AY153" s="332"/>
      <c r="AZ153" s="62"/>
      <c r="BA153" s="62"/>
      <c r="BB153" s="62"/>
      <c r="BC153" s="62"/>
      <c r="BD153" s="62"/>
      <c r="BE153" s="332"/>
      <c r="BF153" s="332"/>
      <c r="BG153" s="62"/>
      <c r="BH153" s="62"/>
      <c r="BI153" s="62"/>
      <c r="BJ153" s="62"/>
      <c r="BK153" s="376"/>
      <c r="BL153" s="403"/>
      <c r="BM153" s="404"/>
      <c r="BO153" s="15"/>
      <c r="BP153" s="15"/>
      <c r="BQ153" s="15"/>
    </row>
  </sheetData>
  <mergeCells count="82">
    <mergeCell ref="AH10:BM10"/>
    <mergeCell ref="C10:AG10"/>
    <mergeCell ref="AH58:BM58"/>
    <mergeCell ref="AH34:BM34"/>
    <mergeCell ref="AH83:BM83"/>
    <mergeCell ref="AG107:BM107"/>
    <mergeCell ref="AG131:BM131"/>
    <mergeCell ref="AE84:AK84"/>
    <mergeCell ref="AE59:AK59"/>
    <mergeCell ref="AL59:AR59"/>
    <mergeCell ref="AS59:AY59"/>
    <mergeCell ref="BG59:BM59"/>
    <mergeCell ref="AL84:AR84"/>
    <mergeCell ref="AS84:AY84"/>
    <mergeCell ref="AZ84:BF84"/>
    <mergeCell ref="AZ59:BF59"/>
    <mergeCell ref="BG84:BM84"/>
    <mergeCell ref="C59:I59"/>
    <mergeCell ref="J59:P59"/>
    <mergeCell ref="Q59:W59"/>
    <mergeCell ref="X59:AD59"/>
    <mergeCell ref="C84:I84"/>
    <mergeCell ref="J84:P84"/>
    <mergeCell ref="Q84:W84"/>
    <mergeCell ref="X84:AD84"/>
    <mergeCell ref="AE11:AK11"/>
    <mergeCell ref="AL11:AR11"/>
    <mergeCell ref="AS11:AY11"/>
    <mergeCell ref="AZ11:BF11"/>
    <mergeCell ref="BG11:BM11"/>
    <mergeCell ref="C34:AG34"/>
    <mergeCell ref="AZ35:BF35"/>
    <mergeCell ref="BG35:BM35"/>
    <mergeCell ref="C35:I35"/>
    <mergeCell ref="J35:P35"/>
    <mergeCell ref="Q35:W35"/>
    <mergeCell ref="X35:AD35"/>
    <mergeCell ref="AE35:AK35"/>
    <mergeCell ref="AL35:AR35"/>
    <mergeCell ref="AS35:AY35"/>
    <mergeCell ref="BK3:BN4"/>
    <mergeCell ref="BK6:BN8"/>
    <mergeCell ref="C131:AF131"/>
    <mergeCell ref="C58:AG58"/>
    <mergeCell ref="C107:AF107"/>
    <mergeCell ref="C83:AG83"/>
    <mergeCell ref="C11:I11"/>
    <mergeCell ref="J11:P11"/>
    <mergeCell ref="Q11:W11"/>
    <mergeCell ref="X11:AD11"/>
    <mergeCell ref="X108:AD108"/>
    <mergeCell ref="AE108:AK108"/>
    <mergeCell ref="D2:I2"/>
    <mergeCell ref="L2:Q2"/>
    <mergeCell ref="T2:X2"/>
    <mergeCell ref="AA2:AE2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AL108:AR108"/>
    <mergeCell ref="AS108:AY108"/>
    <mergeCell ref="AZ108:BF108"/>
    <mergeCell ref="BG108:BM108"/>
    <mergeCell ref="C132:I132"/>
    <mergeCell ref="J132:P132"/>
    <mergeCell ref="Q132:W132"/>
    <mergeCell ref="X132:AD132"/>
    <mergeCell ref="AE132:AK132"/>
    <mergeCell ref="AL132:AR132"/>
    <mergeCell ref="AS132:AY132"/>
    <mergeCell ref="AZ132:BF132"/>
    <mergeCell ref="BG132:BM132"/>
    <mergeCell ref="C108:I108"/>
    <mergeCell ref="J108:P108"/>
    <mergeCell ref="Q108:W108"/>
  </mergeCells>
  <conditionalFormatting sqref="C13:BM13">
    <cfRule type="expression" dxfId="25" priority="21">
      <formula>WEEKDAY(C12,2)&gt;5</formula>
    </cfRule>
  </conditionalFormatting>
  <conditionalFormatting sqref="C36:BM36">
    <cfRule type="expression" dxfId="24" priority="95">
      <formula>WEEKDAY(C36,2)&gt;5</formula>
    </cfRule>
  </conditionalFormatting>
  <conditionalFormatting sqref="C60:BM60">
    <cfRule type="expression" dxfId="23" priority="93">
      <formula>WEEKDAY(C12,2)&gt;5</formula>
    </cfRule>
  </conditionalFormatting>
  <conditionalFormatting sqref="C85:BM85">
    <cfRule type="expression" dxfId="22" priority="91">
      <formula>WEEKDAY(C12,2)&gt;5</formula>
    </cfRule>
  </conditionalFormatting>
  <conditionalFormatting sqref="C109:BM109">
    <cfRule type="expression" dxfId="21" priority="89">
      <formula>WEEKDAY(C12,2)&gt;5</formula>
    </cfRule>
  </conditionalFormatting>
  <conditionalFormatting sqref="C133:BM133">
    <cfRule type="expression" dxfId="20" priority="86">
      <formula>WEEKDAY(C12,2)&gt;5</formula>
    </cfRule>
  </conditionalFormatting>
  <conditionalFormatting sqref="C12:BM12">
    <cfRule type="expression" dxfId="19" priority="22">
      <formula>WEEKDAY(C12,2)&gt;5</formula>
    </cfRule>
  </conditionalFormatting>
  <conditionalFormatting sqref="C14:BM14 H16:I16 H18:I18 H20:I20 H22:I22 H24:I24 H26:I26 H28:I28 H30:I30 H32:I32 O16:P16 O18:P18 O20:P20 O22:P22 O24:P24 O26:P26 O28:P28 O30:P30 O32:P32 V16:W16 V18:W18 V20:W20 V22:W22 V24:W24 V26:W26 V28:W28 V30:W30 V32:W32 AC16:AD16 AC18:AD18 AC20:AD20 AC22:AD22 AC24:AD24 AC26:AD26 AC28:AD28 AC30:AD30 AC32:AD32 AJ16:AK16 AJ18:AK18 AJ20:AK20 AJ22:AK22 AJ24:AK24 AJ26:AK26 AJ28:AK28 AJ30:AK30 AJ32:AK32 AQ16:AR16 AQ18:AR18 AQ20:AR20 AQ22:AR22 AQ24:AR24 AQ26:AR26 AQ28:AR28 AQ30:AR30 AQ32:AR32 AX16:AY16 AX18:AY18 AX20:AY20 AX22:AY22 AX24:AY24 AX26:AY26 AX28:AY28 AX30:AY30 AX32:AY32 BE16:BF16 BE18:BF18 BE20:BF20 BE22:BF22 BE24:BF24 BE26:BF26 BE28:BF28 BE30:BF30 BE32:BF32 BL16:BM16 BL18:BM18 BL20:BM20 BL22:BM22 BL24:BM24 BL26:BM26 BL28:BM28 BL30:BM30 BL32:BM32">
    <cfRule type="expression" dxfId="18" priority="20">
      <formula>WEEKDAY(C12,2)&gt;5</formula>
    </cfRule>
  </conditionalFormatting>
  <conditionalFormatting sqref="C15:BM15 H17:I17 H19:I19 H21:I21 H23:I23 H25:I25 H27:I27 H29:I29 H31:I31 O17:P17 O19:P19 O21:P21 O23:P23 O25:P25 O27:P27 O29:P29 O31:P31 V17:W17 V19:W19 V21:W21 V23:W23 V25:W25 V27:W27 V29:W29 V31:W31 AC17:AD17 AC19:AD19 AC21:AD21 AC23:AD23 AC25:AD25 AC27:AD27 AC29:AD29 AC31:AD31 AJ17:AK17 AJ19:AK19 AJ21:AK21 AJ23:AK23 AJ25:AK25 AJ27:AK27 AJ29:AK29 AJ31:AK31 AQ17:AR17 AQ19:AR19 AQ21:AR21 AQ23:AR23 AQ25:AR25 AQ27:AR27 AQ29:AR29 AQ31:AR31 AX17:AY17 AX19:AY19 AX21:AY21 AX23:AY23 AX25:AY25 AX27:AY27 AX29:AY29 AX31:AY31 BE17:BF17 BE19:BF19 BE21:BF21 BE23:BF23 BE25:BF25 BE27:BF27 BE29:BF29 BE31:BF31 BL17:BM17 BL19:BM19 BL21:BM21 BL23:BM23 BL25:BM25 BL27:BM27 BL29:BM29 BL31:BM31">
    <cfRule type="expression" dxfId="17" priority="19">
      <formula>WEEKDAY(C12,2)&gt;5</formula>
    </cfRule>
  </conditionalFormatting>
  <conditionalFormatting sqref="C37:BM37">
    <cfRule type="expression" dxfId="16" priority="18">
      <formula>WEEKDAY(C12,2)&gt;5</formula>
    </cfRule>
  </conditionalFormatting>
  <conditionalFormatting sqref="C40:BM40 BE42:BF42 BE44:BF44 BE46:BF46 BE48:BF48 BE50:BF50 BE52:BF52 BE54:BF54 BE56:BF56 AX42:AY42 AX44:AY44 AX46:AY46 AX48:AY48 AX50:AY50 AX52:AY52 AX54:AY54 AX56:AY56 AQ42:AR42 AQ44:AR44 AQ46:AR46 AQ48:AR48 AQ50:AR50 AQ52:AR52 AQ54:AR54 AQ56:AR56 AJ42:AK42 AJ44:AK44 AJ46:AK46 AJ48:AK48 AJ50:AK50 AJ52:AK52 AJ54:AK54 AJ56:AK56 AC42:AD42 AC44:AD44 AC46:AD46 AC48:AD48 AC50:AD50 AC52:AD52 AC54:AD54 AC56:AD56 V42:W42 V44:W44 V46:W46 V48:W48 V50:W50 V52:W52 V54:W54 V56:W56 O42:P42 O44:P44 O46:P46 O48:P48 O50:P50 O52:P52 O54:P54 O56:P56 H42:I42 H44:I44 H46:I46 H48:I48 H50:I50 H52:I52 H54:I54 H56:I56 BL42:BM42 BL44:BM44 BL46:BM46 BL48:BM48 BL50:BM50 BL52:BM52 BL54:BM54 BL56:BM56">
    <cfRule type="expression" dxfId="15" priority="17">
      <formula>WEEKDAY(C12,2)&gt;5</formula>
    </cfRule>
  </conditionalFormatting>
  <conditionalFormatting sqref="C38:BM38">
    <cfRule type="expression" dxfId="14" priority="15">
      <formula>WEEKDAY(C12,2)&gt;5</formula>
    </cfRule>
  </conditionalFormatting>
  <conditionalFormatting sqref="C39:BM39">
    <cfRule type="expression" dxfId="13" priority="14">
      <formula>WEEKDAY(C12,2)&gt;5</formula>
    </cfRule>
  </conditionalFormatting>
  <conditionalFormatting sqref="C41:BM41 BE43:BF43 BE45:BF45 BE47:BF47 BE49:BF49 BE51:BF51 BE53:BF53 BE55:BF55 AX43:AY43 AX45:AY45 AX47:AY47 AX49:AY49 AX51:AY51 AX53:AY53 AX55:AY55 AQ43:AR43 AQ45:AR45 AQ47:AR47 AQ49:AR49 AQ51:AR51 AQ53:AR53 AQ55:AR55 AJ43:AK43 AJ45:AK45 AJ47:AK47 AJ49:AK49 AJ51:AK51 AJ53:AK53 AJ55:AK55 AC43:AD43 AC45:AD45 AC47:AD47 AC49:AD49 AC51:AD51 AC53:AD53 AC55:AD55 V43:W43 V45:W45 V47:W47 V49:W49 V51:W51 V53:W53 V55:W55 O43:P43 O45:P45 O47:P47 O49:P49 O51:P51 O53:P53 O55:P55 H43:I43 H45:I45 H47:I47 H49:I49 H51:I51 H53:I53 H55:I55 BL43:BM43 BL45:BM45 BL47:BM47 BL49:BM49 BL51:BM51 BL53:BM53 BL55:BM55">
    <cfRule type="expression" dxfId="0" priority="13">
      <formula>WEEKDAY(C12,2)&gt;5</formula>
    </cfRule>
  </conditionalFormatting>
  <conditionalFormatting sqref="C61:BM61">
    <cfRule type="expression" dxfId="12" priority="12">
      <formula>WEEKDAY(C12,2)&gt;5</formula>
    </cfRule>
  </conditionalFormatting>
  <conditionalFormatting sqref="C62:BM62 H64:I64 H66:I66 H68:I68 H70:I70 H72:I72 H74:I74 H76:I76 H78:I78 H80:I80 O64:P64 O66:P66 O68:P68 O70:P70 O72:P72 O74:P74 O76:P76 O78:P78 O80:P80 V64:W64 V66:W66 V68:W68 V70:W70 V72:W72 V74:W74 V76:W76 V78:W78 V80:W80 AC64:AD64 AC66:AD66 AC68:AD68 AC70:AD70 AC72:AD72 AC74:AD74 AC76:AD76 AC78:AD78 AC80:AD80 AJ64:AK64 AJ66:AK66 AJ68:AK68 AJ70:AK70 AJ72:AK72 AJ74:AK74 AJ76:AK76 AJ78:AK78 AJ80:AK80 AQ64:AR64 AQ66:AR66 AQ68:AR68 AQ70:AR70 AQ72:AR72 AQ74:AR74 AQ76:AR76 AQ78:AR78 AQ80:AR80 AX64:AY64 AX66:AY66 AX68:AY68 AX70:AY70 AX72:AY72 AX74:AY74 AX76:AY76 AX78:AY78 AX80:AY80 BE64:BF64 BE66:BF66 BE68:BF68 BE70:BF70 BE72:BF72 BE74:BF74 BE76:BF76 BE78:BF78 BE80:BF80 BL64:BM64 BL66:BM66 BL68:BM68 BL70:BM70 BL72:BM72 BL74:BM74 BL76:BM76 BL78:BM78 BL80:BM80">
    <cfRule type="expression" dxfId="11" priority="11">
      <formula>WEEKDAY(C12,2)&gt;5</formula>
    </cfRule>
  </conditionalFormatting>
  <conditionalFormatting sqref="C63:BM63 H65:I65 H67:I67 H69:I69 H71:I71 H73:I73 H75:I75 H77:I77 H79:I79 O65:P65 O67:P67 O69:P69 O71:P71 O73:P73 O75:P75 O77:P77 O79:P79 V65:W65 V67:W67 V69:W69 V71:W71 V73:W73 V75:W75 V77:W77 V79:W79 AC65:AD65 AC67:AD67 AC69:AD69 AC71:AD71 AC73:AD73 AC75:AD75 AC77:AD77 AC79:AD79 AJ65:AK65 AJ67:AK67 AJ69:AK69 AJ71:AK71 AJ73:AK73 AJ75:AK75 AJ77:AK77 AJ79:AK79 AQ65:AR65 AQ67:AR67 AQ69:AR69 AQ71:AR71 AQ73:AR73 AQ75:AR75 AQ77:AR77 AQ79:AR79 AX65:AY65 AX67:AY67 AX69:AY69 AX71:AY71 AX73:AY73 AX75:AY75 AX77:AY77 AX79:AY79 BE65:BF65 BE67:BF67 BE69:BF69 BE71:BF71 BE73:BF73 BE75:BF75 BE77:BF77 BE79:BF79 BL65:BM65 BL67:BM67 BL69:BM69 BL71:BM71 BL73:BM73 BL75:BM75 BL77:BM77 BL79:BM79">
    <cfRule type="expression" dxfId="10" priority="10">
      <formula>WEEKDAY(C12,2)&gt;5</formula>
    </cfRule>
  </conditionalFormatting>
  <conditionalFormatting sqref="C86:BM86">
    <cfRule type="expression" dxfId="9" priority="9">
      <formula>WEEKDAY(C12,2)&gt;5</formula>
    </cfRule>
  </conditionalFormatting>
  <conditionalFormatting sqref="C87:BM87 H89:I89 H91:I91 H93:I93 H95:I95 H97:I97 H99:I99 H101:I101 H103:I103 H105:I105 O89:P89 O91:P91 O93:P93 O95:P95 O97:P97 O99:P99 O101:P101 O103:P103 O105:P105 V89:W89 V91:W91 V93:W93 V95:W95 V97:W97 V99:W99 V101:W101 V103:W103 V105:W105 AC89:AD89 AC91:AD91 AC93:AD93 AC95:AD95 AC97:AD97 AC99:AD99 AC101:AD101 AC103:AD103 AC105:AD105 AJ89:AK89 AJ91:AK91 AJ93:AK93 AJ95:AK95 AJ97:AK97 AJ99:AK99 AJ101:AK101 AJ103:AK103 AJ105:AK105 AQ89:AR89 AQ91:AR91 AQ93:AR93 AQ95:AR95 AQ97:AR97 AQ99:AR99 AQ101:AR101 AQ103:AR103 AQ105:AR105 AX89:AY89 AX91:AY91 AX93:AY93 AX95:AY95 AX97:AY97 AX99:AY99 AX101:AY101 AX103:AY103 AX105:AY105 BE89:BF89 BE91:BF91 BE93:BF93 BE95:BF95 BE97:BF97 BE99:BF99 BE101:BF101 BE103:BF103 BE105:BF105 BL89:BM89 BL91:BM91 BL93:BM93 BL95:BM95 BL97:BM97 BL99:BM99 BL101:BM101 BL103:BM103 BL105:BM105">
    <cfRule type="expression" dxfId="8" priority="8">
      <formula>WEEKDAY(C12,2)&gt;5</formula>
    </cfRule>
  </conditionalFormatting>
  <conditionalFormatting sqref="C88:BM88 H90:I90 H92:I92 H94:I94 H96:I96 H98:I98 H100:I100 H102:I102 H104:I104 O90:P90 O92:P92 O94:P94 O96:P96 O98:P98 O100:P100 O102:P102 O104:P104 V90:W90 V92:W92 V94:W94 V96:W96 V98:W98 V100:W100 V102:W102 V104:W104 AC90:AD90 AC92:AD92 AC94:AD94 AC96:AD96 AC98:AD98 AC100:AD100 AC102:AD102 AC104:AD104 AJ90:AK90 AJ92:AK92 AJ94:AK94 AJ96:AK96 AJ98:AK98 AJ100:AK100 AJ102:AK102 AJ104:AK104 AQ90:AR90 AQ92:AR92 AQ94:AR94 AQ96:AR96 AQ98:AR98 AQ100:AR100 AQ102:AR102 AQ104:AR104 AX90:AY90 AX92:AY92 AX94:AY94 AX96:AY96 AX98:AY98 AX100:AY100 AX102:AY102 AX104:AY104 BE90:BF90 BE92:BF92 BE94:BF94 BE96:BF96 BE98:BF98 BE100:BF100 BE102:BF102 BE104:BF104 BL90:BM90 BL92:BM92 BL94:BM94 BL96:BM96 BL98:BM98 BL100:BM100 BL102:BM102 BL104:BM104">
    <cfRule type="expression" dxfId="7" priority="7">
      <formula>WEEKDAY(C12,2)&gt;5</formula>
    </cfRule>
  </conditionalFormatting>
  <conditionalFormatting sqref="C110:BM110">
    <cfRule type="expression" dxfId="6" priority="6">
      <formula>WEEKDAY(C12,2)&gt;5</formula>
    </cfRule>
  </conditionalFormatting>
  <conditionalFormatting sqref="C111:BM111 BL113:BM113 BL115:BM115 BL117:BM117 BL119:BM119 BL121:BM121 BL123:BM123 BL125:BM125 BL127:BM127 BL129:BM129 BE113:BF113 BE115:BF115 BE117:BF117 BE119:BF119 BE121:BF121 BE123:BF123 BE125:BF125 BE127:BF127 BE129:BF129 AX113:AY113 AX115:AY115 AX117:AY117 AX119:AY119 AX121:AY121 AX123:AY123 AX125:AY125 AX127:AY127 AX129:AY129 AQ113:AR113 AQ115:AR115 AQ117:AR117 AQ119:AR119 AQ121:AR121 AQ123:AR123 AQ125:AR125 AQ127:AR127 AQ129:AR129 AJ113:AK113 AJ115:AK115 AJ117:AK117 AJ119:AK119 AJ121:AK121 AJ123:AK123 AJ125:AK125 AJ127:AK127 AJ129:AK129 AC113:AD113 AC115:AD115 AC117:AD117 AC119:AD119 AC121:AD121 AC123:AD123 AC125:AD125 AC127:AD127 AC129:AD129 V113:W113 V115:W115 V117:W117 V119:W119 V121:W121 V123:W123 V125:W125 V127:W127 V129:W129 O113:P113 O115:P115 O117:P117 O119:P119 O121:P121 O123:P123 O125:P125 O127:P127 O129:P129 H113:I113 H115:I115 H117:I117 H119:I119 H121:I121 H123:I123 H125:I125 H127:I127 H129:I129">
    <cfRule type="expression" dxfId="5" priority="5">
      <formula>WEEKDAY(C12,2)&gt;5</formula>
    </cfRule>
  </conditionalFormatting>
  <conditionalFormatting sqref="C112:BM112 BL114:BM114 BL116:BM116 BL118:BM118 BL120:BM120 BL122:BM122 BL124:BM124 BL126:BM126 BL128:BM128 BE114:BF114 BE116:BF116 BE118:BF118 BE120:BF120 BE122:BF122 BE124:BF124 BE126:BF126 BE128:BF128 AX114:AY114 AX116:AY116 AX118:AY118 AX120:AY120 AX122:AY122 AX124:AY124 AX126:AY126 AX128:AY128 AQ114:AR114 AQ116:AR116 AQ118:AR118 AQ120:AR120 AQ122:AR122 AQ124:AR124 AQ126:AR126 AQ128:AR128 AJ114:AK114 AJ116:AK116 AJ118:AK118 AJ120:AK120 AJ122:AK122 AJ124:AK124 AJ126:AK126 AJ128:AK128 AC114:AD114 AC116:AD116 AC118:AD118 AC120:AD120 AC122:AD122 AC124:AD124 AC126:AD126 AC128:AD128 V114:W114 V116:W116 V118:W118 V120:W120 V122:W122 V124:W124 V126:W126 V128:W128 O114:P114 O116:P116 O118:P118 O120:P120 O122:P122 O124:P124 O126:P126 O128:P128 H114:I114 H116:I116 H118:I118 H120:I120 H122:I122 H124:I124 H126:I126 H128:I128">
    <cfRule type="expression" dxfId="4" priority="4">
      <formula>WEEKDAY(C12,2)&gt;5</formula>
    </cfRule>
  </conditionalFormatting>
  <conditionalFormatting sqref="C134:BM134">
    <cfRule type="expression" dxfId="3" priority="3">
      <formula>WEEKDAY(C12,2)&gt;5</formula>
    </cfRule>
  </conditionalFormatting>
  <conditionalFormatting sqref="C135:BM135 H137:I137 H139:I139 H141:I141 H143:I143 H145:I145 H147:I147 H149:I149 H151:I151 H153:I153 O137:P137 O139:P139 O141:P141 O143:P143 O145:P145 O147:P147 O149:P149 O151:P151 O153:P153 V137:W137 V139:W139 V141:W141 V143:W143 V145:W145 V147:W147 V149:W149 V151:W151 V153:W153 AC137:AD137 AC139:AD139 AC141:AD141 AC143:AD143 AC145:AD145 AC147:AD147 AC149:AD149 AC151:AD151 AC153:AD153 AJ137:AK137 AJ139:AK139 AJ141:AK141 AJ143:AK143 AJ145:AK145 AJ147:AK147 AJ149:AK149 AJ151:AK151 AJ153:AK153 AQ137:AR137 AQ139:AR139 AQ141:AR141 AQ143:AR143 AQ145:AR145 AQ147:AR147 AQ149:AR149 AQ151:AR151 AQ153:AR153 AX137:AY137 AX139:AY139 AX141:AY141 AX143:AY143 AX145:AY145 AX147:AY147 AX149:AY149 AX151:AY151 AX153:AY153 BE137:BF137 BE139:BF139 BE141:BF141 BE143:BF143 BE145:BF145 BE147:BF147 BE149:BF149 BE151:BF151 BE153:BF153 BL137:BM137 BL139:BM139 BL141:BM141 BL143:BM143 BL145:BM145 BL147:BM147 BL149:BM149 BL151:BM151 BL153:BM153">
    <cfRule type="expression" dxfId="2" priority="2">
      <formula>WEEKDAY(C12,2)&gt;5</formula>
    </cfRule>
  </conditionalFormatting>
  <conditionalFormatting sqref="C136:BM136 H138:I138 H140:I140 H142:I142 H144:I144 H146:I146 H148:I148 H150:I150 H152:I152 O138:P138 O140:P140 O142:P142 O144:P144 O146:P146 O148:P148 O150:P150 O152:P152 V138:W138 V140:W140 V142:W142 V144:W144 V146:W146 V148:W148 V150:W150 V152:W152 AC138:AD138 AC140:AD140 AC142:AD142 AC144:AD144 AC146:AD146 AC148:AD148 AC150:AD150 AC152:AD152 AJ138:AK138 AJ140:AK140 AJ142:AK142 AJ144:AK144 AJ146:AK146 AJ148:AK148 AJ150:AK150 AJ152:AK152 AQ138:AR138 AQ140:AR140 AQ142:AR142 AQ144:AR144 AQ146:AR146 AQ148:AR148 AQ150:AR150 AQ152:AR152 AX138:AY138 AX140:AY140 AX142:AY142 AX144:AY144 AX146:AY146 AX148:AY148 AX150:AY150 AX152:AY152 BE138:BF138 BE140:BF140 BE142:BF142 BE144:BF144 BE146:BF146 BE148:BF148 BE150:BF150 BE152:BF152 BL138:BM138 BL140:BM140 BL142:BM142 BL144:BM144 BL146:BM146 BL148:BM148 BL150:BM150 BL152:BM152">
    <cfRule type="expression" dxfId="1" priority="1">
      <formula>WEEKDAY(C12,2)&gt;5</formula>
    </cfRule>
  </conditionalFormatting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lear.Clear">
                <anchor moveWithCells="1">
                  <from>
                    <xdr:col>66</xdr:col>
                    <xdr:colOff>0</xdr:colOff>
                    <xdr:row>2</xdr:row>
                    <xdr:rowOff>85725</xdr:rowOff>
                  </from>
                  <to>
                    <xdr:col>67</xdr:col>
                    <xdr:colOff>276225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" name="Drop Down 92">
              <controlPr defaultSize="0" autoLine="0" autoPict="0" macro="[0]!AddWorkbook">
                <anchor moveWithCells="1">
                  <from>
                    <xdr:col>66</xdr:col>
                    <xdr:colOff>0</xdr:colOff>
                    <xdr:row>5</xdr:row>
                    <xdr:rowOff>66675</xdr:rowOff>
                  </from>
                  <to>
                    <xdr:col>67</xdr:col>
                    <xdr:colOff>266700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Agents!$B$5:$B$34</xm:f>
          </x14:formula1>
          <xm:sqref>B13:B32 B110:B129 B37:B56 B61:B80 B86:B105 B134:B153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53"/>
  <sheetViews>
    <sheetView workbookViewId="0">
      <selection activeCell="E27" sqref="E27"/>
    </sheetView>
  </sheetViews>
  <sheetFormatPr baseColWidth="10" defaultRowHeight="15" x14ac:dyDescent="0.25"/>
  <cols>
    <col min="1" max="4" width="11.42578125" style="1"/>
    <col min="5" max="5" width="19.5703125" style="1" customWidth="1"/>
    <col min="6" max="9" width="11.42578125" style="1"/>
    <col min="10" max="10" width="30" style="1" customWidth="1"/>
    <col min="11" max="18" width="2" style="1" bestFit="1" customWidth="1"/>
    <col min="19" max="40" width="3" style="1" bestFit="1" customWidth="1"/>
    <col min="41" max="16384" width="11.42578125" style="1"/>
  </cols>
  <sheetData>
    <row r="1" spans="1:38" x14ac:dyDescent="0.25">
      <c r="A1" s="1" t="s">
        <v>12</v>
      </c>
      <c r="B1" s="1">
        <v>1</v>
      </c>
      <c r="C1" s="1">
        <v>15</v>
      </c>
      <c r="E1" s="1" t="s">
        <v>65</v>
      </c>
      <c r="F1" s="1">
        <v>1</v>
      </c>
      <c r="H1" s="1">
        <v>2015</v>
      </c>
      <c r="I1" s="1">
        <v>1</v>
      </c>
      <c r="J1" s="117" t="s">
        <v>159</v>
      </c>
      <c r="N1" s="117"/>
      <c r="R1" s="117"/>
      <c r="V1" s="117"/>
      <c r="Z1" s="117"/>
      <c r="AD1" s="117"/>
      <c r="AH1" s="117"/>
      <c r="AL1" s="117"/>
    </row>
    <row r="2" spans="1:38" x14ac:dyDescent="0.25">
      <c r="A2" s="1" t="s">
        <v>13</v>
      </c>
      <c r="B2" s="1">
        <v>2</v>
      </c>
      <c r="E2" s="1" t="s">
        <v>97</v>
      </c>
      <c r="F2" s="3">
        <f>DATE(an,1,1)</f>
        <v>42005</v>
      </c>
      <c r="H2" s="2">
        <v>2016</v>
      </c>
      <c r="I2" s="1">
        <v>2</v>
      </c>
      <c r="J2" s="117" t="str">
        <f>'Congés et HotLine 2015'!J11</f>
        <v>Semaine 2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2015</v>
      </c>
      <c r="H3" s="1">
        <v>2017</v>
      </c>
      <c r="I3" s="1">
        <v>3</v>
      </c>
      <c r="J3" s="117" t="str">
        <f>'Congés et HotLine 2015'!Q11</f>
        <v>Semaine 3</v>
      </c>
    </row>
    <row r="4" spans="1:38" x14ac:dyDescent="0.25">
      <c r="A4" s="1" t="s">
        <v>15</v>
      </c>
      <c r="B4" s="1">
        <v>4</v>
      </c>
      <c r="E4" s="1" t="s">
        <v>67</v>
      </c>
      <c r="F4" s="3">
        <f>DATE(F3,1,1)</f>
        <v>42005</v>
      </c>
      <c r="H4" s="2">
        <v>2018</v>
      </c>
      <c r="I4" s="1">
        <v>4</v>
      </c>
      <c r="J4" s="117" t="str">
        <f>'Congés et HotLine 2015'!X11</f>
        <v>Semaine 4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42099</v>
      </c>
      <c r="H5" s="1">
        <v>2019</v>
      </c>
      <c r="I5" s="1">
        <v>5</v>
      </c>
      <c r="J5" s="117" t="s">
        <v>16</v>
      </c>
    </row>
    <row r="6" spans="1:38" x14ac:dyDescent="0.25">
      <c r="A6" s="1" t="s">
        <v>17</v>
      </c>
      <c r="B6" s="1">
        <v>6</v>
      </c>
      <c r="E6" s="1" t="s">
        <v>69</v>
      </c>
      <c r="F6" s="4">
        <f>F5+1</f>
        <v>42100</v>
      </c>
      <c r="H6" s="2">
        <v>2020</v>
      </c>
      <c r="I6" s="1">
        <v>6</v>
      </c>
      <c r="J6" s="117" t="s">
        <v>17</v>
      </c>
    </row>
    <row r="7" spans="1:38" x14ac:dyDescent="0.25">
      <c r="A7" s="1" t="s">
        <v>18</v>
      </c>
      <c r="B7" s="1">
        <v>7</v>
      </c>
      <c r="E7" s="1" t="s">
        <v>70</v>
      </c>
      <c r="F7" s="3">
        <f>DATE(an,5,1)</f>
        <v>42125</v>
      </c>
      <c r="H7" s="1">
        <v>2021</v>
      </c>
      <c r="I7" s="1">
        <v>7</v>
      </c>
      <c r="J7" s="117" t="s">
        <v>18</v>
      </c>
    </row>
    <row r="8" spans="1:38" x14ac:dyDescent="0.25">
      <c r="A8" s="1" t="s">
        <v>19</v>
      </c>
      <c r="B8" s="1">
        <v>8</v>
      </c>
      <c r="E8" s="5" t="s">
        <v>71</v>
      </c>
      <c r="F8" s="3">
        <f>DATE(an,5,8)</f>
        <v>42132</v>
      </c>
      <c r="H8" s="2">
        <v>2022</v>
      </c>
      <c r="I8" s="1">
        <v>8</v>
      </c>
      <c r="J8" s="117" t="s">
        <v>19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42138</v>
      </c>
      <c r="H9" s="1">
        <v>2023</v>
      </c>
      <c r="I9" s="1">
        <v>9</v>
      </c>
      <c r="J9" s="117" t="s">
        <v>20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42149</v>
      </c>
      <c r="H10" s="2">
        <v>2024</v>
      </c>
      <c r="I10" s="1">
        <v>10</v>
      </c>
      <c r="J10" s="117" t="s">
        <v>21</v>
      </c>
    </row>
    <row r="11" spans="1:38" x14ac:dyDescent="0.25">
      <c r="A11" s="1" t="s">
        <v>22</v>
      </c>
      <c r="B11" s="1">
        <v>11</v>
      </c>
      <c r="E11" s="1" t="s">
        <v>74</v>
      </c>
      <c r="F11" s="3">
        <f>DATE(an,7,14)</f>
        <v>42199</v>
      </c>
      <c r="H11" s="1">
        <v>2025</v>
      </c>
      <c r="I11" s="1">
        <v>11</v>
      </c>
      <c r="J11" s="117" t="s">
        <v>22</v>
      </c>
    </row>
    <row r="12" spans="1:38" x14ac:dyDescent="0.25">
      <c r="A12" s="1" t="s">
        <v>23</v>
      </c>
      <c r="B12" s="1">
        <v>12</v>
      </c>
      <c r="E12" s="1" t="s">
        <v>75</v>
      </c>
      <c r="F12" s="3">
        <f>DATE(an,8,15)</f>
        <v>42231</v>
      </c>
      <c r="H12" s="2">
        <v>2026</v>
      </c>
      <c r="I12" s="1">
        <v>12</v>
      </c>
      <c r="J12" s="117" t="s">
        <v>23</v>
      </c>
    </row>
    <row r="13" spans="1:38" x14ac:dyDescent="0.25">
      <c r="A13" s="1" t="s">
        <v>24</v>
      </c>
      <c r="B13" s="1">
        <v>13</v>
      </c>
      <c r="E13" s="1" t="s">
        <v>76</v>
      </c>
      <c r="F13" s="3">
        <f>DATE(an,11,1)</f>
        <v>42309</v>
      </c>
      <c r="H13" s="1">
        <v>2027</v>
      </c>
      <c r="I13" s="1">
        <v>13</v>
      </c>
      <c r="J13" s="117" t="s">
        <v>24</v>
      </c>
    </row>
    <row r="14" spans="1:38" x14ac:dyDescent="0.25">
      <c r="A14" s="1" t="s">
        <v>25</v>
      </c>
      <c r="B14" s="1">
        <v>14</v>
      </c>
      <c r="E14" s="1" t="s">
        <v>77</v>
      </c>
      <c r="F14" s="3">
        <f>DATE(an,11,11)</f>
        <v>42319</v>
      </c>
      <c r="H14" s="2">
        <v>2028</v>
      </c>
      <c r="I14" s="1">
        <v>14</v>
      </c>
      <c r="J14" s="117" t="s">
        <v>25</v>
      </c>
    </row>
    <row r="15" spans="1:38" x14ac:dyDescent="0.25">
      <c r="A15" s="1" t="s">
        <v>26</v>
      </c>
      <c r="B15" s="1">
        <v>15</v>
      </c>
      <c r="E15" s="1" t="s">
        <v>78</v>
      </c>
      <c r="F15" s="3">
        <f>DATE(an,12,25)</f>
        <v>42363</v>
      </c>
      <c r="H15" s="1">
        <v>2029</v>
      </c>
      <c r="I15" s="1">
        <v>15</v>
      </c>
      <c r="J15" s="117" t="s">
        <v>26</v>
      </c>
    </row>
    <row r="16" spans="1:38" x14ac:dyDescent="0.25">
      <c r="A16" s="1" t="s">
        <v>27</v>
      </c>
      <c r="B16" s="1">
        <v>16</v>
      </c>
      <c r="H16" s="2">
        <v>2030</v>
      </c>
      <c r="I16" s="1">
        <v>16</v>
      </c>
      <c r="J16" s="117" t="s">
        <v>27</v>
      </c>
      <c r="M16" s="34"/>
    </row>
    <row r="17" spans="1:13" x14ac:dyDescent="0.25">
      <c r="A17" s="1" t="s">
        <v>28</v>
      </c>
      <c r="B17" s="1">
        <v>17</v>
      </c>
      <c r="I17" s="1">
        <v>17</v>
      </c>
      <c r="J17" s="117" t="s">
        <v>28</v>
      </c>
      <c r="M17" s="34"/>
    </row>
    <row r="18" spans="1:13" x14ac:dyDescent="0.25">
      <c r="A18" s="1" t="s">
        <v>29</v>
      </c>
      <c r="B18" s="1">
        <v>18</v>
      </c>
      <c r="I18" s="1">
        <v>18</v>
      </c>
      <c r="J18" s="117" t="s">
        <v>29</v>
      </c>
      <c r="M18" s="35"/>
    </row>
    <row r="19" spans="1:13" ht="18" x14ac:dyDescent="0.25">
      <c r="A19" s="1" t="s">
        <v>30</v>
      </c>
      <c r="B19" s="1">
        <v>19</v>
      </c>
      <c r="E19" s="419"/>
      <c r="F19" s="419"/>
      <c r="I19" s="1">
        <v>19</v>
      </c>
      <c r="J19" s="117" t="s">
        <v>30</v>
      </c>
      <c r="M19" s="35"/>
    </row>
    <row r="20" spans="1:13" ht="18" x14ac:dyDescent="0.25">
      <c r="A20" s="1" t="s">
        <v>31</v>
      </c>
      <c r="B20" s="1">
        <v>20</v>
      </c>
      <c r="E20" s="419"/>
      <c r="F20" s="419"/>
      <c r="I20" s="1">
        <v>20</v>
      </c>
      <c r="J20" s="117" t="s">
        <v>31</v>
      </c>
      <c r="M20" s="35"/>
    </row>
    <row r="21" spans="1:13" ht="18" x14ac:dyDescent="0.25">
      <c r="A21" s="1" t="s">
        <v>32</v>
      </c>
      <c r="B21" s="1">
        <v>21</v>
      </c>
      <c r="E21" s="419"/>
      <c r="F21" s="420"/>
      <c r="I21" s="1">
        <v>21</v>
      </c>
      <c r="J21" s="117" t="s">
        <v>32</v>
      </c>
      <c r="M21" s="35"/>
    </row>
    <row r="22" spans="1:13" ht="18" x14ac:dyDescent="0.25">
      <c r="A22" s="1" t="s">
        <v>33</v>
      </c>
      <c r="B22" s="1">
        <v>22</v>
      </c>
      <c r="E22" s="419"/>
      <c r="F22" s="420"/>
      <c r="I22" s="1">
        <v>22</v>
      </c>
      <c r="J22" s="117" t="s">
        <v>33</v>
      </c>
      <c r="M22" s="35"/>
    </row>
    <row r="23" spans="1:13" x14ac:dyDescent="0.25">
      <c r="A23" s="1" t="s">
        <v>34</v>
      </c>
      <c r="B23" s="1">
        <v>23</v>
      </c>
      <c r="I23" s="1">
        <v>23</v>
      </c>
      <c r="J23" s="117" t="s">
        <v>34</v>
      </c>
    </row>
    <row r="24" spans="1:13" x14ac:dyDescent="0.25">
      <c r="A24" s="1" t="s">
        <v>35</v>
      </c>
      <c r="B24" s="1">
        <v>24</v>
      </c>
      <c r="I24" s="1">
        <v>24</v>
      </c>
      <c r="J24" s="117" t="s">
        <v>35</v>
      </c>
    </row>
    <row r="25" spans="1:13" x14ac:dyDescent="0.25">
      <c r="A25" s="1" t="s">
        <v>36</v>
      </c>
      <c r="B25" s="1">
        <v>25</v>
      </c>
      <c r="I25" s="1">
        <v>25</v>
      </c>
      <c r="J25" s="117" t="s">
        <v>36</v>
      </c>
    </row>
    <row r="26" spans="1:13" x14ac:dyDescent="0.25">
      <c r="A26" s="1" t="s">
        <v>37</v>
      </c>
      <c r="B26" s="1">
        <v>26</v>
      </c>
      <c r="I26" s="1">
        <v>26</v>
      </c>
      <c r="J26" s="117" t="s">
        <v>37</v>
      </c>
    </row>
    <row r="27" spans="1:13" x14ac:dyDescent="0.25">
      <c r="A27" s="1" t="s">
        <v>38</v>
      </c>
      <c r="B27" s="1">
        <v>27</v>
      </c>
      <c r="I27" s="1">
        <v>27</v>
      </c>
      <c r="J27" s="117" t="s">
        <v>38</v>
      </c>
    </row>
    <row r="28" spans="1:13" x14ac:dyDescent="0.25">
      <c r="A28" s="1" t="s">
        <v>39</v>
      </c>
      <c r="B28" s="1">
        <v>28</v>
      </c>
      <c r="I28" s="1">
        <v>28</v>
      </c>
      <c r="J28" s="117" t="s">
        <v>39</v>
      </c>
    </row>
    <row r="29" spans="1:13" x14ac:dyDescent="0.25">
      <c r="A29" s="1" t="s">
        <v>40</v>
      </c>
      <c r="B29" s="1">
        <v>29</v>
      </c>
      <c r="I29" s="1">
        <v>29</v>
      </c>
      <c r="J29" s="117" t="s">
        <v>40</v>
      </c>
    </row>
    <row r="30" spans="1:13" x14ac:dyDescent="0.25">
      <c r="A30" s="1" t="s">
        <v>41</v>
      </c>
      <c r="B30" s="1">
        <v>30</v>
      </c>
      <c r="I30" s="1">
        <v>30</v>
      </c>
      <c r="J30" s="117" t="s">
        <v>41</v>
      </c>
    </row>
    <row r="31" spans="1:13" x14ac:dyDescent="0.25">
      <c r="A31" s="1" t="s">
        <v>42</v>
      </c>
      <c r="B31" s="1">
        <v>31</v>
      </c>
      <c r="I31" s="1">
        <v>31</v>
      </c>
      <c r="J31" s="117" t="s">
        <v>42</v>
      </c>
    </row>
    <row r="32" spans="1:13" x14ac:dyDescent="0.25">
      <c r="A32" s="1" t="s">
        <v>43</v>
      </c>
      <c r="B32" s="1">
        <v>32</v>
      </c>
      <c r="I32" s="1">
        <v>32</v>
      </c>
      <c r="J32" s="117" t="s">
        <v>43</v>
      </c>
    </row>
    <row r="33" spans="1:10" x14ac:dyDescent="0.25">
      <c r="A33" s="1" t="s">
        <v>44</v>
      </c>
      <c r="B33" s="1">
        <v>33</v>
      </c>
      <c r="I33" s="1">
        <v>33</v>
      </c>
      <c r="J33" s="117" t="s">
        <v>44</v>
      </c>
    </row>
    <row r="34" spans="1:10" x14ac:dyDescent="0.25">
      <c r="A34" s="1" t="s">
        <v>45</v>
      </c>
      <c r="B34" s="1">
        <v>34</v>
      </c>
      <c r="I34" s="1">
        <v>34</v>
      </c>
      <c r="J34" s="117" t="s">
        <v>45</v>
      </c>
    </row>
    <row r="35" spans="1:10" x14ac:dyDescent="0.25">
      <c r="A35" s="1" t="s">
        <v>46</v>
      </c>
      <c r="B35" s="1">
        <v>35</v>
      </c>
      <c r="I35" s="1">
        <v>35</v>
      </c>
      <c r="J35" s="117" t="s">
        <v>46</v>
      </c>
    </row>
    <row r="36" spans="1:10" x14ac:dyDescent="0.25">
      <c r="A36" s="1" t="s">
        <v>47</v>
      </c>
      <c r="B36" s="1">
        <v>36</v>
      </c>
      <c r="I36" s="1">
        <v>36</v>
      </c>
      <c r="J36" s="117" t="s">
        <v>47</v>
      </c>
    </row>
    <row r="37" spans="1:10" x14ac:dyDescent="0.25">
      <c r="A37" s="1" t="s">
        <v>48</v>
      </c>
      <c r="B37" s="1">
        <v>37</v>
      </c>
      <c r="I37" s="1">
        <v>37</v>
      </c>
      <c r="J37" s="117" t="s">
        <v>48</v>
      </c>
    </row>
    <row r="38" spans="1:10" x14ac:dyDescent="0.25">
      <c r="A38" s="1" t="s">
        <v>49</v>
      </c>
      <c r="B38" s="1">
        <v>38</v>
      </c>
      <c r="I38" s="1">
        <v>38</v>
      </c>
      <c r="J38" s="117" t="s">
        <v>49</v>
      </c>
    </row>
    <row r="39" spans="1:10" x14ac:dyDescent="0.25">
      <c r="A39" s="1" t="s">
        <v>50</v>
      </c>
      <c r="B39" s="1">
        <v>39</v>
      </c>
      <c r="I39" s="1">
        <v>39</v>
      </c>
      <c r="J39" s="117" t="s">
        <v>50</v>
      </c>
    </row>
    <row r="40" spans="1:10" x14ac:dyDescent="0.25">
      <c r="A40" s="1" t="s">
        <v>51</v>
      </c>
      <c r="B40" s="1">
        <v>40</v>
      </c>
      <c r="I40" s="1">
        <v>40</v>
      </c>
      <c r="J40" s="117" t="s">
        <v>51</v>
      </c>
    </row>
    <row r="41" spans="1:10" x14ac:dyDescent="0.25">
      <c r="A41" s="1" t="s">
        <v>52</v>
      </c>
      <c r="B41" s="1">
        <v>41</v>
      </c>
      <c r="I41" s="1">
        <v>41</v>
      </c>
      <c r="J41" s="117" t="s">
        <v>52</v>
      </c>
    </row>
    <row r="42" spans="1:10" x14ac:dyDescent="0.25">
      <c r="A42" s="1" t="s">
        <v>53</v>
      </c>
      <c r="B42" s="1">
        <v>42</v>
      </c>
      <c r="I42" s="1">
        <v>42</v>
      </c>
      <c r="J42" s="117" t="s">
        <v>53</v>
      </c>
    </row>
    <row r="43" spans="1:10" x14ac:dyDescent="0.25">
      <c r="A43" s="1" t="s">
        <v>54</v>
      </c>
      <c r="B43" s="1">
        <v>43</v>
      </c>
      <c r="I43" s="1">
        <v>43</v>
      </c>
      <c r="J43" s="117" t="s">
        <v>54</v>
      </c>
    </row>
    <row r="44" spans="1:10" x14ac:dyDescent="0.25">
      <c r="A44" s="1" t="s">
        <v>55</v>
      </c>
      <c r="B44" s="1">
        <v>44</v>
      </c>
      <c r="I44" s="1">
        <v>44</v>
      </c>
      <c r="J44" s="117" t="s">
        <v>55</v>
      </c>
    </row>
    <row r="45" spans="1:10" x14ac:dyDescent="0.25">
      <c r="A45" s="1" t="s">
        <v>56</v>
      </c>
      <c r="B45" s="1">
        <v>45</v>
      </c>
      <c r="I45" s="1">
        <v>45</v>
      </c>
      <c r="J45" s="117" t="s">
        <v>56</v>
      </c>
    </row>
    <row r="46" spans="1:10" x14ac:dyDescent="0.25">
      <c r="A46" s="1" t="s">
        <v>57</v>
      </c>
      <c r="B46" s="1">
        <v>46</v>
      </c>
      <c r="I46" s="1">
        <v>46</v>
      </c>
      <c r="J46" s="117" t="s">
        <v>57</v>
      </c>
    </row>
    <row r="47" spans="1:10" x14ac:dyDescent="0.25">
      <c r="A47" s="1" t="s">
        <v>58</v>
      </c>
      <c r="B47" s="1">
        <v>47</v>
      </c>
      <c r="I47" s="1">
        <v>47</v>
      </c>
      <c r="J47" s="117" t="s">
        <v>58</v>
      </c>
    </row>
    <row r="48" spans="1:10" x14ac:dyDescent="0.25">
      <c r="A48" s="1" t="s">
        <v>59</v>
      </c>
      <c r="B48" s="1">
        <v>48</v>
      </c>
      <c r="I48" s="1">
        <v>48</v>
      </c>
      <c r="J48" s="117" t="s">
        <v>59</v>
      </c>
    </row>
    <row r="49" spans="1:10" x14ac:dyDescent="0.25">
      <c r="A49" s="1" t="s">
        <v>60</v>
      </c>
      <c r="B49" s="1">
        <v>49</v>
      </c>
      <c r="I49" s="1">
        <v>49</v>
      </c>
      <c r="J49" s="117" t="s">
        <v>60</v>
      </c>
    </row>
    <row r="50" spans="1:10" x14ac:dyDescent="0.25">
      <c r="A50" s="1" t="s">
        <v>61</v>
      </c>
      <c r="B50" s="1">
        <v>50</v>
      </c>
      <c r="I50" s="1">
        <v>50</v>
      </c>
      <c r="J50" s="117" t="s">
        <v>61</v>
      </c>
    </row>
    <row r="51" spans="1:10" x14ac:dyDescent="0.25">
      <c r="A51" s="1" t="s">
        <v>62</v>
      </c>
      <c r="B51" s="1">
        <v>51</v>
      </c>
      <c r="I51" s="1">
        <v>51</v>
      </c>
      <c r="J51" s="117" t="s">
        <v>62</v>
      </c>
    </row>
    <row r="52" spans="1:10" x14ac:dyDescent="0.25">
      <c r="A52" s="1" t="s">
        <v>63</v>
      </c>
      <c r="B52" s="1">
        <v>52</v>
      </c>
      <c r="I52" s="1">
        <v>52</v>
      </c>
      <c r="J52" s="117" t="s">
        <v>63</v>
      </c>
    </row>
    <row r="53" spans="1:10" x14ac:dyDescent="0.25">
      <c r="A53" s="1" t="s">
        <v>64</v>
      </c>
      <c r="B53" s="1">
        <v>53</v>
      </c>
      <c r="I53" s="1">
        <v>53</v>
      </c>
      <c r="J53" s="117" t="s">
        <v>64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I56"/>
  <sheetViews>
    <sheetView workbookViewId="0">
      <selection sqref="A1:XFD1048576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268" t="s">
        <v>100</v>
      </c>
      <c r="B2" s="269"/>
      <c r="C2" s="270"/>
      <c r="D2" s="270"/>
      <c r="E2" s="270"/>
      <c r="F2" s="270"/>
      <c r="G2" s="270"/>
    </row>
    <row r="3" spans="1:9" ht="15.75" thickBot="1" x14ac:dyDescent="0.3">
      <c r="A3" s="216" t="s">
        <v>99</v>
      </c>
      <c r="B3" s="218">
        <v>12</v>
      </c>
      <c r="C3" s="171">
        <f>'Congés et HotLine 2015'!C12</f>
        <v>42002</v>
      </c>
      <c r="D3" s="171">
        <f>'Congés et HotLine 2015'!D12</f>
        <v>42003</v>
      </c>
      <c r="E3" s="171">
        <f>'Congés et HotLine 2015'!E12</f>
        <v>42004</v>
      </c>
      <c r="F3" s="171">
        <f>'Congés et HotLine 2015'!F12</f>
        <v>42005</v>
      </c>
      <c r="G3" s="182">
        <f>'Congés et HotLine 2015'!G12</f>
        <v>42006</v>
      </c>
      <c r="I3" s="132"/>
    </row>
    <row r="4" spans="1:9" ht="27.95" customHeight="1" x14ac:dyDescent="0.25">
      <c r="A4" s="298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ADRAGNA Patrice</v>
      </c>
      <c r="B4" s="299"/>
      <c r="C4" s="209" t="str">
        <f>IF('Congés et HotLine 2015'!C13="","",IF('Congés et HotLine 2015'!C13=1,"Station 703761",IF('Congés et HotLine 2015'!C13=2,"Station 703762",'Congés et HotLine 2015'!C13)))</f>
        <v>Station 703762</v>
      </c>
      <c r="D4" s="209" t="str">
        <f>IF('Congés et HotLine 2015'!D13="","",IF('Congés et HotLine 2015'!D13=1,"Station 703761",IF('Congés et HotLine 2015'!D13=2,"Station 703762",'Congés et HotLine 2015'!D13)))</f>
        <v>vt</v>
      </c>
      <c r="E4" s="209" t="str">
        <f>IF('Congés et HotLine 2015'!E13="","",IF('Congés et HotLine 2015'!E13=1,"Station 703761",IF('Congés et HotLine 2015'!E13=2,"Station 703762",'Congés et HotLine 2015'!E13)))</f>
        <v>Station 703761</v>
      </c>
      <c r="F4" s="209" t="str">
        <f>IF('Congés et HotLine 2015'!F13="","",IF('Congés et HotLine 2015'!F13=1,"Station 703761",IF('Congés et HotLine 2015'!F13=2,"Station 703762",'Congés et HotLine 2015'!F13)))</f>
        <v>Station 703762</v>
      </c>
      <c r="G4" s="209" t="str">
        <f>IF('Congés et HotLine 2015'!G13="","",IF('Congés et HotLine 2015'!G13=1,"Station 703761",IF('Congés et HotLine 2015'!G13=2,"Station 703762",'Congés et HotLine 2015'!G13)))</f>
        <v>Station 703761</v>
      </c>
      <c r="H4" s="133"/>
      <c r="I4" s="132"/>
    </row>
    <row r="5" spans="1:9" ht="27.95" customHeight="1" thickBot="1" x14ac:dyDescent="0.3">
      <c r="A5" s="300"/>
      <c r="B5" s="301"/>
      <c r="C5" s="210" t="str">
        <f>IF('Congés et HotLine 2015'!C13="","",IF('Congés et HotLine 2015'!C13=1,"Agent 703918",IF('Congés et HotLine 2015'!C13=2,"Agent 703919",'Congés et HotLine 2015'!C13)))</f>
        <v>Agent 703919</v>
      </c>
      <c r="D5" s="210" t="str">
        <f>IF('Congés et HotLine 2015'!D13="","",IF('Congés et HotLine 2015'!D13=1,"Agent 703918",IF('Congés et HotLine 2015'!D13=2,"Agent 703919",'Congés et HotLine 2015'!D13)))</f>
        <v>vt</v>
      </c>
      <c r="E5" s="210" t="str">
        <f>IF('Congés et HotLine 2015'!E13="","",IF('Congés et HotLine 2015'!E13=1,"Agent 703918",IF('Congés et HotLine 2015'!E13=2,"Agent 703919",'Congés et HotLine 2015'!E13)))</f>
        <v>Agent 703918</v>
      </c>
      <c r="F5" s="210" t="str">
        <f>IF('Congés et HotLine 2015'!F13="","",IF('Congés et HotLine 2015'!F13=1,"Agent 703918",IF('Congés et HotLine 2015'!F13=2,"Agent 703919",'Congés et HotLine 2015'!F13)))</f>
        <v>Agent 703919</v>
      </c>
      <c r="G5" s="210" t="str">
        <f>IF('Congés et HotLine 2015'!G13="","",IF('Congés et HotLine 2015'!G13=1,"Agent 703918",IF('Congés et HotLine 2015'!G13=2,"Agent 703919",'Congés et HotLine 2015'!G13)))</f>
        <v>Agent 703918</v>
      </c>
      <c r="H5" s="133"/>
      <c r="I5" s="132"/>
    </row>
    <row r="6" spans="1:9" ht="27.95" customHeight="1" x14ac:dyDescent="0.25">
      <c r="A6" s="298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6" s="299"/>
      <c r="C6" s="200" t="str">
        <f>IF('Congés et HotLine 2015'!C14="","",IF('Congés et HotLine 2015'!C14=1,"Station 703761",IF('Congés et HotLine 2015'!C14=2,"Station 703762",'Congés et HotLine 2015'!C14)))</f>
        <v>Station 703761</v>
      </c>
      <c r="D6" s="200" t="str">
        <f>IF('Congés et HotLine 2015'!D14="","",IF('Congés et HotLine 2015'!D14=1,"Station 703761",IF('Congés et HotLine 2015'!D14=2,"Station 703762",'Congés et HotLine 2015'!D14)))</f>
        <v>Station 703761</v>
      </c>
      <c r="E6" s="200" t="str">
        <f>IF('Congés et HotLine 2015'!E14="","",IF('Congés et HotLine 2015'!E14=1,"Station 703761",IF('Congés et HotLine 2015'!E14=2,"Station 703762",'Congés et HotLine 2015'!E14)))</f>
        <v>Station 703761</v>
      </c>
      <c r="F6" s="200" t="str">
        <f>IF('Congés et HotLine 2015'!F14="","",IF('Congés et HotLine 2015'!F14=1,"Station 703761",IF('Congés et HotLine 2015'!F14=2,"Station 703762",'Congés et HotLine 2015'!F14)))</f>
        <v>Station 703762</v>
      </c>
      <c r="G6" s="200" t="str">
        <f>IF('Congés et HotLine 2015'!G14="","",IF('Congés et HotLine 2015'!G14=1,"Station 703761",IF('Congés et HotLine 2015'!G14=2,"Station 703762",'Congés et HotLine 2015'!G14)))</f>
        <v>Station 703761</v>
      </c>
      <c r="H6" s="133"/>
      <c r="I6" s="132"/>
    </row>
    <row r="7" spans="1:9" ht="27.95" customHeight="1" thickBot="1" x14ac:dyDescent="0.3">
      <c r="A7" s="300"/>
      <c r="B7" s="301"/>
      <c r="C7" s="201" t="str">
        <f>IF('Congés et HotLine 2015'!C14="","",IF('Congés et HotLine 2015'!C14=1,"Agent 703918",IF('Congés et HotLine 2015'!C14=2,"Agent 703919",'Congés et HotLine 2015'!C14)))</f>
        <v>Agent 703918</v>
      </c>
      <c r="D7" s="201" t="str">
        <f>IF('Congés et HotLine 2015'!D14="","",IF('Congés et HotLine 2015'!D14=1,"Agent 703918",IF('Congés et HotLine 2015'!D14=2,"Agent 703919",'Congés et HotLine 2015'!D14)))</f>
        <v>Agent 703918</v>
      </c>
      <c r="E7" s="201" t="str">
        <f>IF('Congés et HotLine 2015'!E14="","",IF('Congés et HotLine 2015'!E14=1,"Agent 703918",IF('Congés et HotLine 2015'!E14=2,"Agent 703919",'Congés et HotLine 2015'!E14)))</f>
        <v>Agent 703918</v>
      </c>
      <c r="F7" s="201" t="str">
        <f>IF('Congés et HotLine 2015'!F14="","",IF('Congés et HotLine 2015'!F14=1,"Agent 703918",IF('Congés et HotLine 2015'!F14=2,"Agent 703919",'Congés et HotLine 2015'!F14)))</f>
        <v>Agent 703919</v>
      </c>
      <c r="G7" s="201" t="str">
        <f>IF('Congés et HotLine 2015'!G14="","",IF('Congés et HotLine 2015'!G14=1,"Agent 703918",IF('Congés et HotLine 2015'!G14=2,"Agent 703919",'Congés et HotLine 2015'!G14)))</f>
        <v>Agent 703918</v>
      </c>
      <c r="H7" s="133"/>
      <c r="I7" s="136" t="s">
        <v>101</v>
      </c>
    </row>
    <row r="8" spans="1:9" ht="27.95" customHeight="1" thickBot="1" x14ac:dyDescent="0.3">
      <c r="A8" s="302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/>
      </c>
      <c r="B8" s="303"/>
      <c r="C8" s="200" t="str">
        <f>IF('Congés et HotLine 2015'!C15="","",IF('Congés et HotLine 2015'!C15=1,"Station 703761",IF('Congés et HotLine 2015'!C15=2,"Station 703762",'Congés et HotLine 2015'!C15)))</f>
        <v/>
      </c>
      <c r="D8" s="200" t="str">
        <f>IF('Congés et HotLine 2015'!D15="","",IF('Congés et HotLine 2015'!D15=1,"Station 703761",IF('Congés et HotLine 2015'!D15=2,"Station 703762",'Congés et HotLine 2015'!D15)))</f>
        <v/>
      </c>
      <c r="E8" s="200" t="str">
        <f>IF('Congés et HotLine 2015'!E15="","",IF('Congés et HotLine 2015'!E15=1,"Station 703761",IF('Congés et HotLine 2015'!E15=2,"Station 703762",'Congés et HotLine 2015'!E15)))</f>
        <v/>
      </c>
      <c r="F8" s="200" t="str">
        <f>IF('Congés et HotLine 2015'!F15="","",IF('Congés et HotLine 2015'!F15=1,"Station 703761",IF('Congés et HotLine 2015'!F15=2,"Station 703762",'Congés et HotLine 2015'!F15)))</f>
        <v/>
      </c>
      <c r="G8" s="200" t="str">
        <f>IF('Congés et HotLine 2015'!G15="","",IF('Congés et HotLine 2015'!G15=1,"Station 703761",IF('Congés et HotLine 2015'!G15=2,"Station 703762",'Congés et HotLine 2015'!G15)))</f>
        <v/>
      </c>
      <c r="H8" s="133"/>
      <c r="I8" s="137"/>
    </row>
    <row r="9" spans="1:9" ht="27.95" customHeight="1" thickBot="1" x14ac:dyDescent="0.3">
      <c r="A9" s="300"/>
      <c r="B9" s="301"/>
      <c r="C9" s="200" t="str">
        <f>IF('Congés et HotLine 2015'!C15="","",IF('Congés et HotLine 2015'!C15=1,"Agent 703918",IF('Congés et HotLine 2015'!C15=2,"Agent 703919",'Congés et HotLine 2015'!C15)))</f>
        <v/>
      </c>
      <c r="D9" s="200" t="str">
        <f>IF('Congés et HotLine 2015'!D15="","",IF('Congés et HotLine 2015'!D15=1,"Agent 703918",IF('Congés et HotLine 2015'!D15=2,"Agent 703919",'Congés et HotLine 2015'!D15)))</f>
        <v/>
      </c>
      <c r="E9" s="200" t="str">
        <f>IF('Congés et HotLine 2015'!E15="","",IF('Congés et HotLine 2015'!E15=1,"Agent 703918",IF('Congés et HotLine 2015'!E15=2,"Agent 703919",'Congés et HotLine 2015'!E15)))</f>
        <v/>
      </c>
      <c r="F9" s="200" t="str">
        <f>IF('Congés et HotLine 2015'!F15="","",IF('Congés et HotLine 2015'!F15=1,"Agent 703918",IF('Congés et HotLine 2015'!F15=2,"Agent 703919",'Congés et HotLine 2015'!F15)))</f>
        <v/>
      </c>
      <c r="G9" s="200" t="str">
        <f>IF('Congés et HotLine 2015'!G15="","",IF('Congés et HotLine 2015'!G15=1,"Agent 703918",IF('Congés et HotLine 2015'!G15=2,"Agent 703919",'Congés et HotLine 2015'!G15)))</f>
        <v/>
      </c>
      <c r="H9" s="133"/>
      <c r="I9" s="137"/>
    </row>
    <row r="10" spans="1:9" ht="27.95" customHeight="1" x14ac:dyDescent="0.25">
      <c r="A10" s="302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0" s="303"/>
      <c r="C10" s="200" t="str">
        <f>A3&amp;B3</f>
        <v>Semaine 12</v>
      </c>
      <c r="D10" s="173"/>
      <c r="E10" s="173"/>
      <c r="F10" s="173"/>
      <c r="G10" s="179"/>
      <c r="H10" s="133"/>
      <c r="I10" s="137"/>
    </row>
    <row r="11" spans="1:9" ht="27.95" customHeight="1" thickBot="1" x14ac:dyDescent="0.3">
      <c r="A11" s="304"/>
      <c r="B11" s="305"/>
      <c r="C11" s="201" t="e">
        <f>VLOOKUP(C10,'Congés et HotLine 2015'!C11:BM11,1,0)</f>
        <v>#N/A</v>
      </c>
      <c r="D11" s="174"/>
      <c r="E11" s="174"/>
      <c r="F11" s="174"/>
      <c r="G11" s="180"/>
      <c r="H11" s="133"/>
      <c r="I11" s="137"/>
    </row>
    <row r="12" spans="1:9" ht="27.95" customHeight="1" x14ac:dyDescent="0.25">
      <c r="A12" s="306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2" s="307"/>
      <c r="C12" s="200"/>
      <c r="D12" s="173"/>
      <c r="E12" s="173"/>
      <c r="F12" s="173"/>
      <c r="G12" s="134"/>
      <c r="H12" s="133"/>
      <c r="I12" s="137"/>
    </row>
    <row r="13" spans="1:9" ht="27.95" customHeight="1" thickBot="1" x14ac:dyDescent="0.3">
      <c r="A13" s="308"/>
      <c r="B13" s="309"/>
      <c r="C13" s="201">
        <f ca="1">OFFSET('Congés et HotLine 2015'!C9,0,0)</f>
        <v>0</v>
      </c>
      <c r="D13" s="174" t="str">
        <f ca="1">CELL("adresse",C13)</f>
        <v>$C$13</v>
      </c>
      <c r="E13" s="174"/>
      <c r="F13" s="174"/>
      <c r="G13" s="135"/>
      <c r="H13" s="133"/>
      <c r="I13" s="137"/>
    </row>
    <row r="14" spans="1:9" ht="27.95" customHeight="1" x14ac:dyDescent="0.25">
      <c r="A14" s="302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14" s="303"/>
      <c r="C14" s="200"/>
      <c r="D14" s="173"/>
      <c r="E14" s="173"/>
      <c r="F14" s="173"/>
      <c r="G14" s="179"/>
      <c r="H14" s="133"/>
      <c r="I14" s="137"/>
    </row>
    <row r="15" spans="1:9" ht="27.95" customHeight="1" thickBot="1" x14ac:dyDescent="0.3">
      <c r="A15" s="300"/>
      <c r="B15" s="301"/>
      <c r="C15" s="201"/>
      <c r="D15" s="174"/>
      <c r="E15" s="174"/>
      <c r="F15" s="174"/>
      <c r="G15" s="180"/>
      <c r="H15" s="133"/>
      <c r="I15" s="137"/>
    </row>
    <row r="16" spans="1:9" ht="27.95" customHeight="1" x14ac:dyDescent="0.25">
      <c r="A16" s="310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16" s="311"/>
      <c r="C16" s="200"/>
      <c r="D16" s="175"/>
      <c r="E16" s="173"/>
      <c r="F16" s="173"/>
      <c r="G16" s="134"/>
      <c r="H16" s="133"/>
      <c r="I16" s="138"/>
    </row>
    <row r="17" spans="1:9" ht="27.95" customHeight="1" thickBot="1" x14ac:dyDescent="0.3">
      <c r="A17" s="312"/>
      <c r="B17" s="313"/>
      <c r="C17" s="201"/>
      <c r="D17" s="176"/>
      <c r="E17" s="174"/>
      <c r="F17" s="174"/>
      <c r="G17" s="135"/>
      <c r="H17" s="133"/>
      <c r="I17" s="139"/>
    </row>
    <row r="18" spans="1:9" ht="27.95" customHeight="1" thickBot="1" x14ac:dyDescent="0.3">
      <c r="A18" s="314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18" s="315"/>
      <c r="C18" s="209"/>
      <c r="D18" s="173"/>
      <c r="E18" s="173"/>
      <c r="F18" s="175"/>
      <c r="G18" s="134"/>
      <c r="H18" s="133"/>
      <c r="I18" s="132"/>
    </row>
    <row r="19" spans="1:9" ht="27.95" customHeight="1" thickBot="1" x14ac:dyDescent="0.3">
      <c r="A19" s="281"/>
      <c r="B19" s="282"/>
      <c r="C19" s="210"/>
      <c r="D19" s="174"/>
      <c r="E19" s="174"/>
      <c r="F19" s="176"/>
      <c r="G19" s="135"/>
      <c r="H19" s="133"/>
      <c r="I19" s="140" t="s">
        <v>102</v>
      </c>
    </row>
    <row r="20" spans="1:9" ht="27.95" customHeight="1" x14ac:dyDescent="0.25">
      <c r="A20" s="296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0" s="297"/>
      <c r="C20" s="211"/>
      <c r="D20" s="173"/>
      <c r="E20" s="173"/>
      <c r="F20" s="173"/>
      <c r="G20" s="134"/>
      <c r="H20" s="133"/>
      <c r="I20" s="141" t="s">
        <v>103</v>
      </c>
    </row>
    <row r="21" spans="1:9" ht="27.95" customHeight="1" thickBot="1" x14ac:dyDescent="0.3">
      <c r="A21" s="316"/>
      <c r="B21" s="317"/>
      <c r="C21" s="212"/>
      <c r="D21" s="174"/>
      <c r="E21" s="174"/>
      <c r="F21" s="174"/>
      <c r="G21" s="135"/>
      <c r="H21" s="133"/>
      <c r="I21" s="142" t="s">
        <v>104</v>
      </c>
    </row>
    <row r="22" spans="1:9" ht="27.95" customHeight="1" x14ac:dyDescent="0.25">
      <c r="A22" s="314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22" s="315"/>
      <c r="C22" s="200"/>
      <c r="D22" s="173"/>
      <c r="E22" s="173"/>
      <c r="F22" s="175"/>
      <c r="G22" s="134"/>
      <c r="H22" s="133"/>
      <c r="I22" s="143" t="s">
        <v>105</v>
      </c>
    </row>
    <row r="23" spans="1:9" ht="27.95" customHeight="1" thickBot="1" x14ac:dyDescent="0.3">
      <c r="A23" s="316"/>
      <c r="B23" s="317"/>
      <c r="C23" s="201"/>
      <c r="D23" s="174"/>
      <c r="E23" s="174"/>
      <c r="F23" s="176"/>
      <c r="G23" s="135"/>
      <c r="H23" s="133"/>
      <c r="I23" s="144" t="s">
        <v>106</v>
      </c>
    </row>
    <row r="24" spans="1:9" ht="27.95" customHeight="1" x14ac:dyDescent="0.25">
      <c r="A24" s="314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24" s="315"/>
      <c r="C24" s="211"/>
      <c r="D24" s="173"/>
      <c r="E24" s="173"/>
      <c r="F24" s="173"/>
      <c r="G24" s="134"/>
      <c r="H24" s="133"/>
      <c r="I24" s="145" t="s">
        <v>107</v>
      </c>
    </row>
    <row r="25" spans="1:9" ht="27.95" customHeight="1" thickBot="1" x14ac:dyDescent="0.3">
      <c r="A25" s="296"/>
      <c r="B25" s="297"/>
      <c r="C25" s="181"/>
      <c r="D25" s="177"/>
      <c r="E25" s="177"/>
      <c r="F25" s="177"/>
      <c r="G25" s="167"/>
      <c r="H25" s="133"/>
      <c r="I25" s="146" t="s">
        <v>108</v>
      </c>
    </row>
    <row r="26" spans="1:9" ht="27.95" customHeight="1" x14ac:dyDescent="0.25">
      <c r="A26" s="279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26" s="280"/>
      <c r="C26" s="213"/>
      <c r="D26" s="188"/>
      <c r="E26" s="188"/>
      <c r="F26" s="188"/>
      <c r="G26" s="189"/>
      <c r="H26" s="133"/>
      <c r="I26" s="148" t="s">
        <v>109</v>
      </c>
    </row>
    <row r="27" spans="1:9" ht="27.95" customHeight="1" thickBot="1" x14ac:dyDescent="0.3">
      <c r="A27" s="281"/>
      <c r="B27" s="282"/>
      <c r="C27" s="214"/>
      <c r="D27" s="190"/>
      <c r="E27" s="190"/>
      <c r="F27" s="190"/>
      <c r="G27" s="191"/>
      <c r="H27" s="133"/>
      <c r="I27" s="169" t="s">
        <v>110</v>
      </c>
    </row>
    <row r="28" spans="1:9" ht="27.95" customHeight="1" x14ac:dyDescent="0.25">
      <c r="A28" s="279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28" s="280"/>
      <c r="C28" s="213"/>
      <c r="D28" s="188"/>
      <c r="E28" s="188"/>
      <c r="F28" s="188"/>
      <c r="G28" s="189"/>
      <c r="H28" s="133"/>
      <c r="I28" s="170"/>
    </row>
    <row r="29" spans="1:9" ht="27.95" customHeight="1" thickBot="1" x14ac:dyDescent="0.3">
      <c r="A29" s="281"/>
      <c r="B29" s="282"/>
      <c r="C29" s="214"/>
      <c r="D29" s="190"/>
      <c r="E29" s="190"/>
      <c r="F29" s="190"/>
      <c r="G29" s="191"/>
      <c r="H29" s="133"/>
      <c r="I29" s="170"/>
    </row>
    <row r="30" spans="1:9" ht="27.95" customHeight="1" x14ac:dyDescent="0.25">
      <c r="A30" s="296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/>
      </c>
      <c r="B30" s="297"/>
      <c r="C30" s="215"/>
      <c r="D30" s="186"/>
      <c r="E30" s="186"/>
      <c r="F30" s="186"/>
      <c r="G30" s="187"/>
      <c r="H30" s="147"/>
    </row>
    <row r="31" spans="1:9" ht="27.95" customHeight="1" thickBot="1" x14ac:dyDescent="0.3">
      <c r="A31" s="281"/>
      <c r="B31" s="282"/>
      <c r="C31" s="212"/>
      <c r="D31" s="176"/>
      <c r="E31" s="176"/>
      <c r="F31" s="176"/>
      <c r="G31" s="180"/>
      <c r="H31" s="132"/>
    </row>
    <row r="32" spans="1:9" x14ac:dyDescent="0.25">
      <c r="A32" s="149" t="s">
        <v>111</v>
      </c>
      <c r="B32" s="149"/>
      <c r="C32" s="150"/>
      <c r="D32" s="150"/>
      <c r="E32" s="150"/>
      <c r="F32" s="150"/>
      <c r="G32" s="150"/>
      <c r="H32" s="132"/>
      <c r="I32" s="132"/>
    </row>
    <row r="33" spans="1:9" ht="15.75" thickBot="1" x14ac:dyDescent="0.3">
      <c r="A33" s="151"/>
      <c r="B33" s="151"/>
      <c r="C33" s="286" t="s">
        <v>112</v>
      </c>
      <c r="D33" s="286"/>
      <c r="E33" s="286"/>
      <c r="F33" s="286"/>
      <c r="G33" s="286"/>
      <c r="H33" s="133"/>
      <c r="I33" s="132"/>
    </row>
    <row r="34" spans="1:9" ht="15.75" thickBot="1" x14ac:dyDescent="0.3">
      <c r="A34" s="152"/>
      <c r="B34" s="152"/>
      <c r="C34" s="172">
        <f>'Congés et HotLine 2015'!C12</f>
        <v>42002</v>
      </c>
      <c r="D34" s="172">
        <f>'Congés et HotLine 2015'!D12</f>
        <v>42003</v>
      </c>
      <c r="E34" s="172">
        <f>'Congés et HotLine 2015'!E12</f>
        <v>42004</v>
      </c>
      <c r="F34" s="172">
        <f>'Congés et HotLine 2015'!F12</f>
        <v>42005</v>
      </c>
      <c r="G34" s="172">
        <f>'Congés et HotLine 2015'!G12</f>
        <v>42006</v>
      </c>
      <c r="H34" s="132"/>
      <c r="I34" s="132"/>
    </row>
    <row r="35" spans="1:9" ht="15.75" x14ac:dyDescent="0.25">
      <c r="A35" s="275" t="s">
        <v>113</v>
      </c>
      <c r="B35" s="276"/>
      <c r="C35" s="153"/>
      <c r="D35" s="154"/>
      <c r="E35" s="155"/>
      <c r="F35" s="155"/>
      <c r="G35" s="156"/>
      <c r="H35" s="132"/>
      <c r="I35" s="132"/>
    </row>
    <row r="36" spans="1:9" ht="16.5" thickBot="1" x14ac:dyDescent="0.3">
      <c r="A36" s="277" t="s">
        <v>114</v>
      </c>
      <c r="B36" s="278"/>
      <c r="C36" s="157"/>
      <c r="D36" s="158"/>
      <c r="E36" s="159"/>
      <c r="F36" s="159"/>
      <c r="G36" s="160"/>
      <c r="H36" s="132"/>
      <c r="I36" s="132"/>
    </row>
    <row r="37" spans="1:9" ht="16.5" thickBot="1" x14ac:dyDescent="0.3">
      <c r="A37" s="161"/>
      <c r="B37" s="161"/>
      <c r="C37" s="162"/>
      <c r="D37" s="162"/>
      <c r="E37" s="162"/>
      <c r="F37" s="162"/>
      <c r="G37" s="162"/>
      <c r="H37" s="132"/>
      <c r="I37" s="132"/>
    </row>
    <row r="38" spans="1:9" ht="15.75" thickBot="1" x14ac:dyDescent="0.3">
      <c r="A38" s="283" t="s">
        <v>115</v>
      </c>
      <c r="B38" s="284"/>
      <c r="C38" s="284"/>
      <c r="D38" s="284"/>
      <c r="E38" s="284"/>
      <c r="F38" s="284"/>
      <c r="G38" s="285"/>
      <c r="H38" s="132"/>
      <c r="I38" s="132"/>
    </row>
    <row r="39" spans="1:9" ht="15.75" thickBot="1" x14ac:dyDescent="0.3">
      <c r="A39" s="217" t="str">
        <f t="shared" ref="A39" si="0">A3</f>
        <v xml:space="preserve">Semaine </v>
      </c>
      <c r="B39" s="219">
        <v>1</v>
      </c>
      <c r="C39" s="183">
        <f>'Congés et HotLine 2015'!C12</f>
        <v>42002</v>
      </c>
      <c r="D39" s="183">
        <f>'Congés et HotLine 2015'!D12</f>
        <v>42003</v>
      </c>
      <c r="E39" s="183">
        <f>'Congés et HotLine 2015'!E12</f>
        <v>42004</v>
      </c>
      <c r="F39" s="183">
        <f>'Congés et HotLine 2015'!F12</f>
        <v>42005</v>
      </c>
      <c r="G39" s="184">
        <f>'Congés et HotLine 2015'!G12</f>
        <v>42006</v>
      </c>
      <c r="H39" s="185"/>
      <c r="I39" s="132"/>
    </row>
    <row r="40" spans="1:9" ht="27.95" customHeight="1" x14ac:dyDescent="0.25">
      <c r="A40" s="287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40" s="288"/>
      <c r="C40" s="200"/>
      <c r="D40" s="173"/>
      <c r="E40" s="173"/>
      <c r="F40" s="173"/>
      <c r="G40" s="134"/>
      <c r="H40" s="133"/>
      <c r="I40" s="136" t="s">
        <v>101</v>
      </c>
    </row>
    <row r="41" spans="1:9" ht="27.95" customHeight="1" thickBot="1" x14ac:dyDescent="0.3">
      <c r="A41" s="289"/>
      <c r="B41" s="290"/>
      <c r="C41" s="201"/>
      <c r="D41" s="174"/>
      <c r="E41" s="174"/>
      <c r="F41" s="174"/>
      <c r="G41" s="135"/>
      <c r="H41" s="133"/>
      <c r="I41" s="163"/>
    </row>
    <row r="42" spans="1:9" ht="27.95" customHeight="1" thickBot="1" x14ac:dyDescent="0.3">
      <c r="A42" s="291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42" s="292"/>
      <c r="C42" s="200"/>
      <c r="D42" s="175"/>
      <c r="E42" s="173"/>
      <c r="F42" s="173"/>
      <c r="G42" s="134"/>
      <c r="H42" s="132"/>
      <c r="I42" s="163"/>
    </row>
    <row r="43" spans="1:9" ht="27.95" customHeight="1" thickBot="1" x14ac:dyDescent="0.3">
      <c r="A43" s="291"/>
      <c r="B43" s="292"/>
      <c r="C43" s="202"/>
      <c r="D43" s="178"/>
      <c r="E43" s="177"/>
      <c r="F43" s="177"/>
      <c r="G43" s="167"/>
      <c r="H43" s="132"/>
      <c r="I43" s="164"/>
    </row>
    <row r="44" spans="1:9" ht="27.95" customHeight="1" thickBot="1" x14ac:dyDescent="0.3">
      <c r="A44" s="291"/>
      <c r="B44" s="292"/>
      <c r="C44" s="203"/>
      <c r="D44" s="192"/>
      <c r="E44" s="198"/>
      <c r="F44" s="192"/>
      <c r="G44" s="193"/>
      <c r="H44" s="132"/>
      <c r="I44" s="165"/>
    </row>
    <row r="45" spans="1:9" ht="27.95" customHeight="1" thickBot="1" x14ac:dyDescent="0.3">
      <c r="A45" s="291"/>
      <c r="B45" s="292"/>
      <c r="C45" s="204"/>
      <c r="D45" s="194"/>
      <c r="E45" s="199"/>
      <c r="F45" s="194"/>
      <c r="G45" s="195"/>
      <c r="H45" s="132"/>
      <c r="I45" s="165"/>
    </row>
    <row r="46" spans="1:9" ht="27.95" customHeight="1" x14ac:dyDescent="0.25">
      <c r="A46" s="271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>rzer teraz</v>
      </c>
      <c r="B46" s="272"/>
      <c r="C46" s="205"/>
      <c r="D46" s="188"/>
      <c r="E46" s="196"/>
      <c r="F46" s="188"/>
      <c r="G46" s="189"/>
      <c r="H46" s="132"/>
      <c r="I46" s="165"/>
    </row>
    <row r="47" spans="1:9" ht="27.95" customHeight="1" thickBot="1" x14ac:dyDescent="0.3">
      <c r="A47" s="273"/>
      <c r="B47" s="274"/>
      <c r="C47" s="206"/>
      <c r="D47" s="190"/>
      <c r="E47" s="197"/>
      <c r="F47" s="190"/>
      <c r="G47" s="191"/>
      <c r="H47" s="132"/>
      <c r="I47" s="165"/>
    </row>
    <row r="48" spans="1:9" ht="27.95" customHeight="1" x14ac:dyDescent="0.25">
      <c r="A48" s="271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/>
      </c>
      <c r="B48" s="272"/>
      <c r="C48" s="205"/>
      <c r="D48" s="188"/>
      <c r="E48" s="196"/>
      <c r="F48" s="188"/>
      <c r="G48" s="189"/>
      <c r="H48" s="132"/>
      <c r="I48" s="165"/>
    </row>
    <row r="49" spans="1:9" ht="27.95" customHeight="1" thickBot="1" x14ac:dyDescent="0.3">
      <c r="A49" s="273"/>
      <c r="B49" s="274"/>
      <c r="C49" s="206"/>
      <c r="D49" s="190"/>
      <c r="E49" s="197"/>
      <c r="F49" s="190"/>
      <c r="G49" s="191"/>
      <c r="H49" s="132"/>
      <c r="I49" s="165"/>
    </row>
    <row r="50" spans="1:9" ht="27.95" customHeight="1" thickBot="1" x14ac:dyDescent="0.3">
      <c r="A50" s="291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/>
      </c>
      <c r="B50" s="292"/>
      <c r="C50" s="207"/>
      <c r="D50" s="192"/>
      <c r="E50" s="192"/>
      <c r="F50" s="192"/>
      <c r="G50" s="193"/>
      <c r="H50" s="132"/>
      <c r="I50" s="139"/>
    </row>
    <row r="51" spans="1:9" ht="27.95" customHeight="1" thickBot="1" x14ac:dyDescent="0.3">
      <c r="A51" s="293"/>
      <c r="B51" s="294"/>
      <c r="C51" s="208"/>
      <c r="D51" s="194"/>
      <c r="E51" s="194"/>
      <c r="F51" s="194"/>
      <c r="G51" s="195"/>
      <c r="H51" s="132"/>
      <c r="I51" s="132"/>
    </row>
    <row r="52" spans="1:9" x14ac:dyDescent="0.25">
      <c r="A52" s="149" t="s">
        <v>111</v>
      </c>
      <c r="B52" s="149"/>
      <c r="C52" s="166"/>
      <c r="D52" s="166"/>
      <c r="E52" s="166"/>
      <c r="F52" s="166"/>
      <c r="G52" s="166"/>
      <c r="H52" s="132"/>
      <c r="I52" s="132"/>
    </row>
    <row r="53" spans="1:9" ht="15.75" thickBot="1" x14ac:dyDescent="0.3">
      <c r="A53" s="151"/>
      <c r="B53" s="151"/>
      <c r="C53" s="295" t="s">
        <v>116</v>
      </c>
      <c r="D53" s="295"/>
      <c r="E53" s="295"/>
      <c r="F53" s="295"/>
      <c r="G53" s="295"/>
      <c r="H53" s="133"/>
      <c r="I53" s="132"/>
    </row>
    <row r="54" spans="1:9" ht="15.75" thickBot="1" x14ac:dyDescent="0.3">
      <c r="A54" s="152"/>
      <c r="B54" s="152"/>
      <c r="C54" s="172">
        <f>'Congés et HotLine 2015'!C12</f>
        <v>42002</v>
      </c>
      <c r="D54" s="172">
        <f>'Congés et HotLine 2015'!D12</f>
        <v>42003</v>
      </c>
      <c r="E54" s="172">
        <f>'Congés et HotLine 2015'!E12</f>
        <v>42004</v>
      </c>
      <c r="F54" s="172">
        <f>'Congés et HotLine 2015'!F12</f>
        <v>42005</v>
      </c>
      <c r="G54" s="172">
        <f>'Congés et HotLine 2015'!G12</f>
        <v>42006</v>
      </c>
      <c r="H54" s="132"/>
      <c r="I54" s="132"/>
    </row>
    <row r="55" spans="1:9" ht="15.75" x14ac:dyDescent="0.25">
      <c r="A55" s="275" t="s">
        <v>113</v>
      </c>
      <c r="B55" s="276"/>
      <c r="C55" s="153"/>
      <c r="D55" s="154"/>
      <c r="E55" s="155"/>
      <c r="F55" s="155"/>
      <c r="G55" s="156"/>
      <c r="H55" s="132"/>
      <c r="I55" s="132"/>
    </row>
    <row r="56" spans="1:9" ht="16.5" thickBot="1" x14ac:dyDescent="0.3">
      <c r="A56" s="277" t="s">
        <v>114</v>
      </c>
      <c r="B56" s="278"/>
      <c r="C56" s="157"/>
      <c r="D56" s="158"/>
      <c r="E56" s="159"/>
      <c r="F56" s="159"/>
      <c r="G56" s="160"/>
      <c r="H56" s="132"/>
      <c r="I56" s="132"/>
    </row>
  </sheetData>
  <mergeCells count="28">
    <mergeCell ref="A30:B31"/>
    <mergeCell ref="A4:B5"/>
    <mergeCell ref="A6:B7"/>
    <mergeCell ref="A8:B9"/>
    <mergeCell ref="A10:B11"/>
    <mergeCell ref="A12:B13"/>
    <mergeCell ref="A14:B15"/>
    <mergeCell ref="A16:B17"/>
    <mergeCell ref="A18:B19"/>
    <mergeCell ref="A20:B21"/>
    <mergeCell ref="A22:B23"/>
    <mergeCell ref="A24:B25"/>
    <mergeCell ref="A2:G2"/>
    <mergeCell ref="A48:B49"/>
    <mergeCell ref="A55:B55"/>
    <mergeCell ref="A56:B56"/>
    <mergeCell ref="A35:B35"/>
    <mergeCell ref="A36:B36"/>
    <mergeCell ref="A26:B27"/>
    <mergeCell ref="A28:B29"/>
    <mergeCell ref="A46:B47"/>
    <mergeCell ref="A38:G38"/>
    <mergeCell ref="C33:G33"/>
    <mergeCell ref="A40:B41"/>
    <mergeCell ref="A42:B43"/>
    <mergeCell ref="A44:B45"/>
    <mergeCell ref="A50:B51"/>
    <mergeCell ref="C53:G5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2">
                <anchor moveWithCells="1" sizeWithCells="1">
                  <from>
                    <xdr:col>8</xdr:col>
                    <xdr:colOff>314325</xdr:colOff>
                    <xdr:row>4</xdr:row>
                    <xdr:rowOff>142875</xdr:rowOff>
                  </from>
                  <to>
                    <xdr:col>8</xdr:col>
                    <xdr:colOff>1724025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C19A347-A202-454B-B477-F436DEEEE770}">
  <ds:schemaRefs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Agents</vt:lpstr>
      <vt:lpstr>Congés et HotLine 2015</vt:lpstr>
      <vt:lpstr>hide</vt:lpstr>
      <vt:lpstr>s1</vt:lpstr>
      <vt:lpstr>a</vt:lpstr>
      <vt:lpstr>an</vt:lpstr>
      <vt:lpstr>Case</vt:lpstr>
      <vt:lpstr>case2</vt:lpstr>
      <vt:lpstr>case3</vt:lpstr>
      <vt:lpstr>DATEREF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PERRISSEAU Denis</cp:lastModifiedBy>
  <dcterms:created xsi:type="dcterms:W3CDTF">2015-06-19T15:01:09Z</dcterms:created>
  <dcterms:modified xsi:type="dcterms:W3CDTF">2015-07-09T14:25:24Z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