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gge_000\Desktop\planning\"/>
    </mc:Choice>
  </mc:AlternateContent>
  <bookViews>
    <workbookView xWindow="0" yWindow="0" windowWidth="28800" windowHeight="12435"/>
  </bookViews>
  <sheets>
    <sheet name="Congés et HotLine 2015" sheetId="1" r:id="rId1"/>
    <sheet name="hide" sheetId="2" r:id="rId2"/>
    <sheet name="Semaine 1 " sheetId="8" r:id="rId3"/>
  </sheets>
  <functionGroups builtInGroupCount="18"/>
  <definedNames>
    <definedName name="_xlnm._FilterDatabase" localSheetId="0" hidden="1">'Congés et HotLine 2015'!$C$11:$BL$153</definedName>
    <definedName name="a">hide!$B$3</definedName>
    <definedName name="an">hide!$F$3</definedName>
    <definedName name="Case">'Congés et HotLine 2015'!$C$11:$BI$11</definedName>
    <definedName name="Excel_BuiltIn_Print_Area_55" localSheetId="0">#REF!</definedName>
    <definedName name="Excel_BuiltIn_Print_Area_55" localSheetId="2">#REF!</definedName>
    <definedName name="Excel_BuiltIn_Print_Area_55">#REF!</definedName>
    <definedName name="Excel_builtin_print_area_55bis" localSheetId="0">#REF!</definedName>
    <definedName name="Excel_builtin_print_area_55bis" localSheetId="2">#REF!</definedName>
    <definedName name="Excel_builtin_print_area_55bis">#REF!</definedName>
    <definedName name="excel_builtin_print_area_55ter" localSheetId="2">#REF!</definedName>
    <definedName name="excel_builtin_print_area_55ter">#REF!</definedName>
    <definedName name="Excel_BuiltIn_Print_Area_56" localSheetId="2">#REF!</definedName>
    <definedName name="Excel_BuiltIn_Print_Area_56">#REF!</definedName>
    <definedName name="Excel_BuiltIn_Print_Area_57" localSheetId="2">#REF!</definedName>
    <definedName name="Excel_BuiltIn_Print_Area_57">#REF!</definedName>
    <definedName name="Listnum">'Congés et HotLine 2015'!$B$1:$B$53</definedName>
    <definedName name="_xlnm.Print_Area" localSheetId="0">'Congés et HotLine 2015'!$B$1:$BL$153</definedName>
  </definedNames>
  <calcPr calcId="152511"/>
</workbook>
</file>

<file path=xl/calcChain.xml><?xml version="1.0" encoding="utf-8"?>
<calcChain xmlns="http://schemas.openxmlformats.org/spreadsheetml/2006/main">
  <c r="A4" i="8" l="1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3" i="8"/>
  <c r="B3" i="8"/>
  <c r="C11" i="1"/>
  <c r="AG109" i="1" l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C109" i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L108" i="1"/>
  <c r="AG108" i="1"/>
  <c r="AK108" i="1"/>
  <c r="AH108" i="1"/>
  <c r="AG133" i="1" l="1"/>
  <c r="C133" i="1"/>
  <c r="AH85" i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C85" i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60" i="1"/>
  <c r="C60" i="1"/>
  <c r="AH36" i="1"/>
  <c r="C36" i="1"/>
  <c r="AH12" i="1"/>
  <c r="F3" i="2"/>
  <c r="C12" i="1"/>
  <c r="D12" i="1" s="1"/>
  <c r="E12" i="1" s="1"/>
  <c r="F12" i="1" s="1"/>
  <c r="G12" i="1" s="1"/>
  <c r="H12" i="1" s="1"/>
  <c r="I12" i="1" s="1"/>
  <c r="J12" i="1" s="1"/>
  <c r="K12" i="1" s="1"/>
  <c r="AG132" i="1"/>
  <c r="AN108" i="1"/>
  <c r="D108" i="1"/>
  <c r="C59" i="1"/>
  <c r="C132" i="1"/>
  <c r="C108" i="1"/>
  <c r="AM108" i="1"/>
  <c r="D84" i="1"/>
  <c r="AH35" i="1"/>
  <c r="AO108" i="1"/>
  <c r="C84" i="1"/>
  <c r="AH84" i="1"/>
  <c r="AI84" i="1"/>
  <c r="C35" i="1"/>
  <c r="AI108" i="1"/>
  <c r="AH59" i="1"/>
  <c r="AJ108" i="1"/>
  <c r="L12" i="1" l="1"/>
  <c r="F4" i="2"/>
  <c r="F8" i="2"/>
  <c r="F11" i="2"/>
  <c r="F13" i="2"/>
  <c r="F14" i="2"/>
  <c r="F5" i="2"/>
  <c r="F6" i="2" s="1"/>
  <c r="F9" i="2" s="1"/>
  <c r="F15" i="2"/>
  <c r="F7" i="2"/>
  <c r="F12" i="2"/>
  <c r="AH133" i="1"/>
  <c r="D133" i="1"/>
  <c r="AI60" i="1"/>
  <c r="D60" i="1"/>
  <c r="AI36" i="1"/>
  <c r="D36" i="1"/>
  <c r="AI12" i="1"/>
  <c r="BP2" i="1"/>
  <c r="AH132" i="1"/>
  <c r="I11" i="1"/>
  <c r="E108" i="1"/>
  <c r="J11" i="1"/>
  <c r="H11" i="1"/>
  <c r="D59" i="1"/>
  <c r="AJ84" i="1"/>
  <c r="AP108" i="1"/>
  <c r="E11" i="1"/>
  <c r="E84" i="1"/>
  <c r="AI59" i="1"/>
  <c r="D132" i="1"/>
  <c r="AI35" i="1"/>
  <c r="K11" i="1"/>
  <c r="D11" i="1"/>
  <c r="F11" i="1"/>
  <c r="AH11" i="1"/>
  <c r="G11" i="1"/>
  <c r="D35" i="1"/>
  <c r="AI133" i="1" l="1"/>
  <c r="E133" i="1"/>
  <c r="E36" i="1"/>
  <c r="E60" i="1"/>
  <c r="AJ36" i="1"/>
  <c r="AJ60" i="1"/>
  <c r="E132" i="1"/>
  <c r="AI11" i="1"/>
  <c r="L11" i="1"/>
  <c r="E35" i="1"/>
  <c r="AQ108" i="1"/>
  <c r="AJ35" i="1"/>
  <c r="AI132" i="1"/>
  <c r="E59" i="1"/>
  <c r="AJ59" i="1"/>
  <c r="AJ133" i="1" l="1"/>
  <c r="F133" i="1"/>
  <c r="AK60" i="1"/>
  <c r="F60" i="1"/>
  <c r="AK36" i="1"/>
  <c r="F36" i="1"/>
  <c r="AJ12" i="1"/>
  <c r="M12" i="1"/>
  <c r="F10" i="2"/>
  <c r="F59" i="1"/>
  <c r="AK35" i="1"/>
  <c r="F84" i="1"/>
  <c r="AK84" i="1"/>
  <c r="F35" i="1"/>
  <c r="F132" i="1"/>
  <c r="AR108" i="1"/>
  <c r="AK59" i="1"/>
  <c r="AJ132" i="1"/>
  <c r="F108" i="1"/>
  <c r="AK133" i="1" l="1"/>
  <c r="G133" i="1"/>
  <c r="G36" i="1"/>
  <c r="G60" i="1"/>
  <c r="AL36" i="1"/>
  <c r="AL60" i="1"/>
  <c r="G132" i="1"/>
  <c r="AL35" i="1"/>
  <c r="AL59" i="1"/>
  <c r="G35" i="1"/>
  <c r="AK132" i="1"/>
  <c r="M11" i="1"/>
  <c r="AS108" i="1"/>
  <c r="AJ11" i="1"/>
  <c r="G59" i="1"/>
  <c r="AL133" i="1" l="1"/>
  <c r="H133" i="1"/>
  <c r="AM60" i="1"/>
  <c r="H60" i="1"/>
  <c r="AM36" i="1"/>
  <c r="H36" i="1"/>
  <c r="AK12" i="1"/>
  <c r="N12" i="1"/>
  <c r="H132" i="1"/>
  <c r="AL84" i="1"/>
  <c r="AM59" i="1"/>
  <c r="H59" i="1"/>
  <c r="AL132" i="1"/>
  <c r="G108" i="1"/>
  <c r="AM35" i="1"/>
  <c r="H35" i="1"/>
  <c r="AK11" i="1"/>
  <c r="G84" i="1"/>
  <c r="AT108" i="1"/>
  <c r="AM133" i="1" l="1"/>
  <c r="I133" i="1"/>
  <c r="I36" i="1"/>
  <c r="I60" i="1"/>
  <c r="AN36" i="1"/>
  <c r="AN60" i="1"/>
  <c r="I132" i="1"/>
  <c r="AU108" i="1"/>
  <c r="N11" i="1"/>
  <c r="I59" i="1"/>
  <c r="AM132" i="1"/>
  <c r="I35" i="1"/>
  <c r="AN59" i="1"/>
  <c r="AN35" i="1"/>
  <c r="AN133" i="1" l="1"/>
  <c r="J133" i="1"/>
  <c r="AO60" i="1"/>
  <c r="J60" i="1"/>
  <c r="AO36" i="1"/>
  <c r="J36" i="1"/>
  <c r="AL12" i="1"/>
  <c r="O12" i="1"/>
  <c r="J59" i="1"/>
  <c r="AO35" i="1"/>
  <c r="AV108" i="1"/>
  <c r="H84" i="1"/>
  <c r="J35" i="1"/>
  <c r="AM84" i="1"/>
  <c r="AL11" i="1"/>
  <c r="J132" i="1"/>
  <c r="AN132" i="1"/>
  <c r="AO59" i="1"/>
  <c r="H108" i="1"/>
  <c r="AO133" i="1" l="1"/>
  <c r="K133" i="1"/>
  <c r="K36" i="1"/>
  <c r="K60" i="1"/>
  <c r="AP36" i="1"/>
  <c r="AP60" i="1"/>
  <c r="K132" i="1"/>
  <c r="K35" i="1"/>
  <c r="AP35" i="1"/>
  <c r="K59" i="1"/>
  <c r="AP59" i="1"/>
  <c r="O11" i="1"/>
  <c r="AW108" i="1"/>
  <c r="AO132" i="1"/>
  <c r="AP133" i="1" l="1"/>
  <c r="L133" i="1"/>
  <c r="AQ60" i="1"/>
  <c r="L60" i="1"/>
  <c r="AQ36" i="1"/>
  <c r="L36" i="1"/>
  <c r="AM12" i="1"/>
  <c r="P12" i="1"/>
  <c r="AQ59" i="1"/>
  <c r="AP132" i="1"/>
  <c r="L59" i="1"/>
  <c r="I84" i="1"/>
  <c r="L132" i="1"/>
  <c r="I108" i="1"/>
  <c r="AX108" i="1"/>
  <c r="AN84" i="1"/>
  <c r="AQ35" i="1"/>
  <c r="L35" i="1"/>
  <c r="AQ133" i="1" l="1"/>
  <c r="M133" i="1"/>
  <c r="M36" i="1"/>
  <c r="M60" i="1"/>
  <c r="AR36" i="1"/>
  <c r="AR60" i="1"/>
  <c r="M132" i="1"/>
  <c r="M59" i="1"/>
  <c r="AY108" i="1"/>
  <c r="AR35" i="1"/>
  <c r="P11" i="1"/>
  <c r="AR59" i="1"/>
  <c r="AQ132" i="1"/>
  <c r="AM11" i="1"/>
  <c r="M35" i="1"/>
  <c r="AR133" i="1" l="1"/>
  <c r="N133" i="1"/>
  <c r="AS60" i="1"/>
  <c r="N60" i="1"/>
  <c r="AS36" i="1"/>
  <c r="N36" i="1"/>
  <c r="AN12" i="1"/>
  <c r="Q12" i="1"/>
  <c r="AR132" i="1"/>
  <c r="J84" i="1"/>
  <c r="N59" i="1"/>
  <c r="AS59" i="1"/>
  <c r="N35" i="1"/>
  <c r="AS35" i="1"/>
  <c r="AZ108" i="1"/>
  <c r="J108" i="1"/>
  <c r="N132" i="1"/>
  <c r="AO84" i="1"/>
  <c r="AS133" i="1" l="1"/>
  <c r="O133" i="1"/>
  <c r="O36" i="1"/>
  <c r="O60" i="1"/>
  <c r="AT36" i="1"/>
  <c r="AT60" i="1"/>
  <c r="O132" i="1"/>
  <c r="O35" i="1"/>
  <c r="AT35" i="1"/>
  <c r="O59" i="1"/>
  <c r="AS132" i="1"/>
  <c r="AN11" i="1"/>
  <c r="BA108" i="1"/>
  <c r="Q11" i="1"/>
  <c r="AT59" i="1"/>
  <c r="AT133" i="1" l="1"/>
  <c r="P133" i="1"/>
  <c r="AU60" i="1"/>
  <c r="P60" i="1"/>
  <c r="AU36" i="1"/>
  <c r="P36" i="1"/>
  <c r="AO12" i="1"/>
  <c r="R12" i="1"/>
  <c r="P35" i="1"/>
  <c r="AU35" i="1"/>
  <c r="P59" i="1"/>
  <c r="P132" i="1"/>
  <c r="AU59" i="1"/>
  <c r="BB108" i="1"/>
  <c r="AT132" i="1"/>
  <c r="K84" i="1"/>
  <c r="K108" i="1"/>
  <c r="AP84" i="1"/>
  <c r="AU133" i="1" l="1"/>
  <c r="Q133" i="1"/>
  <c r="Q36" i="1"/>
  <c r="Q60" i="1"/>
  <c r="AV36" i="1"/>
  <c r="AV60" i="1"/>
  <c r="Q132" i="1"/>
  <c r="R11" i="1"/>
  <c r="AO11" i="1"/>
  <c r="AV35" i="1"/>
  <c r="Q35" i="1"/>
  <c r="Q59" i="1"/>
  <c r="AU132" i="1"/>
  <c r="BC108" i="1"/>
  <c r="AV59" i="1"/>
  <c r="AV133" i="1" l="1"/>
  <c r="R133" i="1"/>
  <c r="AW60" i="1"/>
  <c r="R60" i="1"/>
  <c r="AW36" i="1"/>
  <c r="R36" i="1"/>
  <c r="AP12" i="1"/>
  <c r="S12" i="1"/>
  <c r="AW59" i="1"/>
  <c r="AV132" i="1"/>
  <c r="R59" i="1"/>
  <c r="L84" i="1"/>
  <c r="AQ84" i="1"/>
  <c r="L108" i="1"/>
  <c r="BD108" i="1"/>
  <c r="R132" i="1"/>
  <c r="AW35" i="1"/>
  <c r="R35" i="1"/>
  <c r="AW133" i="1" l="1"/>
  <c r="S133" i="1"/>
  <c r="S36" i="1"/>
  <c r="S60" i="1"/>
  <c r="AX36" i="1"/>
  <c r="AX60" i="1"/>
  <c r="S132" i="1"/>
  <c r="S59" i="1"/>
  <c r="BE108" i="1"/>
  <c r="AP11" i="1"/>
  <c r="AX59" i="1"/>
  <c r="AW132" i="1"/>
  <c r="AX35" i="1"/>
  <c r="S11" i="1"/>
  <c r="S35" i="1"/>
  <c r="AX133" i="1" l="1"/>
  <c r="T133" i="1"/>
  <c r="AY60" i="1"/>
  <c r="T60" i="1"/>
  <c r="AY36" i="1"/>
  <c r="T36" i="1"/>
  <c r="AQ12" i="1"/>
  <c r="T12" i="1"/>
  <c r="AY35" i="1"/>
  <c r="M84" i="1"/>
  <c r="T59" i="1"/>
  <c r="BF108" i="1"/>
  <c r="T35" i="1"/>
  <c r="T132" i="1"/>
  <c r="AX132" i="1"/>
  <c r="M108" i="1"/>
  <c r="AR84" i="1"/>
  <c r="AY59" i="1"/>
  <c r="AY133" i="1" l="1"/>
  <c r="U133" i="1"/>
  <c r="U36" i="1"/>
  <c r="U60" i="1"/>
  <c r="AZ36" i="1"/>
  <c r="AZ60" i="1"/>
  <c r="U132" i="1"/>
  <c r="AZ59" i="1"/>
  <c r="AZ35" i="1"/>
  <c r="U59" i="1"/>
  <c r="T11" i="1"/>
  <c r="U35" i="1"/>
  <c r="AQ11" i="1"/>
  <c r="AY132" i="1"/>
  <c r="BG108" i="1"/>
  <c r="AZ133" i="1" l="1"/>
  <c r="V133" i="1"/>
  <c r="BA60" i="1"/>
  <c r="V60" i="1"/>
  <c r="BA36" i="1"/>
  <c r="V36" i="1"/>
  <c r="AR12" i="1"/>
  <c r="U12" i="1"/>
  <c r="N84" i="1"/>
  <c r="AS84" i="1"/>
  <c r="V132" i="1"/>
  <c r="N108" i="1"/>
  <c r="V35" i="1"/>
  <c r="AZ132" i="1"/>
  <c r="BA59" i="1"/>
  <c r="BA35" i="1"/>
  <c r="V59" i="1"/>
  <c r="BH108" i="1"/>
  <c r="BA133" i="1" l="1"/>
  <c r="W133" i="1"/>
  <c r="W36" i="1"/>
  <c r="W60" i="1"/>
  <c r="BB36" i="1"/>
  <c r="BB60" i="1"/>
  <c r="W132" i="1"/>
  <c r="W59" i="1"/>
  <c r="BA132" i="1"/>
  <c r="W35" i="1"/>
  <c r="BB59" i="1"/>
  <c r="BB35" i="1"/>
  <c r="AR11" i="1"/>
  <c r="U11" i="1"/>
  <c r="BI108" i="1"/>
  <c r="BB133" i="1" l="1"/>
  <c r="X133" i="1"/>
  <c r="BC60" i="1"/>
  <c r="X60" i="1"/>
  <c r="BC36" i="1"/>
  <c r="X36" i="1"/>
  <c r="AS12" i="1"/>
  <c r="V12" i="1"/>
  <c r="BC35" i="1"/>
  <c r="O108" i="1"/>
  <c r="X132" i="1"/>
  <c r="BJ108" i="1"/>
  <c r="BC59" i="1"/>
  <c r="AT84" i="1"/>
  <c r="O84" i="1"/>
  <c r="BB132" i="1"/>
  <c r="X35" i="1"/>
  <c r="X59" i="1"/>
  <c r="BC133" i="1" l="1"/>
  <c r="Y133" i="1"/>
  <c r="Y36" i="1"/>
  <c r="Y60" i="1"/>
  <c r="BD36" i="1"/>
  <c r="BD60" i="1"/>
  <c r="Y132" i="1"/>
  <c r="Y59" i="1"/>
  <c r="BK108" i="1"/>
  <c r="AS11" i="1"/>
  <c r="V11" i="1"/>
  <c r="BC132" i="1"/>
  <c r="Y35" i="1"/>
  <c r="BD59" i="1"/>
  <c r="BD35" i="1"/>
  <c r="BD133" i="1" l="1"/>
  <c r="Z133" i="1"/>
  <c r="BE60" i="1"/>
  <c r="Z60" i="1"/>
  <c r="BE36" i="1"/>
  <c r="Z36" i="1"/>
  <c r="AT12" i="1"/>
  <c r="W12" i="1"/>
  <c r="Z59" i="1"/>
  <c r="Z35" i="1"/>
  <c r="P108" i="1"/>
  <c r="Z132" i="1"/>
  <c r="BD132" i="1"/>
  <c r="BE35" i="1"/>
  <c r="BE59" i="1"/>
  <c r="AU84" i="1"/>
  <c r="P84" i="1"/>
  <c r="BE133" i="1" l="1"/>
  <c r="AA133" i="1"/>
  <c r="AA36" i="1"/>
  <c r="AA60" i="1"/>
  <c r="BF36" i="1"/>
  <c r="BF60" i="1"/>
  <c r="AA132" i="1"/>
  <c r="BF35" i="1"/>
  <c r="W11" i="1"/>
  <c r="BE132" i="1"/>
  <c r="AA59" i="1"/>
  <c r="AT11" i="1"/>
  <c r="BF59" i="1"/>
  <c r="AA35" i="1"/>
  <c r="BF133" i="1" l="1"/>
  <c r="AB133" i="1"/>
  <c r="BG60" i="1"/>
  <c r="AB60" i="1"/>
  <c r="BG36" i="1"/>
  <c r="AB36" i="1"/>
  <c r="AU12" i="1"/>
  <c r="X12" i="1"/>
  <c r="AV84" i="1"/>
  <c r="Q84" i="1"/>
  <c r="AB132" i="1"/>
  <c r="AB35" i="1"/>
  <c r="BG59" i="1"/>
  <c r="BG35" i="1"/>
  <c r="Q108" i="1"/>
  <c r="BF132" i="1"/>
  <c r="AB59" i="1"/>
  <c r="BG133" i="1" l="1"/>
  <c r="AC133" i="1"/>
  <c r="AC36" i="1"/>
  <c r="AC60" i="1"/>
  <c r="BH36" i="1"/>
  <c r="BH60" i="1"/>
  <c r="AC132" i="1"/>
  <c r="BG132" i="1"/>
  <c r="X11" i="1"/>
  <c r="AU11" i="1"/>
  <c r="BH35" i="1"/>
  <c r="AC59" i="1"/>
  <c r="AC35" i="1"/>
  <c r="BH59" i="1"/>
  <c r="BH133" i="1" l="1"/>
  <c r="AD133" i="1"/>
  <c r="BI60" i="1"/>
  <c r="AD60" i="1"/>
  <c r="BI36" i="1"/>
  <c r="AD36" i="1"/>
  <c r="AV12" i="1"/>
  <c r="Y12" i="1"/>
  <c r="R84" i="1"/>
  <c r="BI35" i="1"/>
  <c r="AD35" i="1"/>
  <c r="AD132" i="1"/>
  <c r="BH132" i="1"/>
  <c r="AW84" i="1"/>
  <c r="R108" i="1"/>
  <c r="AD59" i="1"/>
  <c r="BI59" i="1"/>
  <c r="BI133" i="1" l="1"/>
  <c r="AE133" i="1"/>
  <c r="AE36" i="1"/>
  <c r="AE60" i="1"/>
  <c r="BJ36" i="1"/>
  <c r="BJ60" i="1"/>
  <c r="BI132" i="1"/>
  <c r="AE59" i="1"/>
  <c r="Y11" i="1"/>
  <c r="BJ35" i="1"/>
  <c r="AE132" i="1"/>
  <c r="BJ59" i="1"/>
  <c r="AV11" i="1"/>
  <c r="AE35" i="1"/>
  <c r="BJ133" i="1" l="1"/>
  <c r="AF133" i="1"/>
  <c r="BK60" i="1"/>
  <c r="AF60" i="1"/>
  <c r="BK36" i="1"/>
  <c r="AF36" i="1"/>
  <c r="AW12" i="1"/>
  <c r="Z12" i="1"/>
  <c r="AX84" i="1"/>
  <c r="AF132" i="1"/>
  <c r="AF35" i="1"/>
  <c r="S84" i="1"/>
  <c r="S108" i="1"/>
  <c r="BK35" i="1"/>
  <c r="BK59" i="1"/>
  <c r="AF59" i="1"/>
  <c r="BJ132" i="1"/>
  <c r="BK133" i="1" l="1"/>
  <c r="AG36" i="1"/>
  <c r="AG60" i="1"/>
  <c r="BK132" i="1"/>
  <c r="AG59" i="1"/>
  <c r="AG35" i="1"/>
  <c r="AW11" i="1"/>
  <c r="Z11" i="1"/>
  <c r="AX12" i="1" l="1"/>
  <c r="AA12" i="1"/>
  <c r="T108" i="1"/>
  <c r="AA11" i="1"/>
  <c r="T84" i="1"/>
  <c r="AX11" i="1"/>
  <c r="AY84" i="1"/>
  <c r="AY12" i="1" l="1"/>
  <c r="AB12" i="1"/>
  <c r="U108" i="1"/>
  <c r="AB11" i="1"/>
  <c r="AY11" i="1"/>
  <c r="U84" i="1"/>
  <c r="AZ84" i="1"/>
  <c r="AZ12" i="1" l="1"/>
  <c r="AC12" i="1"/>
  <c r="V108" i="1"/>
  <c r="V84" i="1"/>
  <c r="AZ11" i="1"/>
  <c r="BA84" i="1"/>
  <c r="BA12" i="1" l="1"/>
  <c r="AD12" i="1"/>
  <c r="BB84" i="1"/>
  <c r="BA11" i="1"/>
  <c r="AC11" i="1"/>
  <c r="W84" i="1"/>
  <c r="AD11" i="1"/>
  <c r="W108" i="1"/>
  <c r="BB12" i="1" l="1"/>
  <c r="AE12" i="1"/>
  <c r="BB11" i="1"/>
  <c r="BC84" i="1"/>
  <c r="AE11" i="1"/>
  <c r="X84" i="1"/>
  <c r="X108" i="1"/>
  <c r="BC12" i="1" l="1"/>
  <c r="AF12" i="1"/>
  <c r="BD84" i="1"/>
  <c r="Y84" i="1"/>
  <c r="AF11" i="1"/>
  <c r="Y108" i="1"/>
  <c r="BC11" i="1"/>
  <c r="BD12" i="1" l="1"/>
  <c r="AG12" i="1"/>
  <c r="AG11" i="1"/>
  <c r="Z84" i="1"/>
  <c r="BE84" i="1"/>
  <c r="Z108" i="1"/>
  <c r="BD11" i="1"/>
  <c r="BE12" i="1" l="1"/>
  <c r="AA108" i="1"/>
  <c r="AA84" i="1"/>
  <c r="BE11" i="1"/>
  <c r="BF84" i="1"/>
  <c r="BF12" i="1" l="1"/>
  <c r="BG84" i="1"/>
  <c r="BF11" i="1"/>
  <c r="AB108" i="1"/>
  <c r="AB84" i="1"/>
  <c r="BG12" i="1" l="1"/>
  <c r="BH84" i="1"/>
  <c r="AC108" i="1"/>
  <c r="AC84" i="1"/>
  <c r="BG11" i="1"/>
  <c r="BH12" i="1" l="1"/>
  <c r="AD108" i="1"/>
  <c r="BI84" i="1"/>
  <c r="AD84" i="1"/>
  <c r="BH11" i="1"/>
  <c r="BI12" i="1" l="1"/>
  <c r="AE108" i="1"/>
  <c r="BJ84" i="1"/>
  <c r="BI11" i="1"/>
  <c r="AE84" i="1"/>
  <c r="BJ12" i="1" l="1"/>
  <c r="BJ11" i="1"/>
  <c r="AG84" i="1"/>
  <c r="AF84" i="1"/>
  <c r="BL84" i="1"/>
  <c r="AF108" i="1"/>
  <c r="BK84" i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<sst xmlns="http://schemas.openxmlformats.org/spreadsheetml/2006/main" count="231" uniqueCount="124">
  <si>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</si>
  <si>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</si>
  <si>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</si>
  <si>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</si>
  <si>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</si>
  <si>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</si>
  <si>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</si>
  <si>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</si>
  <si>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</si>
  <si>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</si>
  <si>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</si>
  <si>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</si>
  <si>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</si>
  <si>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</si>
  <si>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</si>
  <si>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</si>
  <si>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</si>
  <si>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</si>
  <si>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</si>
  <si>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</si>
  <si>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</si>
  <si>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</si>
  <si>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</si>
  <si>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</si>
  <si>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</si>
  <si>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</si>
  <si>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</si>
  <si>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</si>
  <si>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</si>
  <si>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</si>
  <si>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</si>
  <si>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</si>
  <si>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</si>
  <si>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</si>
  <si>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</si>
  <si>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</si>
  <si>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</si>
  <si>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</si>
  <si>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</si>
  <si>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</si>
  <si>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</si>
  <si>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</si>
  <si>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</si>
  <si>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</si>
  <si>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</si>
  <si>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</si>
  <si>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</si>
  <si>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</si>
  <si>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</si>
  <si>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</si>
  <si>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</si>
  <si>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</si>
  <si>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</si>
  <si>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</si>
  <si>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</si>
  <si>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</si>
  <si>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</si>
  <si>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</si>
  <si>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</si>
  <si>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</si>
  <si>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</si>
  <si>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</si>
  <si>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</si>
  <si>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</si>
  <si>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</si>
  <si>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</si>
  <si>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</si>
  <si>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</si>
  <si>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</si>
  <si>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</si>
  <si>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</si>
  <si>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</si>
  <si>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</si>
  <si>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</si>
  <si>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</si>
  <si>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</si>
  <si>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</si>
  <si>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</si>
  <si>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</si>
  <si>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Station 703762</t>
  </si>
  <si>
    <t>Agent 703919</t>
  </si>
  <si>
    <t>Station 703761</t>
  </si>
  <si>
    <t>Agent 703918</t>
  </si>
  <si>
    <t>Station 703763</t>
  </si>
  <si>
    <t>Agent 703920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</si>
  <si>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</si>
  <si>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</si>
  <si>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</si>
  <si>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</si>
  <si>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</si>
  <si>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</si>
  <si>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</si>
  <si>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</si>
  <si>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</si>
  <si>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</si>
  <si>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</si>
  <si>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</si>
  <si>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</si>
  <si>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</si>
  <si>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</si>
  <si>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</si>
  <si>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</si>
  <si>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</si>
  <si>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</si>
  <si>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</si>
  <si>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Années</t>
  </si>
  <si>
    <t>Copier  semaine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</si>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</sst>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0"/>
      <color theme="1"/>
      <name val="Arial Unicode MS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8"/>
      <name val="Arial"/>
      <family val="2"/>
    </font>
    <font>
      <b/>
      <sz val="14"/>
      <color indexed="1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</fills>
  <borders count="13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medium">
        <color indexed="64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64"/>
      </bottom>
      <diagonal/>
    </border>
    <border>
      <left style="thin">
        <color indexed="8"/>
      </left>
      <right/>
      <top style="medium">
        <color rgb="FF00B0F0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/>
      <top style="thin">
        <color indexed="64"/>
      </top>
      <bottom style="medium">
        <color rgb="FF00B0F0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27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2" fillId="2" borderId="0" xfId="2" applyFill="1"/>
    <xf numFmtId="0" fontId="5" fillId="2" borderId="8" xfId="1" applyFont="1" applyFill="1" applyBorder="1" applyAlignment="1">
      <alignment horizontal="center"/>
    </xf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1" fontId="6" fillId="4" borderId="5" xfId="1" applyNumberFormat="1" applyFont="1" applyFill="1" applyBorder="1" applyAlignment="1"/>
    <xf numFmtId="1" fontId="6" fillId="5" borderId="5" xfId="1" applyNumberFormat="1" applyFont="1" applyFill="1" applyBorder="1" applyAlignment="1"/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11" fillId="7" borderId="13" xfId="2" applyFont="1" applyFill="1" applyBorder="1" applyAlignment="1" applyProtection="1">
      <alignment horizontal="center" vertical="center" wrapText="1"/>
      <protection locked="0"/>
    </xf>
    <xf numFmtId="0" fontId="11" fillId="7" borderId="15" xfId="2" applyFont="1" applyFill="1" applyBorder="1" applyAlignment="1" applyProtection="1">
      <alignment horizontal="center" vertical="center" wrapText="1"/>
      <protection locked="0"/>
    </xf>
    <xf numFmtId="0" fontId="11" fillId="8" borderId="14" xfId="2" applyFont="1" applyFill="1" applyBorder="1" applyAlignment="1" applyProtection="1">
      <alignment horizontal="center" vertical="center" wrapText="1"/>
      <protection locked="0"/>
    </xf>
    <xf numFmtId="0" fontId="11" fillId="9" borderId="16" xfId="2" applyFont="1" applyFill="1" applyBorder="1" applyAlignment="1" applyProtection="1">
      <alignment horizontal="center" vertical="center" wrapText="1"/>
      <protection locked="0"/>
    </xf>
    <xf numFmtId="0" fontId="11" fillId="10" borderId="13" xfId="2" applyFont="1" applyFill="1" applyBorder="1" applyAlignment="1" applyProtection="1">
      <alignment horizontal="center" vertical="center" wrapText="1"/>
      <protection locked="0"/>
    </xf>
    <xf numFmtId="0" fontId="11" fillId="10" borderId="15" xfId="2" applyFont="1" applyFill="1" applyBorder="1" applyAlignment="1" applyProtection="1">
      <alignment horizontal="center" vertical="center" wrapText="1"/>
      <protection locked="0"/>
    </xf>
    <xf numFmtId="1" fontId="6" fillId="4" borderId="18" xfId="1" applyNumberFormat="1" applyFont="1" applyFill="1" applyBorder="1" applyAlignment="1"/>
    <xf numFmtId="1" fontId="6" fillId="5" borderId="18" xfId="1" applyNumberFormat="1" applyFont="1" applyFill="1" applyBorder="1" applyAlignment="1"/>
    <xf numFmtId="1" fontId="6" fillId="4" borderId="21" xfId="1" applyNumberFormat="1" applyFont="1" applyFill="1" applyBorder="1" applyAlignment="1"/>
    <xf numFmtId="1" fontId="6" fillId="4" borderId="22" xfId="1" applyNumberFormat="1" applyFont="1" applyFill="1" applyBorder="1" applyAlignment="1"/>
    <xf numFmtId="1" fontId="6" fillId="5" borderId="22" xfId="1" applyNumberFormat="1" applyFont="1" applyFill="1" applyBorder="1" applyAlignment="1"/>
    <xf numFmtId="1" fontId="6" fillId="5" borderId="21" xfId="1" applyNumberFormat="1" applyFont="1" applyFill="1" applyBorder="1" applyAlignment="1"/>
    <xf numFmtId="1" fontId="6" fillId="5" borderId="26" xfId="1" applyNumberFormat="1" applyFont="1" applyFill="1" applyBorder="1" applyAlignment="1"/>
    <xf numFmtId="164" fontId="5" fillId="2" borderId="27" xfId="1" applyNumberFormat="1" applyFont="1" applyFill="1" applyBorder="1" applyAlignment="1">
      <alignment horizontal="center"/>
    </xf>
    <xf numFmtId="164" fontId="5" fillId="2" borderId="28" xfId="1" applyNumberFormat="1" applyFont="1" applyFill="1" applyBorder="1" applyAlignment="1">
      <alignment horizontal="center"/>
    </xf>
    <xf numFmtId="164" fontId="5" fillId="2" borderId="29" xfId="1" applyNumberFormat="1" applyFont="1" applyFill="1" applyBorder="1" applyAlignment="1">
      <alignment horizontal="center"/>
    </xf>
    <xf numFmtId="164" fontId="5" fillId="2" borderId="30" xfId="1" applyNumberFormat="1" applyFont="1" applyFill="1" applyBorder="1" applyAlignment="1">
      <alignment horizontal="center"/>
    </xf>
    <xf numFmtId="0" fontId="2" fillId="2" borderId="34" xfId="1" applyFont="1" applyFill="1" applyBorder="1" applyAlignment="1">
      <alignment horizontal="center"/>
    </xf>
    <xf numFmtId="0" fontId="2" fillId="2" borderId="35" xfId="1" applyFont="1" applyFill="1" applyBorder="1" applyAlignment="1">
      <alignment horizontal="center"/>
    </xf>
    <xf numFmtId="0" fontId="2" fillId="2" borderId="36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1" fontId="6" fillId="4" borderId="31" xfId="1" applyNumberFormat="1" applyFont="1" applyFill="1" applyBorder="1" applyAlignment="1">
      <alignment horizontal="center"/>
    </xf>
    <xf numFmtId="1" fontId="6" fillId="4" borderId="47" xfId="1" applyNumberFormat="1" applyFont="1" applyFill="1" applyBorder="1" applyAlignment="1">
      <alignment horizontal="center"/>
    </xf>
    <xf numFmtId="1" fontId="6" fillId="5" borderId="47" xfId="1" applyNumberFormat="1" applyFont="1" applyFill="1" applyBorder="1" applyAlignment="1">
      <alignment horizontal="center"/>
    </xf>
    <xf numFmtId="1" fontId="6" fillId="4" borderId="26" xfId="1" applyNumberFormat="1" applyFont="1" applyFill="1" applyBorder="1" applyAlignment="1">
      <alignment horizontal="center"/>
    </xf>
    <xf numFmtId="0" fontId="2" fillId="2" borderId="51" xfId="1" applyFont="1" applyFill="1" applyBorder="1" applyAlignment="1">
      <alignment horizontal="center"/>
    </xf>
    <xf numFmtId="0" fontId="2" fillId="2" borderId="52" xfId="1" applyFont="1" applyFill="1" applyBorder="1" applyAlignment="1">
      <alignment horizontal="center"/>
    </xf>
    <xf numFmtId="0" fontId="2" fillId="2" borderId="53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13" borderId="17" xfId="1" applyFill="1" applyBorder="1" applyAlignment="1">
      <alignment horizontal="center"/>
    </xf>
    <xf numFmtId="0" fontId="2" fillId="14" borderId="17" xfId="1" applyFill="1" applyBorder="1" applyAlignment="1">
      <alignment horizontal="center"/>
    </xf>
    <xf numFmtId="0" fontId="2" fillId="15" borderId="17" xfId="1" applyFill="1" applyBorder="1" applyAlignment="1">
      <alignment horizontal="center"/>
    </xf>
    <xf numFmtId="0" fontId="2" fillId="16" borderId="17" xfId="1" applyFont="1" applyFill="1" applyBorder="1" applyAlignment="1">
      <alignment horizontal="center"/>
    </xf>
    <xf numFmtId="0" fontId="2" fillId="17" borderId="17" xfId="1" applyFill="1" applyBorder="1"/>
    <xf numFmtId="0" fontId="2" fillId="0" borderId="0" xfId="1" applyFill="1" applyAlignment="1">
      <alignment horizontal="center"/>
    </xf>
    <xf numFmtId="0" fontId="4" fillId="0" borderId="17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7" xfId="1" applyBorder="1" applyAlignment="1"/>
    <xf numFmtId="0" fontId="2" fillId="2" borderId="0" xfId="2" applyFill="1" applyBorder="1" applyAlignment="1">
      <alignment horizontal="center"/>
    </xf>
    <xf numFmtId="0" fontId="0" fillId="6" borderId="0" xfId="0" applyFill="1"/>
    <xf numFmtId="0" fontId="13" fillId="6" borderId="0" xfId="0" applyFont="1" applyFill="1" applyAlignment="1">
      <alignment vertical="center"/>
    </xf>
    <xf numFmtId="0" fontId="7" fillId="2" borderId="23" xfId="1" applyFont="1" applyFill="1" applyBorder="1"/>
    <xf numFmtId="164" fontId="7" fillId="6" borderId="31" xfId="1" applyNumberFormat="1" applyFont="1" applyFill="1" applyBorder="1" applyAlignment="1">
      <alignment horizontal="center"/>
    </xf>
    <xf numFmtId="164" fontId="7" fillId="6" borderId="32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3" xfId="1" applyNumberFormat="1" applyFont="1" applyFill="1" applyBorder="1" applyAlignment="1">
      <alignment horizontal="center"/>
    </xf>
    <xf numFmtId="164" fontId="7" fillId="2" borderId="27" xfId="1" applyNumberFormat="1" applyFont="1" applyFill="1" applyBorder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58" xfId="1" applyNumberFormat="1" applyFont="1" applyFill="1" applyBorder="1" applyAlignment="1">
      <alignment horizontal="center"/>
    </xf>
    <xf numFmtId="164" fontId="7" fillId="2" borderId="11" xfId="1" applyNumberFormat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2" fillId="0" borderId="73" xfId="1" applyFill="1" applyBorder="1"/>
    <xf numFmtId="0" fontId="6" fillId="0" borderId="87" xfId="1" applyFont="1" applyFill="1" applyBorder="1" applyAlignment="1">
      <alignment horizontal="center"/>
    </xf>
    <xf numFmtId="0" fontId="6" fillId="0" borderId="88" xfId="1" applyFont="1" applyFill="1" applyBorder="1" applyAlignment="1">
      <alignment horizontal="center"/>
    </xf>
    <xf numFmtId="0" fontId="0" fillId="0" borderId="88" xfId="0" applyFill="1" applyBorder="1"/>
    <xf numFmtId="0" fontId="2" fillId="0" borderId="105" xfId="1" applyFill="1" applyBorder="1"/>
    <xf numFmtId="0" fontId="6" fillId="0" borderId="91" xfId="1" applyFont="1" applyFill="1" applyBorder="1" applyAlignment="1">
      <alignment horizontal="center"/>
    </xf>
    <xf numFmtId="0" fontId="6" fillId="0" borderId="92" xfId="1" applyFont="1" applyFill="1" applyBorder="1" applyAlignment="1">
      <alignment horizontal="center"/>
    </xf>
    <xf numFmtId="0" fontId="2" fillId="0" borderId="106" xfId="1" applyFill="1" applyBorder="1"/>
    <xf numFmtId="0" fontId="7" fillId="0" borderId="74" xfId="1" applyFont="1" applyFill="1" applyBorder="1" applyAlignment="1">
      <alignment horizontal="center"/>
    </xf>
    <xf numFmtId="0" fontId="6" fillId="0" borderId="20" xfId="1" applyFont="1" applyFill="1" applyBorder="1" applyAlignment="1">
      <alignment horizontal="center"/>
    </xf>
    <xf numFmtId="0" fontId="2" fillId="0" borderId="75" xfId="1" applyFill="1" applyBorder="1"/>
    <xf numFmtId="0" fontId="6" fillId="0" borderId="48" xfId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7" fillId="0" borderId="49" xfId="1" applyFont="1" applyFill="1" applyBorder="1" applyAlignment="1">
      <alignment horizontal="center"/>
    </xf>
    <xf numFmtId="0" fontId="2" fillId="0" borderId="50" xfId="1" applyFill="1" applyBorder="1"/>
    <xf numFmtId="0" fontId="8" fillId="0" borderId="88" xfId="1" applyFont="1" applyFill="1" applyBorder="1" applyAlignment="1">
      <alignment horizontal="center"/>
    </xf>
    <xf numFmtId="0" fontId="7" fillId="0" borderId="88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4" xfId="2" applyFont="1" applyFill="1" applyBorder="1" applyAlignment="1">
      <alignment horizontal="center"/>
    </xf>
    <xf numFmtId="0" fontId="6" fillId="0" borderId="20" xfId="2" applyFont="1" applyFill="1" applyBorder="1" applyAlignment="1">
      <alignment horizontal="center"/>
    </xf>
    <xf numFmtId="0" fontId="6" fillId="0" borderId="48" xfId="2" applyFont="1" applyFill="1" applyBorder="1" applyAlignment="1">
      <alignment horizontal="center"/>
    </xf>
    <xf numFmtId="0" fontId="6" fillId="0" borderId="49" xfId="2" applyFont="1" applyFill="1" applyBorder="1" applyAlignment="1">
      <alignment horizontal="center"/>
    </xf>
    <xf numFmtId="0" fontId="6" fillId="0" borderId="87" xfId="2" applyFont="1" applyFill="1" applyBorder="1" applyAlignment="1">
      <alignment horizontal="center"/>
    </xf>
    <xf numFmtId="0" fontId="6" fillId="0" borderId="88" xfId="2" applyFont="1" applyFill="1" applyBorder="1" applyAlignment="1">
      <alignment horizontal="center"/>
    </xf>
    <xf numFmtId="0" fontId="6" fillId="0" borderId="92" xfId="2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2" fillId="0" borderId="78" xfId="1" applyFill="1" applyBorder="1"/>
    <xf numFmtId="0" fontId="6" fillId="0" borderId="119" xfId="1" applyFont="1" applyFill="1" applyBorder="1" applyAlignment="1">
      <alignment horizontal="center"/>
    </xf>
    <xf numFmtId="0" fontId="7" fillId="0" borderId="108" xfId="1" applyFont="1" applyFill="1" applyBorder="1" applyAlignment="1">
      <alignment horizontal="center"/>
    </xf>
    <xf numFmtId="0" fontId="6" fillId="0" borderId="108" xfId="1" applyFont="1" applyFill="1" applyBorder="1" applyAlignment="1">
      <alignment horizontal="center"/>
    </xf>
    <xf numFmtId="0" fontId="6" fillId="0" borderId="109" xfId="1" applyFont="1" applyFill="1" applyBorder="1" applyAlignment="1">
      <alignment horizontal="center"/>
    </xf>
    <xf numFmtId="0" fontId="6" fillId="0" borderId="108" xfId="2" applyFont="1" applyFill="1" applyBorder="1" applyAlignment="1">
      <alignment horizontal="center"/>
    </xf>
    <xf numFmtId="0" fontId="6" fillId="0" borderId="110" xfId="1" applyFont="1" applyFill="1" applyBorder="1" applyAlignment="1">
      <alignment horizontal="center"/>
    </xf>
    <xf numFmtId="0" fontId="6" fillId="0" borderId="112" xfId="1" applyFont="1" applyFill="1" applyBorder="1" applyAlignment="1">
      <alignment horizontal="center"/>
    </xf>
    <xf numFmtId="0" fontId="6" fillId="0" borderId="113" xfId="1" applyFont="1" applyFill="1" applyBorder="1" applyAlignment="1">
      <alignment horizontal="center"/>
    </xf>
    <xf numFmtId="0" fontId="6" fillId="0" borderId="116" xfId="1" applyFont="1" applyFill="1" applyBorder="1" applyAlignment="1">
      <alignment horizontal="center"/>
    </xf>
    <xf numFmtId="0" fontId="0" fillId="0" borderId="118" xfId="0" applyFill="1" applyBorder="1"/>
    <xf numFmtId="0" fontId="6" fillId="0" borderId="90" xfId="1" applyFont="1" applyFill="1" applyBorder="1" applyAlignment="1">
      <alignment horizontal="center"/>
    </xf>
    <xf numFmtId="0" fontId="6" fillId="0" borderId="100" xfId="1" applyFont="1" applyFill="1" applyBorder="1" applyAlignment="1">
      <alignment horizontal="center"/>
    </xf>
    <xf numFmtId="0" fontId="6" fillId="0" borderId="117" xfId="1" applyFont="1" applyFill="1" applyBorder="1" applyAlignment="1">
      <alignment horizontal="center"/>
    </xf>
    <xf numFmtId="0" fontId="6" fillId="0" borderId="101" xfId="1" applyFont="1" applyFill="1" applyBorder="1" applyAlignment="1">
      <alignment horizontal="center"/>
    </xf>
    <xf numFmtId="0" fontId="6" fillId="0" borderId="130" xfId="1" applyFont="1" applyFill="1" applyBorder="1" applyAlignment="1">
      <alignment horizontal="center"/>
    </xf>
    <xf numFmtId="0" fontId="6" fillId="0" borderId="94" xfId="1" applyFont="1" applyFill="1" applyBorder="1" applyAlignment="1">
      <alignment horizontal="center"/>
    </xf>
    <xf numFmtId="0" fontId="6" fillId="0" borderId="121" xfId="1" applyFont="1" applyFill="1" applyBorder="1" applyAlignment="1">
      <alignment horizontal="center"/>
    </xf>
    <xf numFmtId="0" fontId="7" fillId="0" borderId="7" xfId="1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" xfId="2" applyFont="1" applyFill="1" applyBorder="1" applyAlignment="1">
      <alignment horizontal="center"/>
    </xf>
    <xf numFmtId="0" fontId="6" fillId="0" borderId="9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41" xfId="1" applyFont="1" applyFill="1" applyBorder="1" applyAlignment="1">
      <alignment horizontal="center"/>
    </xf>
    <xf numFmtId="0" fontId="7" fillId="0" borderId="39" xfId="1" applyFont="1" applyFill="1" applyBorder="1" applyAlignment="1">
      <alignment horizontal="center"/>
    </xf>
    <xf numFmtId="0" fontId="6" fillId="0" borderId="11" xfId="1" applyFont="1" applyFill="1" applyBorder="1" applyAlignment="1">
      <alignment horizontal="center"/>
    </xf>
    <xf numFmtId="0" fontId="6" fillId="0" borderId="39" xfId="1" applyFont="1" applyFill="1" applyBorder="1" applyAlignment="1">
      <alignment horizontal="center"/>
    </xf>
    <xf numFmtId="0" fontId="8" fillId="0" borderId="11" xfId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0" borderId="40" xfId="1" applyFont="1" applyFill="1" applyBorder="1" applyAlignment="1">
      <alignment horizontal="center"/>
    </xf>
    <xf numFmtId="0" fontId="7" fillId="0" borderId="113" xfId="1" applyFont="1" applyFill="1" applyBorder="1" applyAlignment="1">
      <alignment horizontal="center"/>
    </xf>
    <xf numFmtId="0" fontId="8" fillId="0" borderId="113" xfId="1" applyFont="1" applyFill="1" applyBorder="1" applyAlignment="1">
      <alignment horizontal="center"/>
    </xf>
    <xf numFmtId="0" fontId="6" fillId="0" borderId="113" xfId="2" applyFont="1" applyFill="1" applyBorder="1" applyAlignment="1">
      <alignment horizontal="center"/>
    </xf>
    <xf numFmtId="0" fontId="7" fillId="0" borderId="117" xfId="1" applyFont="1" applyFill="1" applyBorder="1" applyAlignment="1">
      <alignment horizontal="center"/>
    </xf>
    <xf numFmtId="0" fontId="6" fillId="0" borderId="117" xfId="2" applyFont="1" applyFill="1" applyBorder="1" applyAlignment="1">
      <alignment horizontal="center"/>
    </xf>
    <xf numFmtId="0" fontId="6" fillId="0" borderId="101" xfId="2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114" xfId="1" applyFont="1" applyFill="1" applyBorder="1" applyAlignment="1">
      <alignment horizontal="center"/>
    </xf>
    <xf numFmtId="0" fontId="6" fillId="0" borderId="9" xfId="2" applyFont="1" applyFill="1" applyBorder="1" applyAlignment="1">
      <alignment horizontal="center"/>
    </xf>
    <xf numFmtId="0" fontId="6" fillId="0" borderId="39" xfId="2" applyFont="1" applyFill="1" applyBorder="1" applyAlignment="1">
      <alignment horizontal="center"/>
    </xf>
    <xf numFmtId="0" fontId="6" fillId="0" borderId="11" xfId="2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122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3" xfId="2" applyFont="1" applyFill="1" applyBorder="1" applyAlignment="1">
      <alignment horizontal="center"/>
    </xf>
    <xf numFmtId="0" fontId="6" fillId="0" borderId="124" xfId="2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6" fillId="0" borderId="127" xfId="1" applyFont="1" applyFill="1" applyBorder="1" applyAlignment="1">
      <alignment horizontal="center"/>
    </xf>
    <xf numFmtId="0" fontId="6" fillId="0" borderId="128" xfId="1" applyFont="1" applyFill="1" applyBorder="1" applyAlignment="1">
      <alignment horizontal="center"/>
    </xf>
    <xf numFmtId="0" fontId="6" fillId="0" borderId="127" xfId="2" applyFont="1" applyFill="1" applyBorder="1" applyAlignment="1">
      <alignment horizontal="center"/>
    </xf>
    <xf numFmtId="0" fontId="6" fillId="0" borderId="128" xfId="2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6" fillId="0" borderId="120" xfId="1" applyFont="1" applyFill="1" applyBorder="1" applyAlignment="1">
      <alignment horizontal="center"/>
    </xf>
    <xf numFmtId="0" fontId="6" fillId="0" borderId="85" xfId="1" applyFont="1" applyFill="1" applyBorder="1" applyAlignment="1">
      <alignment horizontal="center"/>
    </xf>
    <xf numFmtId="0" fontId="6" fillId="0" borderId="111" xfId="1" applyFont="1" applyFill="1" applyBorder="1" applyAlignment="1">
      <alignment horizontal="center"/>
    </xf>
    <xf numFmtId="0" fontId="6" fillId="0" borderId="86" xfId="1" applyFont="1" applyFill="1" applyBorder="1" applyAlignment="1">
      <alignment horizontal="center"/>
    </xf>
    <xf numFmtId="0" fontId="6" fillId="0" borderId="107" xfId="1" applyFont="1" applyFill="1" applyBorder="1" applyAlignment="1">
      <alignment horizontal="center"/>
    </xf>
    <xf numFmtId="0" fontId="6" fillId="0" borderId="115" xfId="1" applyFont="1" applyFill="1" applyBorder="1" applyAlignment="1">
      <alignment horizontal="center"/>
    </xf>
    <xf numFmtId="0" fontId="6" fillId="0" borderId="37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7" fillId="0" borderId="11" xfId="1" applyFont="1" applyFill="1" applyBorder="1" applyAlignment="1">
      <alignment horizontal="center"/>
    </xf>
    <xf numFmtId="0" fontId="7" fillId="0" borderId="101" xfId="1" applyFont="1" applyFill="1" applyBorder="1" applyAlignment="1">
      <alignment horizontal="center"/>
    </xf>
    <xf numFmtId="0" fontId="6" fillId="0" borderId="98" xfId="1" applyFont="1" applyFill="1" applyBorder="1" applyAlignment="1">
      <alignment horizontal="center"/>
    </xf>
    <xf numFmtId="0" fontId="6" fillId="0" borderId="98" xfId="2" applyFont="1" applyFill="1" applyBorder="1" applyAlignment="1">
      <alignment horizontal="center"/>
    </xf>
    <xf numFmtId="0" fontId="6" fillId="0" borderId="99" xfId="1" applyFont="1" applyFill="1" applyBorder="1" applyAlignment="1">
      <alignment horizontal="center"/>
    </xf>
    <xf numFmtId="0" fontId="6" fillId="0" borderId="84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105" xfId="1" applyFont="1" applyFill="1" applyBorder="1" applyAlignment="1">
      <alignment horizontal="center"/>
    </xf>
    <xf numFmtId="0" fontId="6" fillId="0" borderId="106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11" fontId="6" fillId="0" borderId="88" xfId="1" applyNumberFormat="1" applyFont="1" applyFill="1" applyBorder="1" applyAlignment="1">
      <alignment horizontal="center"/>
    </xf>
    <xf numFmtId="0" fontId="9" fillId="0" borderId="88" xfId="1" applyFont="1" applyFill="1" applyBorder="1" applyAlignment="1">
      <alignment horizontal="center"/>
    </xf>
    <xf numFmtId="0" fontId="9" fillId="0" borderId="92" xfId="1" applyFont="1" applyFill="1" applyBorder="1" applyAlignment="1">
      <alignment horizontal="center"/>
    </xf>
    <xf numFmtId="0" fontId="10" fillId="0" borderId="76" xfId="0" applyFont="1" applyFill="1" applyBorder="1" applyAlignment="1">
      <alignment horizontal="center" vertical="center"/>
    </xf>
    <xf numFmtId="0" fontId="10" fillId="0" borderId="77" xfId="0" applyFont="1" applyFill="1" applyBorder="1" applyAlignment="1">
      <alignment horizontal="center" vertical="center"/>
    </xf>
    <xf numFmtId="0" fontId="6" fillId="0" borderId="78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6" fillId="0" borderId="81" xfId="1" applyFont="1" applyFill="1" applyBorder="1" applyAlignment="1">
      <alignment horizontal="center"/>
    </xf>
    <xf numFmtId="0" fontId="6" fillId="0" borderId="89" xfId="1" applyFont="1" applyFill="1" applyBorder="1" applyAlignment="1">
      <alignment horizontal="center"/>
    </xf>
    <xf numFmtId="0" fontId="6" fillId="0" borderId="93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7" fillId="0" borderId="2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8" fillId="0" borderId="49" xfId="1" applyFont="1" applyFill="1" applyBorder="1" applyAlignment="1">
      <alignment horizontal="center"/>
    </xf>
    <xf numFmtId="0" fontId="6" fillId="0" borderId="9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96" xfId="1" applyFont="1" applyFill="1" applyBorder="1" applyAlignment="1">
      <alignment horizontal="center"/>
    </xf>
    <xf numFmtId="0" fontId="6" fillId="0" borderId="97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7" fillId="0" borderId="92" xfId="1" applyFont="1" applyFill="1" applyBorder="1" applyAlignment="1">
      <alignment horizontal="center"/>
    </xf>
    <xf numFmtId="0" fontId="6" fillId="0" borderId="102" xfId="1" applyFont="1" applyFill="1" applyBorder="1" applyAlignment="1">
      <alignment horizontal="center"/>
    </xf>
    <xf numFmtId="0" fontId="6" fillId="0" borderId="103" xfId="1" applyFont="1" applyFill="1" applyBorder="1" applyAlignment="1">
      <alignment horizontal="center"/>
    </xf>
    <xf numFmtId="0" fontId="6" fillId="0" borderId="103" xfId="2" applyFont="1" applyFill="1" applyBorder="1" applyAlignment="1">
      <alignment horizontal="center"/>
    </xf>
    <xf numFmtId="0" fontId="6" fillId="0" borderId="104" xfId="1" applyFont="1" applyFill="1" applyBorder="1" applyAlignment="1">
      <alignment horizontal="center"/>
    </xf>
    <xf numFmtId="0" fontId="6" fillId="0" borderId="77" xfId="2" applyFont="1" applyFill="1" applyBorder="1" applyAlignment="1">
      <alignment horizontal="center"/>
    </xf>
    <xf numFmtId="1" fontId="22" fillId="4" borderId="61" xfId="1" applyNumberFormat="1" applyFont="1" applyFill="1" applyBorder="1" applyAlignment="1">
      <alignment horizontal="center"/>
    </xf>
    <xf numFmtId="0" fontId="12" fillId="0" borderId="17" xfId="1" applyFont="1" applyFill="1" applyBorder="1" applyAlignment="1">
      <alignment horizontal="center"/>
    </xf>
    <xf numFmtId="0" fontId="12" fillId="0" borderId="133" xfId="1" applyFont="1" applyFill="1" applyBorder="1" applyAlignment="1">
      <alignment horizontal="center"/>
    </xf>
    <xf numFmtId="0" fontId="12" fillId="0" borderId="134" xfId="1" applyFont="1" applyFill="1" applyBorder="1" applyAlignment="1">
      <alignment horizontal="center"/>
    </xf>
    <xf numFmtId="0" fontId="12" fillId="0" borderId="135" xfId="1" applyFont="1" applyFill="1" applyBorder="1" applyAlignment="1">
      <alignment horizontal="center"/>
    </xf>
    <xf numFmtId="0" fontId="12" fillId="0" borderId="132" xfId="1" applyFont="1" applyFill="1" applyBorder="1" applyAlignment="1">
      <alignment horizontal="center"/>
    </xf>
    <xf numFmtId="0" fontId="12" fillId="0" borderId="131" xfId="1" applyFont="1" applyFill="1" applyBorder="1" applyAlignment="1">
      <alignment horizontal="center"/>
    </xf>
    <xf numFmtId="0" fontId="12" fillId="0" borderId="136" xfId="1" applyFont="1" applyFill="1" applyBorder="1" applyAlignment="1">
      <alignment horizontal="center"/>
    </xf>
    <xf numFmtId="0" fontId="12" fillId="0" borderId="56" xfId="1" applyFont="1" applyFill="1" applyBorder="1" applyAlignment="1">
      <alignment horizontal="center"/>
    </xf>
    <xf numFmtId="0" fontId="12" fillId="0" borderId="137" xfId="1" applyFont="1" applyFill="1" applyBorder="1" applyAlignment="1">
      <alignment horizontal="center"/>
    </xf>
    <xf numFmtId="0" fontId="21" fillId="2" borderId="34" xfId="1" applyFont="1" applyFill="1" applyBorder="1" applyAlignment="1">
      <alignment horizontal="left" vertical="center"/>
    </xf>
    <xf numFmtId="1" fontId="22" fillId="5" borderId="61" xfId="1" applyNumberFormat="1" applyFont="1" applyFill="1" applyBorder="1" applyAlignment="1">
      <alignment horizontal="center"/>
    </xf>
    <xf numFmtId="1" fontId="22" fillId="5" borderId="62" xfId="1" applyNumberFormat="1" applyFont="1" applyFill="1" applyBorder="1" applyAlignment="1">
      <alignment horizontal="center"/>
    </xf>
    <xf numFmtId="1" fontId="22" fillId="4" borderId="60" xfId="1" applyNumberFormat="1" applyFont="1" applyFill="1" applyBorder="1" applyAlignment="1">
      <alignment horizontal="center"/>
    </xf>
    <xf numFmtId="164" fontId="20" fillId="6" borderId="119" xfId="1" applyNumberFormat="1" applyFont="1" applyFill="1" applyBorder="1" applyAlignment="1">
      <alignment horizontal="center"/>
    </xf>
    <xf numFmtId="164" fontId="20" fillId="6" borderId="108" xfId="1" applyNumberFormat="1" applyFont="1" applyFill="1" applyBorder="1" applyAlignment="1">
      <alignment horizontal="center"/>
    </xf>
    <xf numFmtId="164" fontId="20" fillId="6" borderId="110" xfId="1" applyNumberFormat="1" applyFont="1" applyFill="1" applyBorder="1" applyAlignment="1">
      <alignment horizontal="center"/>
    </xf>
    <xf numFmtId="0" fontId="23" fillId="0" borderId="132" xfId="1" applyFont="1" applyFill="1" applyBorder="1" applyAlignment="1">
      <alignment horizontal="center"/>
    </xf>
    <xf numFmtId="0" fontId="20" fillId="0" borderId="56" xfId="1" applyFont="1" applyFill="1" applyBorder="1" applyAlignment="1">
      <alignment horizontal="center"/>
    </xf>
    <xf numFmtId="0" fontId="12" fillId="0" borderId="56" xfId="2" applyFont="1" applyFill="1" applyBorder="1" applyAlignment="1">
      <alignment horizontal="center"/>
    </xf>
    <xf numFmtId="0" fontId="21" fillId="2" borderId="51" xfId="1" applyFont="1" applyFill="1" applyBorder="1" applyAlignment="1">
      <alignment horizontal="left" vertical="center"/>
    </xf>
    <xf numFmtId="0" fontId="0" fillId="0" borderId="17" xfId="1" applyFont="1" applyBorder="1" applyAlignment="1">
      <alignment horizontal="center"/>
    </xf>
    <xf numFmtId="0" fontId="2" fillId="0" borderId="17" xfId="1" applyFont="1" applyBorder="1" applyAlignment="1">
      <alignment horizontal="center"/>
    </xf>
    <xf numFmtId="0" fontId="19" fillId="2" borderId="19" xfId="1" applyFont="1" applyFill="1" applyBorder="1" applyAlignment="1">
      <alignment horizontal="center"/>
    </xf>
    <xf numFmtId="0" fontId="19" fillId="2" borderId="24" xfId="1" applyFont="1" applyFill="1" applyBorder="1" applyAlignment="1">
      <alignment horizontal="center"/>
    </xf>
    <xf numFmtId="0" fontId="3" fillId="0" borderId="60" xfId="1" applyFont="1" applyBorder="1" applyAlignment="1">
      <alignment horizontal="center" vertical="center"/>
    </xf>
    <xf numFmtId="0" fontId="3" fillId="0" borderId="61" xfId="1" applyFont="1" applyBorder="1" applyAlignment="1">
      <alignment horizontal="center" vertical="center"/>
    </xf>
    <xf numFmtId="0" fontId="3" fillId="0" borderId="62" xfId="1" applyFont="1" applyBorder="1" applyAlignment="1">
      <alignment horizontal="center" vertical="center"/>
    </xf>
    <xf numFmtId="0" fontId="3" fillId="0" borderId="63" xfId="1" applyFont="1" applyBorder="1" applyAlignment="1">
      <alignment horizontal="center" vertical="center"/>
    </xf>
    <xf numFmtId="0" fontId="3" fillId="0" borderId="64" xfId="1" applyFont="1" applyBorder="1" applyAlignment="1">
      <alignment horizontal="center" vertical="center"/>
    </xf>
    <xf numFmtId="0" fontId="3" fillId="0" borderId="65" xfId="1" applyFont="1" applyBorder="1" applyAlignment="1">
      <alignment horizontal="center" vertical="center"/>
    </xf>
    <xf numFmtId="0" fontId="2" fillId="0" borderId="17" xfId="1" applyBorder="1" applyAlignment="1">
      <alignment horizontal="center"/>
    </xf>
    <xf numFmtId="0" fontId="2" fillId="0" borderId="67" xfId="1" applyBorder="1" applyAlignment="1">
      <alignment horizontal="center"/>
    </xf>
    <xf numFmtId="0" fontId="2" fillId="0" borderId="68" xfId="1" applyBorder="1" applyAlignment="1">
      <alignment horizontal="center"/>
    </xf>
    <xf numFmtId="0" fontId="2" fillId="0" borderId="56" xfId="1" applyBorder="1" applyAlignment="1">
      <alignment horizontal="center"/>
    </xf>
    <xf numFmtId="0" fontId="19" fillId="2" borderId="21" xfId="1" applyFont="1" applyFill="1" applyBorder="1" applyAlignment="1">
      <alignment horizontal="center"/>
    </xf>
    <xf numFmtId="0" fontId="19" fillId="2" borderId="25" xfId="1" applyFont="1" applyFill="1" applyBorder="1" applyAlignment="1">
      <alignment horizontal="center"/>
    </xf>
    <xf numFmtId="0" fontId="19" fillId="2" borderId="23" xfId="1" applyFont="1" applyFill="1" applyBorder="1" applyAlignment="1">
      <alignment horizontal="center"/>
    </xf>
    <xf numFmtId="0" fontId="18" fillId="2" borderId="19" xfId="1" applyFont="1" applyFill="1" applyBorder="1" applyAlignment="1">
      <alignment horizontal="center"/>
    </xf>
    <xf numFmtId="164" fontId="12" fillId="12" borderId="60" xfId="1" applyNumberFormat="1" applyFont="1" applyFill="1" applyBorder="1" applyAlignment="1">
      <alignment horizontal="center" vertical="center"/>
    </xf>
    <xf numFmtId="164" fontId="12" fillId="12" borderId="61" xfId="1" applyNumberFormat="1" applyFont="1" applyFill="1" applyBorder="1" applyAlignment="1">
      <alignment horizontal="center" vertical="center"/>
    </xf>
    <xf numFmtId="164" fontId="12" fillId="12" borderId="62" xfId="1" applyNumberFormat="1" applyFont="1" applyFill="1" applyBorder="1" applyAlignment="1">
      <alignment horizontal="center" vertical="center"/>
    </xf>
    <xf numFmtId="164" fontId="12" fillId="12" borderId="63" xfId="1" applyNumberFormat="1" applyFont="1" applyFill="1" applyBorder="1" applyAlignment="1">
      <alignment horizontal="center" vertical="center"/>
    </xf>
    <xf numFmtId="164" fontId="12" fillId="12" borderId="64" xfId="1" applyNumberFormat="1" applyFont="1" applyFill="1" applyBorder="1" applyAlignment="1">
      <alignment horizontal="center" vertical="center"/>
    </xf>
    <xf numFmtId="164" fontId="12" fillId="12" borderId="65" xfId="1" applyNumberFormat="1" applyFont="1" applyFill="1" applyBorder="1" applyAlignment="1">
      <alignment horizontal="center" vertical="center"/>
    </xf>
    <xf numFmtId="0" fontId="12" fillId="11" borderId="60" xfId="1" applyFont="1" applyFill="1" applyBorder="1" applyAlignment="1">
      <alignment horizontal="center" vertical="center" wrapText="1"/>
    </xf>
    <xf numFmtId="0" fontId="12" fillId="11" borderId="61" xfId="1" applyFont="1" applyFill="1" applyBorder="1" applyAlignment="1">
      <alignment horizontal="center" vertical="center" wrapText="1"/>
    </xf>
    <xf numFmtId="0" fontId="12" fillId="11" borderId="62" xfId="1" applyFont="1" applyFill="1" applyBorder="1" applyAlignment="1">
      <alignment horizontal="center" vertical="center" wrapText="1"/>
    </xf>
    <xf numFmtId="0" fontId="12" fillId="11" borderId="59" xfId="1" applyFont="1" applyFill="1" applyBorder="1" applyAlignment="1">
      <alignment horizontal="center" vertical="center" wrapText="1"/>
    </xf>
    <xf numFmtId="0" fontId="12" fillId="11" borderId="0" xfId="1" applyFont="1" applyFill="1" applyBorder="1" applyAlignment="1">
      <alignment horizontal="center" vertical="center" wrapText="1"/>
    </xf>
    <xf numFmtId="0" fontId="12" fillId="11" borderId="66" xfId="1" applyFont="1" applyFill="1" applyBorder="1" applyAlignment="1">
      <alignment horizontal="center" vertical="center" wrapText="1"/>
    </xf>
    <xf numFmtId="0" fontId="12" fillId="11" borderId="63" xfId="1" applyFont="1" applyFill="1" applyBorder="1" applyAlignment="1">
      <alignment horizontal="center" vertical="center" wrapText="1"/>
    </xf>
    <xf numFmtId="0" fontId="12" fillId="11" borderId="64" xfId="1" applyFont="1" applyFill="1" applyBorder="1" applyAlignment="1">
      <alignment horizontal="center" vertical="center" wrapText="1"/>
    </xf>
    <xf numFmtId="0" fontId="12" fillId="11" borderId="65" xfId="1" applyFont="1" applyFill="1" applyBorder="1" applyAlignment="1">
      <alignment horizontal="center" vertical="center" wrapText="1"/>
    </xf>
    <xf numFmtId="0" fontId="15" fillId="2" borderId="42" xfId="1" applyFont="1" applyFill="1" applyBorder="1" applyAlignment="1">
      <alignment horizontal="center"/>
    </xf>
    <xf numFmtId="0" fontId="15" fillId="2" borderId="43" xfId="1" applyFont="1" applyFill="1" applyBorder="1" applyAlignment="1">
      <alignment horizontal="center"/>
    </xf>
    <xf numFmtId="0" fontId="15" fillId="2" borderId="44" xfId="1" applyFont="1" applyFill="1" applyBorder="1" applyAlignment="1">
      <alignment horizontal="center"/>
    </xf>
    <xf numFmtId="0" fontId="15" fillId="2" borderId="45" xfId="1" applyFont="1" applyFill="1" applyBorder="1" applyAlignment="1">
      <alignment horizontal="center"/>
    </xf>
    <xf numFmtId="0" fontId="15" fillId="2" borderId="46" xfId="1" applyFont="1" applyFill="1" applyBorder="1" applyAlignment="1">
      <alignment horizontal="center"/>
    </xf>
    <xf numFmtId="0" fontId="17" fillId="2" borderId="2" xfId="1" applyFont="1" applyFill="1" applyBorder="1" applyAlignment="1">
      <alignment horizontal="center"/>
    </xf>
    <xf numFmtId="0" fontId="17" fillId="2" borderId="1" xfId="1" applyFont="1" applyFill="1" applyBorder="1" applyAlignment="1">
      <alignment horizontal="center"/>
    </xf>
    <xf numFmtId="0" fontId="14" fillId="2" borderId="1" xfId="1" applyFont="1" applyFill="1" applyBorder="1" applyAlignment="1">
      <alignment horizontal="center"/>
    </xf>
    <xf numFmtId="0" fontId="16" fillId="2" borderId="1" xfId="1" applyFont="1" applyFill="1" applyBorder="1" applyAlignment="1">
      <alignment horizontal="center"/>
    </xf>
    <xf numFmtId="0" fontId="16" fillId="2" borderId="2" xfId="1" applyFont="1" applyFill="1" applyBorder="1" applyAlignment="1">
      <alignment horizontal="center"/>
    </xf>
    <xf numFmtId="0" fontId="16" fillId="2" borderId="3" xfId="1" applyFont="1" applyFill="1" applyBorder="1" applyAlignment="1">
      <alignment horizontal="center"/>
    </xf>
    <xf numFmtId="0" fontId="16" fillId="2" borderId="4" xfId="1" applyFont="1" applyFill="1" applyBorder="1" applyAlignment="1">
      <alignment horizontal="center"/>
    </xf>
  </cellXfs>
  <cellStyles count="9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revisions Congés 2010_pat 2" xfId="1"/>
  </cellStyles>
  <dxfs count="84"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/>
</file>

<file path=xl/ctrlProps/ctrlProp2.xml><?xml version="1.0" encoding="utf-8"?>
<formControlPr xmlns="http://schemas.microsoft.com/office/spreadsheetml/2009/9/main" objectType="Drop" dropStyle="combo" dx="16" fmlaLink="hide!$C$1" fmlaRange="hide!$A$1:$A$53" noThreeD="1" sel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2</xdr:row>
          <xdr:rowOff>85725</xdr:rowOff>
        </xdr:from>
        <xdr:to>
          <xdr:col>67</xdr:col>
          <xdr:colOff>276225</xdr:colOff>
          <xdr:row>3</xdr:row>
          <xdr:rowOff>152400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5</xdr:row>
          <xdr:rowOff>66675</xdr:rowOff>
        </xdr:from>
        <xdr:to>
          <xdr:col>67</xdr:col>
          <xdr:colOff>266700</xdr:colOff>
          <xdr:row>7</xdr:row>
          <xdr:rowOff>152400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zoomScaleNormal="100" workbookViewId="0">
      <selection activeCell="BO25" sqref="BO25"/>
    </sheetView>
  </sheetViews>
  <sheetFormatPr baseColWidth="10" defaultRowHeight="12.75" x14ac:dyDescent="0.2"/>
  <cols>
    <col min="1" max="1" width="1.5703125" style="7" customWidth="1"/>
    <col min="2" max="2" width="11.7109375" style="6" customWidth="1"/>
    <col min="3" max="61" width="3.28515625" style="6" customWidth="1"/>
    <col min="62" max="64" width="3.28515625" style="7" customWidth="1"/>
    <col min="65" max="65" width="3" style="7" customWidth="1"/>
    <col min="66" max="66" width="5.42578125" style="7" customWidth="1"/>
    <col min="67" max="16384" width="11.42578125" style="7"/>
  </cols>
  <sheetData>
    <row r="1" spans="1:76" ht="5.25" customHeight="1" x14ac:dyDescent="0.2"/>
    <row r="2" spans="1:76" ht="15.75" customHeight="1" thickBot="1" x14ac:dyDescent="0.3">
      <c r="C2" s="55"/>
      <c r="D2" s="229" t="s">
        <v>108</v>
      </c>
      <c r="E2" s="229"/>
      <c r="F2" s="229"/>
      <c r="G2" s="229"/>
      <c r="H2" s="229"/>
      <c r="I2" s="229"/>
      <c r="K2" s="56"/>
      <c r="L2" s="230" t="s">
        <v>109</v>
      </c>
      <c r="M2" s="230"/>
      <c r="N2" s="230"/>
      <c r="O2" s="230"/>
      <c r="P2" s="230"/>
      <c r="Q2" s="230"/>
      <c r="S2" s="57"/>
      <c r="T2" s="230" t="s">
        <v>110</v>
      </c>
      <c r="U2" s="230"/>
      <c r="V2" s="230"/>
      <c r="W2" s="230"/>
      <c r="X2" s="230"/>
      <c r="Z2" s="58"/>
      <c r="AA2" s="230" t="s">
        <v>111</v>
      </c>
      <c r="AB2" s="230"/>
      <c r="AC2" s="230"/>
      <c r="AD2" s="230"/>
      <c r="AE2" s="230"/>
      <c r="AG2" s="59"/>
      <c r="AH2" s="239" t="s">
        <v>112</v>
      </c>
      <c r="AI2" s="239"/>
      <c r="AJ2" s="239"/>
      <c r="AK2" s="239"/>
      <c r="AL2" s="239"/>
      <c r="AM2" s="24"/>
      <c r="AN2" s="9"/>
      <c r="AO2" s="61">
        <v>1</v>
      </c>
      <c r="AP2" s="240" t="s">
        <v>114</v>
      </c>
      <c r="AQ2" s="241"/>
      <c r="AR2" s="241"/>
      <c r="AS2" s="241"/>
      <c r="AT2" s="241"/>
      <c r="AU2" s="241"/>
      <c r="AV2" s="241"/>
      <c r="AW2" s="242"/>
      <c r="AX2" s="240" t="s">
        <v>113</v>
      </c>
      <c r="AY2" s="241"/>
      <c r="AZ2" s="241"/>
      <c r="BA2" s="241"/>
      <c r="BB2" s="241"/>
      <c r="BC2" s="241"/>
      <c r="BD2" s="242"/>
      <c r="BE2" s="63"/>
      <c r="BF2" s="240" t="s">
        <v>115</v>
      </c>
      <c r="BG2" s="241"/>
      <c r="BH2" s="241"/>
      <c r="BI2" s="241"/>
      <c r="BJ2" s="242"/>
      <c r="BP2" s="15" t="str">
        <f>IF(COUNTIF($C10:$BK10,2)=0,"",COUNTIF($C10:$BK10,2))</f>
        <v/>
      </c>
      <c r="BQ2" s="54"/>
      <c r="BR2" s="54"/>
      <c r="BS2" s="24"/>
      <c r="BT2" s="24"/>
      <c r="BU2" s="24"/>
      <c r="BV2" s="24"/>
      <c r="BW2" s="24"/>
      <c r="BX2" s="24"/>
    </row>
    <row r="3" spans="1:76" ht="16.5" customHeight="1" x14ac:dyDescent="0.25">
      <c r="B3" s="10"/>
      <c r="AO3" s="61">
        <v>2</v>
      </c>
      <c r="AP3" s="240" t="s">
        <v>116</v>
      </c>
      <c r="AQ3" s="241"/>
      <c r="AR3" s="241"/>
      <c r="AS3" s="241"/>
      <c r="AT3" s="241"/>
      <c r="AU3" s="241"/>
      <c r="AV3" s="241"/>
      <c r="AW3" s="242"/>
      <c r="AX3" s="240" t="s">
        <v>118</v>
      </c>
      <c r="AY3" s="241"/>
      <c r="AZ3" s="241"/>
      <c r="BA3" s="241"/>
      <c r="BB3" s="241"/>
      <c r="BC3" s="241"/>
      <c r="BD3" s="242"/>
      <c r="BE3" s="63"/>
      <c r="BF3" s="240" t="s">
        <v>119</v>
      </c>
      <c r="BG3" s="241"/>
      <c r="BH3" s="241"/>
      <c r="BI3" s="241"/>
      <c r="BJ3" s="242"/>
      <c r="BK3" s="247" t="s">
        <v>105</v>
      </c>
      <c r="BL3" s="248"/>
      <c r="BM3" s="248"/>
      <c r="BN3" s="249"/>
      <c r="BP3" s="15"/>
      <c r="BQ3" s="54"/>
      <c r="BR3" s="54"/>
    </row>
    <row r="4" spans="1:76" ht="17.25" customHeight="1" thickBot="1" x14ac:dyDescent="0.3">
      <c r="B4" s="11"/>
      <c r="C4" s="54"/>
      <c r="D4" s="24"/>
      <c r="E4" s="24"/>
      <c r="F4" s="24"/>
      <c r="G4" s="24"/>
      <c r="H4" s="24"/>
      <c r="I4" s="24"/>
      <c r="J4" s="24"/>
      <c r="K4" s="24"/>
      <c r="L4" s="24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1">
        <v>3</v>
      </c>
      <c r="AP4" s="240" t="s">
        <v>117</v>
      </c>
      <c r="AQ4" s="241"/>
      <c r="AR4" s="241"/>
      <c r="AS4" s="241"/>
      <c r="AT4" s="241"/>
      <c r="AU4" s="241"/>
      <c r="AV4" s="241"/>
      <c r="AW4" s="242"/>
      <c r="AX4" s="240" t="s">
        <v>120</v>
      </c>
      <c r="AY4" s="241"/>
      <c r="AZ4" s="241"/>
      <c r="BA4" s="241"/>
      <c r="BB4" s="241"/>
      <c r="BC4" s="241"/>
      <c r="BD4" s="241"/>
      <c r="BE4" s="241"/>
      <c r="BF4" s="241"/>
      <c r="BG4" s="241"/>
      <c r="BH4" s="241"/>
      <c r="BI4" s="241"/>
      <c r="BJ4" s="242"/>
      <c r="BK4" s="250"/>
      <c r="BL4" s="251"/>
      <c r="BM4" s="251"/>
      <c r="BN4" s="252"/>
      <c r="BP4" s="15"/>
      <c r="BQ4" s="54"/>
      <c r="BR4" s="60"/>
    </row>
    <row r="5" spans="1:76" ht="6" customHeight="1" thickBot="1" x14ac:dyDescent="0.25">
      <c r="BO5" s="15"/>
      <c r="BP5" s="15"/>
    </row>
    <row r="6" spans="1:76" ht="6" customHeight="1" thickBot="1" x14ac:dyDescent="0.25">
      <c r="B6" s="25"/>
      <c r="BK6" s="253" t="s">
        <v>106</v>
      </c>
      <c r="BL6" s="254"/>
      <c r="BM6" s="254"/>
      <c r="BN6" s="255"/>
      <c r="BO6" s="64"/>
      <c r="BP6" s="64"/>
    </row>
    <row r="7" spans="1:76" ht="6.75" customHeight="1" x14ac:dyDescent="0.2">
      <c r="L7" s="233" t="s">
        <v>107</v>
      </c>
      <c r="M7" s="234"/>
      <c r="N7" s="234"/>
      <c r="O7" s="234"/>
      <c r="P7" s="234"/>
      <c r="Q7" s="234"/>
      <c r="R7" s="234"/>
      <c r="S7" s="234"/>
      <c r="T7" s="234"/>
      <c r="U7" s="234"/>
      <c r="V7" s="234"/>
      <c r="W7" s="234"/>
      <c r="X7" s="234"/>
      <c r="Y7" s="234"/>
      <c r="Z7" s="234"/>
      <c r="AA7" s="234"/>
      <c r="AB7" s="234"/>
      <c r="AC7" s="234"/>
      <c r="AD7" s="234"/>
      <c r="AE7" s="234"/>
      <c r="AF7" s="234"/>
      <c r="AG7" s="234"/>
      <c r="AH7" s="234"/>
      <c r="AI7" s="234"/>
      <c r="AJ7" s="234"/>
      <c r="AK7" s="234"/>
      <c r="AL7" s="234"/>
      <c r="AM7" s="234"/>
      <c r="AN7" s="234"/>
      <c r="AO7" s="234"/>
      <c r="AP7" s="234"/>
      <c r="AQ7" s="234"/>
      <c r="AR7" s="234"/>
      <c r="AS7" s="234"/>
      <c r="AT7" s="234"/>
      <c r="AU7" s="234"/>
      <c r="AV7" s="234"/>
      <c r="AW7" s="234"/>
      <c r="AX7" s="234"/>
      <c r="AY7" s="234"/>
      <c r="AZ7" s="234"/>
      <c r="BA7" s="235"/>
      <c r="BK7" s="256"/>
      <c r="BL7" s="257"/>
      <c r="BM7" s="257"/>
      <c r="BN7" s="258"/>
      <c r="BO7" s="64"/>
      <c r="BP7" s="64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236"/>
      <c r="M8" s="237"/>
      <c r="N8" s="237"/>
      <c r="O8" s="237"/>
      <c r="P8" s="237"/>
      <c r="Q8" s="237"/>
      <c r="R8" s="237"/>
      <c r="S8" s="237"/>
      <c r="T8" s="237"/>
      <c r="U8" s="237"/>
      <c r="V8" s="237"/>
      <c r="W8" s="237"/>
      <c r="X8" s="237"/>
      <c r="Y8" s="237"/>
      <c r="Z8" s="237"/>
      <c r="AA8" s="237"/>
      <c r="AB8" s="237"/>
      <c r="AC8" s="237"/>
      <c r="AD8" s="237"/>
      <c r="AE8" s="237"/>
      <c r="AF8" s="237"/>
      <c r="AG8" s="237"/>
      <c r="AH8" s="237"/>
      <c r="AI8" s="237"/>
      <c r="AJ8" s="237"/>
      <c r="AK8" s="237"/>
      <c r="AL8" s="237"/>
      <c r="AM8" s="237"/>
      <c r="AN8" s="237"/>
      <c r="AO8" s="237"/>
      <c r="AP8" s="237"/>
      <c r="AQ8" s="237"/>
      <c r="AR8" s="237"/>
      <c r="AS8" s="237"/>
      <c r="AT8" s="237"/>
      <c r="AU8" s="237"/>
      <c r="AV8" s="237"/>
      <c r="AW8" s="237"/>
      <c r="AX8" s="237"/>
      <c r="AY8" s="237"/>
      <c r="AZ8" s="237"/>
      <c r="BA8" s="238"/>
      <c r="BK8" s="259"/>
      <c r="BL8" s="260"/>
      <c r="BM8" s="260"/>
      <c r="BN8" s="261"/>
      <c r="BO8" s="64"/>
      <c r="BP8" s="64"/>
    </row>
    <row r="9" spans="1:76" ht="13.5" thickBot="1" x14ac:dyDescent="0.25">
      <c r="B9" s="14"/>
      <c r="BO9" s="64"/>
      <c r="BP9" s="64"/>
    </row>
    <row r="10" spans="1:76" ht="15" customHeight="1" thickBot="1" x14ac:dyDescent="0.25">
      <c r="B10" s="8"/>
      <c r="C10" s="231" t="s">
        <v>0</v>
      </c>
      <c r="D10" s="231"/>
      <c r="E10" s="231"/>
      <c r="F10" s="231"/>
      <c r="G10" s="231"/>
      <c r="H10" s="231"/>
      <c r="I10" s="231"/>
      <c r="J10" s="231"/>
      <c r="K10" s="231"/>
      <c r="L10" s="231"/>
      <c r="M10" s="231"/>
      <c r="N10" s="231"/>
      <c r="O10" s="231"/>
      <c r="P10" s="231"/>
      <c r="Q10" s="231"/>
      <c r="R10" s="231"/>
      <c r="S10" s="231"/>
      <c r="T10" s="231"/>
      <c r="U10" s="231"/>
      <c r="V10" s="231"/>
      <c r="W10" s="231"/>
      <c r="X10" s="231"/>
      <c r="Y10" s="231"/>
      <c r="Z10" s="231"/>
      <c r="AA10" s="231"/>
      <c r="AB10" s="231"/>
      <c r="AC10" s="231"/>
      <c r="AD10" s="231"/>
      <c r="AE10" s="231"/>
      <c r="AF10" s="231"/>
      <c r="AG10" s="232"/>
      <c r="AH10" s="243" t="s">
        <v>1</v>
      </c>
      <c r="AI10" s="244"/>
      <c r="AJ10" s="244"/>
      <c r="AK10" s="244"/>
      <c r="AL10" s="244"/>
      <c r="AM10" s="244"/>
      <c r="AN10" s="244"/>
      <c r="AO10" s="244"/>
      <c r="AP10" s="244"/>
      <c r="AQ10" s="244"/>
      <c r="AR10" s="244"/>
      <c r="AS10" s="244"/>
      <c r="AT10" s="244"/>
      <c r="AU10" s="244"/>
      <c r="AV10" s="244"/>
      <c r="AW10" s="244"/>
      <c r="AX10" s="244"/>
      <c r="AY10" s="244"/>
      <c r="AZ10" s="244"/>
      <c r="BA10" s="244"/>
      <c r="BB10" s="244"/>
      <c r="BC10" s="244"/>
      <c r="BD10" s="244"/>
      <c r="BE10" s="244"/>
      <c r="BF10" s="244"/>
      <c r="BG10" s="244"/>
      <c r="BH10" s="244"/>
      <c r="BI10" s="244"/>
      <c r="BJ10" s="245"/>
    </row>
    <row r="11" spans="1:76" ht="15.75" customHeight="1" thickBot="1" x14ac:dyDescent="0.25">
      <c r="B11" s="16"/>
      <c r="C11" s="34" t="str">
        <f>"S"&amp;SEMAINE(C12)</f>
        <v>S1</v>
      </c>
      <c r="D11" s="35" t="str">
        <f t="shared" ref="C11:AH11" si="0">"S"&amp;SEMAINE(D12)</f>
        <v>S1</v>
      </c>
      <c r="E11" s="35" t="str">
        <f t="shared" si="0"/>
        <v>S1</v>
      </c>
      <c r="F11" s="36" t="str">
        <f t="shared" si="0"/>
        <v>S1</v>
      </c>
      <c r="G11" s="36" t="str">
        <f t="shared" si="0"/>
        <v>S1</v>
      </c>
      <c r="H11" s="36" t="str">
        <f t="shared" si="0"/>
        <v>S1</v>
      </c>
      <c r="I11" s="36" t="str">
        <f t="shared" si="0"/>
        <v>S1</v>
      </c>
      <c r="J11" s="36" t="str">
        <f t="shared" si="0"/>
        <v>S1</v>
      </c>
      <c r="K11" s="36" t="str">
        <f t="shared" si="0"/>
        <v>S1</v>
      </c>
      <c r="L11" s="36" t="str">
        <f t="shared" si="0"/>
        <v>S1</v>
      </c>
      <c r="M11" s="35" t="str">
        <f t="shared" si="0"/>
        <v>S2</v>
      </c>
      <c r="N11" s="35" t="str">
        <f t="shared" si="0"/>
        <v>S2</v>
      </c>
      <c r="O11" s="35" t="str">
        <f t="shared" si="0"/>
        <v>S2</v>
      </c>
      <c r="P11" s="35" t="str">
        <f t="shared" si="0"/>
        <v>S2</v>
      </c>
      <c r="Q11" s="35" t="str">
        <f t="shared" si="0"/>
        <v>S2</v>
      </c>
      <c r="R11" s="35" t="str">
        <f t="shared" si="0"/>
        <v>S2</v>
      </c>
      <c r="S11" s="35" t="str">
        <f t="shared" si="0"/>
        <v>S2</v>
      </c>
      <c r="T11" s="36" t="str">
        <f t="shared" si="0"/>
        <v>S3</v>
      </c>
      <c r="U11" s="36" t="str">
        <f t="shared" si="0"/>
        <v>S3</v>
      </c>
      <c r="V11" s="36" t="str">
        <f t="shared" si="0"/>
        <v>S3</v>
      </c>
      <c r="W11" s="36" t="str">
        <f t="shared" si="0"/>
        <v>S3</v>
      </c>
      <c r="X11" s="36" t="str">
        <f t="shared" si="0"/>
        <v>S3</v>
      </c>
      <c r="Y11" s="36" t="str">
        <f t="shared" si="0"/>
        <v>S3</v>
      </c>
      <c r="Z11" s="36" t="str">
        <f t="shared" si="0"/>
        <v>S3</v>
      </c>
      <c r="AA11" s="35" t="str">
        <f t="shared" si="0"/>
        <v>S4</v>
      </c>
      <c r="AB11" s="35" t="str">
        <f t="shared" si="0"/>
        <v>S4</v>
      </c>
      <c r="AC11" s="35" t="str">
        <f t="shared" si="0"/>
        <v>S4</v>
      </c>
      <c r="AD11" s="35" t="str">
        <f t="shared" si="0"/>
        <v>S4</v>
      </c>
      <c r="AE11" s="35" t="str">
        <f t="shared" si="0"/>
        <v>S4</v>
      </c>
      <c r="AF11" s="35" t="str">
        <f t="shared" si="0"/>
        <v>S4</v>
      </c>
      <c r="AG11" s="35" t="str">
        <f t="shared" si="0"/>
        <v>S4</v>
      </c>
      <c r="AH11" s="36" t="str">
        <f t="shared" si="0"/>
        <v>S5</v>
      </c>
      <c r="AI11" s="36" t="str">
        <f t="shared" ref="AI11:BI11" si="1">"S"&amp;SEMAINE(AI12)</f>
        <v>S5</v>
      </c>
      <c r="AJ11" s="36" t="str">
        <f t="shared" si="1"/>
        <v>S5</v>
      </c>
      <c r="AK11" s="36" t="str">
        <f t="shared" si="1"/>
        <v>S5</v>
      </c>
      <c r="AL11" s="36" t="str">
        <f t="shared" si="1"/>
        <v>S5</v>
      </c>
      <c r="AM11" s="36" t="str">
        <f t="shared" si="1"/>
        <v>S5</v>
      </c>
      <c r="AN11" s="36" t="str">
        <f t="shared" si="1"/>
        <v>S5</v>
      </c>
      <c r="AO11" s="35" t="str">
        <f t="shared" si="1"/>
        <v>S6</v>
      </c>
      <c r="AP11" s="35" t="str">
        <f t="shared" si="1"/>
        <v>S6</v>
      </c>
      <c r="AQ11" s="35" t="str">
        <f t="shared" si="1"/>
        <v>S6</v>
      </c>
      <c r="AR11" s="35" t="str">
        <f t="shared" si="1"/>
        <v>S6</v>
      </c>
      <c r="AS11" s="35" t="str">
        <f t="shared" si="1"/>
        <v>S6</v>
      </c>
      <c r="AT11" s="35" t="str">
        <f t="shared" si="1"/>
        <v>S6</v>
      </c>
      <c r="AU11" s="35" t="str">
        <f t="shared" si="1"/>
        <v>S6</v>
      </c>
      <c r="AV11" s="36" t="str">
        <f t="shared" si="1"/>
        <v>S7</v>
      </c>
      <c r="AW11" s="36" t="str">
        <f t="shared" si="1"/>
        <v>S7</v>
      </c>
      <c r="AX11" s="36" t="str">
        <f t="shared" si="1"/>
        <v>S7</v>
      </c>
      <c r="AY11" s="36" t="str">
        <f t="shared" si="1"/>
        <v>S7</v>
      </c>
      <c r="AZ11" s="36" t="str">
        <f t="shared" si="1"/>
        <v>S7</v>
      </c>
      <c r="BA11" s="36" t="str">
        <f t="shared" si="1"/>
        <v>S7</v>
      </c>
      <c r="BB11" s="36" t="str">
        <f t="shared" si="1"/>
        <v>S7</v>
      </c>
      <c r="BC11" s="35" t="str">
        <f t="shared" si="1"/>
        <v>S8</v>
      </c>
      <c r="BD11" s="35" t="str">
        <f t="shared" si="1"/>
        <v>S8</v>
      </c>
      <c r="BE11" s="35" t="str">
        <f t="shared" si="1"/>
        <v>S8</v>
      </c>
      <c r="BF11" s="35" t="str">
        <f t="shared" si="1"/>
        <v>S8</v>
      </c>
      <c r="BG11" s="35" t="str">
        <f t="shared" si="1"/>
        <v>S8</v>
      </c>
      <c r="BH11" s="35" t="str">
        <f t="shared" si="1"/>
        <v>S8</v>
      </c>
      <c r="BI11" s="35" t="str">
        <f t="shared" si="1"/>
        <v>S8</v>
      </c>
      <c r="BJ11" s="67" t="str">
        <f>IF(BJ12="","","S"&amp;SEMAINE(BJ12))</f>
        <v>S9</v>
      </c>
    </row>
    <row r="12" spans="1:76" ht="15" customHeight="1" thickBot="1" x14ac:dyDescent="0.25">
      <c r="B12" s="16"/>
      <c r="C12" s="68">
        <f>DATE(hide!F1+2014,1,1)</f>
        <v>42370</v>
      </c>
      <c r="D12" s="69">
        <f t="shared" ref="D12:AG12" si="2">C12+1</f>
        <v>42371</v>
      </c>
      <c r="E12" s="69">
        <f t="shared" si="2"/>
        <v>42372</v>
      </c>
      <c r="F12" s="69">
        <f t="shared" si="2"/>
        <v>42373</v>
      </c>
      <c r="G12" s="69">
        <f t="shared" si="2"/>
        <v>42374</v>
      </c>
      <c r="H12" s="69">
        <f t="shared" si="2"/>
        <v>42375</v>
      </c>
      <c r="I12" s="69">
        <f t="shared" si="2"/>
        <v>42376</v>
      </c>
      <c r="J12" s="69">
        <f t="shared" si="2"/>
        <v>42377</v>
      </c>
      <c r="K12" s="69">
        <f t="shared" si="2"/>
        <v>42378</v>
      </c>
      <c r="L12" s="69">
        <f t="shared" si="2"/>
        <v>42379</v>
      </c>
      <c r="M12" s="69">
        <f t="shared" si="2"/>
        <v>42380</v>
      </c>
      <c r="N12" s="69">
        <f t="shared" si="2"/>
        <v>42381</v>
      </c>
      <c r="O12" s="69">
        <f t="shared" si="2"/>
        <v>42382</v>
      </c>
      <c r="P12" s="69">
        <f t="shared" si="2"/>
        <v>42383</v>
      </c>
      <c r="Q12" s="69">
        <f t="shared" si="2"/>
        <v>42384</v>
      </c>
      <c r="R12" s="69">
        <f t="shared" si="2"/>
        <v>42385</v>
      </c>
      <c r="S12" s="69">
        <f t="shared" si="2"/>
        <v>42386</v>
      </c>
      <c r="T12" s="69">
        <f t="shared" si="2"/>
        <v>42387</v>
      </c>
      <c r="U12" s="69">
        <f t="shared" si="2"/>
        <v>42388</v>
      </c>
      <c r="V12" s="69">
        <f t="shared" si="2"/>
        <v>42389</v>
      </c>
      <c r="W12" s="69">
        <f t="shared" si="2"/>
        <v>42390</v>
      </c>
      <c r="X12" s="69">
        <f t="shared" si="2"/>
        <v>42391</v>
      </c>
      <c r="Y12" s="69">
        <f t="shared" si="2"/>
        <v>42392</v>
      </c>
      <c r="Z12" s="69">
        <f t="shared" si="2"/>
        <v>42393</v>
      </c>
      <c r="AA12" s="69">
        <f t="shared" si="2"/>
        <v>42394</v>
      </c>
      <c r="AB12" s="69">
        <f t="shared" si="2"/>
        <v>42395</v>
      </c>
      <c r="AC12" s="69">
        <f t="shared" si="2"/>
        <v>42396</v>
      </c>
      <c r="AD12" s="69">
        <f t="shared" si="2"/>
        <v>42397</v>
      </c>
      <c r="AE12" s="69">
        <f t="shared" si="2"/>
        <v>42398</v>
      </c>
      <c r="AF12" s="69">
        <f t="shared" si="2"/>
        <v>42399</v>
      </c>
      <c r="AG12" s="69">
        <f t="shared" si="2"/>
        <v>42400</v>
      </c>
      <c r="AH12" s="70">
        <f>DATE(hide!F1+2014,2,1)</f>
        <v>42401</v>
      </c>
      <c r="AI12" s="70">
        <f>AH12+1</f>
        <v>42402</v>
      </c>
      <c r="AJ12" s="70">
        <f t="shared" ref="AJ12" si="3">AI12+1</f>
        <v>42403</v>
      </c>
      <c r="AK12" s="70">
        <f t="shared" ref="AK12" si="4">AJ12+1</f>
        <v>42404</v>
      </c>
      <c r="AL12" s="70">
        <f t="shared" ref="AL12" si="5">AK12+1</f>
        <v>42405</v>
      </c>
      <c r="AM12" s="70">
        <f t="shared" ref="AM12" si="6">AL12+1</f>
        <v>42406</v>
      </c>
      <c r="AN12" s="70">
        <f t="shared" ref="AN12" si="7">AM12+1</f>
        <v>42407</v>
      </c>
      <c r="AO12" s="70">
        <f t="shared" ref="AO12" si="8">AN12+1</f>
        <v>42408</v>
      </c>
      <c r="AP12" s="70">
        <f t="shared" ref="AP12" si="9">AO12+1</f>
        <v>42409</v>
      </c>
      <c r="AQ12" s="70">
        <f t="shared" ref="AQ12" si="10">AP12+1</f>
        <v>42410</v>
      </c>
      <c r="AR12" s="70">
        <f t="shared" ref="AR12" si="11">AQ12+1</f>
        <v>42411</v>
      </c>
      <c r="AS12" s="70">
        <f t="shared" ref="AS12" si="12">AR12+1</f>
        <v>42412</v>
      </c>
      <c r="AT12" s="70">
        <f t="shared" ref="AT12" si="13">AS12+1</f>
        <v>42413</v>
      </c>
      <c r="AU12" s="70">
        <f t="shared" ref="AU12" si="14">AT12+1</f>
        <v>42414</v>
      </c>
      <c r="AV12" s="70">
        <f t="shared" ref="AV12" si="15">AU12+1</f>
        <v>42415</v>
      </c>
      <c r="AW12" s="70">
        <f t="shared" ref="AW12" si="16">AV12+1</f>
        <v>42416</v>
      </c>
      <c r="AX12" s="70">
        <f t="shared" ref="AX12" si="17">AW12+1</f>
        <v>42417</v>
      </c>
      <c r="AY12" s="70">
        <f t="shared" ref="AY12" si="18">AX12+1</f>
        <v>42418</v>
      </c>
      <c r="AZ12" s="70">
        <f t="shared" ref="AZ12" si="19">AY12+1</f>
        <v>42419</v>
      </c>
      <c r="BA12" s="70">
        <f t="shared" ref="BA12" si="20">AZ12+1</f>
        <v>42420</v>
      </c>
      <c r="BB12" s="70">
        <f t="shared" ref="BB12" si="21">BA12+1</f>
        <v>42421</v>
      </c>
      <c r="BC12" s="70">
        <f t="shared" ref="BC12" si="22">BB12+1</f>
        <v>42422</v>
      </c>
      <c r="BD12" s="70">
        <f t="shared" ref="BD12" si="23">BC12+1</f>
        <v>42423</v>
      </c>
      <c r="BE12" s="70">
        <f t="shared" ref="BE12" si="24">BD12+1</f>
        <v>42424</v>
      </c>
      <c r="BF12" s="70">
        <f t="shared" ref="BF12" si="25">BE12+1</f>
        <v>42425</v>
      </c>
      <c r="BG12" s="70">
        <f t="shared" ref="BG12" si="26">BF12+1</f>
        <v>42426</v>
      </c>
      <c r="BH12" s="70">
        <f t="shared" ref="BH12" si="27">BG12+1</f>
        <v>42427</v>
      </c>
      <c r="BI12" s="70">
        <f t="shared" ref="BI12" si="28">BH12+1</f>
        <v>42428</v>
      </c>
      <c r="BJ12" s="71">
        <f>IF(OR(an=2016,an=2020,an=2024,an=2028,an=2032),BI12+1,"")</f>
        <v>42429</v>
      </c>
    </row>
    <row r="13" spans="1:76" ht="13.5" thickBot="1" x14ac:dyDescent="0.25">
      <c r="B13" s="43" t="s">
        <v>85</v>
      </c>
      <c r="C13" s="78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80"/>
      <c r="BO13" s="24"/>
      <c r="BQ13" s="15"/>
    </row>
    <row r="14" spans="1:76" ht="15" customHeight="1" x14ac:dyDescent="0.25">
      <c r="B14" s="44" t="s">
        <v>86</v>
      </c>
      <c r="C14" s="81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82"/>
      <c r="BC14" s="82"/>
      <c r="BD14" s="83"/>
      <c r="BE14" s="82"/>
      <c r="BF14" s="82"/>
      <c r="BG14" s="82"/>
      <c r="BH14" s="82"/>
      <c r="BI14" s="82"/>
      <c r="BJ14" s="84"/>
      <c r="BQ14" s="15"/>
    </row>
    <row r="15" spans="1:76" ht="13.5" customHeight="1" thickBot="1" x14ac:dyDescent="0.25">
      <c r="B15" s="44" t="s">
        <v>87</v>
      </c>
      <c r="C15" s="85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  <c r="BH15" s="86"/>
      <c r="BI15" s="86"/>
      <c r="BJ15" s="87"/>
      <c r="BO15" s="24"/>
      <c r="BQ15" s="15"/>
    </row>
    <row r="16" spans="1:76" ht="15" customHeight="1" x14ac:dyDescent="0.2">
      <c r="A16" s="18"/>
      <c r="B16" s="44" t="s">
        <v>88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  <c r="BD16" s="89"/>
      <c r="BE16" s="89"/>
      <c r="BF16" s="89"/>
      <c r="BG16" s="89"/>
      <c r="BH16" s="89"/>
      <c r="BI16" s="89"/>
      <c r="BJ16" s="90"/>
      <c r="BO16" s="24"/>
      <c r="BQ16" s="15"/>
    </row>
    <row r="17" spans="1:214" ht="13.5" thickBot="1" x14ac:dyDescent="0.25">
      <c r="A17" s="12"/>
      <c r="B17" s="44" t="s">
        <v>89</v>
      </c>
      <c r="C17" s="91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3"/>
      <c r="AD17" s="93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4"/>
      <c r="BQ17" s="15"/>
    </row>
    <row r="18" spans="1:214" x14ac:dyDescent="0.2">
      <c r="A18" s="12"/>
      <c r="B18" s="44" t="s">
        <v>90</v>
      </c>
      <c r="C18" s="81"/>
      <c r="D18" s="82"/>
      <c r="E18" s="82"/>
      <c r="F18" s="82"/>
      <c r="G18" s="82"/>
      <c r="H18" s="82"/>
      <c r="I18" s="95"/>
      <c r="J18" s="82"/>
      <c r="K18" s="82"/>
      <c r="L18" s="82"/>
      <c r="M18" s="82"/>
      <c r="N18" s="82"/>
      <c r="O18" s="82"/>
      <c r="P18" s="95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96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4"/>
      <c r="BO18" s="15"/>
      <c r="BP18" s="15"/>
      <c r="BQ18" s="15"/>
    </row>
    <row r="19" spans="1:214" ht="13.5" thickBot="1" x14ac:dyDescent="0.25">
      <c r="A19" s="18"/>
      <c r="B19" s="44" t="s">
        <v>91</v>
      </c>
      <c r="C19" s="85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6"/>
      <c r="BG19" s="86"/>
      <c r="BH19" s="86"/>
      <c r="BI19" s="86"/>
      <c r="BJ19" s="87"/>
      <c r="BL19" s="18"/>
      <c r="BM19" s="18"/>
      <c r="BO19" s="15"/>
      <c r="BP19" s="15"/>
      <c r="BQ19" s="15"/>
    </row>
    <row r="20" spans="1:214" x14ac:dyDescent="0.2">
      <c r="A20" s="18"/>
      <c r="B20" s="44" t="s">
        <v>92</v>
      </c>
      <c r="C20" s="97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90"/>
      <c r="BL20" s="18"/>
      <c r="BM20" s="18"/>
      <c r="BO20" s="15"/>
      <c r="BP20" s="15"/>
      <c r="BQ20" s="15"/>
    </row>
    <row r="21" spans="1:214" ht="13.5" thickBot="1" x14ac:dyDescent="0.25">
      <c r="B21" s="44" t="s">
        <v>93</v>
      </c>
      <c r="C21" s="91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4"/>
      <c r="BO21" s="15"/>
      <c r="BP21" s="15"/>
      <c r="BQ21" s="15"/>
    </row>
    <row r="22" spans="1:214" x14ac:dyDescent="0.2">
      <c r="B22" s="44" t="s">
        <v>94</v>
      </c>
      <c r="C22" s="81"/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4"/>
      <c r="BO22" s="15" t="s">
        <v>121</v>
      </c>
      <c r="BP22" s="15"/>
      <c r="BQ22" s="15"/>
    </row>
    <row r="23" spans="1:214" ht="13.5" thickBot="1" x14ac:dyDescent="0.25">
      <c r="B23" s="44" t="s">
        <v>95</v>
      </c>
      <c r="C23" s="85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6"/>
      <c r="BG23" s="86"/>
      <c r="BH23" s="86"/>
      <c r="BI23" s="86"/>
      <c r="BJ23" s="87"/>
      <c r="BO23" s="15" t="s">
        <v>111</v>
      </c>
      <c r="BP23" s="15"/>
      <c r="BQ23" s="15"/>
    </row>
    <row r="24" spans="1:214" x14ac:dyDescent="0.2">
      <c r="B24" s="44" t="s">
        <v>96</v>
      </c>
      <c r="C24" s="97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90"/>
      <c r="BO24" s="15" t="s">
        <v>122</v>
      </c>
      <c r="BP24" s="15"/>
      <c r="BQ24" s="15"/>
    </row>
    <row r="25" spans="1:214" ht="13.5" thickBot="1" x14ac:dyDescent="0.25">
      <c r="B25" s="44" t="s">
        <v>97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4"/>
      <c r="BO25" s="15"/>
      <c r="BP25" s="15"/>
      <c r="BQ25" s="15"/>
    </row>
    <row r="26" spans="1:214" x14ac:dyDescent="0.2">
      <c r="B26" s="44" t="s">
        <v>98</v>
      </c>
      <c r="C26" s="81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4"/>
      <c r="BO26" s="15"/>
      <c r="BP26" s="15"/>
      <c r="BQ26" s="15"/>
    </row>
    <row r="27" spans="1:214" ht="13.5" thickBot="1" x14ac:dyDescent="0.25">
      <c r="B27" s="44" t="s">
        <v>99</v>
      </c>
      <c r="C27" s="85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86"/>
      <c r="BJ27" s="87"/>
      <c r="BO27" s="15"/>
      <c r="BP27" s="15"/>
      <c r="BQ27" s="15"/>
    </row>
    <row r="28" spans="1:214" x14ac:dyDescent="0.2">
      <c r="B28" s="44" t="s">
        <v>100</v>
      </c>
      <c r="C28" s="98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99"/>
      <c r="W28" s="99"/>
      <c r="X28" s="89"/>
      <c r="Y28" s="89"/>
      <c r="Z28" s="89"/>
      <c r="AA28" s="89"/>
      <c r="AB28" s="89"/>
      <c r="AC28" s="99"/>
      <c r="AD28" s="99"/>
      <c r="AE28" s="89"/>
      <c r="AF28" s="89"/>
      <c r="AG28" s="89"/>
      <c r="AH28" s="89"/>
      <c r="AI28" s="89"/>
      <c r="AJ28" s="99"/>
      <c r="AK28" s="99"/>
      <c r="AL28" s="89"/>
      <c r="AM28" s="89"/>
      <c r="AN28" s="89"/>
      <c r="AO28" s="89"/>
      <c r="AP28" s="89"/>
      <c r="AQ28" s="99"/>
      <c r="AR28" s="99"/>
      <c r="AS28" s="89"/>
      <c r="AT28" s="89"/>
      <c r="AU28" s="89"/>
      <c r="AV28" s="89"/>
      <c r="AW28" s="89"/>
      <c r="AX28" s="99"/>
      <c r="AY28" s="99"/>
      <c r="AZ28" s="89"/>
      <c r="BA28" s="89"/>
      <c r="BB28" s="89"/>
      <c r="BC28" s="89"/>
      <c r="BD28" s="89"/>
      <c r="BE28" s="99"/>
      <c r="BF28" s="99"/>
      <c r="BG28" s="99"/>
      <c r="BH28" s="89"/>
      <c r="BI28" s="89"/>
      <c r="BJ28" s="90"/>
      <c r="BO28" s="15"/>
      <c r="BP28" s="15"/>
      <c r="BQ28" s="15"/>
    </row>
    <row r="29" spans="1:214" ht="13.5" thickBot="1" x14ac:dyDescent="0.25">
      <c r="B29" s="44" t="s">
        <v>101</v>
      </c>
      <c r="C29" s="100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101"/>
      <c r="W29" s="101"/>
      <c r="X29" s="92"/>
      <c r="Y29" s="92"/>
      <c r="Z29" s="92"/>
      <c r="AA29" s="92"/>
      <c r="AB29" s="92"/>
      <c r="AC29" s="101"/>
      <c r="AD29" s="101"/>
      <c r="AE29" s="92"/>
      <c r="AF29" s="92"/>
      <c r="AG29" s="92"/>
      <c r="AH29" s="92"/>
      <c r="AI29" s="92"/>
      <c r="AJ29" s="101"/>
      <c r="AK29" s="101"/>
      <c r="AL29" s="92"/>
      <c r="AM29" s="92"/>
      <c r="AN29" s="92"/>
      <c r="AO29" s="92"/>
      <c r="AP29" s="92"/>
      <c r="AQ29" s="101"/>
      <c r="AR29" s="101"/>
      <c r="AS29" s="92"/>
      <c r="AT29" s="92"/>
      <c r="AU29" s="92"/>
      <c r="AV29" s="92"/>
      <c r="AW29" s="92"/>
      <c r="AX29" s="101"/>
      <c r="AY29" s="101"/>
      <c r="AZ29" s="92"/>
      <c r="BA29" s="92"/>
      <c r="BB29" s="92"/>
      <c r="BC29" s="92"/>
      <c r="BD29" s="92"/>
      <c r="BE29" s="101"/>
      <c r="BF29" s="101"/>
      <c r="BG29" s="101"/>
      <c r="BH29" s="92"/>
      <c r="BI29" s="92"/>
      <c r="BJ29" s="94"/>
      <c r="BO29" s="15"/>
      <c r="BP29" s="15"/>
      <c r="BQ29" s="15"/>
    </row>
    <row r="30" spans="1:214" x14ac:dyDescent="0.2">
      <c r="B30" s="44" t="s">
        <v>102</v>
      </c>
      <c r="C30" s="10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103"/>
      <c r="W30" s="103"/>
      <c r="X30" s="82"/>
      <c r="Y30" s="82"/>
      <c r="Z30" s="82"/>
      <c r="AA30" s="82"/>
      <c r="AB30" s="82"/>
      <c r="AC30" s="103"/>
      <c r="AD30" s="103"/>
      <c r="AE30" s="82"/>
      <c r="AF30" s="82"/>
      <c r="AG30" s="82"/>
      <c r="AH30" s="82"/>
      <c r="AI30" s="82"/>
      <c r="AJ30" s="103"/>
      <c r="AK30" s="103"/>
      <c r="AL30" s="82"/>
      <c r="AM30" s="82"/>
      <c r="AN30" s="82"/>
      <c r="AO30" s="82"/>
      <c r="AP30" s="82"/>
      <c r="AQ30" s="103"/>
      <c r="AR30" s="103"/>
      <c r="AS30" s="82"/>
      <c r="AT30" s="82"/>
      <c r="AU30" s="82"/>
      <c r="AV30" s="82"/>
      <c r="AW30" s="82"/>
      <c r="AX30" s="103"/>
      <c r="AY30" s="103"/>
      <c r="AZ30" s="82"/>
      <c r="BA30" s="82"/>
      <c r="BB30" s="82"/>
      <c r="BC30" s="82"/>
      <c r="BD30" s="82"/>
      <c r="BE30" s="103"/>
      <c r="BF30" s="103"/>
      <c r="BG30" s="103"/>
      <c r="BH30" s="82"/>
      <c r="BI30" s="82"/>
      <c r="BJ30" s="84"/>
      <c r="BO30" s="15"/>
      <c r="BP30" s="15"/>
      <c r="BQ30" s="15"/>
    </row>
    <row r="31" spans="1:214" ht="13.5" thickBot="1" x14ac:dyDescent="0.25">
      <c r="B31" s="44" t="s">
        <v>103</v>
      </c>
      <c r="C31" s="85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6"/>
      <c r="AJ31" s="104"/>
      <c r="AK31" s="104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6"/>
      <c r="AX31" s="86"/>
      <c r="AY31" s="86"/>
      <c r="AZ31" s="86"/>
      <c r="BA31" s="86"/>
      <c r="BB31" s="86"/>
      <c r="BC31" s="86"/>
      <c r="BD31" s="86"/>
      <c r="BE31" s="86"/>
      <c r="BF31" s="86"/>
      <c r="BG31" s="86"/>
      <c r="BH31" s="86"/>
      <c r="BI31" s="86"/>
      <c r="BJ31" s="87"/>
      <c r="BO31" s="15"/>
      <c r="BP31" s="15"/>
      <c r="BQ31" s="15"/>
    </row>
    <row r="32" spans="1:214" ht="13.5" thickBot="1" x14ac:dyDescent="0.25">
      <c r="A32" s="18"/>
      <c r="B32" s="44" t="s">
        <v>104</v>
      </c>
      <c r="C32" s="105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06"/>
      <c r="Q32" s="106"/>
      <c r="R32" s="106"/>
      <c r="S32" s="106"/>
      <c r="T32" s="106"/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6"/>
      <c r="AH32" s="106"/>
      <c r="AI32" s="106"/>
      <c r="AJ32" s="106"/>
      <c r="AK32" s="106"/>
      <c r="AL32" s="106"/>
      <c r="AM32" s="106"/>
      <c r="AN32" s="106"/>
      <c r="AO32" s="106"/>
      <c r="AP32" s="106"/>
      <c r="AQ32" s="106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7"/>
      <c r="BK32" s="18"/>
      <c r="BL32" s="18"/>
      <c r="BM32" s="18"/>
      <c r="BN32" s="18"/>
      <c r="BO32" s="15"/>
      <c r="BP32" s="15"/>
      <c r="BQ32" s="15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</row>
    <row r="33" spans="1:219" ht="13.5" thickBot="1" x14ac:dyDescent="0.25">
      <c r="BO33" s="15"/>
      <c r="BP33" s="15"/>
      <c r="BQ33" s="15"/>
    </row>
    <row r="34" spans="1:219" ht="13.5" thickBot="1" x14ac:dyDescent="0.25">
      <c r="C34" s="246" t="s">
        <v>2</v>
      </c>
      <c r="D34" s="246"/>
      <c r="E34" s="246"/>
      <c r="F34" s="246"/>
      <c r="G34" s="246"/>
      <c r="H34" s="246"/>
      <c r="I34" s="246"/>
      <c r="J34" s="246"/>
      <c r="K34" s="246"/>
      <c r="L34" s="246"/>
      <c r="M34" s="246"/>
      <c r="N34" s="246"/>
      <c r="O34" s="246"/>
      <c r="P34" s="246"/>
      <c r="Q34" s="246"/>
      <c r="R34" s="246"/>
      <c r="S34" s="246"/>
      <c r="T34" s="246"/>
      <c r="U34" s="246"/>
      <c r="V34" s="246"/>
      <c r="W34" s="246"/>
      <c r="X34" s="246"/>
      <c r="Y34" s="246"/>
      <c r="Z34" s="246"/>
      <c r="AA34" s="246"/>
      <c r="AB34" s="246"/>
      <c r="AC34" s="246"/>
      <c r="AD34" s="246"/>
      <c r="AE34" s="246"/>
      <c r="AF34" s="246"/>
      <c r="AG34" s="246"/>
      <c r="AH34" s="246" t="s">
        <v>3</v>
      </c>
      <c r="AI34" s="246"/>
      <c r="AJ34" s="246"/>
      <c r="AK34" s="246"/>
      <c r="AL34" s="246"/>
      <c r="AM34" s="246"/>
      <c r="AN34" s="246"/>
      <c r="AO34" s="246"/>
      <c r="AP34" s="246"/>
      <c r="AQ34" s="246"/>
      <c r="AR34" s="246"/>
      <c r="AS34" s="246"/>
      <c r="AT34" s="246"/>
      <c r="AU34" s="246"/>
      <c r="AV34" s="246"/>
      <c r="AW34" s="246"/>
      <c r="AX34" s="246"/>
      <c r="AY34" s="246"/>
      <c r="AZ34" s="246"/>
      <c r="BA34" s="246"/>
      <c r="BB34" s="246"/>
      <c r="BC34" s="246"/>
      <c r="BD34" s="246"/>
      <c r="BE34" s="246"/>
      <c r="BF34" s="246"/>
      <c r="BG34" s="246"/>
      <c r="BH34" s="246"/>
      <c r="BI34" s="246"/>
      <c r="BJ34" s="246"/>
      <c r="BK34" s="246"/>
      <c r="BO34" s="15"/>
      <c r="BP34" s="15"/>
      <c r="BQ34" s="15"/>
    </row>
    <row r="35" spans="1:219" ht="13.5" thickBot="1" x14ac:dyDescent="0.25">
      <c r="B35" s="16"/>
      <c r="C35" s="37" t="str">
        <f t="shared" ref="C35:AH35" si="29">"S"&amp;SEMAINE(C36)</f>
        <v>S9</v>
      </c>
      <c r="D35" s="36" t="str">
        <f t="shared" si="29"/>
        <v>S9</v>
      </c>
      <c r="E35" s="36" t="str">
        <f t="shared" si="29"/>
        <v>S9</v>
      </c>
      <c r="F35" s="36" t="str">
        <f t="shared" si="29"/>
        <v>S9</v>
      </c>
      <c r="G35" s="36" t="str">
        <f t="shared" si="29"/>
        <v>S9</v>
      </c>
      <c r="H35" s="36" t="str">
        <f t="shared" si="29"/>
        <v>S9</v>
      </c>
      <c r="I35" s="36" t="str">
        <f t="shared" si="29"/>
        <v>S10</v>
      </c>
      <c r="J35" s="35" t="str">
        <f t="shared" si="29"/>
        <v>S10</v>
      </c>
      <c r="K35" s="35" t="str">
        <f t="shared" si="29"/>
        <v>S10</v>
      </c>
      <c r="L35" s="35" t="str">
        <f t="shared" si="29"/>
        <v>S10</v>
      </c>
      <c r="M35" s="35" t="str">
        <f t="shared" si="29"/>
        <v>S10</v>
      </c>
      <c r="N35" s="35" t="str">
        <f t="shared" si="29"/>
        <v>S10</v>
      </c>
      <c r="O35" s="35" t="str">
        <f t="shared" si="29"/>
        <v>S10</v>
      </c>
      <c r="P35" s="35" t="str">
        <f t="shared" si="29"/>
        <v>S11</v>
      </c>
      <c r="Q35" s="36" t="str">
        <f t="shared" si="29"/>
        <v>S11</v>
      </c>
      <c r="R35" s="36" t="str">
        <f t="shared" si="29"/>
        <v>S11</v>
      </c>
      <c r="S35" s="36" t="str">
        <f t="shared" si="29"/>
        <v>S11</v>
      </c>
      <c r="T35" s="36" t="str">
        <f t="shared" si="29"/>
        <v>S11</v>
      </c>
      <c r="U35" s="36" t="str">
        <f t="shared" si="29"/>
        <v>S11</v>
      </c>
      <c r="V35" s="36" t="str">
        <f t="shared" si="29"/>
        <v>S11</v>
      </c>
      <c r="W35" s="36" t="str">
        <f t="shared" si="29"/>
        <v>S12</v>
      </c>
      <c r="X35" s="35" t="str">
        <f t="shared" si="29"/>
        <v>S12</v>
      </c>
      <c r="Y35" s="35" t="str">
        <f t="shared" si="29"/>
        <v>S12</v>
      </c>
      <c r="Z35" s="35" t="str">
        <f t="shared" si="29"/>
        <v>S12</v>
      </c>
      <c r="AA35" s="35" t="str">
        <f t="shared" si="29"/>
        <v>S12</v>
      </c>
      <c r="AB35" s="35" t="str">
        <f t="shared" si="29"/>
        <v>S12</v>
      </c>
      <c r="AC35" s="35" t="str">
        <f t="shared" si="29"/>
        <v>S12</v>
      </c>
      <c r="AD35" s="35" t="str">
        <f t="shared" si="29"/>
        <v>S13</v>
      </c>
      <c r="AE35" s="36" t="str">
        <f t="shared" si="29"/>
        <v>S13</v>
      </c>
      <c r="AF35" s="36" t="str">
        <f t="shared" si="29"/>
        <v>S13</v>
      </c>
      <c r="AG35" s="36" t="str">
        <f t="shared" si="29"/>
        <v>S13</v>
      </c>
      <c r="AH35" s="36" t="str">
        <f t="shared" si="29"/>
        <v>S13</v>
      </c>
      <c r="AI35" s="36" t="str">
        <f t="shared" ref="AI35:BK35" si="30">"S"&amp;SEMAINE(AI36)</f>
        <v>S13</v>
      </c>
      <c r="AJ35" s="36" t="str">
        <f t="shared" si="30"/>
        <v>S13</v>
      </c>
      <c r="AK35" s="36" t="str">
        <f t="shared" si="30"/>
        <v>S14</v>
      </c>
      <c r="AL35" s="35" t="str">
        <f t="shared" si="30"/>
        <v>S14</v>
      </c>
      <c r="AM35" s="35" t="str">
        <f t="shared" si="30"/>
        <v>S14</v>
      </c>
      <c r="AN35" s="35" t="str">
        <f t="shared" si="30"/>
        <v>S14</v>
      </c>
      <c r="AO35" s="35" t="str">
        <f t="shared" si="30"/>
        <v>S14</v>
      </c>
      <c r="AP35" s="35" t="str">
        <f t="shared" si="30"/>
        <v>S14</v>
      </c>
      <c r="AQ35" s="35" t="str">
        <f t="shared" si="30"/>
        <v>S14</v>
      </c>
      <c r="AR35" s="35" t="str">
        <f t="shared" si="30"/>
        <v>S15</v>
      </c>
      <c r="AS35" s="36" t="str">
        <f t="shared" si="30"/>
        <v>S15</v>
      </c>
      <c r="AT35" s="36" t="str">
        <f t="shared" si="30"/>
        <v>S15</v>
      </c>
      <c r="AU35" s="36" t="str">
        <f t="shared" si="30"/>
        <v>S15</v>
      </c>
      <c r="AV35" s="36" t="str">
        <f t="shared" si="30"/>
        <v>S15</v>
      </c>
      <c r="AW35" s="36" t="str">
        <f t="shared" si="30"/>
        <v>S15</v>
      </c>
      <c r="AX35" s="36" t="str">
        <f t="shared" si="30"/>
        <v>S15</v>
      </c>
      <c r="AY35" s="36" t="str">
        <f t="shared" si="30"/>
        <v>S16</v>
      </c>
      <c r="AZ35" s="35" t="str">
        <f t="shared" si="30"/>
        <v>S16</v>
      </c>
      <c r="BA35" s="35" t="str">
        <f t="shared" si="30"/>
        <v>S16</v>
      </c>
      <c r="BB35" s="35" t="str">
        <f t="shared" si="30"/>
        <v>S16</v>
      </c>
      <c r="BC35" s="35" t="str">
        <f t="shared" si="30"/>
        <v>S16</v>
      </c>
      <c r="BD35" s="35" t="str">
        <f t="shared" si="30"/>
        <v>S16</v>
      </c>
      <c r="BE35" s="35" t="str">
        <f t="shared" si="30"/>
        <v>S16</v>
      </c>
      <c r="BF35" s="35" t="str">
        <f t="shared" si="30"/>
        <v>S17</v>
      </c>
      <c r="BG35" s="36" t="str">
        <f t="shared" si="30"/>
        <v>S17</v>
      </c>
      <c r="BH35" s="36" t="str">
        <f t="shared" si="30"/>
        <v>S17</v>
      </c>
      <c r="BI35" s="36" t="str">
        <f t="shared" si="30"/>
        <v>S17</v>
      </c>
      <c r="BJ35" s="36" t="str">
        <f t="shared" si="30"/>
        <v>S17</v>
      </c>
      <c r="BK35" s="38" t="str">
        <f t="shared" si="30"/>
        <v>S17</v>
      </c>
      <c r="BO35" s="15"/>
      <c r="BP35" s="15"/>
      <c r="BQ35" s="15"/>
    </row>
    <row r="36" spans="1:219" ht="15" customHeight="1" thickBot="1" x14ac:dyDescent="0.25">
      <c r="B36" s="16"/>
      <c r="C36" s="72">
        <f>DATE(hide!F1+2014,3,1)</f>
        <v>42430</v>
      </c>
      <c r="D36" s="73">
        <f t="shared" ref="D36" si="31">C36+1</f>
        <v>42431</v>
      </c>
      <c r="E36" s="73">
        <f t="shared" ref="E36" si="32">D36+1</f>
        <v>42432</v>
      </c>
      <c r="F36" s="73">
        <f t="shared" ref="F36" si="33">E36+1</f>
        <v>42433</v>
      </c>
      <c r="G36" s="73">
        <f t="shared" ref="G36" si="34">F36+1</f>
        <v>42434</v>
      </c>
      <c r="H36" s="73">
        <f t="shared" ref="H36" si="35">G36+1</f>
        <v>42435</v>
      </c>
      <c r="I36" s="73">
        <f t="shared" ref="I36" si="36">H36+1</f>
        <v>42436</v>
      </c>
      <c r="J36" s="73">
        <f t="shared" ref="J36" si="37">I36+1</f>
        <v>42437</v>
      </c>
      <c r="K36" s="73">
        <f t="shared" ref="K36" si="38">J36+1</f>
        <v>42438</v>
      </c>
      <c r="L36" s="73">
        <f t="shared" ref="L36" si="39">K36+1</f>
        <v>42439</v>
      </c>
      <c r="M36" s="73">
        <f t="shared" ref="M36" si="40">L36+1</f>
        <v>42440</v>
      </c>
      <c r="N36" s="73">
        <f t="shared" ref="N36" si="41">M36+1</f>
        <v>42441</v>
      </c>
      <c r="O36" s="73">
        <f t="shared" ref="O36" si="42">N36+1</f>
        <v>42442</v>
      </c>
      <c r="P36" s="73">
        <f t="shared" ref="P36" si="43">O36+1</f>
        <v>42443</v>
      </c>
      <c r="Q36" s="73">
        <f t="shared" ref="Q36" si="44">P36+1</f>
        <v>42444</v>
      </c>
      <c r="R36" s="73">
        <f t="shared" ref="R36" si="45">Q36+1</f>
        <v>42445</v>
      </c>
      <c r="S36" s="73">
        <f t="shared" ref="S36" si="46">R36+1</f>
        <v>42446</v>
      </c>
      <c r="T36" s="73">
        <f t="shared" ref="T36" si="47">S36+1</f>
        <v>42447</v>
      </c>
      <c r="U36" s="73">
        <f t="shared" ref="U36" si="48">T36+1</f>
        <v>42448</v>
      </c>
      <c r="V36" s="73">
        <f t="shared" ref="V36" si="49">U36+1</f>
        <v>42449</v>
      </c>
      <c r="W36" s="73">
        <f t="shared" ref="W36" si="50">V36+1</f>
        <v>42450</v>
      </c>
      <c r="X36" s="73">
        <f t="shared" ref="X36" si="51">W36+1</f>
        <v>42451</v>
      </c>
      <c r="Y36" s="73">
        <f t="shared" ref="Y36" si="52">X36+1</f>
        <v>42452</v>
      </c>
      <c r="Z36" s="73">
        <f t="shared" ref="Z36" si="53">Y36+1</f>
        <v>42453</v>
      </c>
      <c r="AA36" s="73">
        <f t="shared" ref="AA36" si="54">Z36+1</f>
        <v>42454</v>
      </c>
      <c r="AB36" s="73">
        <f t="shared" ref="AB36" si="55">AA36+1</f>
        <v>42455</v>
      </c>
      <c r="AC36" s="73">
        <f t="shared" ref="AC36" si="56">AB36+1</f>
        <v>42456</v>
      </c>
      <c r="AD36" s="73">
        <f t="shared" ref="AD36" si="57">AC36+1</f>
        <v>42457</v>
      </c>
      <c r="AE36" s="73">
        <f t="shared" ref="AE36" si="58">AD36+1</f>
        <v>42458</v>
      </c>
      <c r="AF36" s="73">
        <f t="shared" ref="AF36" si="59">AE36+1</f>
        <v>42459</v>
      </c>
      <c r="AG36" s="73">
        <f t="shared" ref="AG36" si="60">AF36+1</f>
        <v>42460</v>
      </c>
      <c r="AH36" s="74">
        <f>DATE(hide!F1+2014,4,1)</f>
        <v>42461</v>
      </c>
      <c r="AI36" s="73">
        <f t="shared" ref="AI36" si="61">AH36+1</f>
        <v>42462</v>
      </c>
      <c r="AJ36" s="73">
        <f t="shared" ref="AJ36" si="62">AI36+1</f>
        <v>42463</v>
      </c>
      <c r="AK36" s="73">
        <f t="shared" ref="AK36" si="63">AJ36+1</f>
        <v>42464</v>
      </c>
      <c r="AL36" s="73">
        <f t="shared" ref="AL36" si="64">AK36+1</f>
        <v>42465</v>
      </c>
      <c r="AM36" s="73">
        <f t="shared" ref="AM36" si="65">AL36+1</f>
        <v>42466</v>
      </c>
      <c r="AN36" s="73">
        <f t="shared" ref="AN36" si="66">AM36+1</f>
        <v>42467</v>
      </c>
      <c r="AO36" s="73">
        <f t="shared" ref="AO36" si="67">AN36+1</f>
        <v>42468</v>
      </c>
      <c r="AP36" s="73">
        <f t="shared" ref="AP36" si="68">AO36+1</f>
        <v>42469</v>
      </c>
      <c r="AQ36" s="73">
        <f t="shared" ref="AQ36" si="69">AP36+1</f>
        <v>42470</v>
      </c>
      <c r="AR36" s="73">
        <f t="shared" ref="AR36" si="70">AQ36+1</f>
        <v>42471</v>
      </c>
      <c r="AS36" s="73">
        <f t="shared" ref="AS36" si="71">AR36+1</f>
        <v>42472</v>
      </c>
      <c r="AT36" s="73">
        <f t="shared" ref="AT36" si="72">AS36+1</f>
        <v>42473</v>
      </c>
      <c r="AU36" s="73">
        <f t="shared" ref="AU36" si="73">AT36+1</f>
        <v>42474</v>
      </c>
      <c r="AV36" s="73">
        <f t="shared" ref="AV36" si="74">AU36+1</f>
        <v>42475</v>
      </c>
      <c r="AW36" s="73">
        <f t="shared" ref="AW36" si="75">AV36+1</f>
        <v>42476</v>
      </c>
      <c r="AX36" s="73">
        <f t="shared" ref="AX36" si="76">AW36+1</f>
        <v>42477</v>
      </c>
      <c r="AY36" s="73">
        <f t="shared" ref="AY36" si="77">AX36+1</f>
        <v>42478</v>
      </c>
      <c r="AZ36" s="73">
        <f t="shared" ref="AZ36" si="78">AY36+1</f>
        <v>42479</v>
      </c>
      <c r="BA36" s="73">
        <f t="shared" ref="BA36" si="79">AZ36+1</f>
        <v>42480</v>
      </c>
      <c r="BB36" s="73">
        <f t="shared" ref="BB36" si="80">BA36+1</f>
        <v>42481</v>
      </c>
      <c r="BC36" s="73">
        <f t="shared" ref="BC36" si="81">BB36+1</f>
        <v>42482</v>
      </c>
      <c r="BD36" s="73">
        <f t="shared" ref="BD36" si="82">BC36+1</f>
        <v>42483</v>
      </c>
      <c r="BE36" s="73">
        <f t="shared" ref="BE36" si="83">BD36+1</f>
        <v>42484</v>
      </c>
      <c r="BF36" s="73">
        <f t="shared" ref="BF36" si="84">BE36+1</f>
        <v>42485</v>
      </c>
      <c r="BG36" s="73">
        <f t="shared" ref="BG36" si="85">BF36+1</f>
        <v>42486</v>
      </c>
      <c r="BH36" s="73">
        <f t="shared" ref="BH36" si="86">BG36+1</f>
        <v>42487</v>
      </c>
      <c r="BI36" s="73">
        <f t="shared" ref="BI36" si="87">BH36+1</f>
        <v>42488</v>
      </c>
      <c r="BJ36" s="73">
        <f t="shared" ref="BJ36" si="88">BI36+1</f>
        <v>42489</v>
      </c>
      <c r="BK36" s="75">
        <f t="shared" ref="BK36" si="89">BJ36+1</f>
        <v>42490</v>
      </c>
      <c r="BO36" s="15"/>
      <c r="BP36" s="15"/>
      <c r="BQ36" s="15"/>
    </row>
    <row r="37" spans="1:219" ht="13.5" thickBot="1" x14ac:dyDescent="0.25">
      <c r="B37" s="43" t="s">
        <v>85</v>
      </c>
      <c r="C37" s="108"/>
      <c r="D37" s="109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1"/>
      <c r="AE37" s="110"/>
      <c r="AF37" s="110"/>
      <c r="AG37" s="110"/>
      <c r="AH37" s="110"/>
      <c r="AI37" s="110"/>
      <c r="AJ37" s="110"/>
      <c r="AK37" s="110"/>
      <c r="AL37" s="110"/>
      <c r="AM37" s="110"/>
      <c r="AN37" s="110"/>
      <c r="AO37" s="110"/>
      <c r="AP37" s="110"/>
      <c r="AQ37" s="110"/>
      <c r="AR37" s="110"/>
      <c r="AS37" s="110"/>
      <c r="AT37" s="110"/>
      <c r="AU37" s="112"/>
      <c r="AV37" s="112"/>
      <c r="AW37" s="110"/>
      <c r="AX37" s="110"/>
      <c r="AY37" s="110"/>
      <c r="AZ37" s="110"/>
      <c r="BA37" s="110"/>
      <c r="BB37" s="112"/>
      <c r="BC37" s="112"/>
      <c r="BD37" s="110"/>
      <c r="BE37" s="110"/>
      <c r="BF37" s="110"/>
      <c r="BG37" s="110"/>
      <c r="BH37" s="110"/>
      <c r="BI37" s="110"/>
      <c r="BJ37" s="111"/>
      <c r="BK37" s="113"/>
      <c r="BL37" s="12"/>
      <c r="BO37" s="15"/>
      <c r="BP37" s="15"/>
      <c r="BQ37" s="15"/>
    </row>
    <row r="38" spans="1:219" ht="15" x14ac:dyDescent="0.25">
      <c r="A38" s="1"/>
      <c r="B38" s="44" t="s">
        <v>86</v>
      </c>
      <c r="C38" s="114"/>
      <c r="D38" s="115"/>
      <c r="E38" s="115"/>
      <c r="F38" s="115"/>
      <c r="G38" s="115"/>
      <c r="H38" s="115"/>
      <c r="I38" s="115"/>
      <c r="J38" s="116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6"/>
      <c r="AF38" s="115"/>
      <c r="AG38" s="115"/>
      <c r="AH38" s="115"/>
      <c r="AI38" s="115"/>
      <c r="AJ38" s="115"/>
      <c r="AK38" s="115"/>
      <c r="AL38" s="115"/>
      <c r="AM38" s="115"/>
      <c r="AN38" s="117"/>
      <c r="AO38" s="115"/>
      <c r="AP38" s="115"/>
      <c r="AQ38" s="115"/>
      <c r="AR38" s="115"/>
      <c r="AS38" s="115"/>
      <c r="AT38" s="115"/>
      <c r="AU38" s="115"/>
      <c r="AV38" s="115"/>
      <c r="AW38" s="115"/>
      <c r="AX38" s="115"/>
      <c r="AY38" s="115"/>
      <c r="AZ38" s="115"/>
      <c r="BA38" s="115"/>
      <c r="BB38" s="115"/>
      <c r="BC38" s="115"/>
      <c r="BD38" s="115"/>
      <c r="BE38" s="115"/>
      <c r="BF38" s="115"/>
      <c r="BG38" s="115"/>
      <c r="BH38" s="115"/>
      <c r="BI38" s="115"/>
      <c r="BJ38" s="115"/>
      <c r="BK38" s="118"/>
      <c r="BL38" s="1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44" t="s">
        <v>87</v>
      </c>
      <c r="C39" s="119"/>
      <c r="D39" s="120"/>
      <c r="E39" s="120"/>
      <c r="F39" s="121"/>
      <c r="G39" s="121"/>
      <c r="H39" s="121"/>
      <c r="I39" s="121"/>
      <c r="J39" s="121"/>
      <c r="K39" s="120"/>
      <c r="L39" s="120"/>
      <c r="M39" s="121"/>
      <c r="N39" s="121"/>
      <c r="O39" s="121"/>
      <c r="P39" s="121"/>
      <c r="Q39" s="121"/>
      <c r="R39" s="120"/>
      <c r="S39" s="120"/>
      <c r="T39" s="121"/>
      <c r="U39" s="121"/>
      <c r="V39" s="121"/>
      <c r="W39" s="121"/>
      <c r="X39" s="121"/>
      <c r="Y39" s="120"/>
      <c r="Z39" s="120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0"/>
      <c r="AN39" s="120"/>
      <c r="AO39" s="121"/>
      <c r="AP39" s="121"/>
      <c r="AQ39" s="121"/>
      <c r="AR39" s="121"/>
      <c r="AS39" s="121"/>
      <c r="AT39" s="120"/>
      <c r="AU39" s="120"/>
      <c r="AV39" s="121"/>
      <c r="AW39" s="121"/>
      <c r="AX39" s="121"/>
      <c r="AY39" s="121"/>
      <c r="AZ39" s="121"/>
      <c r="BA39" s="120"/>
      <c r="BB39" s="120"/>
      <c r="BC39" s="121"/>
      <c r="BD39" s="121"/>
      <c r="BE39" s="121"/>
      <c r="BF39" s="121"/>
      <c r="BG39" s="121"/>
      <c r="BH39" s="120"/>
      <c r="BI39" s="120"/>
      <c r="BJ39" s="122"/>
      <c r="BK39" s="123"/>
      <c r="BO39" s="15"/>
      <c r="BP39" s="15"/>
      <c r="BQ39" s="15"/>
    </row>
    <row r="40" spans="1:219" x14ac:dyDescent="0.2">
      <c r="A40" s="18"/>
      <c r="B40" s="44" t="s">
        <v>88</v>
      </c>
      <c r="C40" s="124"/>
      <c r="D40" s="125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5"/>
      <c r="AN40" s="126"/>
      <c r="AO40" s="126"/>
      <c r="AP40" s="126"/>
      <c r="AQ40" s="126"/>
      <c r="AR40" s="126"/>
      <c r="AS40" s="126"/>
      <c r="AT40" s="126"/>
      <c r="AU40" s="127"/>
      <c r="AV40" s="127"/>
      <c r="AW40" s="126"/>
      <c r="AX40" s="126"/>
      <c r="AY40" s="126"/>
      <c r="AZ40" s="126"/>
      <c r="BA40" s="126"/>
      <c r="BB40" s="127"/>
      <c r="BC40" s="127"/>
      <c r="BD40" s="126"/>
      <c r="BE40" s="126"/>
      <c r="BF40" s="126"/>
      <c r="BG40" s="126"/>
      <c r="BH40" s="126"/>
      <c r="BI40" s="126"/>
      <c r="BJ40" s="128"/>
      <c r="BK40" s="129"/>
      <c r="BO40" s="15"/>
      <c r="BP40" s="15"/>
      <c r="BQ40" s="15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</row>
    <row r="41" spans="1:219" ht="13.5" thickBot="1" x14ac:dyDescent="0.25">
      <c r="A41" s="12"/>
      <c r="B41" s="44" t="s">
        <v>89</v>
      </c>
      <c r="C41" s="130"/>
      <c r="D41" s="131"/>
      <c r="E41" s="132"/>
      <c r="F41" s="132"/>
      <c r="G41" s="132"/>
      <c r="H41" s="132"/>
      <c r="I41" s="132"/>
      <c r="J41" s="132"/>
      <c r="K41" s="133"/>
      <c r="L41" s="132"/>
      <c r="M41" s="132"/>
      <c r="N41" s="132"/>
      <c r="O41" s="132"/>
      <c r="P41" s="132"/>
      <c r="Q41" s="132"/>
      <c r="R41" s="133"/>
      <c r="S41" s="132"/>
      <c r="T41" s="132"/>
      <c r="U41" s="132"/>
      <c r="V41" s="132"/>
      <c r="W41" s="132"/>
      <c r="X41" s="132"/>
      <c r="Y41" s="133"/>
      <c r="Z41" s="134"/>
      <c r="AA41" s="132"/>
      <c r="AB41" s="132"/>
      <c r="AC41" s="132"/>
      <c r="AD41" s="132"/>
      <c r="AE41" s="132"/>
      <c r="AF41" s="132"/>
      <c r="AG41" s="132"/>
      <c r="AH41" s="132"/>
      <c r="AI41" s="132"/>
      <c r="AJ41" s="132"/>
      <c r="AK41" s="132"/>
      <c r="AL41" s="132"/>
      <c r="AM41" s="133"/>
      <c r="AN41" s="133"/>
      <c r="AO41" s="132"/>
      <c r="AP41" s="132"/>
      <c r="AQ41" s="132"/>
      <c r="AR41" s="132"/>
      <c r="AS41" s="132"/>
      <c r="AT41" s="132"/>
      <c r="AU41" s="132"/>
      <c r="AV41" s="133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3"/>
      <c r="BI41" s="133"/>
      <c r="BJ41" s="135"/>
      <c r="BK41" s="136"/>
      <c r="BO41" s="15"/>
      <c r="BP41" s="15"/>
      <c r="BQ41" s="15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</row>
    <row r="42" spans="1:219" x14ac:dyDescent="0.2">
      <c r="A42" s="12"/>
      <c r="B42" s="44" t="s">
        <v>90</v>
      </c>
      <c r="C42" s="114"/>
      <c r="D42" s="137"/>
      <c r="E42" s="115"/>
      <c r="F42" s="115"/>
      <c r="G42" s="115"/>
      <c r="H42" s="115"/>
      <c r="I42" s="115"/>
      <c r="J42" s="115"/>
      <c r="K42" s="137"/>
      <c r="L42" s="115"/>
      <c r="M42" s="115"/>
      <c r="N42" s="115"/>
      <c r="O42" s="115"/>
      <c r="P42" s="115"/>
      <c r="Q42" s="115"/>
      <c r="R42" s="137"/>
      <c r="S42" s="115"/>
      <c r="T42" s="115"/>
      <c r="U42" s="115"/>
      <c r="V42" s="115"/>
      <c r="W42" s="115"/>
      <c r="X42" s="115"/>
      <c r="Y42" s="115"/>
      <c r="Z42" s="138"/>
      <c r="AA42" s="115"/>
      <c r="AB42" s="115"/>
      <c r="AC42" s="115"/>
      <c r="AD42" s="115"/>
      <c r="AE42" s="115"/>
      <c r="AF42" s="115"/>
      <c r="AG42" s="115"/>
      <c r="AH42" s="115"/>
      <c r="AI42" s="115"/>
      <c r="AJ42" s="115"/>
      <c r="AK42" s="115"/>
      <c r="AL42" s="115"/>
      <c r="AM42" s="115"/>
      <c r="AN42" s="115"/>
      <c r="AO42" s="115"/>
      <c r="AP42" s="115"/>
      <c r="AQ42" s="115"/>
      <c r="AR42" s="115"/>
      <c r="AS42" s="115"/>
      <c r="AT42" s="115"/>
      <c r="AU42" s="139"/>
      <c r="AV42" s="115"/>
      <c r="AW42" s="115"/>
      <c r="AX42" s="115"/>
      <c r="AY42" s="115"/>
      <c r="AZ42" s="115"/>
      <c r="BA42" s="115"/>
      <c r="BB42" s="115"/>
      <c r="BC42" s="139"/>
      <c r="BD42" s="115"/>
      <c r="BE42" s="115"/>
      <c r="BF42" s="115"/>
      <c r="BG42" s="115"/>
      <c r="BH42" s="115"/>
      <c r="BI42" s="115"/>
      <c r="BJ42" s="116"/>
      <c r="BK42" s="118"/>
      <c r="BO42" s="15"/>
      <c r="BP42" s="15"/>
      <c r="BQ42" s="15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</row>
    <row r="43" spans="1:219" ht="13.5" thickBot="1" x14ac:dyDescent="0.25">
      <c r="A43" s="12"/>
      <c r="B43" s="44" t="s">
        <v>91</v>
      </c>
      <c r="C43" s="119"/>
      <c r="D43" s="140"/>
      <c r="E43" s="121"/>
      <c r="F43" s="121"/>
      <c r="G43" s="121"/>
      <c r="H43" s="121"/>
      <c r="I43" s="121"/>
      <c r="J43" s="121"/>
      <c r="K43" s="120"/>
      <c r="L43" s="121"/>
      <c r="M43" s="121"/>
      <c r="N43" s="121"/>
      <c r="O43" s="121"/>
      <c r="P43" s="121"/>
      <c r="Q43" s="121"/>
      <c r="R43" s="120"/>
      <c r="S43" s="121"/>
      <c r="T43" s="121"/>
      <c r="U43" s="121"/>
      <c r="V43" s="121"/>
      <c r="W43" s="121"/>
      <c r="X43" s="121"/>
      <c r="Y43" s="120"/>
      <c r="Z43" s="121"/>
      <c r="AA43" s="121"/>
      <c r="AB43" s="121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0"/>
      <c r="AN43" s="120"/>
      <c r="AO43" s="121"/>
      <c r="AP43" s="121"/>
      <c r="AQ43" s="121"/>
      <c r="AR43" s="121"/>
      <c r="AS43" s="121"/>
      <c r="AT43" s="121"/>
      <c r="AU43" s="141"/>
      <c r="AV43" s="142"/>
      <c r="AW43" s="121"/>
      <c r="AX43" s="121"/>
      <c r="AY43" s="121"/>
      <c r="AZ43" s="121"/>
      <c r="BA43" s="121"/>
      <c r="BB43" s="120"/>
      <c r="BC43" s="120"/>
      <c r="BD43" s="121"/>
      <c r="BE43" s="121"/>
      <c r="BF43" s="121"/>
      <c r="BG43" s="121"/>
      <c r="BH43" s="120"/>
      <c r="BI43" s="120"/>
      <c r="BJ43" s="122"/>
      <c r="BK43" s="123"/>
      <c r="BO43" s="15"/>
      <c r="BP43" s="15"/>
      <c r="BQ43" s="15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</row>
    <row r="44" spans="1:219" x14ac:dyDescent="0.2">
      <c r="A44" s="18"/>
      <c r="B44" s="44" t="s">
        <v>92</v>
      </c>
      <c r="C44" s="124"/>
      <c r="D44" s="126"/>
      <c r="E44" s="126"/>
      <c r="F44" s="126"/>
      <c r="G44" s="126"/>
      <c r="H44" s="126"/>
      <c r="I44" s="126"/>
      <c r="J44" s="126"/>
      <c r="K44" s="125"/>
      <c r="L44" s="126"/>
      <c r="M44" s="126"/>
      <c r="N44" s="126"/>
      <c r="O44" s="126"/>
      <c r="P44" s="126"/>
      <c r="Q44" s="126"/>
      <c r="R44" s="125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26"/>
      <c r="AU44" s="127"/>
      <c r="AV44" s="127"/>
      <c r="AW44" s="126"/>
      <c r="AX44" s="126"/>
      <c r="AY44" s="126"/>
      <c r="AZ44" s="126"/>
      <c r="BA44" s="126"/>
      <c r="BB44" s="127"/>
      <c r="BC44" s="127"/>
      <c r="BD44" s="126"/>
      <c r="BE44" s="126"/>
      <c r="BF44" s="126"/>
      <c r="BG44" s="126"/>
      <c r="BH44" s="126"/>
      <c r="BI44" s="126"/>
      <c r="BJ44" s="128"/>
      <c r="BK44" s="129"/>
      <c r="BO44" s="15"/>
      <c r="BP44" s="15"/>
      <c r="BQ44" s="15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</row>
    <row r="45" spans="1:219" ht="13.5" thickBot="1" x14ac:dyDescent="0.25">
      <c r="B45" s="44" t="s">
        <v>93</v>
      </c>
      <c r="C45" s="130"/>
      <c r="D45" s="132"/>
      <c r="E45" s="132"/>
      <c r="F45" s="132"/>
      <c r="G45" s="132"/>
      <c r="H45" s="132"/>
      <c r="I45" s="132"/>
      <c r="J45" s="132"/>
      <c r="K45" s="132"/>
      <c r="L45" s="132"/>
      <c r="M45" s="132"/>
      <c r="N45" s="132"/>
      <c r="O45" s="132"/>
      <c r="P45" s="132"/>
      <c r="Q45" s="132"/>
      <c r="R45" s="132"/>
      <c r="S45" s="132"/>
      <c r="T45" s="132"/>
      <c r="U45" s="132"/>
      <c r="V45" s="132"/>
      <c r="W45" s="132"/>
      <c r="X45" s="132"/>
      <c r="Y45" s="132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32"/>
      <c r="AM45" s="133"/>
      <c r="AN45" s="132"/>
      <c r="AO45" s="132"/>
      <c r="AP45" s="132"/>
      <c r="AQ45" s="132"/>
      <c r="AR45" s="132"/>
      <c r="AS45" s="132"/>
      <c r="AT45" s="132"/>
      <c r="AU45" s="133"/>
      <c r="AV45" s="133"/>
      <c r="AW45" s="132"/>
      <c r="AX45" s="132"/>
      <c r="AY45" s="132"/>
      <c r="AZ45" s="132"/>
      <c r="BA45" s="132"/>
      <c r="BB45" s="133"/>
      <c r="BC45" s="133"/>
      <c r="BD45" s="132"/>
      <c r="BE45" s="132"/>
      <c r="BF45" s="132"/>
      <c r="BG45" s="132"/>
      <c r="BH45" s="132"/>
      <c r="BI45" s="132"/>
      <c r="BJ45" s="143"/>
      <c r="BK45" s="136"/>
      <c r="BO45" s="15"/>
      <c r="BP45" s="15"/>
      <c r="BQ45" s="15"/>
    </row>
    <row r="46" spans="1:219" x14ac:dyDescent="0.2">
      <c r="B46" s="44" t="s">
        <v>94</v>
      </c>
      <c r="C46" s="114"/>
      <c r="D46" s="137"/>
      <c r="E46" s="115"/>
      <c r="F46" s="115"/>
      <c r="G46" s="115"/>
      <c r="H46" s="115"/>
      <c r="I46" s="115"/>
      <c r="J46" s="115"/>
      <c r="K46" s="115"/>
      <c r="L46" s="115"/>
      <c r="M46" s="115"/>
      <c r="N46" s="115"/>
      <c r="O46" s="115"/>
      <c r="P46" s="115"/>
      <c r="Q46" s="115"/>
      <c r="R46" s="137"/>
      <c r="S46" s="115"/>
      <c r="T46" s="115"/>
      <c r="U46" s="115"/>
      <c r="V46" s="115"/>
      <c r="W46" s="115"/>
      <c r="X46" s="115"/>
      <c r="Y46" s="115"/>
      <c r="Z46" s="115"/>
      <c r="AA46" s="115"/>
      <c r="AB46" s="115"/>
      <c r="AC46" s="115"/>
      <c r="AD46" s="115"/>
      <c r="AE46" s="115"/>
      <c r="AF46" s="115"/>
      <c r="AG46" s="115"/>
      <c r="AH46" s="115"/>
      <c r="AI46" s="115"/>
      <c r="AJ46" s="115"/>
      <c r="AK46" s="115"/>
      <c r="AL46" s="115"/>
      <c r="AM46" s="115"/>
      <c r="AN46" s="115"/>
      <c r="AO46" s="115"/>
      <c r="AP46" s="115"/>
      <c r="AQ46" s="115"/>
      <c r="AR46" s="115"/>
      <c r="AS46" s="115"/>
      <c r="AT46" s="115"/>
      <c r="AU46" s="139"/>
      <c r="AV46" s="139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6"/>
      <c r="BK46" s="118"/>
      <c r="BO46" s="15"/>
      <c r="BP46" s="15"/>
      <c r="BQ46" s="15"/>
    </row>
    <row r="47" spans="1:219" ht="13.5" thickBot="1" x14ac:dyDescent="0.25">
      <c r="B47" s="44" t="s">
        <v>95</v>
      </c>
      <c r="C47" s="119"/>
      <c r="D47" s="140"/>
      <c r="E47" s="121"/>
      <c r="F47" s="121"/>
      <c r="G47" s="121"/>
      <c r="H47" s="121"/>
      <c r="I47" s="121"/>
      <c r="J47" s="121"/>
      <c r="K47" s="140"/>
      <c r="L47" s="121"/>
      <c r="M47" s="121"/>
      <c r="N47" s="121"/>
      <c r="O47" s="121"/>
      <c r="P47" s="121"/>
      <c r="Q47" s="121"/>
      <c r="R47" s="140"/>
      <c r="S47" s="121"/>
      <c r="T47" s="121"/>
      <c r="U47" s="121"/>
      <c r="V47" s="121"/>
      <c r="W47" s="121"/>
      <c r="X47" s="121"/>
      <c r="Y47" s="120"/>
      <c r="Z47" s="120"/>
      <c r="AA47" s="121"/>
      <c r="AB47" s="121"/>
      <c r="AC47" s="121"/>
      <c r="AD47" s="122"/>
      <c r="AE47" s="121"/>
      <c r="AF47" s="121"/>
      <c r="AG47" s="121"/>
      <c r="AH47" s="121"/>
      <c r="AI47" s="121"/>
      <c r="AJ47" s="121"/>
      <c r="AK47" s="121"/>
      <c r="AL47" s="121"/>
      <c r="AM47" s="120"/>
      <c r="AN47" s="120"/>
      <c r="AO47" s="121"/>
      <c r="AP47" s="121"/>
      <c r="AQ47" s="121"/>
      <c r="AR47" s="121"/>
      <c r="AS47" s="121"/>
      <c r="AT47" s="121"/>
      <c r="AU47" s="141"/>
      <c r="AV47" s="141"/>
      <c r="AW47" s="121"/>
      <c r="AX47" s="121"/>
      <c r="AY47" s="121"/>
      <c r="AZ47" s="121"/>
      <c r="BA47" s="121"/>
      <c r="BB47" s="141"/>
      <c r="BC47" s="141"/>
      <c r="BD47" s="121"/>
      <c r="BE47" s="121"/>
      <c r="BF47" s="121"/>
      <c r="BG47" s="121"/>
      <c r="BH47" s="120"/>
      <c r="BI47" s="120"/>
      <c r="BJ47" s="122"/>
      <c r="BK47" s="123"/>
      <c r="BO47" s="15"/>
      <c r="BP47" s="15"/>
      <c r="BQ47" s="15"/>
    </row>
    <row r="48" spans="1:219" x14ac:dyDescent="0.2">
      <c r="B48" s="44" t="s">
        <v>96</v>
      </c>
      <c r="C48" s="124"/>
      <c r="D48" s="125"/>
      <c r="E48" s="126"/>
      <c r="F48" s="126"/>
      <c r="G48" s="126"/>
      <c r="H48" s="126"/>
      <c r="I48" s="126"/>
      <c r="J48" s="126"/>
      <c r="K48" s="125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35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26"/>
      <c r="AU48" s="126"/>
      <c r="AV48" s="126"/>
      <c r="AW48" s="126"/>
      <c r="AX48" s="126"/>
      <c r="AY48" s="126"/>
      <c r="AZ48" s="126"/>
      <c r="BA48" s="126"/>
      <c r="BB48" s="126"/>
      <c r="BC48" s="126"/>
      <c r="BD48" s="126"/>
      <c r="BE48" s="126"/>
      <c r="BF48" s="126"/>
      <c r="BG48" s="126"/>
      <c r="BH48" s="126"/>
      <c r="BI48" s="126"/>
      <c r="BJ48" s="128"/>
      <c r="BK48" s="129"/>
      <c r="BO48" s="15"/>
      <c r="BP48" s="15"/>
      <c r="BQ48" s="15"/>
    </row>
    <row r="49" spans="1:215" ht="15.75" thickBot="1" x14ac:dyDescent="0.3">
      <c r="A49" s="1"/>
      <c r="B49" s="44" t="s">
        <v>97</v>
      </c>
      <c r="C49" s="130"/>
      <c r="D49" s="132"/>
      <c r="E49" s="133"/>
      <c r="F49" s="132"/>
      <c r="G49" s="132"/>
      <c r="H49" s="132"/>
      <c r="I49" s="132"/>
      <c r="J49" s="132"/>
      <c r="K49" s="132"/>
      <c r="L49" s="133"/>
      <c r="M49" s="132"/>
      <c r="N49" s="132"/>
      <c r="O49" s="132"/>
      <c r="P49" s="132"/>
      <c r="Q49" s="132"/>
      <c r="R49" s="132"/>
      <c r="S49" s="133"/>
      <c r="T49" s="132"/>
      <c r="U49" s="132"/>
      <c r="V49" s="132"/>
      <c r="W49" s="132"/>
      <c r="X49" s="132"/>
      <c r="Y49" s="132"/>
      <c r="Z49" s="133"/>
      <c r="AA49" s="132"/>
      <c r="AB49" s="132"/>
      <c r="AC49" s="132"/>
      <c r="AD49" s="132"/>
      <c r="AE49" s="132"/>
      <c r="AF49" s="132"/>
      <c r="AG49" s="133"/>
      <c r="AH49" s="132"/>
      <c r="AI49" s="132"/>
      <c r="AJ49" s="132"/>
      <c r="AK49" s="132"/>
      <c r="AL49" s="132"/>
      <c r="AM49" s="133"/>
      <c r="AN49" s="132"/>
      <c r="AO49" s="132"/>
      <c r="AP49" s="132"/>
      <c r="AQ49" s="132"/>
      <c r="AR49" s="132"/>
      <c r="AS49" s="132"/>
      <c r="AT49" s="132"/>
      <c r="AU49" s="133"/>
      <c r="AV49" s="132"/>
      <c r="AW49" s="132"/>
      <c r="AX49" s="132"/>
      <c r="AY49" s="132"/>
      <c r="AZ49" s="132"/>
      <c r="BA49" s="132"/>
      <c r="BB49" s="133"/>
      <c r="BC49" s="132"/>
      <c r="BD49" s="132"/>
      <c r="BE49" s="132"/>
      <c r="BF49" s="132"/>
      <c r="BG49" s="132"/>
      <c r="BH49" s="132"/>
      <c r="BI49" s="132"/>
      <c r="BJ49" s="132"/>
      <c r="BK49" s="136"/>
      <c r="BL49" s="1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x14ac:dyDescent="0.2">
      <c r="B50" s="44" t="s">
        <v>98</v>
      </c>
      <c r="C50" s="114"/>
      <c r="D50" s="137"/>
      <c r="E50" s="115"/>
      <c r="F50" s="115"/>
      <c r="G50" s="115"/>
      <c r="H50" s="115"/>
      <c r="I50" s="115"/>
      <c r="J50" s="115"/>
      <c r="K50" s="137"/>
      <c r="L50" s="115"/>
      <c r="M50" s="115"/>
      <c r="N50" s="115"/>
      <c r="O50" s="115"/>
      <c r="P50" s="115"/>
      <c r="Q50" s="115"/>
      <c r="R50" s="137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15"/>
      <c r="AM50" s="115"/>
      <c r="AN50" s="115"/>
      <c r="AO50" s="115"/>
      <c r="AP50" s="115"/>
      <c r="AQ50" s="115"/>
      <c r="AR50" s="115"/>
      <c r="AS50" s="115"/>
      <c r="AT50" s="115"/>
      <c r="AU50" s="115"/>
      <c r="AV50" s="115"/>
      <c r="AW50" s="115"/>
      <c r="AX50" s="115"/>
      <c r="AY50" s="115"/>
      <c r="AZ50" s="115"/>
      <c r="BA50" s="115"/>
      <c r="BB50" s="115"/>
      <c r="BC50" s="115"/>
      <c r="BD50" s="115"/>
      <c r="BE50" s="115"/>
      <c r="BF50" s="115"/>
      <c r="BG50" s="115"/>
      <c r="BH50" s="115"/>
      <c r="BI50" s="115"/>
      <c r="BJ50" s="116"/>
      <c r="BK50" s="118"/>
      <c r="BO50" s="15"/>
      <c r="BP50" s="15"/>
      <c r="BQ50" s="15"/>
    </row>
    <row r="51" spans="1:215" ht="13.5" thickBot="1" x14ac:dyDescent="0.25">
      <c r="B51" s="44" t="s">
        <v>99</v>
      </c>
      <c r="C51" s="119"/>
      <c r="D51" s="140"/>
      <c r="E51" s="121"/>
      <c r="F51" s="121"/>
      <c r="G51" s="121"/>
      <c r="H51" s="121"/>
      <c r="I51" s="121"/>
      <c r="J51" s="121"/>
      <c r="K51" s="140"/>
      <c r="L51" s="121"/>
      <c r="M51" s="121"/>
      <c r="N51" s="121"/>
      <c r="O51" s="121"/>
      <c r="P51" s="121"/>
      <c r="Q51" s="121"/>
      <c r="R51" s="140"/>
      <c r="S51" s="121"/>
      <c r="T51" s="121"/>
      <c r="U51" s="121"/>
      <c r="V51" s="121"/>
      <c r="W51" s="121"/>
      <c r="X51" s="121"/>
      <c r="Y51" s="120"/>
      <c r="Z51" s="120"/>
      <c r="AA51" s="121"/>
      <c r="AB51" s="121"/>
      <c r="AC51" s="121"/>
      <c r="AD51" s="121"/>
      <c r="AE51" s="121"/>
      <c r="AF51" s="121"/>
      <c r="AG51" s="121"/>
      <c r="AH51" s="121"/>
      <c r="AI51" s="121"/>
      <c r="AJ51" s="121"/>
      <c r="AK51" s="121"/>
      <c r="AL51" s="121"/>
      <c r="AM51" s="120"/>
      <c r="AN51" s="120"/>
      <c r="AO51" s="121"/>
      <c r="AP51" s="121"/>
      <c r="AQ51" s="121"/>
      <c r="AR51" s="121"/>
      <c r="AS51" s="121"/>
      <c r="AT51" s="120"/>
      <c r="AU51" s="120"/>
      <c r="AV51" s="121"/>
      <c r="AW51" s="121"/>
      <c r="AX51" s="121"/>
      <c r="AY51" s="121"/>
      <c r="AZ51" s="121"/>
      <c r="BA51" s="120"/>
      <c r="BB51" s="120"/>
      <c r="BC51" s="121"/>
      <c r="BD51" s="121"/>
      <c r="BE51" s="121"/>
      <c r="BF51" s="121"/>
      <c r="BG51" s="121"/>
      <c r="BH51" s="120"/>
      <c r="BI51" s="120"/>
      <c r="BJ51" s="122"/>
      <c r="BK51" s="123"/>
      <c r="BO51" s="15"/>
      <c r="BP51" s="15"/>
      <c r="BQ51" s="15"/>
    </row>
    <row r="52" spans="1:215" x14ac:dyDescent="0.2">
      <c r="B52" s="44" t="s">
        <v>100</v>
      </c>
      <c r="C52" s="124"/>
      <c r="D52" s="125"/>
      <c r="E52" s="126"/>
      <c r="F52" s="126"/>
      <c r="G52" s="126"/>
      <c r="H52" s="126"/>
      <c r="I52" s="126"/>
      <c r="J52" s="126"/>
      <c r="K52" s="126"/>
      <c r="L52" s="126"/>
      <c r="M52" s="126"/>
      <c r="N52" s="126"/>
      <c r="O52" s="126"/>
      <c r="P52" s="126"/>
      <c r="Q52" s="126"/>
      <c r="R52" s="125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7"/>
      <c r="AN52" s="127"/>
      <c r="AO52" s="126"/>
      <c r="AP52" s="12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  <c r="BA52" s="126"/>
      <c r="BB52" s="126"/>
      <c r="BC52" s="126"/>
      <c r="BD52" s="126"/>
      <c r="BE52" s="126"/>
      <c r="BF52" s="126"/>
      <c r="BG52" s="126"/>
      <c r="BH52" s="127"/>
      <c r="BI52" s="127"/>
      <c r="BJ52" s="145"/>
      <c r="BK52" s="129"/>
      <c r="BO52" s="15"/>
      <c r="BP52" s="15"/>
      <c r="BQ52" s="15"/>
    </row>
    <row r="53" spans="1:215" ht="13.5" thickBot="1" x14ac:dyDescent="0.25">
      <c r="B53" s="44" t="s">
        <v>101</v>
      </c>
      <c r="C53" s="130"/>
      <c r="D53" s="133"/>
      <c r="E53" s="132"/>
      <c r="F53" s="132"/>
      <c r="G53" s="132"/>
      <c r="H53" s="132"/>
      <c r="I53" s="132"/>
      <c r="J53" s="132"/>
      <c r="K53" s="133"/>
      <c r="L53" s="132"/>
      <c r="M53" s="132"/>
      <c r="N53" s="132"/>
      <c r="O53" s="132"/>
      <c r="P53" s="132"/>
      <c r="Q53" s="132"/>
      <c r="R53" s="133"/>
      <c r="S53" s="132"/>
      <c r="T53" s="132"/>
      <c r="U53" s="132"/>
      <c r="V53" s="132"/>
      <c r="W53" s="132"/>
      <c r="X53" s="132"/>
      <c r="Y53" s="133"/>
      <c r="Z53" s="133"/>
      <c r="AA53" s="132"/>
      <c r="AB53" s="132"/>
      <c r="AC53" s="132"/>
      <c r="AD53" s="132"/>
      <c r="AE53" s="132"/>
      <c r="AF53" s="132"/>
      <c r="AG53" s="132"/>
      <c r="AH53" s="132"/>
      <c r="AI53" s="132"/>
      <c r="AJ53" s="132"/>
      <c r="AK53" s="132"/>
      <c r="AL53" s="132"/>
      <c r="AM53" s="146"/>
      <c r="AN53" s="147"/>
      <c r="AO53" s="132"/>
      <c r="AP53" s="132"/>
      <c r="AQ53" s="132"/>
      <c r="AR53" s="132"/>
      <c r="AS53" s="132"/>
      <c r="AT53" s="132"/>
      <c r="AU53" s="133"/>
      <c r="AV53" s="133"/>
      <c r="AW53" s="132"/>
      <c r="AX53" s="132"/>
      <c r="AY53" s="132"/>
      <c r="AZ53" s="132"/>
      <c r="BA53" s="133"/>
      <c r="BB53" s="133"/>
      <c r="BC53" s="132"/>
      <c r="BD53" s="132"/>
      <c r="BE53" s="132"/>
      <c r="BF53" s="132"/>
      <c r="BG53" s="132"/>
      <c r="BH53" s="146"/>
      <c r="BI53" s="147"/>
      <c r="BJ53" s="148"/>
      <c r="BK53" s="136"/>
      <c r="BO53" s="15"/>
      <c r="BP53" s="15"/>
      <c r="BQ53" s="15"/>
    </row>
    <row r="54" spans="1:215" x14ac:dyDescent="0.2">
      <c r="B54" s="44" t="s">
        <v>102</v>
      </c>
      <c r="C54" s="149"/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1"/>
      <c r="AE54" s="150"/>
      <c r="AF54" s="150"/>
      <c r="AG54" s="150"/>
      <c r="AH54" s="150"/>
      <c r="AI54" s="150"/>
      <c r="AJ54" s="150"/>
      <c r="AK54" s="150"/>
      <c r="AL54" s="150"/>
      <c r="AM54" s="152"/>
      <c r="AN54" s="152"/>
      <c r="AO54" s="150"/>
      <c r="AP54" s="150"/>
      <c r="AQ54" s="150"/>
      <c r="AR54" s="150"/>
      <c r="AS54" s="150"/>
      <c r="AT54" s="150"/>
      <c r="AU54" s="150"/>
      <c r="AV54" s="150"/>
      <c r="AW54" s="150"/>
      <c r="AX54" s="150"/>
      <c r="AY54" s="150"/>
      <c r="AZ54" s="150"/>
      <c r="BA54" s="150"/>
      <c r="BB54" s="150"/>
      <c r="BC54" s="150"/>
      <c r="BD54" s="150"/>
      <c r="BE54" s="150"/>
      <c r="BF54" s="150"/>
      <c r="BG54" s="150"/>
      <c r="BH54" s="152"/>
      <c r="BI54" s="152"/>
      <c r="BJ54" s="153"/>
      <c r="BK54" s="154"/>
      <c r="BO54" s="15"/>
      <c r="BP54" s="15"/>
      <c r="BQ54" s="15"/>
    </row>
    <row r="55" spans="1:215" ht="13.5" thickBot="1" x14ac:dyDescent="0.25">
      <c r="B55" s="44" t="s">
        <v>103</v>
      </c>
      <c r="C55" s="155"/>
      <c r="D55" s="156"/>
      <c r="E55" s="156"/>
      <c r="F55" s="156"/>
      <c r="G55" s="156"/>
      <c r="H55" s="156"/>
      <c r="I55" s="156"/>
      <c r="J55" s="156"/>
      <c r="K55" s="156"/>
      <c r="L55" s="156"/>
      <c r="M55" s="156"/>
      <c r="N55" s="156"/>
      <c r="O55" s="156"/>
      <c r="P55" s="156"/>
      <c r="Q55" s="156"/>
      <c r="R55" s="156"/>
      <c r="S55" s="156"/>
      <c r="T55" s="156"/>
      <c r="U55" s="156"/>
      <c r="V55" s="156"/>
      <c r="W55" s="156"/>
      <c r="X55" s="156"/>
      <c r="Y55" s="156"/>
      <c r="Z55" s="156"/>
      <c r="AA55" s="156"/>
      <c r="AB55" s="156"/>
      <c r="AC55" s="156"/>
      <c r="AD55" s="157"/>
      <c r="AE55" s="156"/>
      <c r="AF55" s="156"/>
      <c r="AG55" s="156"/>
      <c r="AH55" s="156"/>
      <c r="AI55" s="156"/>
      <c r="AJ55" s="156"/>
      <c r="AK55" s="156"/>
      <c r="AL55" s="156"/>
      <c r="AM55" s="158"/>
      <c r="AN55" s="158"/>
      <c r="AO55" s="156"/>
      <c r="AP55" s="156"/>
      <c r="AQ55" s="156"/>
      <c r="AR55" s="156"/>
      <c r="AS55" s="156"/>
      <c r="AT55" s="156"/>
      <c r="AU55" s="156"/>
      <c r="AV55" s="156"/>
      <c r="AW55" s="156"/>
      <c r="AX55" s="156"/>
      <c r="AY55" s="156"/>
      <c r="AZ55" s="156"/>
      <c r="BA55" s="156"/>
      <c r="BB55" s="156"/>
      <c r="BC55" s="156"/>
      <c r="BD55" s="156"/>
      <c r="BE55" s="156"/>
      <c r="BF55" s="156"/>
      <c r="BG55" s="156"/>
      <c r="BH55" s="158"/>
      <c r="BI55" s="158"/>
      <c r="BJ55" s="159"/>
      <c r="BK55" s="160"/>
      <c r="BO55" s="15"/>
      <c r="BP55" s="15"/>
      <c r="BQ55" s="15"/>
    </row>
    <row r="56" spans="1:215" ht="13.5" thickBot="1" x14ac:dyDescent="0.25">
      <c r="A56" s="20"/>
      <c r="B56" s="44" t="s">
        <v>104</v>
      </c>
      <c r="C56" s="161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  <c r="X56" s="162"/>
      <c r="Y56" s="162"/>
      <c r="Z56" s="162"/>
      <c r="AA56" s="162"/>
      <c r="AB56" s="162"/>
      <c r="AC56" s="162"/>
      <c r="AD56" s="163"/>
      <c r="AE56" s="162"/>
      <c r="AF56" s="162"/>
      <c r="AG56" s="162"/>
      <c r="AH56" s="162"/>
      <c r="AI56" s="162"/>
      <c r="AJ56" s="162"/>
      <c r="AK56" s="162"/>
      <c r="AL56" s="162"/>
      <c r="AM56" s="162"/>
      <c r="AN56" s="162"/>
      <c r="AO56" s="162"/>
      <c r="AP56" s="162"/>
      <c r="AQ56" s="162"/>
      <c r="AR56" s="162"/>
      <c r="AS56" s="162"/>
      <c r="AT56" s="162"/>
      <c r="AU56" s="162"/>
      <c r="AV56" s="162"/>
      <c r="AW56" s="162"/>
      <c r="AX56" s="162"/>
      <c r="AY56" s="162"/>
      <c r="AZ56" s="162"/>
      <c r="BA56" s="162"/>
      <c r="BB56" s="162"/>
      <c r="BC56" s="162"/>
      <c r="BD56" s="162"/>
      <c r="BE56" s="162"/>
      <c r="BF56" s="162"/>
      <c r="BG56" s="162"/>
      <c r="BH56" s="162"/>
      <c r="BI56" s="162"/>
      <c r="BJ56" s="163"/>
      <c r="BK56" s="164"/>
      <c r="BO56" s="15"/>
      <c r="BP56" s="15"/>
      <c r="BQ56" s="15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</row>
    <row r="57" spans="1:215" ht="13.5" thickBot="1" x14ac:dyDescent="0.25">
      <c r="A57" s="20"/>
      <c r="B57" s="46"/>
      <c r="BO57" s="15"/>
      <c r="BP57" s="15"/>
      <c r="BQ57" s="15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</row>
    <row r="58" spans="1:215" ht="13.5" customHeight="1" x14ac:dyDescent="0.2">
      <c r="C58" s="267" t="s">
        <v>4</v>
      </c>
      <c r="D58" s="267"/>
      <c r="E58" s="267"/>
      <c r="F58" s="267"/>
      <c r="G58" s="267"/>
      <c r="H58" s="267"/>
      <c r="I58" s="267"/>
      <c r="J58" s="267"/>
      <c r="K58" s="267"/>
      <c r="L58" s="267"/>
      <c r="M58" s="267"/>
      <c r="N58" s="267"/>
      <c r="O58" s="267"/>
      <c r="P58" s="267"/>
      <c r="Q58" s="267"/>
      <c r="R58" s="267"/>
      <c r="S58" s="267"/>
      <c r="T58" s="267"/>
      <c r="U58" s="267"/>
      <c r="V58" s="267"/>
      <c r="W58" s="267"/>
      <c r="X58" s="267"/>
      <c r="Y58" s="267"/>
      <c r="Z58" s="267"/>
      <c r="AA58" s="267"/>
      <c r="AB58" s="267"/>
      <c r="AC58" s="267"/>
      <c r="AD58" s="267"/>
      <c r="AE58" s="267"/>
      <c r="AF58" s="267"/>
      <c r="AG58" s="267"/>
      <c r="AH58" s="268" t="s">
        <v>5</v>
      </c>
      <c r="AI58" s="268"/>
      <c r="AJ58" s="268"/>
      <c r="AK58" s="268"/>
      <c r="AL58" s="268"/>
      <c r="AM58" s="268"/>
      <c r="AN58" s="268"/>
      <c r="AO58" s="268"/>
      <c r="AP58" s="268"/>
      <c r="AQ58" s="268"/>
      <c r="AR58" s="268"/>
      <c r="AS58" s="268"/>
      <c r="AT58" s="268"/>
      <c r="AU58" s="268"/>
      <c r="AV58" s="268"/>
      <c r="AW58" s="268"/>
      <c r="AX58" s="268"/>
      <c r="AY58" s="268"/>
      <c r="AZ58" s="268"/>
      <c r="BA58" s="268"/>
      <c r="BB58" s="268"/>
      <c r="BC58" s="268"/>
      <c r="BD58" s="268"/>
      <c r="BE58" s="268"/>
      <c r="BF58" s="268"/>
      <c r="BG58" s="268"/>
      <c r="BH58" s="268"/>
      <c r="BI58" s="268"/>
      <c r="BJ58" s="268"/>
      <c r="BK58" s="268"/>
      <c r="BO58" s="15"/>
      <c r="BP58" s="15"/>
      <c r="BQ58" s="15"/>
    </row>
    <row r="59" spans="1:215" ht="13.5" thickBot="1" x14ac:dyDescent="0.25">
      <c r="A59" s="18"/>
      <c r="B59" s="19"/>
      <c r="C59" s="33" t="str">
        <f t="shared" ref="C59:AH59" si="90">"S"&amp;SEMAINE(C60)</f>
        <v>S17</v>
      </c>
      <c r="D59" s="33" t="str">
        <f t="shared" si="90"/>
        <v>S18</v>
      </c>
      <c r="E59" s="32" t="str">
        <f t="shared" si="90"/>
        <v>S18</v>
      </c>
      <c r="F59" s="32" t="str">
        <f t="shared" si="90"/>
        <v>S18</v>
      </c>
      <c r="G59" s="32" t="str">
        <f t="shared" si="90"/>
        <v>S18</v>
      </c>
      <c r="H59" s="32" t="str">
        <f t="shared" si="90"/>
        <v>S18</v>
      </c>
      <c r="I59" s="32" t="str">
        <f t="shared" si="90"/>
        <v>S18</v>
      </c>
      <c r="J59" s="32" t="str">
        <f t="shared" si="90"/>
        <v>S18</v>
      </c>
      <c r="K59" s="32" t="str">
        <f t="shared" si="90"/>
        <v>S19</v>
      </c>
      <c r="L59" s="33" t="str">
        <f t="shared" si="90"/>
        <v>S19</v>
      </c>
      <c r="M59" s="33" t="str">
        <f t="shared" si="90"/>
        <v>S19</v>
      </c>
      <c r="N59" s="33" t="str">
        <f t="shared" si="90"/>
        <v>S19</v>
      </c>
      <c r="O59" s="33" t="str">
        <f t="shared" si="90"/>
        <v>S19</v>
      </c>
      <c r="P59" s="33" t="str">
        <f t="shared" si="90"/>
        <v>S19</v>
      </c>
      <c r="Q59" s="33" t="str">
        <f t="shared" si="90"/>
        <v>S19</v>
      </c>
      <c r="R59" s="33" t="str">
        <f t="shared" si="90"/>
        <v>S20</v>
      </c>
      <c r="S59" s="32" t="str">
        <f t="shared" si="90"/>
        <v>S20</v>
      </c>
      <c r="T59" s="32" t="str">
        <f t="shared" si="90"/>
        <v>S20</v>
      </c>
      <c r="U59" s="32" t="str">
        <f t="shared" si="90"/>
        <v>S20</v>
      </c>
      <c r="V59" s="32" t="str">
        <f t="shared" si="90"/>
        <v>S20</v>
      </c>
      <c r="W59" s="32" t="str">
        <f t="shared" si="90"/>
        <v>S20</v>
      </c>
      <c r="X59" s="32" t="str">
        <f t="shared" si="90"/>
        <v>S20</v>
      </c>
      <c r="Y59" s="32" t="str">
        <f t="shared" si="90"/>
        <v>S21</v>
      </c>
      <c r="Z59" s="33" t="str">
        <f t="shared" si="90"/>
        <v>S21</v>
      </c>
      <c r="AA59" s="33" t="str">
        <f t="shared" si="90"/>
        <v>S21</v>
      </c>
      <c r="AB59" s="33" t="str">
        <f t="shared" si="90"/>
        <v>S21</v>
      </c>
      <c r="AC59" s="33" t="str">
        <f t="shared" si="90"/>
        <v>S21</v>
      </c>
      <c r="AD59" s="33" t="str">
        <f t="shared" si="90"/>
        <v>S21</v>
      </c>
      <c r="AE59" s="33" t="str">
        <f t="shared" si="90"/>
        <v>S21</v>
      </c>
      <c r="AF59" s="33" t="str">
        <f t="shared" si="90"/>
        <v>S22</v>
      </c>
      <c r="AG59" s="32" t="str">
        <f t="shared" si="90"/>
        <v>S22</v>
      </c>
      <c r="AH59" s="32" t="str">
        <f t="shared" si="90"/>
        <v>S22</v>
      </c>
      <c r="AI59" s="32" t="str">
        <f t="shared" ref="AI59:BK59" si="91">"S"&amp;SEMAINE(AI60)</f>
        <v>S22</v>
      </c>
      <c r="AJ59" s="32" t="str">
        <f t="shared" si="91"/>
        <v>S22</v>
      </c>
      <c r="AK59" s="32" t="str">
        <f t="shared" si="91"/>
        <v>S22</v>
      </c>
      <c r="AL59" s="32" t="str">
        <f t="shared" si="91"/>
        <v>S22</v>
      </c>
      <c r="AM59" s="32" t="str">
        <f t="shared" si="91"/>
        <v>S23</v>
      </c>
      <c r="AN59" s="33" t="str">
        <f t="shared" si="91"/>
        <v>S23</v>
      </c>
      <c r="AO59" s="33" t="str">
        <f t="shared" si="91"/>
        <v>S23</v>
      </c>
      <c r="AP59" s="33" t="str">
        <f t="shared" si="91"/>
        <v>S23</v>
      </c>
      <c r="AQ59" s="33" t="str">
        <f t="shared" si="91"/>
        <v>S23</v>
      </c>
      <c r="AR59" s="33" t="str">
        <f t="shared" si="91"/>
        <v>S23</v>
      </c>
      <c r="AS59" s="33" t="str">
        <f t="shared" si="91"/>
        <v>S23</v>
      </c>
      <c r="AT59" s="33" t="str">
        <f t="shared" si="91"/>
        <v>S24</v>
      </c>
      <c r="AU59" s="32" t="str">
        <f t="shared" si="91"/>
        <v>S24</v>
      </c>
      <c r="AV59" s="32" t="str">
        <f t="shared" si="91"/>
        <v>S24</v>
      </c>
      <c r="AW59" s="32" t="str">
        <f t="shared" si="91"/>
        <v>S24</v>
      </c>
      <c r="AX59" s="32" t="str">
        <f t="shared" si="91"/>
        <v>S24</v>
      </c>
      <c r="AY59" s="32" t="str">
        <f t="shared" si="91"/>
        <v>S24</v>
      </c>
      <c r="AZ59" s="32" t="str">
        <f t="shared" si="91"/>
        <v>S24</v>
      </c>
      <c r="BA59" s="32" t="str">
        <f t="shared" si="91"/>
        <v>S25</v>
      </c>
      <c r="BB59" s="33" t="str">
        <f t="shared" si="91"/>
        <v>S25</v>
      </c>
      <c r="BC59" s="33" t="str">
        <f t="shared" si="91"/>
        <v>S25</v>
      </c>
      <c r="BD59" s="33" t="str">
        <f t="shared" si="91"/>
        <v>S25</v>
      </c>
      <c r="BE59" s="33" t="str">
        <f t="shared" si="91"/>
        <v>S25</v>
      </c>
      <c r="BF59" s="33" t="str">
        <f t="shared" si="91"/>
        <v>S25</v>
      </c>
      <c r="BG59" s="33" t="str">
        <f t="shared" si="91"/>
        <v>S25</v>
      </c>
      <c r="BH59" s="33" t="str">
        <f t="shared" si="91"/>
        <v>S26</v>
      </c>
      <c r="BI59" s="32" t="str">
        <f t="shared" si="91"/>
        <v>S26</v>
      </c>
      <c r="BJ59" s="32" t="str">
        <f t="shared" si="91"/>
        <v>S26</v>
      </c>
      <c r="BK59" s="32" t="str">
        <f t="shared" si="91"/>
        <v>S26</v>
      </c>
      <c r="BO59" s="15"/>
      <c r="BP59" s="15"/>
      <c r="BQ59" s="15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</row>
    <row r="60" spans="1:215" ht="15.75" customHeight="1" thickBot="1" x14ac:dyDescent="0.25">
      <c r="B60" s="16"/>
      <c r="C60" s="72">
        <f>DATE(hide!F1+2014,5,1)</f>
        <v>42491</v>
      </c>
      <c r="D60" s="73">
        <f t="shared" ref="D60" si="92">C60+1</f>
        <v>42492</v>
      </c>
      <c r="E60" s="73">
        <f t="shared" ref="E60" si="93">D60+1</f>
        <v>42493</v>
      </c>
      <c r="F60" s="73">
        <f t="shared" ref="F60" si="94">E60+1</f>
        <v>42494</v>
      </c>
      <c r="G60" s="73">
        <f t="shared" ref="G60" si="95">F60+1</f>
        <v>42495</v>
      </c>
      <c r="H60" s="73">
        <f t="shared" ref="H60" si="96">G60+1</f>
        <v>42496</v>
      </c>
      <c r="I60" s="73">
        <f t="shared" ref="I60" si="97">H60+1</f>
        <v>42497</v>
      </c>
      <c r="J60" s="73">
        <f t="shared" ref="J60" si="98">I60+1</f>
        <v>42498</v>
      </c>
      <c r="K60" s="73">
        <f t="shared" ref="K60" si="99">J60+1</f>
        <v>42499</v>
      </c>
      <c r="L60" s="73">
        <f t="shared" ref="L60" si="100">K60+1</f>
        <v>42500</v>
      </c>
      <c r="M60" s="73">
        <f t="shared" ref="M60" si="101">L60+1</f>
        <v>42501</v>
      </c>
      <c r="N60" s="73">
        <f t="shared" ref="N60" si="102">M60+1</f>
        <v>42502</v>
      </c>
      <c r="O60" s="73">
        <f t="shared" ref="O60" si="103">N60+1</f>
        <v>42503</v>
      </c>
      <c r="P60" s="73">
        <f t="shared" ref="P60" si="104">O60+1</f>
        <v>42504</v>
      </c>
      <c r="Q60" s="73">
        <f t="shared" ref="Q60" si="105">P60+1</f>
        <v>42505</v>
      </c>
      <c r="R60" s="73">
        <f t="shared" ref="R60" si="106">Q60+1</f>
        <v>42506</v>
      </c>
      <c r="S60" s="73">
        <f t="shared" ref="S60" si="107">R60+1</f>
        <v>42507</v>
      </c>
      <c r="T60" s="73">
        <f t="shared" ref="T60" si="108">S60+1</f>
        <v>42508</v>
      </c>
      <c r="U60" s="73">
        <f t="shared" ref="U60" si="109">T60+1</f>
        <v>42509</v>
      </c>
      <c r="V60" s="73">
        <f t="shared" ref="V60" si="110">U60+1</f>
        <v>42510</v>
      </c>
      <c r="W60" s="73">
        <f t="shared" ref="W60" si="111">V60+1</f>
        <v>42511</v>
      </c>
      <c r="X60" s="73">
        <f t="shared" ref="X60" si="112">W60+1</f>
        <v>42512</v>
      </c>
      <c r="Y60" s="73">
        <f t="shared" ref="Y60" si="113">X60+1</f>
        <v>42513</v>
      </c>
      <c r="Z60" s="73">
        <f t="shared" ref="Z60" si="114">Y60+1</f>
        <v>42514</v>
      </c>
      <c r="AA60" s="73">
        <f t="shared" ref="AA60" si="115">Z60+1</f>
        <v>42515</v>
      </c>
      <c r="AB60" s="73">
        <f t="shared" ref="AB60" si="116">AA60+1</f>
        <v>42516</v>
      </c>
      <c r="AC60" s="73">
        <f t="shared" ref="AC60" si="117">AB60+1</f>
        <v>42517</v>
      </c>
      <c r="AD60" s="73">
        <f t="shared" ref="AD60" si="118">AC60+1</f>
        <v>42518</v>
      </c>
      <c r="AE60" s="73">
        <f t="shared" ref="AE60" si="119">AD60+1</f>
        <v>42519</v>
      </c>
      <c r="AF60" s="73">
        <f t="shared" ref="AF60" si="120">AE60+1</f>
        <v>42520</v>
      </c>
      <c r="AG60" s="73">
        <f t="shared" ref="AG60" si="121">AF60+1</f>
        <v>42521</v>
      </c>
      <c r="AH60" s="74">
        <f>DATE(hide!F1+2014,6,1)</f>
        <v>42522</v>
      </c>
      <c r="AI60" s="73">
        <f t="shared" ref="AI60" si="122">AH60+1</f>
        <v>42523</v>
      </c>
      <c r="AJ60" s="73">
        <f t="shared" ref="AJ60" si="123">AI60+1</f>
        <v>42524</v>
      </c>
      <c r="AK60" s="73">
        <f t="shared" ref="AK60" si="124">AJ60+1</f>
        <v>42525</v>
      </c>
      <c r="AL60" s="73">
        <f t="shared" ref="AL60" si="125">AK60+1</f>
        <v>42526</v>
      </c>
      <c r="AM60" s="73">
        <f t="shared" ref="AM60" si="126">AL60+1</f>
        <v>42527</v>
      </c>
      <c r="AN60" s="73">
        <f t="shared" ref="AN60" si="127">AM60+1</f>
        <v>42528</v>
      </c>
      <c r="AO60" s="73">
        <f t="shared" ref="AO60" si="128">AN60+1</f>
        <v>42529</v>
      </c>
      <c r="AP60" s="73">
        <f t="shared" ref="AP60" si="129">AO60+1</f>
        <v>42530</v>
      </c>
      <c r="AQ60" s="73">
        <f t="shared" ref="AQ60" si="130">AP60+1</f>
        <v>42531</v>
      </c>
      <c r="AR60" s="73">
        <f t="shared" ref="AR60" si="131">AQ60+1</f>
        <v>42532</v>
      </c>
      <c r="AS60" s="73">
        <f t="shared" ref="AS60" si="132">AR60+1</f>
        <v>42533</v>
      </c>
      <c r="AT60" s="73">
        <f t="shared" ref="AT60" si="133">AS60+1</f>
        <v>42534</v>
      </c>
      <c r="AU60" s="73">
        <f t="shared" ref="AU60" si="134">AT60+1</f>
        <v>42535</v>
      </c>
      <c r="AV60" s="73">
        <f t="shared" ref="AV60" si="135">AU60+1</f>
        <v>42536</v>
      </c>
      <c r="AW60" s="73">
        <f t="shared" ref="AW60" si="136">AV60+1</f>
        <v>42537</v>
      </c>
      <c r="AX60" s="73">
        <f t="shared" ref="AX60" si="137">AW60+1</f>
        <v>42538</v>
      </c>
      <c r="AY60" s="73">
        <f t="shared" ref="AY60" si="138">AX60+1</f>
        <v>42539</v>
      </c>
      <c r="AZ60" s="73">
        <f t="shared" ref="AZ60" si="139">AY60+1</f>
        <v>42540</v>
      </c>
      <c r="BA60" s="73">
        <f t="shared" ref="BA60" si="140">AZ60+1</f>
        <v>42541</v>
      </c>
      <c r="BB60" s="73">
        <f t="shared" ref="BB60" si="141">BA60+1</f>
        <v>42542</v>
      </c>
      <c r="BC60" s="73">
        <f t="shared" ref="BC60" si="142">BB60+1</f>
        <v>42543</v>
      </c>
      <c r="BD60" s="73">
        <f t="shared" ref="BD60" si="143">BC60+1</f>
        <v>42544</v>
      </c>
      <c r="BE60" s="73">
        <f t="shared" ref="BE60" si="144">BD60+1</f>
        <v>42545</v>
      </c>
      <c r="BF60" s="73">
        <f t="shared" ref="BF60" si="145">BE60+1</f>
        <v>42546</v>
      </c>
      <c r="BG60" s="73">
        <f t="shared" ref="BG60" si="146">BF60+1</f>
        <v>42547</v>
      </c>
      <c r="BH60" s="73">
        <f t="shared" ref="BH60" si="147">BG60+1</f>
        <v>42548</v>
      </c>
      <c r="BI60" s="73">
        <f t="shared" ref="BI60" si="148">BH60+1</f>
        <v>42549</v>
      </c>
      <c r="BJ60" s="73">
        <f t="shared" ref="BJ60" si="149">BI60+1</f>
        <v>42550</v>
      </c>
      <c r="BK60" s="75">
        <f t="shared" ref="BK60" si="150">BJ60+1</f>
        <v>42551</v>
      </c>
      <c r="BO60" s="15"/>
      <c r="BP60" s="15"/>
      <c r="BQ60" s="15"/>
    </row>
    <row r="61" spans="1:215" ht="13.5" thickBot="1" x14ac:dyDescent="0.25">
      <c r="B61" s="43" t="s">
        <v>85</v>
      </c>
      <c r="C61" s="165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0"/>
      <c r="AB61" s="110"/>
      <c r="AC61" s="110"/>
      <c r="AD61" s="110"/>
      <c r="AE61" s="110"/>
      <c r="AF61" s="110"/>
      <c r="AG61" s="110"/>
      <c r="AH61" s="110"/>
      <c r="AI61" s="110"/>
      <c r="AJ61" s="110"/>
      <c r="AK61" s="110"/>
      <c r="AL61" s="110"/>
      <c r="AM61" s="110"/>
      <c r="AN61" s="110"/>
      <c r="AO61" s="110"/>
      <c r="AP61" s="110"/>
      <c r="AQ61" s="110"/>
      <c r="AR61" s="110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10"/>
      <c r="BF61" s="110"/>
      <c r="BG61" s="110"/>
      <c r="BH61" s="110"/>
      <c r="BI61" s="110"/>
      <c r="BJ61" s="111"/>
      <c r="BK61" s="113"/>
      <c r="BO61" s="15"/>
      <c r="BP61" s="15"/>
      <c r="BQ61" s="15"/>
    </row>
    <row r="62" spans="1:215" ht="15" x14ac:dyDescent="0.25">
      <c r="A62" s="1"/>
      <c r="B62" s="44" t="s">
        <v>86</v>
      </c>
      <c r="C62" s="114"/>
      <c r="D62" s="115"/>
      <c r="E62" s="115"/>
      <c r="F62" s="115"/>
      <c r="G62" s="115"/>
      <c r="H62" s="115"/>
      <c r="I62" s="115"/>
      <c r="J62" s="115"/>
      <c r="K62" s="115"/>
      <c r="L62" s="115"/>
      <c r="M62" s="117"/>
      <c r="N62" s="115"/>
      <c r="O62" s="115"/>
      <c r="P62" s="115"/>
      <c r="Q62" s="115"/>
      <c r="R62" s="115"/>
      <c r="S62" s="115"/>
      <c r="T62" s="117"/>
      <c r="U62" s="115"/>
      <c r="V62" s="115"/>
      <c r="W62" s="115"/>
      <c r="X62" s="115"/>
      <c r="Y62" s="115"/>
      <c r="Z62" s="115"/>
      <c r="AA62" s="115"/>
      <c r="AB62" s="117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115"/>
      <c r="AN62" s="115"/>
      <c r="AO62" s="115"/>
      <c r="AP62" s="115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6"/>
      <c r="BK62" s="118"/>
      <c r="BL62" s="1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44" t="s">
        <v>87</v>
      </c>
      <c r="C63" s="119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  <c r="AK63" s="121"/>
      <c r="AL63" s="121"/>
      <c r="AM63" s="121"/>
      <c r="AN63" s="121"/>
      <c r="AO63" s="121"/>
      <c r="AP63" s="121"/>
      <c r="AQ63" s="121"/>
      <c r="AR63" s="121"/>
      <c r="AS63" s="121"/>
      <c r="AT63" s="121"/>
      <c r="AU63" s="121"/>
      <c r="AV63" s="121"/>
      <c r="AW63" s="121"/>
      <c r="AX63" s="121"/>
      <c r="AY63" s="121"/>
      <c r="AZ63" s="121"/>
      <c r="BA63" s="121"/>
      <c r="BB63" s="121"/>
      <c r="BC63" s="121"/>
      <c r="BD63" s="121"/>
      <c r="BE63" s="121"/>
      <c r="BF63" s="121"/>
      <c r="BG63" s="121"/>
      <c r="BH63" s="121"/>
      <c r="BI63" s="121"/>
      <c r="BJ63" s="166"/>
      <c r="BK63" s="123"/>
      <c r="BO63" s="15"/>
      <c r="BP63" s="15"/>
      <c r="BQ63" s="15"/>
    </row>
    <row r="64" spans="1:215" x14ac:dyDescent="0.2">
      <c r="B64" s="44" t="s">
        <v>88</v>
      </c>
      <c r="C64" s="167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6"/>
      <c r="AV64" s="126"/>
      <c r="AW64" s="126"/>
      <c r="AX64" s="126"/>
      <c r="AY64" s="126"/>
      <c r="AZ64" s="126"/>
      <c r="BA64" s="126"/>
      <c r="BB64" s="126"/>
      <c r="BC64" s="126"/>
      <c r="BD64" s="126"/>
      <c r="BE64" s="126"/>
      <c r="BF64" s="126"/>
      <c r="BG64" s="126"/>
      <c r="BH64" s="126"/>
      <c r="BI64" s="126"/>
      <c r="BJ64" s="128"/>
      <c r="BK64" s="129"/>
      <c r="BO64" s="15"/>
      <c r="BP64" s="15"/>
      <c r="BQ64" s="15"/>
    </row>
    <row r="65" spans="1:209" ht="13.5" thickBot="1" x14ac:dyDescent="0.25">
      <c r="B65" s="44" t="s">
        <v>89</v>
      </c>
      <c r="C65" s="168"/>
      <c r="D65" s="132"/>
      <c r="E65" s="132"/>
      <c r="F65" s="132"/>
      <c r="G65" s="132"/>
      <c r="H65" s="132"/>
      <c r="I65" s="132"/>
      <c r="J65" s="132"/>
      <c r="K65" s="132"/>
      <c r="L65" s="132"/>
      <c r="M65" s="132"/>
      <c r="N65" s="133"/>
      <c r="O65" s="133"/>
      <c r="P65" s="132"/>
      <c r="Q65" s="132"/>
      <c r="R65" s="132"/>
      <c r="S65" s="132"/>
      <c r="T65" s="132"/>
      <c r="U65" s="132"/>
      <c r="V65" s="132"/>
      <c r="W65" s="132"/>
      <c r="X65" s="132"/>
      <c r="Y65" s="132"/>
      <c r="Z65" s="132"/>
      <c r="AA65" s="132"/>
      <c r="AB65" s="169"/>
      <c r="AC65" s="169"/>
      <c r="AD65" s="132"/>
      <c r="AE65" s="169"/>
      <c r="AF65" s="132"/>
      <c r="AG65" s="132"/>
      <c r="AH65" s="132"/>
      <c r="AI65" s="132"/>
      <c r="AJ65" s="132"/>
      <c r="AK65" s="132"/>
      <c r="AL65" s="132"/>
      <c r="AM65" s="132"/>
      <c r="AN65" s="132"/>
      <c r="AO65" s="132"/>
      <c r="AP65" s="132"/>
      <c r="AQ65" s="132"/>
      <c r="AR65" s="132"/>
      <c r="AS65" s="132"/>
      <c r="AT65" s="132"/>
      <c r="AU65" s="132"/>
      <c r="AV65" s="132"/>
      <c r="AW65" s="132"/>
      <c r="AX65" s="132"/>
      <c r="AY65" s="132"/>
      <c r="AZ65" s="132"/>
      <c r="BA65" s="132"/>
      <c r="BB65" s="132"/>
      <c r="BC65" s="132"/>
      <c r="BD65" s="132"/>
      <c r="BE65" s="132"/>
      <c r="BF65" s="132"/>
      <c r="BG65" s="132"/>
      <c r="BH65" s="132"/>
      <c r="BI65" s="132"/>
      <c r="BJ65" s="143"/>
      <c r="BK65" s="136"/>
      <c r="BO65" s="15"/>
      <c r="BP65" s="15"/>
      <c r="BQ65" s="15"/>
    </row>
    <row r="66" spans="1:209" x14ac:dyDescent="0.2">
      <c r="B66" s="44" t="s">
        <v>90</v>
      </c>
      <c r="C66" s="114"/>
      <c r="D66" s="115"/>
      <c r="E66" s="115"/>
      <c r="F66" s="115"/>
      <c r="G66" s="115"/>
      <c r="H66" s="115"/>
      <c r="I66" s="115"/>
      <c r="J66" s="115"/>
      <c r="K66" s="138"/>
      <c r="L66" s="115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37"/>
      <c r="AC66" s="137"/>
      <c r="AD66" s="137"/>
      <c r="AE66" s="115"/>
      <c r="AF66" s="115"/>
      <c r="AG66" s="115"/>
      <c r="AH66" s="115"/>
      <c r="AI66" s="115"/>
      <c r="AJ66" s="138"/>
      <c r="AK66" s="115"/>
      <c r="AL66" s="115"/>
      <c r="AM66" s="115"/>
      <c r="AN66" s="115"/>
      <c r="AO66" s="115"/>
      <c r="AP66" s="115"/>
      <c r="AQ66" s="115"/>
      <c r="AR66" s="115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6"/>
      <c r="BK66" s="118"/>
      <c r="BO66" s="15"/>
      <c r="BP66" s="15"/>
      <c r="BQ66" s="15"/>
    </row>
    <row r="67" spans="1:209" ht="13.5" thickBot="1" x14ac:dyDescent="0.25">
      <c r="A67" s="12"/>
      <c r="B67" s="44" t="s">
        <v>91</v>
      </c>
      <c r="C67" s="119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0"/>
      <c r="O67" s="120"/>
      <c r="P67" s="121"/>
      <c r="Q67" s="121"/>
      <c r="R67" s="121"/>
      <c r="S67" s="121"/>
      <c r="T67" s="121"/>
      <c r="U67" s="121"/>
      <c r="V67" s="121"/>
      <c r="W67" s="121"/>
      <c r="X67" s="121"/>
      <c r="Y67" s="121"/>
      <c r="Z67" s="121"/>
      <c r="AA67" s="121"/>
      <c r="AB67" s="170"/>
      <c r="AC67" s="170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1"/>
      <c r="AP67" s="121"/>
      <c r="AQ67" s="121"/>
      <c r="AR67" s="120"/>
      <c r="AS67" s="121"/>
      <c r="AT67" s="121"/>
      <c r="AU67" s="121"/>
      <c r="AV67" s="121"/>
      <c r="AW67" s="121"/>
      <c r="AX67" s="121"/>
      <c r="AY67" s="121"/>
      <c r="AZ67" s="121"/>
      <c r="BA67" s="121"/>
      <c r="BB67" s="121"/>
      <c r="BC67" s="121"/>
      <c r="BD67" s="121"/>
      <c r="BE67" s="121"/>
      <c r="BF67" s="121"/>
      <c r="BG67" s="121"/>
      <c r="BH67" s="121"/>
      <c r="BI67" s="121"/>
      <c r="BJ67" s="166"/>
      <c r="BK67" s="123"/>
      <c r="BO67" s="15"/>
      <c r="BP67" s="15"/>
      <c r="BQ67" s="15"/>
    </row>
    <row r="68" spans="1:209" x14ac:dyDescent="0.2">
      <c r="A68" s="12"/>
      <c r="B68" s="44" t="s">
        <v>92</v>
      </c>
      <c r="C68" s="167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6"/>
      <c r="AV68" s="126"/>
      <c r="AW68" s="126"/>
      <c r="AX68" s="126"/>
      <c r="AY68" s="126"/>
      <c r="AZ68" s="126"/>
      <c r="BA68" s="126"/>
      <c r="BB68" s="126"/>
      <c r="BC68" s="126"/>
      <c r="BD68" s="126"/>
      <c r="BE68" s="126"/>
      <c r="BF68" s="126"/>
      <c r="BG68" s="126"/>
      <c r="BH68" s="126"/>
      <c r="BI68" s="126"/>
      <c r="BJ68" s="128"/>
      <c r="BK68" s="129"/>
      <c r="BO68" s="15"/>
      <c r="BP68" s="15"/>
      <c r="BQ68" s="15"/>
    </row>
    <row r="69" spans="1:209" ht="13.5" thickBot="1" x14ac:dyDescent="0.25">
      <c r="B69" s="44" t="s">
        <v>93</v>
      </c>
      <c r="C69" s="168"/>
      <c r="D69" s="132"/>
      <c r="E69" s="132"/>
      <c r="F69" s="132"/>
      <c r="G69" s="132"/>
      <c r="H69" s="132"/>
      <c r="I69" s="132"/>
      <c r="J69" s="132"/>
      <c r="K69" s="132"/>
      <c r="L69" s="132"/>
      <c r="M69" s="132"/>
      <c r="N69" s="132"/>
      <c r="O69" s="132"/>
      <c r="P69" s="132"/>
      <c r="Q69" s="132"/>
      <c r="R69" s="132"/>
      <c r="S69" s="132"/>
      <c r="T69" s="132"/>
      <c r="U69" s="132"/>
      <c r="V69" s="132"/>
      <c r="W69" s="132"/>
      <c r="X69" s="132"/>
      <c r="Y69" s="132"/>
      <c r="Z69" s="132"/>
      <c r="AA69" s="132"/>
      <c r="AB69" s="132"/>
      <c r="AC69" s="132"/>
      <c r="AD69" s="132"/>
      <c r="AE69" s="132"/>
      <c r="AF69" s="132"/>
      <c r="AG69" s="132"/>
      <c r="AH69" s="132"/>
      <c r="AI69" s="132"/>
      <c r="AJ69" s="132"/>
      <c r="AK69" s="132"/>
      <c r="AL69" s="132"/>
      <c r="AM69" s="132"/>
      <c r="AN69" s="132"/>
      <c r="AO69" s="132"/>
      <c r="AP69" s="132"/>
      <c r="AQ69" s="132"/>
      <c r="AR69" s="132"/>
      <c r="AS69" s="132"/>
      <c r="AT69" s="132"/>
      <c r="AU69" s="132"/>
      <c r="AV69" s="132"/>
      <c r="AW69" s="132"/>
      <c r="AX69" s="132"/>
      <c r="AY69" s="132"/>
      <c r="AZ69" s="132"/>
      <c r="BA69" s="132"/>
      <c r="BB69" s="132"/>
      <c r="BC69" s="132"/>
      <c r="BD69" s="132"/>
      <c r="BE69" s="132"/>
      <c r="BF69" s="132"/>
      <c r="BG69" s="132"/>
      <c r="BH69" s="132"/>
      <c r="BI69" s="132"/>
      <c r="BJ69" s="143"/>
      <c r="BK69" s="136"/>
      <c r="BO69" s="15"/>
      <c r="BP69" s="15"/>
      <c r="BQ69" s="15"/>
    </row>
    <row r="70" spans="1:209" x14ac:dyDescent="0.2">
      <c r="B70" s="44" t="s">
        <v>94</v>
      </c>
      <c r="C70" s="114"/>
      <c r="D70" s="115"/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/>
      <c r="AK70" s="115"/>
      <c r="AL70" s="115"/>
      <c r="AM70" s="115"/>
      <c r="AN70" s="115"/>
      <c r="AO70" s="115"/>
      <c r="AP70" s="115"/>
      <c r="AQ70" s="115"/>
      <c r="AR70" s="115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6"/>
      <c r="BK70" s="118"/>
      <c r="BO70" s="15"/>
      <c r="BP70" s="15"/>
      <c r="BQ70" s="15"/>
    </row>
    <row r="71" spans="1:209" ht="13.5" thickBot="1" x14ac:dyDescent="0.25">
      <c r="B71" s="44" t="s">
        <v>95</v>
      </c>
      <c r="C71" s="119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20"/>
      <c r="O71" s="120"/>
      <c r="P71" s="121"/>
      <c r="Q71" s="121"/>
      <c r="R71" s="121"/>
      <c r="S71" s="121"/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  <c r="AP71" s="120"/>
      <c r="AQ71" s="120"/>
      <c r="AR71" s="121"/>
      <c r="AS71" s="121"/>
      <c r="AT71" s="121"/>
      <c r="AU71" s="121"/>
      <c r="AV71" s="121"/>
      <c r="AW71" s="121"/>
      <c r="AX71" s="121"/>
      <c r="AY71" s="121"/>
      <c r="AZ71" s="121"/>
      <c r="BA71" s="121"/>
      <c r="BB71" s="121"/>
      <c r="BC71" s="121"/>
      <c r="BD71" s="121"/>
      <c r="BE71" s="121"/>
      <c r="BF71" s="121"/>
      <c r="BG71" s="121"/>
      <c r="BH71" s="121"/>
      <c r="BI71" s="121"/>
      <c r="BJ71" s="166"/>
      <c r="BK71" s="123"/>
      <c r="BO71" s="15"/>
      <c r="BP71" s="15"/>
      <c r="BQ71" s="15"/>
    </row>
    <row r="72" spans="1:209" x14ac:dyDescent="0.2">
      <c r="B72" s="44" t="s">
        <v>96</v>
      </c>
      <c r="C72" s="167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S72" s="126"/>
      <c r="T72" s="126"/>
      <c r="U72" s="126"/>
      <c r="V72" s="126"/>
      <c r="W72" s="126"/>
      <c r="X72" s="126"/>
      <c r="Y72" s="126"/>
      <c r="Z72" s="126"/>
      <c r="AA72" s="126"/>
      <c r="AB72" s="126"/>
      <c r="AC72" s="126"/>
      <c r="AD72" s="126"/>
      <c r="AE72" s="126"/>
      <c r="AF72" s="126"/>
      <c r="AG72" s="126"/>
      <c r="AH72" s="126"/>
      <c r="AI72" s="126"/>
      <c r="AJ72" s="126"/>
      <c r="AK72" s="126"/>
      <c r="AL72" s="126"/>
      <c r="AM72" s="126"/>
      <c r="AN72" s="126"/>
      <c r="AO72" s="126"/>
      <c r="AP72" s="126"/>
      <c r="AQ72" s="126"/>
      <c r="AR72" s="126"/>
      <c r="AS72" s="126"/>
      <c r="AT72" s="126"/>
      <c r="AU72" s="126"/>
      <c r="AV72" s="126"/>
      <c r="AW72" s="126"/>
      <c r="AX72" s="126"/>
      <c r="AY72" s="126"/>
      <c r="AZ72" s="126"/>
      <c r="BA72" s="126"/>
      <c r="BB72" s="126"/>
      <c r="BC72" s="126"/>
      <c r="BD72" s="126"/>
      <c r="BE72" s="126"/>
      <c r="BF72" s="126"/>
      <c r="BG72" s="126"/>
      <c r="BH72" s="126"/>
      <c r="BI72" s="126"/>
      <c r="BJ72" s="128"/>
      <c r="BK72" s="129"/>
      <c r="BO72" s="15"/>
      <c r="BP72" s="15"/>
      <c r="BQ72" s="15"/>
    </row>
    <row r="73" spans="1:209" ht="15.75" thickBot="1" x14ac:dyDescent="0.3">
      <c r="A73" s="1"/>
      <c r="B73" s="44" t="s">
        <v>97</v>
      </c>
      <c r="C73" s="168"/>
      <c r="D73" s="132"/>
      <c r="E73" s="132"/>
      <c r="F73" s="132"/>
      <c r="G73" s="132"/>
      <c r="H73" s="132"/>
      <c r="I73" s="132"/>
      <c r="J73" s="132"/>
      <c r="K73" s="132"/>
      <c r="L73" s="132"/>
      <c r="M73" s="132"/>
      <c r="N73" s="132"/>
      <c r="O73" s="132"/>
      <c r="P73" s="132"/>
      <c r="Q73" s="132"/>
      <c r="R73" s="132"/>
      <c r="S73" s="132"/>
      <c r="T73" s="132"/>
      <c r="U73" s="132"/>
      <c r="V73" s="132"/>
      <c r="W73" s="132"/>
      <c r="X73" s="132"/>
      <c r="Y73" s="132"/>
      <c r="Z73" s="132"/>
      <c r="AA73" s="132"/>
      <c r="AB73" s="132"/>
      <c r="AC73" s="132"/>
      <c r="AD73" s="132"/>
      <c r="AE73" s="132"/>
      <c r="AF73" s="132"/>
      <c r="AG73" s="132"/>
      <c r="AH73" s="132"/>
      <c r="AI73" s="132"/>
      <c r="AJ73" s="132"/>
      <c r="AK73" s="132"/>
      <c r="AL73" s="132"/>
      <c r="AM73" s="132"/>
      <c r="AN73" s="132"/>
      <c r="AO73" s="132"/>
      <c r="AP73" s="132"/>
      <c r="AQ73" s="132"/>
      <c r="AR73" s="132"/>
      <c r="AS73" s="132"/>
      <c r="AT73" s="132"/>
      <c r="AU73" s="132"/>
      <c r="AV73" s="132"/>
      <c r="AW73" s="132"/>
      <c r="AX73" s="132"/>
      <c r="AY73" s="132"/>
      <c r="AZ73" s="132"/>
      <c r="BA73" s="132"/>
      <c r="BB73" s="132"/>
      <c r="BC73" s="132"/>
      <c r="BD73" s="132"/>
      <c r="BE73" s="132"/>
      <c r="BF73" s="132"/>
      <c r="BG73" s="132"/>
      <c r="BH73" s="132"/>
      <c r="BI73" s="132"/>
      <c r="BJ73" s="143"/>
      <c r="BK73" s="136"/>
      <c r="BL73" s="1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x14ac:dyDescent="0.2">
      <c r="B74" s="44" t="s">
        <v>98</v>
      </c>
      <c r="C74" s="114"/>
      <c r="D74" s="115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15"/>
      <c r="AM74" s="115"/>
      <c r="AN74" s="115"/>
      <c r="AO74" s="115"/>
      <c r="AP74" s="115"/>
      <c r="AQ74" s="115"/>
      <c r="AR74" s="115"/>
      <c r="AS74" s="115"/>
      <c r="AT74" s="115"/>
      <c r="AU74" s="115"/>
      <c r="AV74" s="115"/>
      <c r="AW74" s="115"/>
      <c r="AX74" s="115"/>
      <c r="AY74" s="115"/>
      <c r="AZ74" s="115"/>
      <c r="BA74" s="115"/>
      <c r="BB74" s="115"/>
      <c r="BC74" s="115"/>
      <c r="BD74" s="115"/>
      <c r="BE74" s="115"/>
      <c r="BF74" s="115"/>
      <c r="BG74" s="115"/>
      <c r="BH74" s="115"/>
      <c r="BI74" s="115"/>
      <c r="BJ74" s="116"/>
      <c r="BK74" s="118"/>
      <c r="BO74" s="15"/>
      <c r="BP74" s="15"/>
      <c r="BQ74" s="15"/>
    </row>
    <row r="75" spans="1:209" ht="13.5" thickBot="1" x14ac:dyDescent="0.25">
      <c r="B75" s="44" t="s">
        <v>99</v>
      </c>
      <c r="C75" s="119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121"/>
      <c r="T75" s="121"/>
      <c r="U75" s="121"/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  <c r="AG75" s="121"/>
      <c r="AH75" s="121"/>
      <c r="AI75" s="121"/>
      <c r="AJ75" s="121"/>
      <c r="AK75" s="121"/>
      <c r="AL75" s="121"/>
      <c r="AM75" s="121"/>
      <c r="AN75" s="121"/>
      <c r="AO75" s="121"/>
      <c r="AP75" s="121"/>
      <c r="AQ75" s="121"/>
      <c r="AR75" s="121"/>
      <c r="AS75" s="121"/>
      <c r="AT75" s="121"/>
      <c r="AU75" s="121"/>
      <c r="AV75" s="121"/>
      <c r="AW75" s="121"/>
      <c r="AX75" s="121"/>
      <c r="AY75" s="121"/>
      <c r="AZ75" s="121"/>
      <c r="BA75" s="121"/>
      <c r="BB75" s="121"/>
      <c r="BC75" s="121"/>
      <c r="BD75" s="121"/>
      <c r="BE75" s="121"/>
      <c r="BF75" s="121"/>
      <c r="BG75" s="121"/>
      <c r="BH75" s="121"/>
      <c r="BI75" s="121"/>
      <c r="BJ75" s="166"/>
      <c r="BK75" s="123"/>
      <c r="BO75" s="15"/>
      <c r="BP75" s="15"/>
      <c r="BQ75" s="15"/>
    </row>
    <row r="76" spans="1:209" x14ac:dyDescent="0.2">
      <c r="B76" s="44" t="s">
        <v>100</v>
      </c>
      <c r="C76" s="167"/>
      <c r="D76" s="126"/>
      <c r="E76" s="126"/>
      <c r="F76" s="126"/>
      <c r="G76" s="127"/>
      <c r="H76" s="127"/>
      <c r="I76" s="127"/>
      <c r="J76" s="127"/>
      <c r="K76" s="127"/>
      <c r="L76" s="127"/>
      <c r="M76" s="127"/>
      <c r="N76" s="126"/>
      <c r="O76" s="126"/>
      <c r="P76" s="126"/>
      <c r="Q76" s="126"/>
      <c r="R76" s="126"/>
      <c r="S76" s="126"/>
      <c r="T76" s="126"/>
      <c r="U76" s="126"/>
      <c r="V76" s="127"/>
      <c r="W76" s="126"/>
      <c r="X76" s="126"/>
      <c r="Y76" s="126"/>
      <c r="Z76" s="126"/>
      <c r="AA76" s="126"/>
      <c r="AB76" s="127"/>
      <c r="AC76" s="127"/>
      <c r="AD76" s="127"/>
      <c r="AE76" s="127"/>
      <c r="AF76" s="126"/>
      <c r="AG76" s="126"/>
      <c r="AH76" s="126"/>
      <c r="AI76" s="127"/>
      <c r="AJ76" s="127"/>
      <c r="AK76" s="126"/>
      <c r="AL76" s="126"/>
      <c r="AM76" s="126"/>
      <c r="AN76" s="126"/>
      <c r="AO76" s="126"/>
      <c r="AP76" s="127"/>
      <c r="AQ76" s="127"/>
      <c r="AR76" s="126"/>
      <c r="AS76" s="126"/>
      <c r="AT76" s="126"/>
      <c r="AU76" s="126"/>
      <c r="AV76" s="126"/>
      <c r="AW76" s="126"/>
      <c r="AX76" s="126"/>
      <c r="AY76" s="126"/>
      <c r="AZ76" s="126"/>
      <c r="BA76" s="126"/>
      <c r="BB76" s="126"/>
      <c r="BC76" s="126"/>
      <c r="BD76" s="126"/>
      <c r="BE76" s="126"/>
      <c r="BF76" s="126"/>
      <c r="BG76" s="126"/>
      <c r="BH76" s="126"/>
      <c r="BI76" s="126"/>
      <c r="BJ76" s="128"/>
      <c r="BK76" s="129"/>
      <c r="BO76" s="15"/>
      <c r="BP76" s="15"/>
      <c r="BQ76" s="15"/>
    </row>
    <row r="77" spans="1:209" ht="13.5" thickBot="1" x14ac:dyDescent="0.25">
      <c r="B77" s="44" t="s">
        <v>101</v>
      </c>
      <c r="C77" s="168"/>
      <c r="D77" s="132"/>
      <c r="E77" s="132"/>
      <c r="F77" s="132"/>
      <c r="G77" s="147"/>
      <c r="H77" s="147"/>
      <c r="I77" s="147"/>
      <c r="J77" s="147"/>
      <c r="K77" s="147"/>
      <c r="L77" s="147"/>
      <c r="M77" s="147"/>
      <c r="N77" s="132"/>
      <c r="O77" s="132"/>
      <c r="P77" s="132"/>
      <c r="Q77" s="132"/>
      <c r="R77" s="132"/>
      <c r="S77" s="132"/>
      <c r="T77" s="132"/>
      <c r="U77" s="132"/>
      <c r="V77" s="132"/>
      <c r="W77" s="132"/>
      <c r="X77" s="132"/>
      <c r="Y77" s="132"/>
      <c r="Z77" s="132"/>
      <c r="AA77" s="132"/>
      <c r="AB77" s="147"/>
      <c r="AC77" s="147"/>
      <c r="AD77" s="147"/>
      <c r="AE77" s="147"/>
      <c r="AF77" s="132"/>
      <c r="AG77" s="132"/>
      <c r="AH77" s="132"/>
      <c r="AI77" s="147"/>
      <c r="AJ77" s="147"/>
      <c r="AK77" s="132"/>
      <c r="AL77" s="132"/>
      <c r="AM77" s="132"/>
      <c r="AN77" s="132"/>
      <c r="AO77" s="132"/>
      <c r="AP77" s="147"/>
      <c r="AQ77" s="147"/>
      <c r="AR77" s="132"/>
      <c r="AS77" s="132"/>
      <c r="AT77" s="132"/>
      <c r="AU77" s="132"/>
      <c r="AV77" s="132"/>
      <c r="AW77" s="132"/>
      <c r="AX77" s="132"/>
      <c r="AY77" s="132"/>
      <c r="AZ77" s="132"/>
      <c r="BA77" s="132"/>
      <c r="BB77" s="132"/>
      <c r="BC77" s="132"/>
      <c r="BD77" s="132"/>
      <c r="BE77" s="132"/>
      <c r="BF77" s="132"/>
      <c r="BG77" s="132"/>
      <c r="BH77" s="132"/>
      <c r="BI77" s="132"/>
      <c r="BJ77" s="143"/>
      <c r="BK77" s="136"/>
      <c r="BO77" s="15"/>
      <c r="BP77" s="15"/>
      <c r="BQ77" s="15"/>
    </row>
    <row r="78" spans="1:209" x14ac:dyDescent="0.2">
      <c r="B78" s="44" t="s">
        <v>102</v>
      </c>
      <c r="C78" s="114"/>
      <c r="D78" s="171"/>
      <c r="E78" s="171"/>
      <c r="F78" s="115"/>
      <c r="G78" s="139"/>
      <c r="H78" s="139"/>
      <c r="I78" s="139"/>
      <c r="J78" s="172"/>
      <c r="K78" s="172"/>
      <c r="L78" s="172"/>
      <c r="M78" s="139"/>
      <c r="N78" s="115"/>
      <c r="O78" s="115"/>
      <c r="P78" s="171"/>
      <c r="Q78" s="115"/>
      <c r="R78" s="171"/>
      <c r="S78" s="171"/>
      <c r="T78" s="115"/>
      <c r="U78" s="115"/>
      <c r="V78" s="139"/>
      <c r="W78" s="115"/>
      <c r="X78" s="115"/>
      <c r="Y78" s="171"/>
      <c r="Z78" s="171"/>
      <c r="AA78" s="171"/>
      <c r="AB78" s="139"/>
      <c r="AC78" s="139"/>
      <c r="AD78" s="139"/>
      <c r="AE78" s="139"/>
      <c r="AF78" s="171"/>
      <c r="AG78" s="171"/>
      <c r="AH78" s="115"/>
      <c r="AI78" s="139"/>
      <c r="AJ78" s="139"/>
      <c r="AK78" s="115"/>
      <c r="AL78" s="115"/>
      <c r="AM78" s="171"/>
      <c r="AN78" s="171"/>
      <c r="AO78" s="115"/>
      <c r="AP78" s="139"/>
      <c r="AQ78" s="139"/>
      <c r="AR78" s="115"/>
      <c r="AS78" s="115"/>
      <c r="AT78" s="171"/>
      <c r="AU78" s="171"/>
      <c r="AV78" s="115"/>
      <c r="AW78" s="115"/>
      <c r="AX78" s="115"/>
      <c r="AY78" s="115"/>
      <c r="AZ78" s="115"/>
      <c r="BA78" s="171"/>
      <c r="BB78" s="171"/>
      <c r="BC78" s="115"/>
      <c r="BD78" s="115"/>
      <c r="BE78" s="115"/>
      <c r="BF78" s="115"/>
      <c r="BG78" s="115"/>
      <c r="BH78" s="171"/>
      <c r="BI78" s="171"/>
      <c r="BJ78" s="144"/>
      <c r="BK78" s="173"/>
      <c r="BO78" s="15"/>
      <c r="BP78" s="15"/>
      <c r="BQ78" s="15"/>
    </row>
    <row r="79" spans="1:209" ht="13.5" thickBot="1" x14ac:dyDescent="0.25">
      <c r="B79" s="44" t="s">
        <v>103</v>
      </c>
      <c r="C79" s="119"/>
      <c r="D79" s="121"/>
      <c r="E79" s="121"/>
      <c r="F79" s="121"/>
      <c r="G79" s="142"/>
      <c r="H79" s="142"/>
      <c r="I79" s="142"/>
      <c r="J79" s="142"/>
      <c r="K79" s="142"/>
      <c r="L79" s="142"/>
      <c r="M79" s="142"/>
      <c r="N79" s="121"/>
      <c r="O79" s="121"/>
      <c r="P79" s="121"/>
      <c r="Q79" s="121"/>
      <c r="R79" s="121"/>
      <c r="S79" s="121"/>
      <c r="T79" s="121"/>
      <c r="U79" s="121"/>
      <c r="V79" s="142"/>
      <c r="W79" s="121"/>
      <c r="X79" s="121"/>
      <c r="Y79" s="121"/>
      <c r="Z79" s="121"/>
      <c r="AA79" s="121"/>
      <c r="AB79" s="142"/>
      <c r="AC79" s="142"/>
      <c r="AD79" s="142"/>
      <c r="AE79" s="142"/>
      <c r="AF79" s="121"/>
      <c r="AG79" s="121"/>
      <c r="AH79" s="121"/>
      <c r="AI79" s="142"/>
      <c r="AJ79" s="142"/>
      <c r="AK79" s="121"/>
      <c r="AL79" s="121"/>
      <c r="AM79" s="121"/>
      <c r="AN79" s="121"/>
      <c r="AO79" s="121"/>
      <c r="AP79" s="142"/>
      <c r="AQ79" s="142"/>
      <c r="AR79" s="121"/>
      <c r="AS79" s="121"/>
      <c r="AT79" s="121"/>
      <c r="AU79" s="121"/>
      <c r="AV79" s="121"/>
      <c r="AW79" s="121"/>
      <c r="AX79" s="121"/>
      <c r="AY79" s="121"/>
      <c r="AZ79" s="121"/>
      <c r="BA79" s="121"/>
      <c r="BB79" s="121"/>
      <c r="BC79" s="121"/>
      <c r="BD79" s="121"/>
      <c r="BE79" s="121"/>
      <c r="BF79" s="121"/>
      <c r="BG79" s="121"/>
      <c r="BH79" s="121"/>
      <c r="BI79" s="121"/>
      <c r="BJ79" s="166"/>
      <c r="BK79" s="123"/>
      <c r="BO79" s="15"/>
      <c r="BP79" s="15"/>
      <c r="BQ79" s="15"/>
    </row>
    <row r="80" spans="1:209" ht="16.5" customHeight="1" thickBot="1" x14ac:dyDescent="0.25">
      <c r="B80" s="45" t="s">
        <v>104</v>
      </c>
      <c r="C80" s="174"/>
      <c r="D80" s="162"/>
      <c r="E80" s="162"/>
      <c r="F80" s="162"/>
      <c r="G80" s="162"/>
      <c r="H80" s="162"/>
      <c r="I80" s="162"/>
      <c r="J80" s="162"/>
      <c r="K80" s="162"/>
      <c r="L80" s="162"/>
      <c r="M80" s="162"/>
      <c r="N80" s="162"/>
      <c r="O80" s="162"/>
      <c r="P80" s="162"/>
      <c r="Q80" s="162"/>
      <c r="R80" s="162"/>
      <c r="S80" s="162"/>
      <c r="T80" s="162"/>
      <c r="U80" s="162"/>
      <c r="V80" s="162"/>
      <c r="W80" s="162"/>
      <c r="X80" s="162"/>
      <c r="Y80" s="162"/>
      <c r="Z80" s="162"/>
      <c r="AA80" s="162"/>
      <c r="AB80" s="162"/>
      <c r="AC80" s="162"/>
      <c r="AD80" s="162"/>
      <c r="AE80" s="162"/>
      <c r="AF80" s="162"/>
      <c r="AG80" s="162"/>
      <c r="AH80" s="162"/>
      <c r="AI80" s="162"/>
      <c r="AJ80" s="162"/>
      <c r="AK80" s="162"/>
      <c r="AL80" s="162"/>
      <c r="AM80" s="162"/>
      <c r="AN80" s="162"/>
      <c r="AO80" s="162"/>
      <c r="AP80" s="162"/>
      <c r="AQ80" s="162"/>
      <c r="AR80" s="162"/>
      <c r="AS80" s="162"/>
      <c r="AT80" s="162"/>
      <c r="AU80" s="162"/>
      <c r="AV80" s="162"/>
      <c r="AW80" s="162"/>
      <c r="AX80" s="162"/>
      <c r="AY80" s="162"/>
      <c r="AZ80" s="162"/>
      <c r="BA80" s="162"/>
      <c r="BB80" s="162"/>
      <c r="BC80" s="162"/>
      <c r="BD80" s="162"/>
      <c r="BE80" s="162"/>
      <c r="BF80" s="162"/>
      <c r="BG80" s="162"/>
      <c r="BH80" s="162"/>
      <c r="BI80" s="162"/>
      <c r="BJ80" s="163"/>
      <c r="BK80" s="164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x14ac:dyDescent="0.2">
      <c r="A83" s="20"/>
      <c r="B83" s="8"/>
      <c r="C83" s="270" t="s">
        <v>6</v>
      </c>
      <c r="D83" s="270"/>
      <c r="E83" s="270"/>
      <c r="F83" s="270"/>
      <c r="G83" s="270"/>
      <c r="H83" s="270"/>
      <c r="I83" s="270"/>
      <c r="J83" s="270"/>
      <c r="K83" s="270"/>
      <c r="L83" s="270"/>
      <c r="M83" s="270"/>
      <c r="N83" s="270"/>
      <c r="O83" s="270"/>
      <c r="P83" s="270"/>
      <c r="Q83" s="270"/>
      <c r="R83" s="270"/>
      <c r="S83" s="270"/>
      <c r="T83" s="270"/>
      <c r="U83" s="270"/>
      <c r="V83" s="270"/>
      <c r="W83" s="270"/>
      <c r="X83" s="270"/>
      <c r="Y83" s="270"/>
      <c r="Z83" s="270"/>
      <c r="AA83" s="270"/>
      <c r="AB83" s="270"/>
      <c r="AC83" s="270"/>
      <c r="AD83" s="270"/>
      <c r="AE83" s="270"/>
      <c r="AF83" s="270"/>
      <c r="AG83" s="270"/>
      <c r="AH83" s="271" t="s">
        <v>7</v>
      </c>
      <c r="AI83" s="272"/>
      <c r="AJ83" s="272"/>
      <c r="AK83" s="272"/>
      <c r="AL83" s="272"/>
      <c r="AM83" s="272"/>
      <c r="AN83" s="272"/>
      <c r="AO83" s="272"/>
      <c r="AP83" s="272"/>
      <c r="AQ83" s="272"/>
      <c r="AR83" s="272"/>
      <c r="AS83" s="272"/>
      <c r="AT83" s="272"/>
      <c r="AU83" s="272"/>
      <c r="AV83" s="272"/>
      <c r="AW83" s="272"/>
      <c r="AX83" s="272"/>
      <c r="AY83" s="272"/>
      <c r="AZ83" s="272"/>
      <c r="BA83" s="272"/>
      <c r="BB83" s="272"/>
      <c r="BC83" s="272"/>
      <c r="BD83" s="272"/>
      <c r="BE83" s="272"/>
      <c r="BF83" s="272"/>
      <c r="BG83" s="272"/>
      <c r="BH83" s="272"/>
      <c r="BI83" s="272"/>
      <c r="BJ83" s="272"/>
      <c r="BK83" s="272"/>
      <c r="BL83" s="273"/>
      <c r="BO83" s="15"/>
      <c r="BP83" s="15"/>
      <c r="BQ83" s="15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</row>
    <row r="84" spans="1:215" ht="12.75" customHeight="1" x14ac:dyDescent="0.2">
      <c r="A84" s="18"/>
      <c r="B84" s="16"/>
      <c r="C84" s="22" t="str">
        <f t="shared" ref="C84:Z84" si="151">"S"&amp;SEMAINE(C85)</f>
        <v>S26</v>
      </c>
      <c r="D84" s="22" t="str">
        <f t="shared" si="151"/>
        <v>S26</v>
      </c>
      <c r="E84" s="22" t="str">
        <f t="shared" si="151"/>
        <v>S26</v>
      </c>
      <c r="F84" s="22" t="str">
        <f t="shared" si="151"/>
        <v>S27</v>
      </c>
      <c r="G84" s="23" t="str">
        <f t="shared" si="151"/>
        <v>S27</v>
      </c>
      <c r="H84" s="23" t="str">
        <f t="shared" si="151"/>
        <v>S27</v>
      </c>
      <c r="I84" s="23" t="str">
        <f t="shared" si="151"/>
        <v>S27</v>
      </c>
      <c r="J84" s="23" t="str">
        <f t="shared" si="151"/>
        <v>S27</v>
      </c>
      <c r="K84" s="23" t="str">
        <f t="shared" si="151"/>
        <v>S27</v>
      </c>
      <c r="L84" s="23" t="str">
        <f t="shared" si="151"/>
        <v>S27</v>
      </c>
      <c r="M84" s="23" t="str">
        <f t="shared" si="151"/>
        <v>S28</v>
      </c>
      <c r="N84" s="22" t="str">
        <f t="shared" si="151"/>
        <v>S28</v>
      </c>
      <c r="O84" s="22" t="str">
        <f t="shared" si="151"/>
        <v>S28</v>
      </c>
      <c r="P84" s="22" t="str">
        <f t="shared" si="151"/>
        <v>S28</v>
      </c>
      <c r="Q84" s="22" t="str">
        <f t="shared" si="151"/>
        <v>S28</v>
      </c>
      <c r="R84" s="22" t="str">
        <f t="shared" si="151"/>
        <v>S28</v>
      </c>
      <c r="S84" s="22" t="str">
        <f t="shared" si="151"/>
        <v>S28</v>
      </c>
      <c r="T84" s="22" t="str">
        <f t="shared" si="151"/>
        <v>S29</v>
      </c>
      <c r="U84" s="23" t="str">
        <f t="shared" si="151"/>
        <v>S29</v>
      </c>
      <c r="V84" s="23" t="str">
        <f t="shared" si="151"/>
        <v>S29</v>
      </c>
      <c r="W84" s="23" t="str">
        <f t="shared" si="151"/>
        <v>S29</v>
      </c>
      <c r="X84" s="23" t="str">
        <f t="shared" si="151"/>
        <v>S29</v>
      </c>
      <c r="Y84" s="23" t="str">
        <f t="shared" si="151"/>
        <v>S29</v>
      </c>
      <c r="Z84" s="23" t="str">
        <f t="shared" si="151"/>
        <v>S29</v>
      </c>
      <c r="AA84" s="23" t="str">
        <f t="shared" ref="AA84:AG84" si="152">"S"&amp;SEMAINE(AA85)</f>
        <v>S30</v>
      </c>
      <c r="AB84" s="23" t="str">
        <f t="shared" si="152"/>
        <v>S30</v>
      </c>
      <c r="AC84" s="23" t="str">
        <f t="shared" si="152"/>
        <v>S30</v>
      </c>
      <c r="AD84" s="23" t="str">
        <f t="shared" si="152"/>
        <v>S30</v>
      </c>
      <c r="AE84" s="23" t="str">
        <f t="shared" si="152"/>
        <v>S30</v>
      </c>
      <c r="AF84" s="23" t="str">
        <f t="shared" si="152"/>
        <v>S30</v>
      </c>
      <c r="AG84" s="23" t="str">
        <f t="shared" si="152"/>
        <v>S30</v>
      </c>
      <c r="AH84" s="22" t="str">
        <f>"S"&amp;SEMAINE(AH85)</f>
        <v>S31</v>
      </c>
      <c r="AI84" s="22" t="str">
        <f t="shared" ref="AI84:BL84" si="153">"S"&amp;SEMAINE(AI85)</f>
        <v>S31</v>
      </c>
      <c r="AJ84" s="22" t="str">
        <f t="shared" si="153"/>
        <v>S31</v>
      </c>
      <c r="AK84" s="22" t="str">
        <f t="shared" si="153"/>
        <v>S31</v>
      </c>
      <c r="AL84" s="22" t="str">
        <f t="shared" si="153"/>
        <v>S31</v>
      </c>
      <c r="AM84" s="22" t="str">
        <f t="shared" si="153"/>
        <v>S31</v>
      </c>
      <c r="AN84" s="22" t="str">
        <f t="shared" si="153"/>
        <v>S31</v>
      </c>
      <c r="AO84" s="22" t="str">
        <f t="shared" si="153"/>
        <v>S32</v>
      </c>
      <c r="AP84" s="22" t="str">
        <f t="shared" si="153"/>
        <v>S32</v>
      </c>
      <c r="AQ84" s="22" t="str">
        <f t="shared" si="153"/>
        <v>S32</v>
      </c>
      <c r="AR84" s="22" t="str">
        <f t="shared" si="153"/>
        <v>S32</v>
      </c>
      <c r="AS84" s="22" t="str">
        <f t="shared" si="153"/>
        <v>S32</v>
      </c>
      <c r="AT84" s="22" t="str">
        <f t="shared" si="153"/>
        <v>S32</v>
      </c>
      <c r="AU84" s="22" t="str">
        <f t="shared" si="153"/>
        <v>S32</v>
      </c>
      <c r="AV84" s="22" t="str">
        <f t="shared" si="153"/>
        <v>S33</v>
      </c>
      <c r="AW84" s="22" t="str">
        <f t="shared" si="153"/>
        <v>S33</v>
      </c>
      <c r="AX84" s="22" t="str">
        <f t="shared" si="153"/>
        <v>S33</v>
      </c>
      <c r="AY84" s="22" t="str">
        <f t="shared" si="153"/>
        <v>S33</v>
      </c>
      <c r="AZ84" s="22" t="str">
        <f t="shared" si="153"/>
        <v>S33</v>
      </c>
      <c r="BA84" s="22" t="str">
        <f t="shared" si="153"/>
        <v>S33</v>
      </c>
      <c r="BB84" s="22" t="str">
        <f t="shared" si="153"/>
        <v>S33</v>
      </c>
      <c r="BC84" s="22" t="str">
        <f t="shared" si="153"/>
        <v>S34</v>
      </c>
      <c r="BD84" s="22" t="str">
        <f t="shared" si="153"/>
        <v>S34</v>
      </c>
      <c r="BE84" s="22" t="str">
        <f t="shared" si="153"/>
        <v>S34</v>
      </c>
      <c r="BF84" s="22" t="str">
        <f t="shared" si="153"/>
        <v>S34</v>
      </c>
      <c r="BG84" s="22" t="str">
        <f t="shared" si="153"/>
        <v>S34</v>
      </c>
      <c r="BH84" s="22" t="str">
        <f t="shared" si="153"/>
        <v>S34</v>
      </c>
      <c r="BI84" s="22" t="str">
        <f t="shared" si="153"/>
        <v>S34</v>
      </c>
      <c r="BJ84" s="22" t="str">
        <f t="shared" si="153"/>
        <v>S35</v>
      </c>
      <c r="BK84" s="22" t="str">
        <f t="shared" si="153"/>
        <v>S35</v>
      </c>
      <c r="BL84" s="22" t="str">
        <f t="shared" si="153"/>
        <v>S35</v>
      </c>
      <c r="BO84" s="15"/>
      <c r="BP84" s="15"/>
      <c r="BQ84" s="15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</row>
    <row r="85" spans="1:215" s="12" customFormat="1" ht="15" customHeight="1" thickBot="1" x14ac:dyDescent="0.25">
      <c r="B85" s="16"/>
      <c r="C85" s="76">
        <f>DATE(hide!F1+2014,7,1)</f>
        <v>42552</v>
      </c>
      <c r="D85" s="77">
        <f>C85+1</f>
        <v>42553</v>
      </c>
      <c r="E85" s="77">
        <f t="shared" ref="E85:AG85" si="154">D85+1</f>
        <v>42554</v>
      </c>
      <c r="F85" s="77">
        <f t="shared" si="154"/>
        <v>42555</v>
      </c>
      <c r="G85" s="77">
        <f t="shared" si="154"/>
        <v>42556</v>
      </c>
      <c r="H85" s="77">
        <f t="shared" si="154"/>
        <v>42557</v>
      </c>
      <c r="I85" s="77">
        <f t="shared" si="154"/>
        <v>42558</v>
      </c>
      <c r="J85" s="77">
        <f t="shared" si="154"/>
        <v>42559</v>
      </c>
      <c r="K85" s="77">
        <f t="shared" si="154"/>
        <v>42560</v>
      </c>
      <c r="L85" s="77">
        <f t="shared" si="154"/>
        <v>42561</v>
      </c>
      <c r="M85" s="77">
        <f t="shared" si="154"/>
        <v>42562</v>
      </c>
      <c r="N85" s="77">
        <f t="shared" si="154"/>
        <v>42563</v>
      </c>
      <c r="O85" s="77">
        <f t="shared" si="154"/>
        <v>42564</v>
      </c>
      <c r="P85" s="77">
        <f t="shared" si="154"/>
        <v>42565</v>
      </c>
      <c r="Q85" s="77">
        <f t="shared" si="154"/>
        <v>42566</v>
      </c>
      <c r="R85" s="77">
        <f t="shared" si="154"/>
        <v>42567</v>
      </c>
      <c r="S85" s="77">
        <f t="shared" si="154"/>
        <v>42568</v>
      </c>
      <c r="T85" s="77">
        <f t="shared" si="154"/>
        <v>42569</v>
      </c>
      <c r="U85" s="77">
        <f t="shared" si="154"/>
        <v>42570</v>
      </c>
      <c r="V85" s="77">
        <f t="shared" si="154"/>
        <v>42571</v>
      </c>
      <c r="W85" s="77">
        <f t="shared" si="154"/>
        <v>42572</v>
      </c>
      <c r="X85" s="77">
        <f t="shared" si="154"/>
        <v>42573</v>
      </c>
      <c r="Y85" s="77">
        <f t="shared" si="154"/>
        <v>42574</v>
      </c>
      <c r="Z85" s="77">
        <f t="shared" si="154"/>
        <v>42575</v>
      </c>
      <c r="AA85" s="77">
        <f t="shared" si="154"/>
        <v>42576</v>
      </c>
      <c r="AB85" s="77">
        <f t="shared" si="154"/>
        <v>42577</v>
      </c>
      <c r="AC85" s="77">
        <f t="shared" si="154"/>
        <v>42578</v>
      </c>
      <c r="AD85" s="77">
        <f t="shared" si="154"/>
        <v>42579</v>
      </c>
      <c r="AE85" s="77">
        <f t="shared" si="154"/>
        <v>42580</v>
      </c>
      <c r="AF85" s="77">
        <f t="shared" si="154"/>
        <v>42581</v>
      </c>
      <c r="AG85" s="77">
        <f t="shared" si="154"/>
        <v>42582</v>
      </c>
      <c r="AH85" s="76">
        <f>DATE(hide!F1+2014,8,1)</f>
        <v>42583</v>
      </c>
      <c r="AI85" s="77">
        <f>AH85+1</f>
        <v>42584</v>
      </c>
      <c r="AJ85" s="77">
        <f t="shared" ref="AJ85:BL85" si="155">AI85+1</f>
        <v>42585</v>
      </c>
      <c r="AK85" s="77">
        <f t="shared" si="155"/>
        <v>42586</v>
      </c>
      <c r="AL85" s="77">
        <f t="shared" si="155"/>
        <v>42587</v>
      </c>
      <c r="AM85" s="77">
        <f t="shared" si="155"/>
        <v>42588</v>
      </c>
      <c r="AN85" s="77">
        <f t="shared" si="155"/>
        <v>42589</v>
      </c>
      <c r="AO85" s="77">
        <f t="shared" si="155"/>
        <v>42590</v>
      </c>
      <c r="AP85" s="77">
        <f t="shared" si="155"/>
        <v>42591</v>
      </c>
      <c r="AQ85" s="77">
        <f t="shared" si="155"/>
        <v>42592</v>
      </c>
      <c r="AR85" s="77">
        <f t="shared" si="155"/>
        <v>42593</v>
      </c>
      <c r="AS85" s="77">
        <f t="shared" si="155"/>
        <v>42594</v>
      </c>
      <c r="AT85" s="77">
        <f t="shared" si="155"/>
        <v>42595</v>
      </c>
      <c r="AU85" s="77">
        <f t="shared" si="155"/>
        <v>42596</v>
      </c>
      <c r="AV85" s="77">
        <f t="shared" si="155"/>
        <v>42597</v>
      </c>
      <c r="AW85" s="77">
        <f t="shared" si="155"/>
        <v>42598</v>
      </c>
      <c r="AX85" s="77">
        <f t="shared" si="155"/>
        <v>42599</v>
      </c>
      <c r="AY85" s="77">
        <f t="shared" si="155"/>
        <v>42600</v>
      </c>
      <c r="AZ85" s="77">
        <f t="shared" si="155"/>
        <v>42601</v>
      </c>
      <c r="BA85" s="77">
        <f t="shared" si="155"/>
        <v>42602</v>
      </c>
      <c r="BB85" s="77">
        <f t="shared" si="155"/>
        <v>42603</v>
      </c>
      <c r="BC85" s="77">
        <f t="shared" si="155"/>
        <v>42604</v>
      </c>
      <c r="BD85" s="77">
        <f t="shared" si="155"/>
        <v>42605</v>
      </c>
      <c r="BE85" s="77">
        <f t="shared" si="155"/>
        <v>42606</v>
      </c>
      <c r="BF85" s="77">
        <f t="shared" si="155"/>
        <v>42607</v>
      </c>
      <c r="BG85" s="77">
        <f t="shared" si="155"/>
        <v>42608</v>
      </c>
      <c r="BH85" s="77">
        <f t="shared" si="155"/>
        <v>42609</v>
      </c>
      <c r="BI85" s="77">
        <f t="shared" si="155"/>
        <v>42610</v>
      </c>
      <c r="BJ85" s="77">
        <f t="shared" si="155"/>
        <v>42611</v>
      </c>
      <c r="BK85" s="77">
        <f t="shared" si="155"/>
        <v>42612</v>
      </c>
      <c r="BL85" s="77">
        <f t="shared" si="155"/>
        <v>42613</v>
      </c>
      <c r="BN85" s="7"/>
      <c r="BO85" s="15"/>
      <c r="BP85" s="15"/>
      <c r="BQ85" s="15"/>
      <c r="BR85" s="7"/>
    </row>
    <row r="86" spans="1:215" ht="13.5" thickBot="1" x14ac:dyDescent="0.25">
      <c r="B86" s="17" t="s">
        <v>85</v>
      </c>
      <c r="C86" s="78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  <c r="Z86" s="79"/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175"/>
      <c r="BO86" s="15"/>
      <c r="BP86" s="15"/>
      <c r="BQ86" s="15"/>
    </row>
    <row r="87" spans="1:215" ht="15" x14ac:dyDescent="0.25">
      <c r="A87" s="1"/>
      <c r="B87" s="17" t="s">
        <v>86</v>
      </c>
      <c r="C87" s="81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  <c r="AC87" s="82"/>
      <c r="AD87" s="82"/>
      <c r="AE87" s="82"/>
      <c r="AF87" s="82"/>
      <c r="AG87" s="82"/>
      <c r="AH87" s="82"/>
      <c r="AI87" s="82"/>
      <c r="AJ87" s="82"/>
      <c r="AK87" s="82"/>
      <c r="AL87" s="82"/>
      <c r="AM87" s="82"/>
      <c r="AN87" s="82"/>
      <c r="AO87" s="82"/>
      <c r="AP87" s="82"/>
      <c r="AQ87" s="82"/>
      <c r="AR87" s="82"/>
      <c r="AS87" s="82"/>
      <c r="AT87" s="82"/>
      <c r="AU87" s="82"/>
      <c r="AV87" s="82"/>
      <c r="AW87" s="82"/>
      <c r="AX87" s="82"/>
      <c r="AY87" s="82"/>
      <c r="AZ87" s="82"/>
      <c r="BA87" s="82"/>
      <c r="BB87" s="82"/>
      <c r="BC87" s="82"/>
      <c r="BD87" s="82"/>
      <c r="BE87" s="82"/>
      <c r="BF87" s="82"/>
      <c r="BG87" s="82"/>
      <c r="BH87" s="82"/>
      <c r="BI87" s="82"/>
      <c r="BJ87" s="82"/>
      <c r="BK87" s="82"/>
      <c r="BL87" s="176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7" t="s">
        <v>87</v>
      </c>
      <c r="C88" s="85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/>
      <c r="AU88" s="86"/>
      <c r="AV88" s="86"/>
      <c r="AW88" s="86"/>
      <c r="AX88" s="86"/>
      <c r="AY88" s="86"/>
      <c r="AZ88" s="86"/>
      <c r="BA88" s="86"/>
      <c r="BB88" s="86"/>
      <c r="BC88" s="86"/>
      <c r="BD88" s="86"/>
      <c r="BE88" s="86"/>
      <c r="BF88" s="86"/>
      <c r="BG88" s="86"/>
      <c r="BH88" s="86"/>
      <c r="BI88" s="86"/>
      <c r="BJ88" s="86"/>
      <c r="BK88" s="86"/>
      <c r="BL88" s="177"/>
      <c r="BO88" s="15"/>
      <c r="BP88" s="15"/>
      <c r="BQ88" s="15"/>
    </row>
    <row r="89" spans="1:215" x14ac:dyDescent="0.2">
      <c r="B89" s="17" t="s">
        <v>88</v>
      </c>
      <c r="C89" s="97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  <c r="AA89" s="89"/>
      <c r="AB89" s="89"/>
      <c r="AC89" s="89"/>
      <c r="AD89" s="89"/>
      <c r="AE89" s="89"/>
      <c r="AF89" s="89"/>
      <c r="AG89" s="89"/>
      <c r="AH89" s="89"/>
      <c r="AI89" s="89"/>
      <c r="AJ89" s="89"/>
      <c r="AK89" s="89"/>
      <c r="AL89" s="89"/>
      <c r="AM89" s="89"/>
      <c r="AN89" s="89"/>
      <c r="AO89" s="89"/>
      <c r="AP89" s="89"/>
      <c r="AQ89" s="89"/>
      <c r="AR89" s="89"/>
      <c r="AS89" s="89"/>
      <c r="AT89" s="89"/>
      <c r="AU89" s="89"/>
      <c r="AV89" s="89"/>
      <c r="AW89" s="89"/>
      <c r="AX89" s="89"/>
      <c r="AY89" s="89"/>
      <c r="AZ89" s="89"/>
      <c r="BA89" s="89"/>
      <c r="BB89" s="89"/>
      <c r="BC89" s="89"/>
      <c r="BD89" s="89"/>
      <c r="BE89" s="89"/>
      <c r="BF89" s="89"/>
      <c r="BG89" s="89"/>
      <c r="BH89" s="89"/>
      <c r="BI89" s="89"/>
      <c r="BJ89" s="89"/>
      <c r="BK89" s="89"/>
      <c r="BL89" s="178"/>
      <c r="BO89" s="15"/>
      <c r="BP89" s="15"/>
      <c r="BQ89" s="15"/>
    </row>
    <row r="90" spans="1:215" ht="13.5" thickBot="1" x14ac:dyDescent="0.25">
      <c r="B90" s="17" t="s">
        <v>89</v>
      </c>
      <c r="C90" s="91"/>
      <c r="D90" s="92"/>
      <c r="E90" s="92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179"/>
      <c r="BO90" s="15"/>
      <c r="BP90" s="15"/>
      <c r="BQ90" s="15"/>
    </row>
    <row r="91" spans="1:215" x14ac:dyDescent="0.2">
      <c r="B91" s="17" t="s">
        <v>90</v>
      </c>
      <c r="C91" s="81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2"/>
      <c r="Z91" s="82"/>
      <c r="AA91" s="82"/>
      <c r="AB91" s="82"/>
      <c r="AC91" s="82"/>
      <c r="AD91" s="82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82"/>
      <c r="AT91" s="82"/>
      <c r="AU91" s="82"/>
      <c r="AV91" s="82"/>
      <c r="AW91" s="82"/>
      <c r="AX91" s="82"/>
      <c r="AY91" s="82"/>
      <c r="AZ91" s="82"/>
      <c r="BA91" s="82"/>
      <c r="BB91" s="82"/>
      <c r="BC91" s="82"/>
      <c r="BD91" s="82"/>
      <c r="BE91" s="82"/>
      <c r="BF91" s="82"/>
      <c r="BG91" s="82"/>
      <c r="BH91" s="82"/>
      <c r="BI91" s="82"/>
      <c r="BJ91" s="82"/>
      <c r="BK91" s="82"/>
      <c r="BL91" s="176"/>
      <c r="BO91" s="15"/>
      <c r="BP91" s="15"/>
      <c r="BQ91" s="15"/>
    </row>
    <row r="92" spans="1:215" ht="13.5" thickBot="1" x14ac:dyDescent="0.25">
      <c r="B92" s="17" t="s">
        <v>91</v>
      </c>
      <c r="C92" s="85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  <c r="AI92" s="86"/>
      <c r="AJ92" s="86"/>
      <c r="AK92" s="86"/>
      <c r="AL92" s="86"/>
      <c r="AM92" s="86"/>
      <c r="AN92" s="86"/>
      <c r="AO92" s="86"/>
      <c r="AP92" s="86"/>
      <c r="AQ92" s="86"/>
      <c r="AR92" s="86"/>
      <c r="AS92" s="86"/>
      <c r="AT92" s="86"/>
      <c r="AU92" s="86"/>
      <c r="AV92" s="86"/>
      <c r="AW92" s="86"/>
      <c r="AX92" s="86"/>
      <c r="AY92" s="86"/>
      <c r="AZ92" s="86"/>
      <c r="BA92" s="86"/>
      <c r="BB92" s="86"/>
      <c r="BC92" s="86"/>
      <c r="BD92" s="86"/>
      <c r="BE92" s="86"/>
      <c r="BF92" s="86"/>
      <c r="BG92" s="86"/>
      <c r="BH92" s="86"/>
      <c r="BI92" s="86"/>
      <c r="BJ92" s="86"/>
      <c r="BK92" s="86"/>
      <c r="BL92" s="177"/>
      <c r="BO92" s="15"/>
      <c r="BP92" s="15"/>
      <c r="BQ92" s="15"/>
    </row>
    <row r="93" spans="1:215" x14ac:dyDescent="0.2">
      <c r="B93" s="17" t="s">
        <v>92</v>
      </c>
      <c r="C93" s="97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  <c r="AA93" s="89"/>
      <c r="AB93" s="89"/>
      <c r="AC93" s="89"/>
      <c r="AD93" s="89"/>
      <c r="AE93" s="89"/>
      <c r="AF93" s="89"/>
      <c r="AG93" s="89"/>
      <c r="AH93" s="89"/>
      <c r="AI93" s="89"/>
      <c r="AJ93" s="89"/>
      <c r="AK93" s="89"/>
      <c r="AL93" s="89"/>
      <c r="AM93" s="89"/>
      <c r="AN93" s="89"/>
      <c r="AO93" s="89"/>
      <c r="AP93" s="89"/>
      <c r="AQ93" s="89"/>
      <c r="AR93" s="89"/>
      <c r="AS93" s="89"/>
      <c r="AT93" s="89"/>
      <c r="AU93" s="89"/>
      <c r="AV93" s="89"/>
      <c r="AW93" s="89"/>
      <c r="AX93" s="89"/>
      <c r="AY93" s="89"/>
      <c r="AZ93" s="89"/>
      <c r="BA93" s="89"/>
      <c r="BB93" s="89"/>
      <c r="BC93" s="89"/>
      <c r="BD93" s="89"/>
      <c r="BE93" s="89"/>
      <c r="BF93" s="89"/>
      <c r="BG93" s="89"/>
      <c r="BH93" s="89"/>
      <c r="BI93" s="89"/>
      <c r="BJ93" s="89"/>
      <c r="BK93" s="89"/>
      <c r="BL93" s="178"/>
      <c r="BO93" s="15"/>
      <c r="BP93" s="15"/>
      <c r="BQ93" s="15"/>
    </row>
    <row r="94" spans="1:215" ht="13.5" thickBot="1" x14ac:dyDescent="0.25">
      <c r="B94" s="17" t="s">
        <v>93</v>
      </c>
      <c r="C94" s="91"/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179"/>
      <c r="BO94" s="15"/>
      <c r="BP94" s="15"/>
      <c r="BQ94" s="15"/>
    </row>
    <row r="95" spans="1:215" x14ac:dyDescent="0.2">
      <c r="B95" s="17" t="s">
        <v>94</v>
      </c>
      <c r="C95" s="81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  <c r="V95" s="82"/>
      <c r="W95" s="82"/>
      <c r="X95" s="82"/>
      <c r="Y95" s="82"/>
      <c r="Z95" s="82"/>
      <c r="AA95" s="82"/>
      <c r="AB95" s="82"/>
      <c r="AC95" s="82"/>
      <c r="AD95" s="82"/>
      <c r="AE95" s="82"/>
      <c r="AF95" s="82"/>
      <c r="AG95" s="82"/>
      <c r="AH95" s="82"/>
      <c r="AI95" s="82"/>
      <c r="AJ95" s="82"/>
      <c r="AK95" s="82"/>
      <c r="AL95" s="82"/>
      <c r="AM95" s="82"/>
      <c r="AN95" s="82"/>
      <c r="AO95" s="82"/>
      <c r="AP95" s="82"/>
      <c r="AQ95" s="82"/>
      <c r="AR95" s="180"/>
      <c r="AS95" s="82"/>
      <c r="AT95" s="82"/>
      <c r="AU95" s="82"/>
      <c r="AV95" s="82"/>
      <c r="AW95" s="82"/>
      <c r="AX95" s="82"/>
      <c r="AY95" s="82"/>
      <c r="AZ95" s="82"/>
      <c r="BA95" s="82"/>
      <c r="BB95" s="82"/>
      <c r="BC95" s="82"/>
      <c r="BD95" s="82"/>
      <c r="BE95" s="82"/>
      <c r="BF95" s="82"/>
      <c r="BG95" s="82"/>
      <c r="BH95" s="82"/>
      <c r="BI95" s="82"/>
      <c r="BJ95" s="82"/>
      <c r="BK95" s="82"/>
      <c r="BL95" s="176"/>
      <c r="BO95" s="15"/>
      <c r="BP95" s="15"/>
      <c r="BQ95" s="15"/>
    </row>
    <row r="96" spans="1:215" ht="13.5" thickBot="1" x14ac:dyDescent="0.25">
      <c r="B96" s="17" t="s">
        <v>95</v>
      </c>
      <c r="C96" s="85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/>
      <c r="BF96" s="86"/>
      <c r="BG96" s="86"/>
      <c r="BH96" s="86"/>
      <c r="BI96" s="86"/>
      <c r="BJ96" s="86"/>
      <c r="BK96" s="86"/>
      <c r="BL96" s="177"/>
      <c r="BO96" s="15"/>
      <c r="BP96" s="15"/>
      <c r="BQ96" s="15"/>
    </row>
    <row r="97" spans="1:215" x14ac:dyDescent="0.2">
      <c r="A97" s="18"/>
      <c r="B97" s="17" t="s">
        <v>96</v>
      </c>
      <c r="C97" s="97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89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  <c r="BI97" s="89"/>
      <c r="BJ97" s="89"/>
      <c r="BK97" s="89"/>
      <c r="BL97" s="178"/>
      <c r="BM97" s="18"/>
      <c r="BO97" s="15"/>
      <c r="BP97" s="15"/>
      <c r="BQ97" s="15"/>
    </row>
    <row r="98" spans="1:215" ht="13.5" thickBot="1" x14ac:dyDescent="0.25">
      <c r="A98" s="18"/>
      <c r="B98" s="17" t="s">
        <v>97</v>
      </c>
      <c r="C98" s="91"/>
      <c r="D98" s="92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2"/>
      <c r="X98" s="92"/>
      <c r="Y98" s="92"/>
      <c r="Z98" s="92"/>
      <c r="AA98" s="92"/>
      <c r="AB98" s="92"/>
      <c r="AC98" s="92"/>
      <c r="AD98" s="92"/>
      <c r="AE98" s="92"/>
      <c r="AF98" s="92"/>
      <c r="AG98" s="92"/>
      <c r="AH98" s="92"/>
      <c r="AI98" s="92"/>
      <c r="AJ98" s="92"/>
      <c r="AK98" s="92"/>
      <c r="AL98" s="92"/>
      <c r="AM98" s="92"/>
      <c r="AN98" s="92"/>
      <c r="AO98" s="92"/>
      <c r="AP98" s="92"/>
      <c r="AQ98" s="92"/>
      <c r="AR98" s="92"/>
      <c r="AS98" s="92"/>
      <c r="AT98" s="92"/>
      <c r="AU98" s="92"/>
      <c r="AV98" s="92"/>
      <c r="AW98" s="92"/>
      <c r="AX98" s="92"/>
      <c r="AY98" s="92"/>
      <c r="AZ98" s="92"/>
      <c r="BA98" s="92"/>
      <c r="BB98" s="92"/>
      <c r="BC98" s="92"/>
      <c r="BD98" s="92"/>
      <c r="BE98" s="92"/>
      <c r="BF98" s="92"/>
      <c r="BG98" s="92"/>
      <c r="BH98" s="92"/>
      <c r="BI98" s="92"/>
      <c r="BJ98" s="92"/>
      <c r="BK98" s="92"/>
      <c r="BL98" s="179"/>
      <c r="BM98" s="18"/>
      <c r="BO98" s="15"/>
      <c r="BP98" s="15"/>
      <c r="BQ98" s="15"/>
    </row>
    <row r="99" spans="1:215" x14ac:dyDescent="0.2">
      <c r="A99" s="18"/>
      <c r="B99" s="17" t="s">
        <v>98</v>
      </c>
      <c r="C99" s="81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  <c r="V99" s="82"/>
      <c r="W99" s="82"/>
      <c r="X99" s="82"/>
      <c r="Y99" s="82"/>
      <c r="Z99" s="82"/>
      <c r="AA99" s="82"/>
      <c r="AB99" s="82"/>
      <c r="AC99" s="82"/>
      <c r="AD99" s="82"/>
      <c r="AE99" s="82"/>
      <c r="AF99" s="82"/>
      <c r="AG99" s="82"/>
      <c r="AH99" s="82"/>
      <c r="AI99" s="82"/>
      <c r="AJ99" s="82"/>
      <c r="AK99" s="82"/>
      <c r="AL99" s="82"/>
      <c r="AM99" s="82"/>
      <c r="AN99" s="82"/>
      <c r="AO99" s="82"/>
      <c r="AP99" s="82"/>
      <c r="AQ99" s="82"/>
      <c r="AR99" s="82"/>
      <c r="AS99" s="82"/>
      <c r="AT99" s="82"/>
      <c r="AU99" s="82"/>
      <c r="AV99" s="82"/>
      <c r="AW99" s="82"/>
      <c r="AX99" s="82"/>
      <c r="AY99" s="82"/>
      <c r="AZ99" s="82"/>
      <c r="BA99" s="82"/>
      <c r="BB99" s="82"/>
      <c r="BC99" s="82"/>
      <c r="BD99" s="82"/>
      <c r="BE99" s="82"/>
      <c r="BF99" s="82"/>
      <c r="BG99" s="82"/>
      <c r="BH99" s="82"/>
      <c r="BI99" s="82"/>
      <c r="BJ99" s="82"/>
      <c r="BK99" s="82"/>
      <c r="BL99" s="176"/>
      <c r="BM99" s="18"/>
      <c r="BO99" s="15"/>
      <c r="BP99" s="15"/>
      <c r="BQ99" s="15"/>
    </row>
    <row r="100" spans="1:215" ht="13.5" thickBot="1" x14ac:dyDescent="0.25">
      <c r="B100" s="17" t="s">
        <v>99</v>
      </c>
      <c r="C100" s="85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  <c r="AI100" s="86"/>
      <c r="AJ100" s="86"/>
      <c r="AK100" s="86"/>
      <c r="AL100" s="86"/>
      <c r="AM100" s="86"/>
      <c r="AN100" s="86"/>
      <c r="AO100" s="86"/>
      <c r="AP100" s="86"/>
      <c r="AQ100" s="86"/>
      <c r="AR100" s="86"/>
      <c r="AS100" s="86"/>
      <c r="AT100" s="86"/>
      <c r="AU100" s="86"/>
      <c r="AV100" s="86"/>
      <c r="AW100" s="86"/>
      <c r="AX100" s="86"/>
      <c r="AY100" s="86"/>
      <c r="AZ100" s="86"/>
      <c r="BA100" s="86"/>
      <c r="BB100" s="86"/>
      <c r="BC100" s="86"/>
      <c r="BD100" s="86"/>
      <c r="BE100" s="86"/>
      <c r="BF100" s="86"/>
      <c r="BG100" s="86"/>
      <c r="BH100" s="86"/>
      <c r="BI100" s="86"/>
      <c r="BJ100" s="86"/>
      <c r="BK100" s="86"/>
      <c r="BL100" s="177"/>
      <c r="BO100" s="15"/>
      <c r="BP100" s="15"/>
      <c r="BQ100" s="15"/>
    </row>
    <row r="101" spans="1:215" x14ac:dyDescent="0.2">
      <c r="B101" s="17" t="s">
        <v>100</v>
      </c>
      <c r="C101" s="97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  <c r="AA101" s="89"/>
      <c r="AB101" s="89"/>
      <c r="AC101" s="89"/>
      <c r="AD101" s="89"/>
      <c r="AE101" s="89"/>
      <c r="AF101" s="89"/>
      <c r="AG101" s="89"/>
      <c r="AH101" s="89"/>
      <c r="AI101" s="89"/>
      <c r="AJ101" s="89"/>
      <c r="AK101" s="89"/>
      <c r="AL101" s="89"/>
      <c r="AM101" s="89"/>
      <c r="AN101" s="89"/>
      <c r="AO101" s="89"/>
      <c r="AP101" s="89"/>
      <c r="AQ101" s="89"/>
      <c r="AR101" s="89"/>
      <c r="AS101" s="89"/>
      <c r="AT101" s="89"/>
      <c r="AU101" s="89"/>
      <c r="AV101" s="89"/>
      <c r="AW101" s="89"/>
      <c r="AX101" s="89"/>
      <c r="AY101" s="89"/>
      <c r="AZ101" s="89"/>
      <c r="BA101" s="89"/>
      <c r="BB101" s="89"/>
      <c r="BC101" s="89"/>
      <c r="BD101" s="89"/>
      <c r="BE101" s="89"/>
      <c r="BF101" s="89"/>
      <c r="BG101" s="89"/>
      <c r="BH101" s="89"/>
      <c r="BI101" s="89"/>
      <c r="BJ101" s="89"/>
      <c r="BK101" s="89"/>
      <c r="BL101" s="178"/>
      <c r="BO101" s="15"/>
      <c r="BP101" s="15"/>
      <c r="BQ101" s="15"/>
    </row>
    <row r="102" spans="1:215" ht="13.5" thickBot="1" x14ac:dyDescent="0.25">
      <c r="B102" s="17" t="s">
        <v>101</v>
      </c>
      <c r="C102" s="91"/>
      <c r="D102" s="92"/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H102" s="92"/>
      <c r="AI102" s="92"/>
      <c r="AJ102" s="92"/>
      <c r="AK102" s="92"/>
      <c r="AL102" s="92"/>
      <c r="AM102" s="92"/>
      <c r="AN102" s="92"/>
      <c r="AO102" s="92"/>
      <c r="AP102" s="92"/>
      <c r="AQ102" s="92"/>
      <c r="AR102" s="92"/>
      <c r="AS102" s="92"/>
      <c r="AT102" s="92"/>
      <c r="AU102" s="92"/>
      <c r="AV102" s="92"/>
      <c r="AW102" s="92"/>
      <c r="AX102" s="92"/>
      <c r="AY102" s="92"/>
      <c r="AZ102" s="92"/>
      <c r="BA102" s="92"/>
      <c r="BB102" s="92"/>
      <c r="BC102" s="92"/>
      <c r="BD102" s="92"/>
      <c r="BE102" s="92"/>
      <c r="BF102" s="92"/>
      <c r="BG102" s="92"/>
      <c r="BH102" s="92"/>
      <c r="BI102" s="92"/>
      <c r="BJ102" s="92"/>
      <c r="BK102" s="92"/>
      <c r="BL102" s="179"/>
      <c r="BO102" s="15"/>
      <c r="BP102" s="15"/>
      <c r="BQ102" s="15"/>
    </row>
    <row r="103" spans="1:215" x14ac:dyDescent="0.2">
      <c r="B103" s="17" t="s">
        <v>102</v>
      </c>
      <c r="C103" s="81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181"/>
      <c r="W103" s="181"/>
      <c r="X103" s="82"/>
      <c r="Y103" s="181"/>
      <c r="Z103" s="181"/>
      <c r="AA103" s="82"/>
      <c r="AB103" s="82"/>
      <c r="AC103" s="181"/>
      <c r="AD103" s="82"/>
      <c r="AE103" s="181"/>
      <c r="AF103" s="181"/>
      <c r="AG103" s="181"/>
      <c r="AH103" s="181"/>
      <c r="AI103" s="181"/>
      <c r="AJ103" s="181"/>
      <c r="AK103" s="82"/>
      <c r="AL103" s="82"/>
      <c r="AM103" s="82"/>
      <c r="AN103" s="181"/>
      <c r="AO103" s="82"/>
      <c r="AP103" s="82"/>
      <c r="AQ103" s="82"/>
      <c r="AR103" s="82"/>
      <c r="AS103" s="82"/>
      <c r="AT103" s="82"/>
      <c r="AU103" s="82"/>
      <c r="AV103" s="82"/>
      <c r="AW103" s="82"/>
      <c r="AX103" s="82"/>
      <c r="AY103" s="82"/>
      <c r="AZ103" s="82"/>
      <c r="BA103" s="82"/>
      <c r="BB103" s="82"/>
      <c r="BC103" s="82"/>
      <c r="BD103" s="82"/>
      <c r="BE103" s="82"/>
      <c r="BF103" s="82"/>
      <c r="BG103" s="82"/>
      <c r="BH103" s="82"/>
      <c r="BI103" s="82"/>
      <c r="BJ103" s="82"/>
      <c r="BK103" s="82"/>
      <c r="BL103" s="176"/>
      <c r="BO103" s="15"/>
      <c r="BP103" s="15"/>
      <c r="BQ103" s="15"/>
    </row>
    <row r="104" spans="1:215" ht="13.5" thickBot="1" x14ac:dyDescent="0.25">
      <c r="B104" s="17" t="s">
        <v>103</v>
      </c>
      <c r="C104" s="85"/>
      <c r="D104" s="86"/>
      <c r="E104" s="86"/>
      <c r="F104" s="86"/>
      <c r="G104" s="86"/>
      <c r="H104" s="86"/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182"/>
      <c r="W104" s="182"/>
      <c r="X104" s="182"/>
      <c r="Y104" s="182"/>
      <c r="Z104" s="182"/>
      <c r="AA104" s="86"/>
      <c r="AB104" s="86"/>
      <c r="AC104" s="182"/>
      <c r="AD104" s="182"/>
      <c r="AE104" s="182"/>
      <c r="AF104" s="182"/>
      <c r="AG104" s="182"/>
      <c r="AH104" s="182"/>
      <c r="AI104" s="182"/>
      <c r="AJ104" s="182"/>
      <c r="AK104" s="182"/>
      <c r="AL104" s="182"/>
      <c r="AM104" s="182"/>
      <c r="AN104" s="182"/>
      <c r="AO104" s="86"/>
      <c r="AP104" s="86"/>
      <c r="AQ104" s="86"/>
      <c r="AR104" s="86"/>
      <c r="AS104" s="86"/>
      <c r="AT104" s="86"/>
      <c r="AU104" s="86"/>
      <c r="AV104" s="86"/>
      <c r="AW104" s="86"/>
      <c r="AX104" s="86"/>
      <c r="AY104" s="86"/>
      <c r="AZ104" s="86"/>
      <c r="BA104" s="86"/>
      <c r="BB104" s="86"/>
      <c r="BC104" s="86"/>
      <c r="BD104" s="86"/>
      <c r="BE104" s="86"/>
      <c r="BF104" s="86"/>
      <c r="BG104" s="86"/>
      <c r="BH104" s="86"/>
      <c r="BI104" s="86"/>
      <c r="BJ104" s="86"/>
      <c r="BK104" s="86"/>
      <c r="BL104" s="177"/>
      <c r="BO104" s="15"/>
      <c r="BP104" s="15"/>
      <c r="BQ104" s="15"/>
    </row>
    <row r="105" spans="1:215" ht="13.5" thickBot="1" x14ac:dyDescent="0.25">
      <c r="B105" s="17" t="s">
        <v>104</v>
      </c>
      <c r="C105" s="183"/>
      <c r="D105" s="106"/>
      <c r="E105" s="106"/>
      <c r="F105" s="184"/>
      <c r="G105" s="184"/>
      <c r="H105" s="106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84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6"/>
      <c r="BB105" s="106"/>
      <c r="BC105" s="106"/>
      <c r="BD105" s="106"/>
      <c r="BE105" s="106"/>
      <c r="BF105" s="106"/>
      <c r="BG105" s="106"/>
      <c r="BH105" s="106"/>
      <c r="BI105" s="106"/>
      <c r="BJ105" s="106"/>
      <c r="BK105" s="106"/>
      <c r="BL105" s="185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x14ac:dyDescent="0.2">
      <c r="A107" s="18"/>
      <c r="C107" s="269" t="s">
        <v>8</v>
      </c>
      <c r="D107" s="269"/>
      <c r="E107" s="269"/>
      <c r="F107" s="269"/>
      <c r="G107" s="269"/>
      <c r="H107" s="269"/>
      <c r="I107" s="269"/>
      <c r="J107" s="269"/>
      <c r="K107" s="269"/>
      <c r="L107" s="269"/>
      <c r="M107" s="269"/>
      <c r="N107" s="269"/>
      <c r="O107" s="269"/>
      <c r="P107" s="269"/>
      <c r="Q107" s="269"/>
      <c r="R107" s="269"/>
      <c r="S107" s="269"/>
      <c r="T107" s="269"/>
      <c r="U107" s="269"/>
      <c r="V107" s="269"/>
      <c r="W107" s="269"/>
      <c r="X107" s="269"/>
      <c r="Y107" s="269"/>
      <c r="Z107" s="269"/>
      <c r="AA107" s="269"/>
      <c r="AB107" s="269"/>
      <c r="AC107" s="269"/>
      <c r="AD107" s="269"/>
      <c r="AE107" s="269"/>
      <c r="AF107" s="269"/>
      <c r="AG107" s="269" t="s">
        <v>9</v>
      </c>
      <c r="AH107" s="269"/>
      <c r="AI107" s="269"/>
      <c r="AJ107" s="269"/>
      <c r="AK107" s="269"/>
      <c r="AL107" s="269"/>
      <c r="AM107" s="269"/>
      <c r="AN107" s="269"/>
      <c r="AO107" s="269"/>
      <c r="AP107" s="269"/>
      <c r="AQ107" s="269"/>
      <c r="AR107" s="269"/>
      <c r="AS107" s="269"/>
      <c r="AT107" s="269"/>
      <c r="AU107" s="269"/>
      <c r="AV107" s="269"/>
      <c r="AW107" s="269"/>
      <c r="AX107" s="269"/>
      <c r="AY107" s="269"/>
      <c r="AZ107" s="269"/>
      <c r="BA107" s="269"/>
      <c r="BB107" s="269"/>
      <c r="BC107" s="269"/>
      <c r="BD107" s="269"/>
      <c r="BE107" s="269"/>
      <c r="BF107" s="269"/>
      <c r="BG107" s="269"/>
      <c r="BH107" s="269"/>
      <c r="BI107" s="269"/>
      <c r="BJ107" s="269"/>
      <c r="BK107" s="269"/>
      <c r="BM107" s="18"/>
      <c r="BO107" s="15"/>
      <c r="BP107" s="15"/>
      <c r="BQ107" s="15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</row>
    <row r="108" spans="1:215" ht="13.5" thickBot="1" x14ac:dyDescent="0.25">
      <c r="A108" s="18"/>
      <c r="B108" s="19"/>
      <c r="C108" s="33" t="str">
        <f t="shared" ref="C108:AH108" si="156">"S"&amp;SEMAINE(C109)</f>
        <v>S35</v>
      </c>
      <c r="D108" s="33" t="str">
        <f t="shared" si="156"/>
        <v>S35</v>
      </c>
      <c r="E108" s="33" t="str">
        <f t="shared" si="156"/>
        <v>S35</v>
      </c>
      <c r="F108" s="33" t="str">
        <f t="shared" si="156"/>
        <v>S35</v>
      </c>
      <c r="G108" s="33" t="str">
        <f t="shared" si="156"/>
        <v>S36</v>
      </c>
      <c r="H108" s="33" t="str">
        <f t="shared" si="156"/>
        <v>S36</v>
      </c>
      <c r="I108" s="33" t="str">
        <f t="shared" si="156"/>
        <v>S36</v>
      </c>
      <c r="J108" s="33" t="str">
        <f t="shared" si="156"/>
        <v>S36</v>
      </c>
      <c r="K108" s="33" t="str">
        <f t="shared" si="156"/>
        <v>S36</v>
      </c>
      <c r="L108" s="33" t="str">
        <f t="shared" si="156"/>
        <v>S36</v>
      </c>
      <c r="M108" s="33" t="str">
        <f t="shared" si="156"/>
        <v>S36</v>
      </c>
      <c r="N108" s="33" t="str">
        <f t="shared" si="156"/>
        <v>S37</v>
      </c>
      <c r="O108" s="33" t="str">
        <f t="shared" si="156"/>
        <v>S37</v>
      </c>
      <c r="P108" s="33" t="str">
        <f t="shared" si="156"/>
        <v>S37</v>
      </c>
      <c r="Q108" s="33" t="str">
        <f t="shared" si="156"/>
        <v>S37</v>
      </c>
      <c r="R108" s="33" t="str">
        <f t="shared" si="156"/>
        <v>S37</v>
      </c>
      <c r="S108" s="33" t="str">
        <f t="shared" si="156"/>
        <v>S37</v>
      </c>
      <c r="T108" s="33" t="str">
        <f t="shared" si="156"/>
        <v>S37</v>
      </c>
      <c r="U108" s="33" t="str">
        <f t="shared" si="156"/>
        <v>S38</v>
      </c>
      <c r="V108" s="33" t="str">
        <f t="shared" si="156"/>
        <v>S38</v>
      </c>
      <c r="W108" s="33" t="str">
        <f t="shared" si="156"/>
        <v>S38</v>
      </c>
      <c r="X108" s="33" t="str">
        <f t="shared" si="156"/>
        <v>S38</v>
      </c>
      <c r="Y108" s="33" t="str">
        <f t="shared" si="156"/>
        <v>S38</v>
      </c>
      <c r="Z108" s="33" t="str">
        <f t="shared" si="156"/>
        <v>S38</v>
      </c>
      <c r="AA108" s="33" t="str">
        <f t="shared" si="156"/>
        <v>S38</v>
      </c>
      <c r="AB108" s="33" t="str">
        <f t="shared" si="156"/>
        <v>S39</v>
      </c>
      <c r="AC108" s="33" t="str">
        <f t="shared" si="156"/>
        <v>S39</v>
      </c>
      <c r="AD108" s="33" t="str">
        <f t="shared" si="156"/>
        <v>S39</v>
      </c>
      <c r="AE108" s="33" t="str">
        <f t="shared" si="156"/>
        <v>S39</v>
      </c>
      <c r="AF108" s="33" t="str">
        <f t="shared" si="156"/>
        <v>S39</v>
      </c>
      <c r="AG108" s="33" t="str">
        <f t="shared" si="156"/>
        <v>S39</v>
      </c>
      <c r="AH108" s="33" t="str">
        <f t="shared" si="156"/>
        <v>S39</v>
      </c>
      <c r="AI108" s="33" t="str">
        <f t="shared" ref="AI108:BK108" si="157">"S"&amp;SEMAINE(AI109)</f>
        <v>S40</v>
      </c>
      <c r="AJ108" s="33" t="str">
        <f t="shared" si="157"/>
        <v>S40</v>
      </c>
      <c r="AK108" s="33" t="str">
        <f t="shared" si="157"/>
        <v>S40</v>
      </c>
      <c r="AL108" s="33" t="str">
        <f t="shared" si="157"/>
        <v>S40</v>
      </c>
      <c r="AM108" s="33" t="str">
        <f t="shared" si="157"/>
        <v>S40</v>
      </c>
      <c r="AN108" s="33" t="str">
        <f t="shared" si="157"/>
        <v>S40</v>
      </c>
      <c r="AO108" s="33" t="str">
        <f t="shared" si="157"/>
        <v>S40</v>
      </c>
      <c r="AP108" s="33" t="str">
        <f t="shared" si="157"/>
        <v>S41</v>
      </c>
      <c r="AQ108" s="33" t="str">
        <f t="shared" si="157"/>
        <v>S41</v>
      </c>
      <c r="AR108" s="33" t="str">
        <f t="shared" si="157"/>
        <v>S41</v>
      </c>
      <c r="AS108" s="33" t="str">
        <f t="shared" si="157"/>
        <v>S41</v>
      </c>
      <c r="AT108" s="33" t="str">
        <f t="shared" si="157"/>
        <v>S41</v>
      </c>
      <c r="AU108" s="33" t="str">
        <f t="shared" si="157"/>
        <v>S41</v>
      </c>
      <c r="AV108" s="33" t="str">
        <f t="shared" si="157"/>
        <v>S41</v>
      </c>
      <c r="AW108" s="33" t="str">
        <f t="shared" si="157"/>
        <v>S42</v>
      </c>
      <c r="AX108" s="33" t="str">
        <f t="shared" si="157"/>
        <v>S42</v>
      </c>
      <c r="AY108" s="33" t="str">
        <f t="shared" si="157"/>
        <v>S42</v>
      </c>
      <c r="AZ108" s="33" t="str">
        <f t="shared" si="157"/>
        <v>S42</v>
      </c>
      <c r="BA108" s="33" t="str">
        <f t="shared" si="157"/>
        <v>S42</v>
      </c>
      <c r="BB108" s="33" t="str">
        <f t="shared" si="157"/>
        <v>S42</v>
      </c>
      <c r="BC108" s="33" t="str">
        <f t="shared" si="157"/>
        <v>S42</v>
      </c>
      <c r="BD108" s="33" t="str">
        <f t="shared" si="157"/>
        <v>S43</v>
      </c>
      <c r="BE108" s="33" t="str">
        <f t="shared" si="157"/>
        <v>S43</v>
      </c>
      <c r="BF108" s="33" t="str">
        <f t="shared" si="157"/>
        <v>S43</v>
      </c>
      <c r="BG108" s="33" t="str">
        <f t="shared" si="157"/>
        <v>S43</v>
      </c>
      <c r="BH108" s="33" t="str">
        <f t="shared" si="157"/>
        <v>S43</v>
      </c>
      <c r="BI108" s="33" t="str">
        <f t="shared" si="157"/>
        <v>S43</v>
      </c>
      <c r="BJ108" s="33" t="str">
        <f t="shared" si="157"/>
        <v>S43</v>
      </c>
      <c r="BK108" s="33" t="str">
        <f t="shared" si="157"/>
        <v>S44</v>
      </c>
      <c r="BL108" s="18"/>
      <c r="BM108" s="18"/>
      <c r="BO108" s="15"/>
      <c r="BP108" s="15"/>
      <c r="BQ108" s="15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</row>
    <row r="109" spans="1:215" ht="12.75" customHeight="1" thickBot="1" x14ac:dyDescent="0.25">
      <c r="B109" s="16"/>
      <c r="C109" s="39">
        <f>DATE(hide!F1+2014,9,1)</f>
        <v>42614</v>
      </c>
      <c r="D109" s="40">
        <f t="shared" ref="D109:AF109" si="158">C109+1</f>
        <v>42615</v>
      </c>
      <c r="E109" s="40">
        <f t="shared" si="158"/>
        <v>42616</v>
      </c>
      <c r="F109" s="40">
        <f t="shared" si="158"/>
        <v>42617</v>
      </c>
      <c r="G109" s="40">
        <f t="shared" si="158"/>
        <v>42618</v>
      </c>
      <c r="H109" s="40">
        <f t="shared" si="158"/>
        <v>42619</v>
      </c>
      <c r="I109" s="40">
        <f t="shared" si="158"/>
        <v>42620</v>
      </c>
      <c r="J109" s="40">
        <f t="shared" si="158"/>
        <v>42621</v>
      </c>
      <c r="K109" s="40">
        <f t="shared" si="158"/>
        <v>42622</v>
      </c>
      <c r="L109" s="40">
        <f t="shared" si="158"/>
        <v>42623</v>
      </c>
      <c r="M109" s="40">
        <f t="shared" si="158"/>
        <v>42624</v>
      </c>
      <c r="N109" s="40">
        <f t="shared" si="158"/>
        <v>42625</v>
      </c>
      <c r="O109" s="40">
        <f t="shared" si="158"/>
        <v>42626</v>
      </c>
      <c r="P109" s="40">
        <f t="shared" si="158"/>
        <v>42627</v>
      </c>
      <c r="Q109" s="40">
        <f t="shared" si="158"/>
        <v>42628</v>
      </c>
      <c r="R109" s="40">
        <f t="shared" si="158"/>
        <v>42629</v>
      </c>
      <c r="S109" s="40">
        <f t="shared" si="158"/>
        <v>42630</v>
      </c>
      <c r="T109" s="40">
        <f t="shared" si="158"/>
        <v>42631</v>
      </c>
      <c r="U109" s="40">
        <f t="shared" si="158"/>
        <v>42632</v>
      </c>
      <c r="V109" s="40">
        <f t="shared" si="158"/>
        <v>42633</v>
      </c>
      <c r="W109" s="40">
        <f t="shared" si="158"/>
        <v>42634</v>
      </c>
      <c r="X109" s="40">
        <f t="shared" si="158"/>
        <v>42635</v>
      </c>
      <c r="Y109" s="40">
        <f t="shared" si="158"/>
        <v>42636</v>
      </c>
      <c r="Z109" s="40">
        <f t="shared" si="158"/>
        <v>42637</v>
      </c>
      <c r="AA109" s="40">
        <f t="shared" si="158"/>
        <v>42638</v>
      </c>
      <c r="AB109" s="40">
        <f t="shared" si="158"/>
        <v>42639</v>
      </c>
      <c r="AC109" s="40">
        <f t="shared" si="158"/>
        <v>42640</v>
      </c>
      <c r="AD109" s="40">
        <f t="shared" si="158"/>
        <v>42641</v>
      </c>
      <c r="AE109" s="40">
        <f t="shared" si="158"/>
        <v>42642</v>
      </c>
      <c r="AF109" s="40">
        <f t="shared" si="158"/>
        <v>42643</v>
      </c>
      <c r="AG109" s="41">
        <f>DATE(hide!$F$1+2014,10,1)</f>
        <v>42644</v>
      </c>
      <c r="AH109" s="41">
        <f>AG109+1</f>
        <v>42645</v>
      </c>
      <c r="AI109" s="41">
        <f t="shared" ref="AI109:BK109" si="159">AH109+1</f>
        <v>42646</v>
      </c>
      <c r="AJ109" s="41">
        <f t="shared" si="159"/>
        <v>42647</v>
      </c>
      <c r="AK109" s="41">
        <f t="shared" si="159"/>
        <v>42648</v>
      </c>
      <c r="AL109" s="41">
        <f t="shared" si="159"/>
        <v>42649</v>
      </c>
      <c r="AM109" s="41">
        <f t="shared" si="159"/>
        <v>42650</v>
      </c>
      <c r="AN109" s="41">
        <f t="shared" si="159"/>
        <v>42651</v>
      </c>
      <c r="AO109" s="41">
        <f t="shared" si="159"/>
        <v>42652</v>
      </c>
      <c r="AP109" s="41">
        <f t="shared" si="159"/>
        <v>42653</v>
      </c>
      <c r="AQ109" s="41">
        <f t="shared" si="159"/>
        <v>42654</v>
      </c>
      <c r="AR109" s="41">
        <f t="shared" si="159"/>
        <v>42655</v>
      </c>
      <c r="AS109" s="41">
        <f t="shared" si="159"/>
        <v>42656</v>
      </c>
      <c r="AT109" s="41">
        <f t="shared" si="159"/>
        <v>42657</v>
      </c>
      <c r="AU109" s="41">
        <f t="shared" si="159"/>
        <v>42658</v>
      </c>
      <c r="AV109" s="41">
        <f t="shared" si="159"/>
        <v>42659</v>
      </c>
      <c r="AW109" s="41">
        <f t="shared" si="159"/>
        <v>42660</v>
      </c>
      <c r="AX109" s="41">
        <f t="shared" si="159"/>
        <v>42661</v>
      </c>
      <c r="AY109" s="41">
        <f t="shared" si="159"/>
        <v>42662</v>
      </c>
      <c r="AZ109" s="41">
        <f t="shared" si="159"/>
        <v>42663</v>
      </c>
      <c r="BA109" s="41">
        <f t="shared" si="159"/>
        <v>42664</v>
      </c>
      <c r="BB109" s="41">
        <f t="shared" si="159"/>
        <v>42665</v>
      </c>
      <c r="BC109" s="41">
        <f t="shared" si="159"/>
        <v>42666</v>
      </c>
      <c r="BD109" s="41">
        <f t="shared" si="159"/>
        <v>42667</v>
      </c>
      <c r="BE109" s="41">
        <f t="shared" si="159"/>
        <v>42668</v>
      </c>
      <c r="BF109" s="41">
        <f t="shared" si="159"/>
        <v>42669</v>
      </c>
      <c r="BG109" s="41">
        <f t="shared" si="159"/>
        <v>42670</v>
      </c>
      <c r="BH109" s="41">
        <f t="shared" si="159"/>
        <v>42671</v>
      </c>
      <c r="BI109" s="41">
        <f t="shared" si="159"/>
        <v>42672</v>
      </c>
      <c r="BJ109" s="41">
        <f t="shared" si="159"/>
        <v>42673</v>
      </c>
      <c r="BK109" s="41">
        <f t="shared" si="159"/>
        <v>42674</v>
      </c>
      <c r="BO109" s="15"/>
      <c r="BP109" s="15"/>
      <c r="BQ109" s="15"/>
    </row>
    <row r="110" spans="1:215" ht="13.5" thickBot="1" x14ac:dyDescent="0.25">
      <c r="B110" s="43" t="s">
        <v>85</v>
      </c>
      <c r="C110" s="186"/>
      <c r="D110" s="187"/>
      <c r="E110" s="187"/>
      <c r="F110" s="187"/>
      <c r="G110" s="187"/>
      <c r="H110" s="187"/>
      <c r="I110" s="187"/>
      <c r="J110" s="187"/>
      <c r="K110" s="187"/>
      <c r="L110" s="187"/>
      <c r="M110" s="187"/>
      <c r="N110" s="187"/>
      <c r="O110" s="187"/>
      <c r="P110" s="187"/>
      <c r="Q110" s="187"/>
      <c r="R110" s="187"/>
      <c r="S110" s="187"/>
      <c r="T110" s="187"/>
      <c r="U110" s="187"/>
      <c r="V110" s="187"/>
      <c r="W110" s="187"/>
      <c r="X110" s="187"/>
      <c r="Y110" s="187"/>
      <c r="Z110" s="187"/>
      <c r="AA110" s="187"/>
      <c r="AB110" s="187"/>
      <c r="AC110" s="187"/>
      <c r="AD110" s="187"/>
      <c r="AE110" s="187"/>
      <c r="AF110" s="187"/>
      <c r="AG110" s="187"/>
      <c r="AH110" s="187"/>
      <c r="AI110" s="187"/>
      <c r="AJ110" s="187"/>
      <c r="AK110" s="187"/>
      <c r="AL110" s="187"/>
      <c r="AM110" s="187"/>
      <c r="AN110" s="187"/>
      <c r="AO110" s="187"/>
      <c r="AP110" s="187"/>
      <c r="AQ110" s="187"/>
      <c r="AR110" s="187"/>
      <c r="AS110" s="187"/>
      <c r="AT110" s="187"/>
      <c r="AU110" s="187"/>
      <c r="AV110" s="187"/>
      <c r="AW110" s="187"/>
      <c r="AX110" s="187"/>
      <c r="AY110" s="187"/>
      <c r="AZ110" s="187"/>
      <c r="BA110" s="187"/>
      <c r="BB110" s="187"/>
      <c r="BC110" s="187"/>
      <c r="BD110" s="187"/>
      <c r="BE110" s="187"/>
      <c r="BF110" s="187"/>
      <c r="BG110" s="187"/>
      <c r="BH110" s="187"/>
      <c r="BI110" s="187"/>
      <c r="BJ110" s="188"/>
      <c r="BK110" s="189"/>
      <c r="BO110" s="15"/>
      <c r="BP110" s="15"/>
      <c r="BQ110" s="15"/>
    </row>
    <row r="111" spans="1:215" ht="15" x14ac:dyDescent="0.25">
      <c r="A111" s="1"/>
      <c r="B111" s="44" t="s">
        <v>86</v>
      </c>
      <c r="C111" s="81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2"/>
      <c r="Z111" s="82"/>
      <c r="AA111" s="82"/>
      <c r="AB111" s="82"/>
      <c r="AC111" s="82"/>
      <c r="AD111" s="82"/>
      <c r="AE111" s="82"/>
      <c r="AF111" s="82"/>
      <c r="AG111" s="82"/>
      <c r="AH111" s="82"/>
      <c r="AI111" s="82"/>
      <c r="AJ111" s="82"/>
      <c r="AK111" s="83"/>
      <c r="AL111" s="82"/>
      <c r="AM111" s="82"/>
      <c r="AN111" s="82"/>
      <c r="AO111" s="82"/>
      <c r="AP111" s="82"/>
      <c r="AQ111" s="82"/>
      <c r="AR111" s="82"/>
      <c r="AS111" s="82"/>
      <c r="AT111" s="82"/>
      <c r="AU111" s="82"/>
      <c r="AV111" s="82"/>
      <c r="AW111" s="82"/>
      <c r="AX111" s="82"/>
      <c r="AY111" s="82"/>
      <c r="AZ111" s="82"/>
      <c r="BA111" s="82"/>
      <c r="BB111" s="82"/>
      <c r="BC111" s="82"/>
      <c r="BD111" s="82"/>
      <c r="BE111" s="82"/>
      <c r="BF111" s="82"/>
      <c r="BG111" s="82"/>
      <c r="BH111" s="82"/>
      <c r="BI111" s="82"/>
      <c r="BJ111" s="190"/>
      <c r="BK111" s="118"/>
      <c r="BL111" s="1"/>
      <c r="BM111" s="1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44" t="s">
        <v>87</v>
      </c>
      <c r="C112" s="85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AR112" s="86"/>
      <c r="AS112" s="86"/>
      <c r="AT112" s="86"/>
      <c r="AU112" s="86"/>
      <c r="AV112" s="86"/>
      <c r="AW112" s="86"/>
      <c r="AX112" s="86"/>
      <c r="AY112" s="86"/>
      <c r="AZ112" s="86"/>
      <c r="BA112" s="86"/>
      <c r="BB112" s="86"/>
      <c r="BC112" s="86"/>
      <c r="BD112" s="86"/>
      <c r="BE112" s="86"/>
      <c r="BF112" s="86"/>
      <c r="BG112" s="86"/>
      <c r="BH112" s="86"/>
      <c r="BI112" s="86"/>
      <c r="BJ112" s="191"/>
      <c r="BK112" s="123"/>
      <c r="BO112" s="15"/>
      <c r="BP112" s="15"/>
      <c r="BQ112" s="15"/>
    </row>
    <row r="113" spans="2:69" x14ac:dyDescent="0.2">
      <c r="B113" s="44" t="s">
        <v>88</v>
      </c>
      <c r="C113" s="192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193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  <c r="BI113" s="89"/>
      <c r="BJ113" s="167"/>
      <c r="BK113" s="129"/>
      <c r="BO113" s="15"/>
      <c r="BP113" s="15"/>
      <c r="BQ113" s="15"/>
    </row>
    <row r="114" spans="2:69" ht="13.5" thickBot="1" x14ac:dyDescent="0.25">
      <c r="B114" s="44" t="s">
        <v>89</v>
      </c>
      <c r="C114" s="194"/>
      <c r="D114" s="92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H114" s="92"/>
      <c r="AI114" s="92"/>
      <c r="AJ114" s="92"/>
      <c r="AK114" s="92"/>
      <c r="AL114" s="92"/>
      <c r="AM114" s="195"/>
      <c r="AN114" s="92"/>
      <c r="AO114" s="92"/>
      <c r="AP114" s="92"/>
      <c r="AQ114" s="92"/>
      <c r="AR114" s="92"/>
      <c r="AS114" s="92"/>
      <c r="AT114" s="92"/>
      <c r="AU114" s="92"/>
      <c r="AV114" s="92"/>
      <c r="AW114" s="92"/>
      <c r="AX114" s="92"/>
      <c r="AY114" s="92"/>
      <c r="AZ114" s="92"/>
      <c r="BA114" s="92"/>
      <c r="BB114" s="92"/>
      <c r="BC114" s="92"/>
      <c r="BD114" s="92"/>
      <c r="BE114" s="92"/>
      <c r="BF114" s="92"/>
      <c r="BG114" s="92"/>
      <c r="BH114" s="92"/>
      <c r="BI114" s="92"/>
      <c r="BJ114" s="168"/>
      <c r="BK114" s="136"/>
      <c r="BO114" s="15"/>
      <c r="BP114" s="15"/>
      <c r="BQ114" s="15"/>
    </row>
    <row r="115" spans="2:69" x14ac:dyDescent="0.2">
      <c r="B115" s="44" t="s">
        <v>90</v>
      </c>
      <c r="C115" s="81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2"/>
      <c r="Z115" s="82"/>
      <c r="AA115" s="82"/>
      <c r="AB115" s="82"/>
      <c r="AC115" s="82"/>
      <c r="AD115" s="82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82"/>
      <c r="AT115" s="82"/>
      <c r="AU115" s="82"/>
      <c r="AV115" s="82"/>
      <c r="AW115" s="82"/>
      <c r="AX115" s="82"/>
      <c r="AY115" s="82"/>
      <c r="AZ115" s="82"/>
      <c r="BA115" s="82"/>
      <c r="BB115" s="82"/>
      <c r="BC115" s="82"/>
      <c r="BD115" s="82"/>
      <c r="BE115" s="82"/>
      <c r="BF115" s="82"/>
      <c r="BG115" s="82"/>
      <c r="BH115" s="82"/>
      <c r="BI115" s="82"/>
      <c r="BJ115" s="190"/>
      <c r="BK115" s="118"/>
      <c r="BO115" s="15"/>
      <c r="BP115" s="15"/>
      <c r="BQ115" s="15"/>
    </row>
    <row r="116" spans="2:69" ht="13.5" thickBot="1" x14ac:dyDescent="0.25">
      <c r="B116" s="44" t="s">
        <v>91</v>
      </c>
      <c r="C116" s="85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  <c r="AI116" s="86"/>
      <c r="AJ116" s="86"/>
      <c r="AK116" s="86"/>
      <c r="AL116" s="86"/>
      <c r="AM116" s="86"/>
      <c r="AN116" s="86"/>
      <c r="AO116" s="86"/>
      <c r="AP116" s="86"/>
      <c r="AQ116" s="86"/>
      <c r="AR116" s="86"/>
      <c r="AS116" s="86"/>
      <c r="AT116" s="86"/>
      <c r="AU116" s="86"/>
      <c r="AV116" s="86"/>
      <c r="AW116" s="86"/>
      <c r="AX116" s="86"/>
      <c r="AY116" s="86"/>
      <c r="AZ116" s="86"/>
      <c r="BA116" s="86"/>
      <c r="BB116" s="86"/>
      <c r="BC116" s="86"/>
      <c r="BD116" s="86"/>
      <c r="BE116" s="86"/>
      <c r="BF116" s="86"/>
      <c r="BG116" s="86"/>
      <c r="BH116" s="86"/>
      <c r="BI116" s="86"/>
      <c r="BJ116" s="196"/>
      <c r="BK116" s="123"/>
      <c r="BO116" s="15"/>
      <c r="BP116" s="15"/>
      <c r="BQ116" s="15"/>
    </row>
    <row r="117" spans="2:69" x14ac:dyDescent="0.2">
      <c r="B117" s="44" t="s">
        <v>92</v>
      </c>
      <c r="C117" s="192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9"/>
      <c r="AD117" s="89"/>
      <c r="AE117" s="89"/>
      <c r="AF117" s="89"/>
      <c r="AG117" s="89"/>
      <c r="AH117" s="89"/>
      <c r="AI117" s="89"/>
      <c r="AJ117" s="89"/>
      <c r="AK117" s="89"/>
      <c r="AL117" s="89"/>
      <c r="AM117" s="89"/>
      <c r="AN117" s="89"/>
      <c r="AO117" s="89"/>
      <c r="AP117" s="89"/>
      <c r="AQ117" s="89"/>
      <c r="AR117" s="89"/>
      <c r="AS117" s="89"/>
      <c r="AT117" s="89"/>
      <c r="AU117" s="89"/>
      <c r="AV117" s="89"/>
      <c r="AW117" s="89"/>
      <c r="AX117" s="89"/>
      <c r="AY117" s="89"/>
      <c r="AZ117" s="89"/>
      <c r="BA117" s="89"/>
      <c r="BB117" s="89"/>
      <c r="BC117" s="89"/>
      <c r="BD117" s="89"/>
      <c r="BE117" s="89"/>
      <c r="BF117" s="89"/>
      <c r="BG117" s="89"/>
      <c r="BH117" s="89"/>
      <c r="BI117" s="89"/>
      <c r="BJ117" s="167"/>
      <c r="BK117" s="129"/>
      <c r="BO117" s="15"/>
      <c r="BP117" s="15"/>
      <c r="BQ117" s="15"/>
    </row>
    <row r="118" spans="2:69" ht="13.5" thickBot="1" x14ac:dyDescent="0.25">
      <c r="B118" s="44" t="s">
        <v>93</v>
      </c>
      <c r="C118" s="194"/>
      <c r="D118" s="92"/>
      <c r="E118" s="92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H118" s="92"/>
      <c r="AI118" s="92"/>
      <c r="AJ118" s="92"/>
      <c r="AK118" s="92"/>
      <c r="AL118" s="92"/>
      <c r="AM118" s="92"/>
      <c r="AN118" s="92"/>
      <c r="AO118" s="92"/>
      <c r="AP118" s="92"/>
      <c r="AQ118" s="92"/>
      <c r="AR118" s="92"/>
      <c r="AS118" s="92"/>
      <c r="AT118" s="92"/>
      <c r="AU118" s="92"/>
      <c r="AV118" s="92"/>
      <c r="AW118" s="92"/>
      <c r="AX118" s="92"/>
      <c r="AY118" s="92"/>
      <c r="AZ118" s="92"/>
      <c r="BA118" s="92"/>
      <c r="BB118" s="92"/>
      <c r="BC118" s="92"/>
      <c r="BD118" s="92"/>
      <c r="BE118" s="92"/>
      <c r="BF118" s="92"/>
      <c r="BG118" s="92"/>
      <c r="BH118" s="92"/>
      <c r="BI118" s="92"/>
      <c r="BJ118" s="168"/>
      <c r="BK118" s="136"/>
      <c r="BO118" s="15"/>
      <c r="BP118" s="15"/>
      <c r="BQ118" s="15"/>
    </row>
    <row r="119" spans="2:69" x14ac:dyDescent="0.2">
      <c r="B119" s="44" t="s">
        <v>94</v>
      </c>
      <c r="C119" s="81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2"/>
      <c r="Z119" s="82"/>
      <c r="AA119" s="82"/>
      <c r="AB119" s="82"/>
      <c r="AC119" s="82"/>
      <c r="AD119" s="82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Q119" s="82"/>
      <c r="AR119" s="82"/>
      <c r="AS119" s="82"/>
      <c r="AT119" s="82"/>
      <c r="AU119" s="82"/>
      <c r="AV119" s="82"/>
      <c r="AW119" s="82"/>
      <c r="AX119" s="82"/>
      <c r="AY119" s="82"/>
      <c r="AZ119" s="82"/>
      <c r="BA119" s="82"/>
      <c r="BB119" s="82"/>
      <c r="BC119" s="82"/>
      <c r="BD119" s="82"/>
      <c r="BE119" s="82"/>
      <c r="BF119" s="82"/>
      <c r="BG119" s="82"/>
      <c r="BH119" s="82"/>
      <c r="BI119" s="82"/>
      <c r="BJ119" s="190"/>
      <c r="BK119" s="118"/>
      <c r="BO119" s="15"/>
      <c r="BP119" s="15"/>
      <c r="BQ119" s="15"/>
    </row>
    <row r="120" spans="2:69" ht="13.5" thickBot="1" x14ac:dyDescent="0.25">
      <c r="B120" s="44" t="s">
        <v>95</v>
      </c>
      <c r="C120" s="85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AR120" s="86"/>
      <c r="AS120" s="86"/>
      <c r="AT120" s="86"/>
      <c r="AU120" s="86"/>
      <c r="AV120" s="86"/>
      <c r="AW120" s="86"/>
      <c r="AX120" s="86"/>
      <c r="AY120" s="86"/>
      <c r="AZ120" s="86"/>
      <c r="BA120" s="86"/>
      <c r="BB120" s="86"/>
      <c r="BC120" s="86"/>
      <c r="BD120" s="86"/>
      <c r="BE120" s="86"/>
      <c r="BF120" s="86"/>
      <c r="BG120" s="86"/>
      <c r="BH120" s="86"/>
      <c r="BI120" s="86"/>
      <c r="BJ120" s="196"/>
      <c r="BK120" s="123"/>
      <c r="BO120" s="15"/>
      <c r="BP120" s="15"/>
      <c r="BQ120" s="15"/>
    </row>
    <row r="121" spans="2:69" x14ac:dyDescent="0.2">
      <c r="B121" s="44" t="s">
        <v>96</v>
      </c>
      <c r="C121" s="192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9"/>
      <c r="AD121" s="89"/>
      <c r="AE121" s="89"/>
      <c r="AF121" s="89"/>
      <c r="AG121" s="89"/>
      <c r="AH121" s="89"/>
      <c r="AI121" s="89"/>
      <c r="AJ121" s="89"/>
      <c r="AK121" s="89"/>
      <c r="AL121" s="89"/>
      <c r="AM121" s="89"/>
      <c r="AN121" s="89"/>
      <c r="AO121" s="89"/>
      <c r="AP121" s="89"/>
      <c r="AQ121" s="89"/>
      <c r="AR121" s="89"/>
      <c r="AS121" s="89"/>
      <c r="AT121" s="89"/>
      <c r="AU121" s="89"/>
      <c r="AV121" s="89"/>
      <c r="AW121" s="89"/>
      <c r="AX121" s="89"/>
      <c r="AY121" s="89"/>
      <c r="AZ121" s="89"/>
      <c r="BA121" s="89"/>
      <c r="BB121" s="89"/>
      <c r="BC121" s="89"/>
      <c r="BD121" s="89"/>
      <c r="BE121" s="89"/>
      <c r="BF121" s="89"/>
      <c r="BG121" s="89"/>
      <c r="BH121" s="89"/>
      <c r="BI121" s="89"/>
      <c r="BJ121" s="167"/>
      <c r="BK121" s="129"/>
      <c r="BO121" s="15"/>
      <c r="BP121" s="15"/>
      <c r="BQ121" s="15"/>
    </row>
    <row r="122" spans="2:69" ht="13.5" thickBot="1" x14ac:dyDescent="0.25">
      <c r="B122" s="44" t="s">
        <v>97</v>
      </c>
      <c r="C122" s="194"/>
      <c r="D122" s="92"/>
      <c r="E122" s="92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H122" s="92"/>
      <c r="AI122" s="92"/>
      <c r="AJ122" s="92"/>
      <c r="AK122" s="92"/>
      <c r="AL122" s="92"/>
      <c r="AM122" s="92"/>
      <c r="AN122" s="92"/>
      <c r="AO122" s="92"/>
      <c r="AP122" s="92"/>
      <c r="AQ122" s="92"/>
      <c r="AR122" s="92"/>
      <c r="AS122" s="92"/>
      <c r="AT122" s="92"/>
      <c r="AU122" s="92"/>
      <c r="AV122" s="92"/>
      <c r="AW122" s="92"/>
      <c r="AX122" s="92"/>
      <c r="AY122" s="92"/>
      <c r="AZ122" s="92"/>
      <c r="BA122" s="92"/>
      <c r="BB122" s="92"/>
      <c r="BC122" s="92"/>
      <c r="BD122" s="92"/>
      <c r="BE122" s="92"/>
      <c r="BF122" s="92"/>
      <c r="BG122" s="92"/>
      <c r="BH122" s="92"/>
      <c r="BI122" s="92"/>
      <c r="BJ122" s="197"/>
      <c r="BK122" s="136"/>
      <c r="BO122" s="15"/>
      <c r="BP122" s="15"/>
      <c r="BQ122" s="15"/>
    </row>
    <row r="123" spans="2:69" x14ac:dyDescent="0.2">
      <c r="B123" s="44" t="s">
        <v>98</v>
      </c>
      <c r="C123" s="81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2"/>
      <c r="Z123" s="82"/>
      <c r="AA123" s="82"/>
      <c r="AB123" s="82"/>
      <c r="AC123" s="82"/>
      <c r="AD123" s="82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82"/>
      <c r="AT123" s="82"/>
      <c r="AU123" s="82"/>
      <c r="AV123" s="82"/>
      <c r="AW123" s="82"/>
      <c r="AX123" s="82"/>
      <c r="AY123" s="82"/>
      <c r="AZ123" s="82"/>
      <c r="BA123" s="82"/>
      <c r="BB123" s="82"/>
      <c r="BC123" s="82"/>
      <c r="BD123" s="82"/>
      <c r="BE123" s="82"/>
      <c r="BF123" s="82"/>
      <c r="BG123" s="82"/>
      <c r="BH123" s="82"/>
      <c r="BI123" s="82"/>
      <c r="BJ123" s="198"/>
      <c r="BK123" s="118"/>
      <c r="BO123" s="15"/>
      <c r="BP123" s="15"/>
      <c r="BQ123" s="15"/>
    </row>
    <row r="124" spans="2:69" ht="13.5" thickBot="1" x14ac:dyDescent="0.25">
      <c r="B124" s="44" t="s">
        <v>99</v>
      </c>
      <c r="C124" s="85"/>
      <c r="D124" s="86"/>
      <c r="E124" s="86"/>
      <c r="F124" s="86"/>
      <c r="G124" s="86"/>
      <c r="H124" s="86"/>
      <c r="I124" s="86"/>
      <c r="J124" s="104"/>
      <c r="K124" s="104"/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104"/>
      <c r="Y124" s="104"/>
      <c r="Z124" s="86"/>
      <c r="AA124" s="86"/>
      <c r="AB124" s="86"/>
      <c r="AC124" s="86"/>
      <c r="AD124" s="86"/>
      <c r="AE124" s="104"/>
      <c r="AF124" s="104"/>
      <c r="AG124" s="86"/>
      <c r="AH124" s="86"/>
      <c r="AI124" s="86"/>
      <c r="AJ124" s="86"/>
      <c r="AK124" s="86"/>
      <c r="AL124" s="86"/>
      <c r="AM124" s="86"/>
      <c r="AN124" s="86"/>
      <c r="AO124" s="86"/>
      <c r="AP124" s="86"/>
      <c r="AQ124" s="86"/>
      <c r="AR124" s="86"/>
      <c r="AS124" s="104"/>
      <c r="AT124" s="104"/>
      <c r="AU124" s="86"/>
      <c r="AV124" s="86"/>
      <c r="AW124" s="86"/>
      <c r="AX124" s="86"/>
      <c r="AY124" s="86"/>
      <c r="AZ124" s="86"/>
      <c r="BA124" s="86"/>
      <c r="BB124" s="86"/>
      <c r="BC124" s="86"/>
      <c r="BD124" s="86"/>
      <c r="BE124" s="86"/>
      <c r="BF124" s="86"/>
      <c r="BG124" s="86"/>
      <c r="BH124" s="86"/>
      <c r="BI124" s="86"/>
      <c r="BJ124" s="196"/>
      <c r="BK124" s="123"/>
      <c r="BO124" s="15"/>
      <c r="BP124" s="15"/>
      <c r="BQ124" s="15"/>
    </row>
    <row r="125" spans="2:69" x14ac:dyDescent="0.2">
      <c r="B125" s="44" t="s">
        <v>100</v>
      </c>
      <c r="C125" s="192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  <c r="AA125" s="89"/>
      <c r="AB125" s="89"/>
      <c r="AC125" s="89"/>
      <c r="AD125" s="89"/>
      <c r="AE125" s="89"/>
      <c r="AF125" s="89"/>
      <c r="AG125" s="89"/>
      <c r="AH125" s="89"/>
      <c r="AI125" s="89"/>
      <c r="AJ125" s="89"/>
      <c r="AK125" s="89"/>
      <c r="AL125" s="89"/>
      <c r="AM125" s="89"/>
      <c r="AN125" s="89"/>
      <c r="AO125" s="89"/>
      <c r="AP125" s="89"/>
      <c r="AQ125" s="89"/>
      <c r="AR125" s="89"/>
      <c r="AS125" s="89"/>
      <c r="AT125" s="89"/>
      <c r="AU125" s="89"/>
      <c r="AV125" s="89"/>
      <c r="AW125" s="89"/>
      <c r="AX125" s="89"/>
      <c r="AY125" s="89"/>
      <c r="AZ125" s="89"/>
      <c r="BA125" s="89"/>
      <c r="BB125" s="89"/>
      <c r="BC125" s="89"/>
      <c r="BD125" s="89"/>
      <c r="BE125" s="89"/>
      <c r="BF125" s="89"/>
      <c r="BG125" s="89"/>
      <c r="BH125" s="89"/>
      <c r="BI125" s="89"/>
      <c r="BJ125" s="167"/>
      <c r="BK125" s="129"/>
      <c r="BO125" s="15"/>
      <c r="BP125" s="15"/>
      <c r="BQ125" s="15"/>
    </row>
    <row r="126" spans="2:69" ht="13.5" thickBot="1" x14ac:dyDescent="0.25">
      <c r="B126" s="44" t="s">
        <v>101</v>
      </c>
      <c r="C126" s="188"/>
      <c r="D126" s="133"/>
      <c r="E126" s="133"/>
      <c r="F126" s="133"/>
      <c r="G126" s="133"/>
      <c r="H126" s="133"/>
      <c r="I126" s="133"/>
      <c r="J126" s="133"/>
      <c r="K126" s="133"/>
      <c r="L126" s="133"/>
      <c r="M126" s="133"/>
      <c r="N126" s="133"/>
      <c r="O126" s="133"/>
      <c r="P126" s="133"/>
      <c r="Q126" s="133"/>
      <c r="R126" s="133"/>
      <c r="S126" s="133"/>
      <c r="T126" s="133"/>
      <c r="U126" s="133"/>
      <c r="V126" s="133"/>
      <c r="W126" s="133"/>
      <c r="X126" s="133"/>
      <c r="Y126" s="133"/>
      <c r="Z126" s="133"/>
      <c r="AA126" s="133"/>
      <c r="AB126" s="133"/>
      <c r="AC126" s="133"/>
      <c r="AD126" s="133"/>
      <c r="AE126" s="133"/>
      <c r="AF126" s="133"/>
      <c r="AG126" s="133"/>
      <c r="AH126" s="133"/>
      <c r="AI126" s="133"/>
      <c r="AJ126" s="133"/>
      <c r="AK126" s="133"/>
      <c r="AL126" s="133"/>
      <c r="AM126" s="133"/>
      <c r="AN126" s="133"/>
      <c r="AO126" s="133"/>
      <c r="AP126" s="133"/>
      <c r="AQ126" s="133"/>
      <c r="AR126" s="133"/>
      <c r="AS126" s="133"/>
      <c r="AT126" s="133"/>
      <c r="AU126" s="133"/>
      <c r="AV126" s="133"/>
      <c r="AW126" s="133"/>
      <c r="AX126" s="133"/>
      <c r="AY126" s="133"/>
      <c r="AZ126" s="133"/>
      <c r="BA126" s="133"/>
      <c r="BB126" s="133"/>
      <c r="BC126" s="133"/>
      <c r="BD126" s="133"/>
      <c r="BE126" s="133"/>
      <c r="BF126" s="133"/>
      <c r="BG126" s="133"/>
      <c r="BH126" s="133"/>
      <c r="BI126" s="133"/>
      <c r="BJ126" s="132"/>
      <c r="BK126" s="136"/>
      <c r="BO126" s="15"/>
      <c r="BP126" s="15"/>
      <c r="BQ126" s="15"/>
    </row>
    <row r="127" spans="2:69" x14ac:dyDescent="0.2">
      <c r="B127" s="44" t="s">
        <v>102</v>
      </c>
      <c r="C127" s="199"/>
      <c r="D127" s="171"/>
      <c r="E127" s="171"/>
      <c r="F127" s="171"/>
      <c r="G127" s="171"/>
      <c r="H127" s="171"/>
      <c r="I127" s="171"/>
      <c r="J127" s="171"/>
      <c r="K127" s="171"/>
      <c r="L127" s="171"/>
      <c r="M127" s="171"/>
      <c r="N127" s="171"/>
      <c r="O127" s="171"/>
      <c r="P127" s="171"/>
      <c r="Q127" s="171"/>
      <c r="R127" s="171"/>
      <c r="S127" s="171"/>
      <c r="T127" s="171"/>
      <c r="U127" s="171"/>
      <c r="V127" s="171"/>
      <c r="W127" s="171"/>
      <c r="X127" s="171"/>
      <c r="Y127" s="171"/>
      <c r="Z127" s="171"/>
      <c r="AA127" s="171"/>
      <c r="AB127" s="171"/>
      <c r="AC127" s="171"/>
      <c r="AD127" s="171"/>
      <c r="AE127" s="171"/>
      <c r="AF127" s="171"/>
      <c r="AG127" s="171"/>
      <c r="AH127" s="171"/>
      <c r="AI127" s="171"/>
      <c r="AJ127" s="171"/>
      <c r="AK127" s="171"/>
      <c r="AL127" s="171"/>
      <c r="AM127" s="171"/>
      <c r="AN127" s="171"/>
      <c r="AO127" s="171"/>
      <c r="AP127" s="171"/>
      <c r="AQ127" s="171"/>
      <c r="AR127" s="171"/>
      <c r="AS127" s="171"/>
      <c r="AT127" s="171"/>
      <c r="AU127" s="171"/>
      <c r="AV127" s="171"/>
      <c r="AW127" s="171"/>
      <c r="AX127" s="171"/>
      <c r="AY127" s="171"/>
      <c r="AZ127" s="171"/>
      <c r="BA127" s="171"/>
      <c r="BB127" s="171"/>
      <c r="BC127" s="171"/>
      <c r="BD127" s="171"/>
      <c r="BE127" s="171"/>
      <c r="BF127" s="171"/>
      <c r="BG127" s="171"/>
      <c r="BH127" s="171"/>
      <c r="BI127" s="171"/>
      <c r="BJ127" s="171"/>
      <c r="BK127" s="173"/>
      <c r="BO127" s="15"/>
      <c r="BP127" s="15"/>
      <c r="BQ127" s="15"/>
    </row>
    <row r="128" spans="2:69" ht="13.5" thickBot="1" x14ac:dyDescent="0.25">
      <c r="B128" s="44" t="s">
        <v>103</v>
      </c>
      <c r="C128" s="119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21"/>
      <c r="O128" s="121"/>
      <c r="P128" s="121"/>
      <c r="Q128" s="121"/>
      <c r="R128" s="121"/>
      <c r="S128" s="121"/>
      <c r="T128" s="121"/>
      <c r="U128" s="121"/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  <c r="AG128" s="121"/>
      <c r="AH128" s="121"/>
      <c r="AI128" s="121"/>
      <c r="AJ128" s="121"/>
      <c r="AK128" s="121"/>
      <c r="AL128" s="121"/>
      <c r="AM128" s="121"/>
      <c r="AN128" s="121"/>
      <c r="AO128" s="121"/>
      <c r="AP128" s="121"/>
      <c r="AQ128" s="121"/>
      <c r="AR128" s="121"/>
      <c r="AS128" s="121"/>
      <c r="AT128" s="121"/>
      <c r="AU128" s="121"/>
      <c r="AV128" s="121"/>
      <c r="AW128" s="121"/>
      <c r="AX128" s="121"/>
      <c r="AY128" s="121"/>
      <c r="AZ128" s="121"/>
      <c r="BA128" s="121"/>
      <c r="BB128" s="121"/>
      <c r="BC128" s="121"/>
      <c r="BD128" s="121"/>
      <c r="BE128" s="121"/>
      <c r="BF128" s="121"/>
      <c r="BG128" s="121"/>
      <c r="BH128" s="121"/>
      <c r="BI128" s="121"/>
      <c r="BJ128" s="121"/>
      <c r="BK128" s="123"/>
      <c r="BO128" s="15"/>
      <c r="BP128" s="15"/>
      <c r="BQ128" s="15"/>
    </row>
    <row r="129" spans="2:69" ht="13.5" thickBot="1" x14ac:dyDescent="0.25">
      <c r="B129" s="45" t="s">
        <v>104</v>
      </c>
      <c r="C129" s="174"/>
      <c r="D129" s="162"/>
      <c r="E129" s="162"/>
      <c r="F129" s="162"/>
      <c r="G129" s="162"/>
      <c r="H129" s="162"/>
      <c r="I129" s="162"/>
      <c r="J129" s="162"/>
      <c r="K129" s="162"/>
      <c r="L129" s="162"/>
      <c r="M129" s="162"/>
      <c r="N129" s="162"/>
      <c r="O129" s="162"/>
      <c r="P129" s="162"/>
      <c r="Q129" s="162"/>
      <c r="R129" s="162"/>
      <c r="S129" s="162"/>
      <c r="T129" s="162"/>
      <c r="U129" s="162"/>
      <c r="V129" s="162"/>
      <c r="W129" s="162"/>
      <c r="X129" s="162"/>
      <c r="Y129" s="162"/>
      <c r="Z129" s="162"/>
      <c r="AA129" s="162"/>
      <c r="AB129" s="162"/>
      <c r="AC129" s="162"/>
      <c r="AD129" s="162"/>
      <c r="AE129" s="162"/>
      <c r="AF129" s="162"/>
      <c r="AG129" s="162"/>
      <c r="AH129" s="162"/>
      <c r="AI129" s="162"/>
      <c r="AJ129" s="162"/>
      <c r="AK129" s="162"/>
      <c r="AL129" s="162"/>
      <c r="AM129" s="162"/>
      <c r="AN129" s="162"/>
      <c r="AO129" s="162"/>
      <c r="AP129" s="162"/>
      <c r="AQ129" s="162"/>
      <c r="AR129" s="162"/>
      <c r="AS129" s="162"/>
      <c r="AT129" s="162"/>
      <c r="AU129" s="162"/>
      <c r="AV129" s="162"/>
      <c r="AW129" s="162"/>
      <c r="AX129" s="162"/>
      <c r="AY129" s="162"/>
      <c r="AZ129" s="162"/>
      <c r="BA129" s="162"/>
      <c r="BB129" s="162"/>
      <c r="BC129" s="162"/>
      <c r="BD129" s="162"/>
      <c r="BE129" s="162"/>
      <c r="BF129" s="162"/>
      <c r="BG129" s="162"/>
      <c r="BH129" s="162"/>
      <c r="BI129" s="162"/>
      <c r="BJ129" s="162"/>
      <c r="BK129" s="164"/>
      <c r="BO129" s="15"/>
      <c r="BP129" s="15"/>
      <c r="BQ129" s="15"/>
    </row>
    <row r="130" spans="2:69" ht="13.5" thickBot="1" x14ac:dyDescent="0.25">
      <c r="B130" s="46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12"/>
      <c r="BK130" s="12"/>
      <c r="BO130" s="15"/>
      <c r="BP130" s="15"/>
      <c r="BQ130" s="15"/>
    </row>
    <row r="131" spans="2:69" ht="13.5" thickBot="1" x14ac:dyDescent="0.25">
      <c r="B131" s="8"/>
      <c r="C131" s="262" t="s">
        <v>10</v>
      </c>
      <c r="D131" s="263"/>
      <c r="E131" s="263"/>
      <c r="F131" s="263"/>
      <c r="G131" s="263"/>
      <c r="H131" s="263"/>
      <c r="I131" s="263"/>
      <c r="J131" s="263"/>
      <c r="K131" s="263"/>
      <c r="L131" s="263"/>
      <c r="M131" s="263"/>
      <c r="N131" s="263"/>
      <c r="O131" s="263"/>
      <c r="P131" s="263"/>
      <c r="Q131" s="263"/>
      <c r="R131" s="263"/>
      <c r="S131" s="263"/>
      <c r="T131" s="263"/>
      <c r="U131" s="263"/>
      <c r="V131" s="263"/>
      <c r="W131" s="263"/>
      <c r="X131" s="263"/>
      <c r="Y131" s="263"/>
      <c r="Z131" s="263"/>
      <c r="AA131" s="263"/>
      <c r="AB131" s="263"/>
      <c r="AC131" s="263"/>
      <c r="AD131" s="263"/>
      <c r="AE131" s="263"/>
      <c r="AF131" s="264"/>
      <c r="AG131" s="265" t="s">
        <v>11</v>
      </c>
      <c r="AH131" s="265"/>
      <c r="AI131" s="265"/>
      <c r="AJ131" s="265"/>
      <c r="AK131" s="265"/>
      <c r="AL131" s="265"/>
      <c r="AM131" s="265"/>
      <c r="AN131" s="265"/>
      <c r="AO131" s="265"/>
      <c r="AP131" s="265"/>
      <c r="AQ131" s="265"/>
      <c r="AR131" s="265"/>
      <c r="AS131" s="265"/>
      <c r="AT131" s="265"/>
      <c r="AU131" s="265"/>
      <c r="AV131" s="265"/>
      <c r="AW131" s="265"/>
      <c r="AX131" s="265"/>
      <c r="AY131" s="265"/>
      <c r="AZ131" s="265"/>
      <c r="BA131" s="265"/>
      <c r="BB131" s="265"/>
      <c r="BC131" s="265"/>
      <c r="BD131" s="265"/>
      <c r="BE131" s="265"/>
      <c r="BF131" s="265"/>
      <c r="BG131" s="265"/>
      <c r="BH131" s="265"/>
      <c r="BI131" s="265"/>
      <c r="BJ131" s="265"/>
      <c r="BK131" s="266"/>
      <c r="BO131" s="15"/>
      <c r="BP131" s="15"/>
      <c r="BQ131" s="15"/>
    </row>
    <row r="132" spans="2:69" ht="13.5" thickBot="1" x14ac:dyDescent="0.25">
      <c r="B132" s="16"/>
      <c r="C132" s="47" t="str">
        <f t="shared" ref="C132:AH132" si="160">"S"&amp;SEMAINE(C133)</f>
        <v>S44</v>
      </c>
      <c r="D132" s="48" t="str">
        <f t="shared" si="160"/>
        <v>S44</v>
      </c>
      <c r="E132" s="48" t="str">
        <f t="shared" si="160"/>
        <v>S44</v>
      </c>
      <c r="F132" s="48" t="str">
        <f t="shared" si="160"/>
        <v>S44</v>
      </c>
      <c r="G132" s="48" t="str">
        <f t="shared" si="160"/>
        <v>S44</v>
      </c>
      <c r="H132" s="48" t="str">
        <f t="shared" si="160"/>
        <v>S44</v>
      </c>
      <c r="I132" s="48" t="str">
        <f t="shared" si="160"/>
        <v>S45</v>
      </c>
      <c r="J132" s="49" t="str">
        <f t="shared" si="160"/>
        <v>S45</v>
      </c>
      <c r="K132" s="49" t="str">
        <f t="shared" si="160"/>
        <v>S45</v>
      </c>
      <c r="L132" s="49" t="str">
        <f t="shared" si="160"/>
        <v>S45</v>
      </c>
      <c r="M132" s="49" t="str">
        <f t="shared" si="160"/>
        <v>S45</v>
      </c>
      <c r="N132" s="49" t="str">
        <f t="shared" si="160"/>
        <v>S45</v>
      </c>
      <c r="O132" s="49" t="str">
        <f t="shared" si="160"/>
        <v>S45</v>
      </c>
      <c r="P132" s="49" t="str">
        <f t="shared" si="160"/>
        <v>S46</v>
      </c>
      <c r="Q132" s="48" t="str">
        <f t="shared" si="160"/>
        <v>S46</v>
      </c>
      <c r="R132" s="48" t="str">
        <f t="shared" si="160"/>
        <v>S46</v>
      </c>
      <c r="S132" s="48" t="str">
        <f t="shared" si="160"/>
        <v>S46</v>
      </c>
      <c r="T132" s="48" t="str">
        <f t="shared" si="160"/>
        <v>S46</v>
      </c>
      <c r="U132" s="48" t="str">
        <f t="shared" si="160"/>
        <v>S46</v>
      </c>
      <c r="V132" s="48" t="str">
        <f t="shared" si="160"/>
        <v>S46</v>
      </c>
      <c r="W132" s="48" t="str">
        <f t="shared" si="160"/>
        <v>S47</v>
      </c>
      <c r="X132" s="49" t="str">
        <f t="shared" si="160"/>
        <v>S47</v>
      </c>
      <c r="Y132" s="49" t="str">
        <f t="shared" si="160"/>
        <v>S47</v>
      </c>
      <c r="Z132" s="49" t="str">
        <f t="shared" si="160"/>
        <v>S47</v>
      </c>
      <c r="AA132" s="49" t="str">
        <f t="shared" si="160"/>
        <v>S47</v>
      </c>
      <c r="AB132" s="49" t="str">
        <f t="shared" si="160"/>
        <v>S47</v>
      </c>
      <c r="AC132" s="49" t="str">
        <f t="shared" si="160"/>
        <v>S47</v>
      </c>
      <c r="AD132" s="49" t="str">
        <f t="shared" si="160"/>
        <v>S48</v>
      </c>
      <c r="AE132" s="48" t="str">
        <f t="shared" si="160"/>
        <v>S48</v>
      </c>
      <c r="AF132" s="48" t="str">
        <f t="shared" si="160"/>
        <v>S48</v>
      </c>
      <c r="AG132" s="48" t="str">
        <f t="shared" si="160"/>
        <v>S48</v>
      </c>
      <c r="AH132" s="48" t="str">
        <f t="shared" si="160"/>
        <v>S48</v>
      </c>
      <c r="AI132" s="48" t="str">
        <f t="shared" ref="AI132:BK132" si="161">"S"&amp;SEMAINE(AI133)</f>
        <v>S48</v>
      </c>
      <c r="AJ132" s="48" t="str">
        <f t="shared" si="161"/>
        <v>S48</v>
      </c>
      <c r="AK132" s="48" t="str">
        <f t="shared" si="161"/>
        <v>S49</v>
      </c>
      <c r="AL132" s="49" t="str">
        <f t="shared" si="161"/>
        <v>S49</v>
      </c>
      <c r="AM132" s="49" t="str">
        <f t="shared" si="161"/>
        <v>S49</v>
      </c>
      <c r="AN132" s="49" t="str">
        <f t="shared" si="161"/>
        <v>S49</v>
      </c>
      <c r="AO132" s="49" t="str">
        <f t="shared" si="161"/>
        <v>S49</v>
      </c>
      <c r="AP132" s="49" t="str">
        <f t="shared" si="161"/>
        <v>S49</v>
      </c>
      <c r="AQ132" s="49" t="str">
        <f t="shared" si="161"/>
        <v>S49</v>
      </c>
      <c r="AR132" s="49" t="str">
        <f t="shared" si="161"/>
        <v>S50</v>
      </c>
      <c r="AS132" s="48" t="str">
        <f t="shared" si="161"/>
        <v>S50</v>
      </c>
      <c r="AT132" s="48" t="str">
        <f t="shared" si="161"/>
        <v>S50</v>
      </c>
      <c r="AU132" s="48" t="str">
        <f t="shared" si="161"/>
        <v>S50</v>
      </c>
      <c r="AV132" s="48" t="str">
        <f t="shared" si="161"/>
        <v>S50</v>
      </c>
      <c r="AW132" s="48" t="str">
        <f t="shared" si="161"/>
        <v>S50</v>
      </c>
      <c r="AX132" s="48" t="str">
        <f t="shared" si="161"/>
        <v>S50</v>
      </c>
      <c r="AY132" s="48" t="str">
        <f t="shared" si="161"/>
        <v>S51</v>
      </c>
      <c r="AZ132" s="49" t="str">
        <f t="shared" si="161"/>
        <v>S51</v>
      </c>
      <c r="BA132" s="49" t="str">
        <f t="shared" si="161"/>
        <v>S51</v>
      </c>
      <c r="BB132" s="49" t="str">
        <f t="shared" si="161"/>
        <v>S51</v>
      </c>
      <c r="BC132" s="49" t="str">
        <f t="shared" si="161"/>
        <v>S51</v>
      </c>
      <c r="BD132" s="49" t="str">
        <f t="shared" si="161"/>
        <v>S51</v>
      </c>
      <c r="BE132" s="49" t="str">
        <f t="shared" si="161"/>
        <v>S51</v>
      </c>
      <c r="BF132" s="49" t="str">
        <f t="shared" si="161"/>
        <v>S52</v>
      </c>
      <c r="BG132" s="48" t="str">
        <f t="shared" si="161"/>
        <v>S52</v>
      </c>
      <c r="BH132" s="48" t="str">
        <f t="shared" si="161"/>
        <v>S52</v>
      </c>
      <c r="BI132" s="48" t="str">
        <f t="shared" si="161"/>
        <v>S52</v>
      </c>
      <c r="BJ132" s="48" t="str">
        <f t="shared" si="161"/>
        <v>S52</v>
      </c>
      <c r="BK132" s="50" t="str">
        <f t="shared" si="161"/>
        <v>S52</v>
      </c>
      <c r="BO132" s="15"/>
      <c r="BP132" s="15"/>
      <c r="BQ132" s="15"/>
    </row>
    <row r="133" spans="2:69" ht="12.75" customHeight="1" thickBot="1" x14ac:dyDescent="0.25">
      <c r="B133" s="16"/>
      <c r="C133" s="39">
        <f>DATE(hide!F1+2014,11,1)</f>
        <v>42675</v>
      </c>
      <c r="D133" s="40">
        <f t="shared" ref="D133" si="162">SUM(C133)+1</f>
        <v>42676</v>
      </c>
      <c r="E133" s="40">
        <f t="shared" ref="E133" si="163">SUM(D133)+1</f>
        <v>42677</v>
      </c>
      <c r="F133" s="40">
        <f t="shared" ref="F133" si="164">SUM(E133)+1</f>
        <v>42678</v>
      </c>
      <c r="G133" s="40">
        <f t="shared" ref="G133" si="165">SUM(F133)+1</f>
        <v>42679</v>
      </c>
      <c r="H133" s="40">
        <f t="shared" ref="H133" si="166">SUM(G133)+1</f>
        <v>42680</v>
      </c>
      <c r="I133" s="40">
        <f t="shared" ref="I133" si="167">SUM(H133)+1</f>
        <v>42681</v>
      </c>
      <c r="J133" s="40">
        <f t="shared" ref="J133" si="168">SUM(I133)+1</f>
        <v>42682</v>
      </c>
      <c r="K133" s="40">
        <f t="shared" ref="K133" si="169">SUM(J133)+1</f>
        <v>42683</v>
      </c>
      <c r="L133" s="40">
        <f t="shared" ref="L133" si="170">SUM(K133)+1</f>
        <v>42684</v>
      </c>
      <c r="M133" s="40">
        <f t="shared" ref="M133" si="171">SUM(L133)+1</f>
        <v>42685</v>
      </c>
      <c r="N133" s="40">
        <f t="shared" ref="N133" si="172">SUM(M133)+1</f>
        <v>42686</v>
      </c>
      <c r="O133" s="40">
        <f t="shared" ref="O133" si="173">SUM(N133)+1</f>
        <v>42687</v>
      </c>
      <c r="P133" s="40">
        <f t="shared" ref="P133" si="174">SUM(O133)+1</f>
        <v>42688</v>
      </c>
      <c r="Q133" s="40">
        <f t="shared" ref="Q133" si="175">SUM(P133)+1</f>
        <v>42689</v>
      </c>
      <c r="R133" s="40">
        <f t="shared" ref="R133" si="176">SUM(Q133)+1</f>
        <v>42690</v>
      </c>
      <c r="S133" s="40">
        <f t="shared" ref="S133" si="177">SUM(R133)+1</f>
        <v>42691</v>
      </c>
      <c r="T133" s="40">
        <f t="shared" ref="T133" si="178">SUM(S133)+1</f>
        <v>42692</v>
      </c>
      <c r="U133" s="40">
        <f t="shared" ref="U133" si="179">SUM(T133)+1</f>
        <v>42693</v>
      </c>
      <c r="V133" s="40">
        <f t="shared" ref="V133" si="180">SUM(U133)+1</f>
        <v>42694</v>
      </c>
      <c r="W133" s="40">
        <f t="shared" ref="W133" si="181">SUM(V133)+1</f>
        <v>42695</v>
      </c>
      <c r="X133" s="40">
        <f t="shared" ref="X133" si="182">SUM(W133)+1</f>
        <v>42696</v>
      </c>
      <c r="Y133" s="40">
        <f t="shared" ref="Y133" si="183">SUM(X133)+1</f>
        <v>42697</v>
      </c>
      <c r="Z133" s="40">
        <f t="shared" ref="Z133" si="184">SUM(Y133)+1</f>
        <v>42698</v>
      </c>
      <c r="AA133" s="40">
        <f t="shared" ref="AA133" si="185">SUM(Z133)+1</f>
        <v>42699</v>
      </c>
      <c r="AB133" s="40">
        <f t="shared" ref="AB133" si="186">SUM(AA133)+1</f>
        <v>42700</v>
      </c>
      <c r="AC133" s="40">
        <f t="shared" ref="AC133" si="187">SUM(AB133)+1</f>
        <v>42701</v>
      </c>
      <c r="AD133" s="40">
        <f t="shared" ref="AD133" si="188">SUM(AC133)+1</f>
        <v>42702</v>
      </c>
      <c r="AE133" s="40">
        <f t="shared" ref="AE133" si="189">SUM(AD133)+1</f>
        <v>42703</v>
      </c>
      <c r="AF133" s="40">
        <f t="shared" ref="AF133" si="190">SUM(AE133)+1</f>
        <v>42704</v>
      </c>
      <c r="AG133" s="41">
        <f>DATE(hide!F1+2014,12,1)</f>
        <v>42705</v>
      </c>
      <c r="AH133" s="40">
        <f t="shared" ref="AH133" si="191">SUM(AG133)+1</f>
        <v>42706</v>
      </c>
      <c r="AI133" s="40">
        <f t="shared" ref="AI133" si="192">SUM(AH133)+1</f>
        <v>42707</v>
      </c>
      <c r="AJ133" s="40">
        <f t="shared" ref="AJ133" si="193">SUM(AI133)+1</f>
        <v>42708</v>
      </c>
      <c r="AK133" s="40">
        <f t="shared" ref="AK133" si="194">SUM(AJ133)+1</f>
        <v>42709</v>
      </c>
      <c r="AL133" s="40">
        <f t="shared" ref="AL133" si="195">SUM(AK133)+1</f>
        <v>42710</v>
      </c>
      <c r="AM133" s="40">
        <f t="shared" ref="AM133" si="196">SUM(AL133)+1</f>
        <v>42711</v>
      </c>
      <c r="AN133" s="40">
        <f t="shared" ref="AN133" si="197">SUM(AM133)+1</f>
        <v>42712</v>
      </c>
      <c r="AO133" s="40">
        <f t="shared" ref="AO133" si="198">SUM(AN133)+1</f>
        <v>42713</v>
      </c>
      <c r="AP133" s="40">
        <f t="shared" ref="AP133" si="199">SUM(AO133)+1</f>
        <v>42714</v>
      </c>
      <c r="AQ133" s="40">
        <f t="shared" ref="AQ133" si="200">SUM(AP133)+1</f>
        <v>42715</v>
      </c>
      <c r="AR133" s="40">
        <f t="shared" ref="AR133" si="201">SUM(AQ133)+1</f>
        <v>42716</v>
      </c>
      <c r="AS133" s="40">
        <f t="shared" ref="AS133" si="202">SUM(AR133)+1</f>
        <v>42717</v>
      </c>
      <c r="AT133" s="40">
        <f t="shared" ref="AT133" si="203">SUM(AS133)+1</f>
        <v>42718</v>
      </c>
      <c r="AU133" s="40">
        <f t="shared" ref="AU133" si="204">SUM(AT133)+1</f>
        <v>42719</v>
      </c>
      <c r="AV133" s="40">
        <f t="shared" ref="AV133" si="205">SUM(AU133)+1</f>
        <v>42720</v>
      </c>
      <c r="AW133" s="40">
        <f t="shared" ref="AW133" si="206">SUM(AV133)+1</f>
        <v>42721</v>
      </c>
      <c r="AX133" s="40">
        <f t="shared" ref="AX133" si="207">SUM(AW133)+1</f>
        <v>42722</v>
      </c>
      <c r="AY133" s="40">
        <f t="shared" ref="AY133" si="208">SUM(AX133)+1</f>
        <v>42723</v>
      </c>
      <c r="AZ133" s="40">
        <f t="shared" ref="AZ133" si="209">SUM(AY133)+1</f>
        <v>42724</v>
      </c>
      <c r="BA133" s="40">
        <f t="shared" ref="BA133" si="210">SUM(AZ133)+1</f>
        <v>42725</v>
      </c>
      <c r="BB133" s="40">
        <f t="shared" ref="BB133" si="211">SUM(BA133)+1</f>
        <v>42726</v>
      </c>
      <c r="BC133" s="40">
        <f t="shared" ref="BC133" si="212">SUM(BB133)+1</f>
        <v>42727</v>
      </c>
      <c r="BD133" s="40">
        <f t="shared" ref="BD133" si="213">SUM(BC133)+1</f>
        <v>42728</v>
      </c>
      <c r="BE133" s="40">
        <f t="shared" ref="BE133" si="214">SUM(BD133)+1</f>
        <v>42729</v>
      </c>
      <c r="BF133" s="40">
        <f t="shared" ref="BF133" si="215">SUM(BE133)+1</f>
        <v>42730</v>
      </c>
      <c r="BG133" s="40">
        <f t="shared" ref="BG133" si="216">SUM(BF133)+1</f>
        <v>42731</v>
      </c>
      <c r="BH133" s="40">
        <f t="shared" ref="BH133" si="217">SUM(BG133)+1</f>
        <v>42732</v>
      </c>
      <c r="BI133" s="40">
        <f t="shared" ref="BI133" si="218">SUM(BH133)+1</f>
        <v>42733</v>
      </c>
      <c r="BJ133" s="40">
        <f t="shared" ref="BJ133" si="219">SUM(BI133)+1</f>
        <v>42734</v>
      </c>
      <c r="BK133" s="42">
        <f t="shared" ref="BK133" si="220">SUM(BJ133)+1</f>
        <v>42735</v>
      </c>
      <c r="BO133" s="15"/>
      <c r="BP133" s="15"/>
      <c r="BQ133" s="15"/>
    </row>
    <row r="134" spans="2:69" ht="13.5" thickBot="1" x14ac:dyDescent="0.25">
      <c r="B134" s="51" t="s">
        <v>85</v>
      </c>
      <c r="C134" s="78"/>
      <c r="D134" s="79"/>
      <c r="E134" s="79"/>
      <c r="F134" s="79"/>
      <c r="G134" s="79"/>
      <c r="H134" s="79"/>
      <c r="I134" s="79"/>
      <c r="J134" s="79"/>
      <c r="K134" s="79"/>
      <c r="L134" s="79"/>
      <c r="M134" s="79"/>
      <c r="N134" s="200"/>
      <c r="O134" s="201"/>
      <c r="P134" s="79"/>
      <c r="Q134" s="79"/>
      <c r="R134" s="79"/>
      <c r="S134" s="79"/>
      <c r="T134" s="79"/>
      <c r="U134" s="79"/>
      <c r="V134" s="79"/>
      <c r="W134" s="79"/>
      <c r="X134" s="79"/>
      <c r="Y134" s="79"/>
      <c r="Z134" s="79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9"/>
      <c r="AS134" s="79"/>
      <c r="AT134" s="79"/>
      <c r="AU134" s="79"/>
      <c r="AV134" s="79"/>
      <c r="AW134" s="79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175"/>
      <c r="BO134" s="15"/>
      <c r="BP134" s="15"/>
      <c r="BQ134" s="15"/>
    </row>
    <row r="135" spans="2:69" ht="15" x14ac:dyDescent="0.25">
      <c r="B135" s="52" t="s">
        <v>86</v>
      </c>
      <c r="C135" s="81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  <c r="AC135" s="82"/>
      <c r="AD135" s="82"/>
      <c r="AE135" s="82"/>
      <c r="AF135" s="83"/>
      <c r="AG135" s="82"/>
      <c r="AH135" s="82"/>
      <c r="AI135" s="82"/>
      <c r="AJ135" s="82"/>
      <c r="AK135" s="82"/>
      <c r="AL135" s="82"/>
      <c r="AM135" s="83"/>
      <c r="AN135" s="82"/>
      <c r="AO135" s="82"/>
      <c r="AP135" s="82"/>
      <c r="AQ135" s="82"/>
      <c r="AR135" s="82"/>
      <c r="AS135" s="82"/>
      <c r="AT135" s="83"/>
      <c r="AU135" s="82"/>
      <c r="AV135" s="82"/>
      <c r="AW135" s="82"/>
      <c r="AX135" s="82"/>
      <c r="AY135" s="82"/>
      <c r="AZ135" s="82"/>
      <c r="BA135" s="83"/>
      <c r="BB135" s="82"/>
      <c r="BC135" s="82"/>
      <c r="BD135" s="82"/>
      <c r="BE135" s="82"/>
      <c r="BF135" s="82"/>
      <c r="BG135" s="82"/>
      <c r="BH135" s="82"/>
      <c r="BI135" s="82"/>
      <c r="BJ135" s="82"/>
      <c r="BK135" s="176"/>
      <c r="BO135" s="15"/>
      <c r="BP135" s="15"/>
      <c r="BQ135" s="15"/>
    </row>
    <row r="136" spans="2:69" ht="13.5" thickBot="1" x14ac:dyDescent="0.25">
      <c r="B136" s="52" t="s">
        <v>87</v>
      </c>
      <c r="C136" s="85"/>
      <c r="D136" s="86"/>
      <c r="E136" s="86"/>
      <c r="F136" s="86"/>
      <c r="G136" s="86"/>
      <c r="H136" s="86"/>
      <c r="I136" s="86"/>
      <c r="J136" s="86"/>
      <c r="K136" s="86"/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  <c r="AI136" s="86"/>
      <c r="AJ136" s="86"/>
      <c r="AK136" s="86"/>
      <c r="AL136" s="86"/>
      <c r="AM136" s="86"/>
      <c r="AN136" s="86"/>
      <c r="AO136" s="86"/>
      <c r="AP136" s="86"/>
      <c r="AQ136" s="86"/>
      <c r="AR136" s="86"/>
      <c r="AS136" s="86"/>
      <c r="AT136" s="86"/>
      <c r="AU136" s="86"/>
      <c r="AV136" s="86"/>
      <c r="AW136" s="86"/>
      <c r="AX136" s="86"/>
      <c r="AY136" s="86"/>
      <c r="AZ136" s="86"/>
      <c r="BA136" s="86"/>
      <c r="BB136" s="86"/>
      <c r="BC136" s="86"/>
      <c r="BD136" s="86"/>
      <c r="BE136" s="86"/>
      <c r="BF136" s="86"/>
      <c r="BG136" s="86"/>
      <c r="BH136" s="86"/>
      <c r="BI136" s="86"/>
      <c r="BJ136" s="86"/>
      <c r="BK136" s="177"/>
      <c r="BO136" s="15"/>
      <c r="BP136" s="15"/>
      <c r="BQ136" s="15"/>
    </row>
    <row r="137" spans="2:69" x14ac:dyDescent="0.2">
      <c r="B137" s="52" t="s">
        <v>88</v>
      </c>
      <c r="C137" s="97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193"/>
      <c r="AA137" s="193"/>
      <c r="AB137" s="89"/>
      <c r="AC137" s="89"/>
      <c r="AD137" s="89"/>
      <c r="AE137" s="89"/>
      <c r="AF137" s="89"/>
      <c r="AG137" s="89"/>
      <c r="AH137" s="89"/>
      <c r="AI137" s="89"/>
      <c r="AJ137" s="89"/>
      <c r="AK137" s="89"/>
      <c r="AL137" s="89"/>
      <c r="AM137" s="89"/>
      <c r="AN137" s="89"/>
      <c r="AO137" s="89"/>
      <c r="AP137" s="89"/>
      <c r="AQ137" s="89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  <c r="BC137" s="89"/>
      <c r="BD137" s="89"/>
      <c r="BE137" s="89"/>
      <c r="BF137" s="89"/>
      <c r="BG137" s="89"/>
      <c r="BH137" s="89"/>
      <c r="BI137" s="89"/>
      <c r="BJ137" s="89"/>
      <c r="BK137" s="178"/>
      <c r="BO137" s="15"/>
      <c r="BP137" s="15"/>
      <c r="BQ137" s="15"/>
    </row>
    <row r="138" spans="2:69" ht="13.5" thickBot="1" x14ac:dyDescent="0.25">
      <c r="B138" s="52" t="s">
        <v>89</v>
      </c>
      <c r="C138" s="91"/>
      <c r="D138" s="92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3"/>
      <c r="AA138" s="93"/>
      <c r="AB138" s="92"/>
      <c r="AC138" s="92"/>
      <c r="AD138" s="92"/>
      <c r="AE138" s="92"/>
      <c r="AF138" s="92"/>
      <c r="AG138" s="92"/>
      <c r="AH138" s="92"/>
      <c r="AI138" s="92"/>
      <c r="AJ138" s="92"/>
      <c r="AK138" s="92"/>
      <c r="AL138" s="92"/>
      <c r="AM138" s="92"/>
      <c r="AN138" s="92"/>
      <c r="AO138" s="92"/>
      <c r="AP138" s="92"/>
      <c r="AQ138" s="92"/>
      <c r="AR138" s="92"/>
      <c r="AS138" s="92"/>
      <c r="AT138" s="92"/>
      <c r="AU138" s="92"/>
      <c r="AV138" s="92"/>
      <c r="AW138" s="92"/>
      <c r="AX138" s="92"/>
      <c r="AY138" s="92"/>
      <c r="AZ138" s="92"/>
      <c r="BA138" s="92"/>
      <c r="BB138" s="92"/>
      <c r="BC138" s="92"/>
      <c r="BD138" s="92"/>
      <c r="BE138" s="92"/>
      <c r="BF138" s="92"/>
      <c r="BG138" s="92"/>
      <c r="BH138" s="92"/>
      <c r="BI138" s="92"/>
      <c r="BJ138" s="92"/>
      <c r="BK138" s="179"/>
      <c r="BO138" s="15"/>
      <c r="BP138" s="15"/>
      <c r="BQ138" s="15"/>
    </row>
    <row r="139" spans="2:69" x14ac:dyDescent="0.2">
      <c r="B139" s="52" t="s">
        <v>90</v>
      </c>
      <c r="C139" s="81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  <c r="V139" s="82"/>
      <c r="W139" s="82"/>
      <c r="X139" s="82"/>
      <c r="Y139" s="82"/>
      <c r="Z139" s="96"/>
      <c r="AA139" s="96"/>
      <c r="AB139" s="82"/>
      <c r="AC139" s="82"/>
      <c r="AD139" s="82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Q139" s="82"/>
      <c r="AR139" s="82"/>
      <c r="AS139" s="82"/>
      <c r="AT139" s="82"/>
      <c r="AU139" s="82"/>
      <c r="AV139" s="82"/>
      <c r="AW139" s="82"/>
      <c r="AX139" s="82"/>
      <c r="AY139" s="82"/>
      <c r="AZ139" s="82"/>
      <c r="BA139" s="82"/>
      <c r="BB139" s="82"/>
      <c r="BC139" s="82"/>
      <c r="BD139" s="82"/>
      <c r="BE139" s="82"/>
      <c r="BF139" s="82"/>
      <c r="BG139" s="82"/>
      <c r="BH139" s="82"/>
      <c r="BI139" s="82"/>
      <c r="BJ139" s="82"/>
      <c r="BK139" s="176"/>
      <c r="BO139" s="15"/>
      <c r="BP139" s="15"/>
      <c r="BQ139" s="15"/>
    </row>
    <row r="140" spans="2:69" ht="13.5" thickBot="1" x14ac:dyDescent="0.25">
      <c r="B140" s="52" t="s">
        <v>91</v>
      </c>
      <c r="C140" s="85"/>
      <c r="D140" s="86"/>
      <c r="E140" s="86"/>
      <c r="F140" s="86"/>
      <c r="G140" s="86"/>
      <c r="H140" s="86"/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202"/>
      <c r="AA140" s="202"/>
      <c r="AB140" s="86"/>
      <c r="AC140" s="86"/>
      <c r="AD140" s="86"/>
      <c r="AE140" s="86"/>
      <c r="AF140" s="86"/>
      <c r="AG140" s="86"/>
      <c r="AH140" s="86"/>
      <c r="AI140" s="86"/>
      <c r="AJ140" s="86"/>
      <c r="AK140" s="86"/>
      <c r="AL140" s="86"/>
      <c r="AM140" s="86"/>
      <c r="AN140" s="86"/>
      <c r="AO140" s="86"/>
      <c r="AP140" s="86"/>
      <c r="AQ140" s="86"/>
      <c r="AR140" s="86"/>
      <c r="AS140" s="86"/>
      <c r="AT140" s="86"/>
      <c r="AU140" s="86"/>
      <c r="AV140" s="86"/>
      <c r="AW140" s="86"/>
      <c r="AX140" s="86"/>
      <c r="AY140" s="86"/>
      <c r="AZ140" s="86"/>
      <c r="BA140" s="86"/>
      <c r="BB140" s="86"/>
      <c r="BC140" s="86"/>
      <c r="BD140" s="86"/>
      <c r="BE140" s="86"/>
      <c r="BF140" s="86"/>
      <c r="BG140" s="86"/>
      <c r="BH140" s="86"/>
      <c r="BI140" s="86"/>
      <c r="BJ140" s="86"/>
      <c r="BK140" s="177"/>
      <c r="BO140" s="15"/>
      <c r="BP140" s="15"/>
      <c r="BQ140" s="15"/>
    </row>
    <row r="141" spans="2:69" x14ac:dyDescent="0.2">
      <c r="B141" s="52" t="s">
        <v>92</v>
      </c>
      <c r="C141" s="97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89"/>
      <c r="X141" s="89"/>
      <c r="Y141" s="89"/>
      <c r="Z141" s="89"/>
      <c r="AA141" s="89"/>
      <c r="AB141" s="89"/>
      <c r="AC141" s="89"/>
      <c r="AD141" s="89"/>
      <c r="AE141" s="89"/>
      <c r="AF141" s="89"/>
      <c r="AG141" s="89"/>
      <c r="AH141" s="89"/>
      <c r="AI141" s="89"/>
      <c r="AJ141" s="89"/>
      <c r="AK141" s="89"/>
      <c r="AL141" s="89"/>
      <c r="AM141" s="89"/>
      <c r="AN141" s="89"/>
      <c r="AO141" s="89"/>
      <c r="AP141" s="89"/>
      <c r="AQ141" s="89"/>
      <c r="AR141" s="89"/>
      <c r="AS141" s="89"/>
      <c r="AT141" s="89"/>
      <c r="AU141" s="89"/>
      <c r="AV141" s="89"/>
      <c r="AW141" s="89"/>
      <c r="AX141" s="89"/>
      <c r="AY141" s="89"/>
      <c r="AZ141" s="89"/>
      <c r="BA141" s="89"/>
      <c r="BB141" s="89"/>
      <c r="BC141" s="89"/>
      <c r="BD141" s="89"/>
      <c r="BE141" s="89"/>
      <c r="BF141" s="89"/>
      <c r="BG141" s="89"/>
      <c r="BH141" s="89"/>
      <c r="BI141" s="89"/>
      <c r="BJ141" s="89"/>
      <c r="BK141" s="178"/>
      <c r="BO141" s="15"/>
      <c r="BP141" s="15"/>
      <c r="BQ141" s="15"/>
    </row>
    <row r="142" spans="2:69" ht="13.5" thickBot="1" x14ac:dyDescent="0.25">
      <c r="B142" s="52" t="s">
        <v>93</v>
      </c>
      <c r="C142" s="91"/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H142" s="92"/>
      <c r="AI142" s="92"/>
      <c r="AJ142" s="92"/>
      <c r="AK142" s="92"/>
      <c r="AL142" s="92"/>
      <c r="AM142" s="92"/>
      <c r="AN142" s="92"/>
      <c r="AO142" s="92"/>
      <c r="AP142" s="92"/>
      <c r="AQ142" s="92"/>
      <c r="AR142" s="92"/>
      <c r="AS142" s="92"/>
      <c r="AT142" s="92"/>
      <c r="AU142" s="92"/>
      <c r="AV142" s="92"/>
      <c r="AW142" s="92"/>
      <c r="AX142" s="92"/>
      <c r="AY142" s="92"/>
      <c r="AZ142" s="92"/>
      <c r="BA142" s="92"/>
      <c r="BB142" s="92"/>
      <c r="BC142" s="92"/>
      <c r="BD142" s="92"/>
      <c r="BE142" s="92"/>
      <c r="BF142" s="92"/>
      <c r="BG142" s="92"/>
      <c r="BH142" s="92"/>
      <c r="BI142" s="92"/>
      <c r="BJ142" s="92"/>
      <c r="BK142" s="179"/>
      <c r="BO142" s="15"/>
      <c r="BP142" s="15"/>
      <c r="BQ142" s="15"/>
    </row>
    <row r="143" spans="2:69" x14ac:dyDescent="0.2">
      <c r="B143" s="52" t="s">
        <v>94</v>
      </c>
      <c r="C143" s="81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  <c r="V143" s="82"/>
      <c r="W143" s="82"/>
      <c r="X143" s="82"/>
      <c r="Y143" s="82"/>
      <c r="Z143" s="82"/>
      <c r="AA143" s="82"/>
      <c r="AB143" s="82"/>
      <c r="AC143" s="82"/>
      <c r="AD143" s="82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Q143" s="82"/>
      <c r="AR143" s="82"/>
      <c r="AS143" s="82"/>
      <c r="AT143" s="82"/>
      <c r="AU143" s="82"/>
      <c r="AV143" s="82"/>
      <c r="AW143" s="82"/>
      <c r="AX143" s="82"/>
      <c r="AY143" s="82"/>
      <c r="AZ143" s="82"/>
      <c r="BA143" s="82"/>
      <c r="BB143" s="82"/>
      <c r="BC143" s="82"/>
      <c r="BD143" s="82"/>
      <c r="BE143" s="82"/>
      <c r="BF143" s="82"/>
      <c r="BG143" s="82"/>
      <c r="BH143" s="82"/>
      <c r="BI143" s="82"/>
      <c r="BJ143" s="82"/>
      <c r="BK143" s="176"/>
      <c r="BO143" s="15"/>
      <c r="BP143" s="15"/>
      <c r="BQ143" s="15"/>
    </row>
    <row r="144" spans="2:69" ht="13.5" thickBot="1" x14ac:dyDescent="0.25">
      <c r="B144" s="52" t="s">
        <v>95</v>
      </c>
      <c r="C144" s="85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6"/>
      <c r="BD144" s="86"/>
      <c r="BE144" s="86"/>
      <c r="BF144" s="86"/>
      <c r="BG144" s="86"/>
      <c r="BH144" s="86"/>
      <c r="BI144" s="86"/>
      <c r="BJ144" s="86"/>
      <c r="BK144" s="177"/>
      <c r="BO144" s="15"/>
      <c r="BP144" s="15"/>
      <c r="BQ144" s="15"/>
    </row>
    <row r="145" spans="2:69" x14ac:dyDescent="0.2">
      <c r="B145" s="52" t="s">
        <v>96</v>
      </c>
      <c r="C145" s="97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  <c r="P145" s="89"/>
      <c r="Q145" s="89"/>
      <c r="R145" s="89"/>
      <c r="S145" s="89"/>
      <c r="T145" s="89"/>
      <c r="U145" s="89"/>
      <c r="V145" s="89"/>
      <c r="W145" s="89"/>
      <c r="X145" s="89"/>
      <c r="Y145" s="89"/>
      <c r="Z145" s="89"/>
      <c r="AA145" s="89"/>
      <c r="AB145" s="89"/>
      <c r="AC145" s="89"/>
      <c r="AD145" s="89"/>
      <c r="AE145" s="89"/>
      <c r="AF145" s="89"/>
      <c r="AG145" s="89"/>
      <c r="AH145" s="89"/>
      <c r="AI145" s="89"/>
      <c r="AJ145" s="89"/>
      <c r="AK145" s="89"/>
      <c r="AL145" s="89"/>
      <c r="AM145" s="89"/>
      <c r="AN145" s="89"/>
      <c r="AO145" s="89"/>
      <c r="AP145" s="89"/>
      <c r="AQ145" s="89"/>
      <c r="AR145" s="89"/>
      <c r="AS145" s="89"/>
      <c r="AT145" s="89"/>
      <c r="AU145" s="89"/>
      <c r="AV145" s="89"/>
      <c r="AW145" s="89"/>
      <c r="AX145" s="89"/>
      <c r="AY145" s="89"/>
      <c r="AZ145" s="89"/>
      <c r="BA145" s="89"/>
      <c r="BB145" s="89"/>
      <c r="BC145" s="89"/>
      <c r="BD145" s="89"/>
      <c r="BE145" s="89"/>
      <c r="BF145" s="89"/>
      <c r="BG145" s="89"/>
      <c r="BH145" s="89"/>
      <c r="BI145" s="89"/>
      <c r="BJ145" s="89"/>
      <c r="BK145" s="178"/>
      <c r="BO145" s="15"/>
      <c r="BP145" s="15"/>
      <c r="BQ145" s="15"/>
    </row>
    <row r="146" spans="2:69" ht="13.5" thickBot="1" x14ac:dyDescent="0.25">
      <c r="B146" s="52" t="s">
        <v>97</v>
      </c>
      <c r="C146" s="91"/>
      <c r="D146" s="92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2"/>
      <c r="W146" s="92"/>
      <c r="X146" s="92"/>
      <c r="Y146" s="92"/>
      <c r="Z146" s="92"/>
      <c r="AA146" s="92"/>
      <c r="AB146" s="92"/>
      <c r="AC146" s="92"/>
      <c r="AD146" s="92"/>
      <c r="AE146" s="92"/>
      <c r="AF146" s="92"/>
      <c r="AG146" s="92"/>
      <c r="AH146" s="92"/>
      <c r="AI146" s="92"/>
      <c r="AJ146" s="92"/>
      <c r="AK146" s="92"/>
      <c r="AL146" s="92"/>
      <c r="AM146" s="92"/>
      <c r="AN146" s="92"/>
      <c r="AO146" s="92"/>
      <c r="AP146" s="92"/>
      <c r="AQ146" s="92"/>
      <c r="AR146" s="92"/>
      <c r="AS146" s="92"/>
      <c r="AT146" s="92"/>
      <c r="AU146" s="92"/>
      <c r="AV146" s="92"/>
      <c r="AW146" s="92"/>
      <c r="AX146" s="92"/>
      <c r="AY146" s="92"/>
      <c r="AZ146" s="92"/>
      <c r="BA146" s="92"/>
      <c r="BB146" s="92"/>
      <c r="BC146" s="92"/>
      <c r="BD146" s="92"/>
      <c r="BE146" s="92"/>
      <c r="BF146" s="92"/>
      <c r="BG146" s="92"/>
      <c r="BH146" s="92"/>
      <c r="BI146" s="92"/>
      <c r="BJ146" s="92"/>
      <c r="BK146" s="179"/>
      <c r="BO146" s="15"/>
      <c r="BP146" s="15"/>
      <c r="BQ146" s="15"/>
    </row>
    <row r="147" spans="2:69" x14ac:dyDescent="0.2">
      <c r="B147" s="52" t="s">
        <v>98</v>
      </c>
      <c r="C147" s="81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103"/>
      <c r="T147" s="103"/>
      <c r="U147" s="82"/>
      <c r="V147" s="82"/>
      <c r="W147" s="82"/>
      <c r="X147" s="82"/>
      <c r="Y147" s="82"/>
      <c r="Z147" s="103"/>
      <c r="AA147" s="103"/>
      <c r="AB147" s="82"/>
      <c r="AC147" s="82"/>
      <c r="AD147" s="82"/>
      <c r="AE147" s="82"/>
      <c r="AF147" s="82"/>
      <c r="AG147" s="103"/>
      <c r="AH147" s="103"/>
      <c r="AI147" s="82"/>
      <c r="AJ147" s="82"/>
      <c r="AK147" s="82"/>
      <c r="AL147" s="82"/>
      <c r="AM147" s="82"/>
      <c r="AN147" s="103"/>
      <c r="AO147" s="103"/>
      <c r="AP147" s="82"/>
      <c r="AQ147" s="82"/>
      <c r="AR147" s="82"/>
      <c r="AS147" s="82"/>
      <c r="AT147" s="82"/>
      <c r="AU147" s="103"/>
      <c r="AV147" s="103"/>
      <c r="AW147" s="82"/>
      <c r="AX147" s="82"/>
      <c r="AY147" s="82"/>
      <c r="AZ147" s="82"/>
      <c r="BA147" s="82"/>
      <c r="BB147" s="82"/>
      <c r="BC147" s="82"/>
      <c r="BD147" s="82"/>
      <c r="BE147" s="82"/>
      <c r="BF147" s="82"/>
      <c r="BG147" s="82"/>
      <c r="BH147" s="82"/>
      <c r="BI147" s="82"/>
      <c r="BJ147" s="82"/>
      <c r="BK147" s="176"/>
      <c r="BO147" s="15"/>
      <c r="BP147" s="15"/>
      <c r="BQ147" s="15"/>
    </row>
    <row r="148" spans="2:69" ht="13.5" thickBot="1" x14ac:dyDescent="0.25">
      <c r="B148" s="52" t="s">
        <v>99</v>
      </c>
      <c r="C148" s="85"/>
      <c r="D148" s="86"/>
      <c r="E148" s="86"/>
      <c r="F148" s="86"/>
      <c r="G148" s="86"/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104"/>
      <c r="T148" s="104"/>
      <c r="U148" s="86"/>
      <c r="V148" s="86"/>
      <c r="W148" s="86"/>
      <c r="X148" s="86"/>
      <c r="Y148" s="86"/>
      <c r="Z148" s="104"/>
      <c r="AA148" s="104"/>
      <c r="AB148" s="86"/>
      <c r="AC148" s="86"/>
      <c r="AD148" s="86"/>
      <c r="AE148" s="86"/>
      <c r="AF148" s="86"/>
      <c r="AG148" s="104"/>
      <c r="AH148" s="104"/>
      <c r="AI148" s="86"/>
      <c r="AJ148" s="86"/>
      <c r="AK148" s="86"/>
      <c r="AL148" s="86"/>
      <c r="AM148" s="86"/>
      <c r="AN148" s="104"/>
      <c r="AO148" s="104"/>
      <c r="AP148" s="86"/>
      <c r="AQ148" s="86"/>
      <c r="AR148" s="86"/>
      <c r="AS148" s="86"/>
      <c r="AT148" s="86"/>
      <c r="AU148" s="104"/>
      <c r="AV148" s="104"/>
      <c r="AW148" s="86"/>
      <c r="AX148" s="86"/>
      <c r="AY148" s="86"/>
      <c r="AZ148" s="86"/>
      <c r="BA148" s="86"/>
      <c r="BB148" s="86"/>
      <c r="BC148" s="86"/>
      <c r="BD148" s="86"/>
      <c r="BE148" s="86"/>
      <c r="BF148" s="86"/>
      <c r="BG148" s="86"/>
      <c r="BH148" s="86"/>
      <c r="BI148" s="86"/>
      <c r="BJ148" s="86"/>
      <c r="BK148" s="177"/>
      <c r="BO148" s="15"/>
      <c r="BP148" s="15"/>
      <c r="BQ148" s="15"/>
    </row>
    <row r="149" spans="2:69" ht="15" x14ac:dyDescent="0.25">
      <c r="B149" s="52" t="s">
        <v>100</v>
      </c>
      <c r="C149" s="97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  <c r="P149" s="89"/>
      <c r="Q149" s="89"/>
      <c r="R149" s="89"/>
      <c r="S149" s="89"/>
      <c r="T149" s="89"/>
      <c r="U149" s="89"/>
      <c r="V149" s="89"/>
      <c r="W149" s="89"/>
      <c r="X149" s="89"/>
      <c r="Y149" s="89"/>
      <c r="Z149" s="89"/>
      <c r="AA149" s="89"/>
      <c r="AB149" s="89"/>
      <c r="AC149" s="89"/>
      <c r="AD149" s="89"/>
      <c r="AE149" s="89"/>
      <c r="AF149" s="89"/>
      <c r="AG149" s="99"/>
      <c r="AH149" s="99"/>
      <c r="AI149" s="89"/>
      <c r="AJ149" s="89"/>
      <c r="AK149" s="89"/>
      <c r="AL149" s="89"/>
      <c r="AM149" s="89"/>
      <c r="AN149" s="89"/>
      <c r="AO149" s="89"/>
      <c r="AP149" s="89"/>
      <c r="AQ149" s="89"/>
      <c r="AR149" s="89"/>
      <c r="AS149" s="89"/>
      <c r="AT149" s="89"/>
      <c r="AU149" s="99"/>
      <c r="AV149" s="99"/>
      <c r="AW149" s="89"/>
      <c r="AX149" s="89"/>
      <c r="AY149" s="89"/>
      <c r="AZ149" s="89"/>
      <c r="BA149" s="89"/>
      <c r="BB149" s="89"/>
      <c r="BC149" s="89"/>
      <c r="BD149" s="89"/>
      <c r="BE149" s="89"/>
      <c r="BF149" s="89"/>
      <c r="BG149" s="89"/>
      <c r="BH149" s="89"/>
      <c r="BI149" s="89"/>
      <c r="BJ149" s="89"/>
      <c r="BK149" s="178"/>
      <c r="BL149" s="1"/>
      <c r="BM149" s="1"/>
      <c r="BO149" s="15"/>
      <c r="BP149" s="15"/>
      <c r="BQ149" s="15"/>
    </row>
    <row r="150" spans="2:69" ht="15.75" thickBot="1" x14ac:dyDescent="0.3">
      <c r="B150" s="52" t="s">
        <v>101</v>
      </c>
      <c r="C150" s="91"/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101"/>
      <c r="AH150" s="101"/>
      <c r="AI150" s="92"/>
      <c r="AJ150" s="92"/>
      <c r="AK150" s="92"/>
      <c r="AL150" s="92"/>
      <c r="AM150" s="92"/>
      <c r="AN150" s="92"/>
      <c r="AO150" s="92"/>
      <c r="AP150" s="92"/>
      <c r="AQ150" s="92"/>
      <c r="AR150" s="92"/>
      <c r="AS150" s="92"/>
      <c r="AT150" s="92"/>
      <c r="AU150" s="101"/>
      <c r="AV150" s="101"/>
      <c r="AW150" s="92"/>
      <c r="AX150" s="92"/>
      <c r="AY150" s="92"/>
      <c r="AZ150" s="92"/>
      <c r="BA150" s="92"/>
      <c r="BB150" s="92"/>
      <c r="BC150" s="92"/>
      <c r="BD150" s="92"/>
      <c r="BE150" s="92"/>
      <c r="BF150" s="92"/>
      <c r="BG150" s="92"/>
      <c r="BH150" s="92"/>
      <c r="BI150" s="92"/>
      <c r="BJ150" s="92"/>
      <c r="BK150" s="179"/>
      <c r="BL150" s="1"/>
      <c r="BM150" s="1"/>
      <c r="BO150" s="15"/>
      <c r="BP150" s="15"/>
      <c r="BQ150" s="15"/>
    </row>
    <row r="151" spans="2:69" ht="15" x14ac:dyDescent="0.25">
      <c r="B151" s="52" t="s">
        <v>102</v>
      </c>
      <c r="C151" s="203"/>
      <c r="D151" s="204"/>
      <c r="E151" s="204"/>
      <c r="F151" s="204"/>
      <c r="G151" s="204"/>
      <c r="H151" s="204"/>
      <c r="I151" s="204"/>
      <c r="J151" s="204"/>
      <c r="K151" s="204"/>
      <c r="L151" s="204"/>
      <c r="M151" s="204"/>
      <c r="N151" s="204"/>
      <c r="O151" s="204"/>
      <c r="P151" s="204"/>
      <c r="Q151" s="204"/>
      <c r="R151" s="204"/>
      <c r="S151" s="204"/>
      <c r="T151" s="204"/>
      <c r="U151" s="204"/>
      <c r="V151" s="204"/>
      <c r="W151" s="204"/>
      <c r="X151" s="204"/>
      <c r="Y151" s="204"/>
      <c r="Z151" s="204"/>
      <c r="AA151" s="204"/>
      <c r="AB151" s="204"/>
      <c r="AC151" s="204"/>
      <c r="AD151" s="204"/>
      <c r="AE151" s="204"/>
      <c r="AF151" s="204"/>
      <c r="AG151" s="205"/>
      <c r="AH151" s="205"/>
      <c r="AI151" s="204"/>
      <c r="AJ151" s="204"/>
      <c r="AK151" s="204"/>
      <c r="AL151" s="204"/>
      <c r="AM151" s="204"/>
      <c r="AN151" s="204"/>
      <c r="AO151" s="204"/>
      <c r="AP151" s="204"/>
      <c r="AQ151" s="204"/>
      <c r="AR151" s="204"/>
      <c r="AS151" s="204"/>
      <c r="AT151" s="204"/>
      <c r="AU151" s="205"/>
      <c r="AV151" s="205"/>
      <c r="AW151" s="204"/>
      <c r="AX151" s="204"/>
      <c r="AY151" s="204"/>
      <c r="AZ151" s="204"/>
      <c r="BA151" s="204"/>
      <c r="BB151" s="204"/>
      <c r="BC151" s="204"/>
      <c r="BD151" s="204"/>
      <c r="BE151" s="204"/>
      <c r="BF151" s="204"/>
      <c r="BG151" s="204"/>
      <c r="BH151" s="204"/>
      <c r="BI151" s="204"/>
      <c r="BJ151" s="204"/>
      <c r="BK151" s="176"/>
      <c r="BL151" s="1"/>
      <c r="BM151" s="1"/>
      <c r="BO151" s="15"/>
      <c r="BP151" s="15"/>
      <c r="BQ151" s="15"/>
    </row>
    <row r="152" spans="2:69" ht="15.75" thickBot="1" x14ac:dyDescent="0.3">
      <c r="B152" s="52" t="s">
        <v>103</v>
      </c>
      <c r="C152" s="85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104"/>
      <c r="AH152" s="104"/>
      <c r="AI152" s="86"/>
      <c r="AJ152" s="86"/>
      <c r="AK152" s="86"/>
      <c r="AL152" s="86"/>
      <c r="AM152" s="86"/>
      <c r="AN152" s="86"/>
      <c r="AO152" s="86"/>
      <c r="AP152" s="86"/>
      <c r="AQ152" s="86"/>
      <c r="AR152" s="86"/>
      <c r="AS152" s="86"/>
      <c r="AT152" s="86"/>
      <c r="AU152" s="104"/>
      <c r="AV152" s="104"/>
      <c r="AW152" s="86"/>
      <c r="AX152" s="86"/>
      <c r="AY152" s="86"/>
      <c r="AZ152" s="86"/>
      <c r="BA152" s="86"/>
      <c r="BB152" s="86"/>
      <c r="BC152" s="86"/>
      <c r="BD152" s="86"/>
      <c r="BE152" s="86"/>
      <c r="BF152" s="86"/>
      <c r="BG152" s="86"/>
      <c r="BH152" s="86"/>
      <c r="BI152" s="86"/>
      <c r="BJ152" s="86"/>
      <c r="BK152" s="206"/>
      <c r="BL152" s="1"/>
      <c r="BM152" s="1"/>
      <c r="BO152" s="15"/>
      <c r="BP152" s="15"/>
      <c r="BQ152" s="15"/>
    </row>
    <row r="153" spans="2:69" ht="15.75" thickBot="1" x14ac:dyDescent="0.3">
      <c r="B153" s="53" t="s">
        <v>104</v>
      </c>
      <c r="C153" s="105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  <c r="P153" s="106"/>
      <c r="Q153" s="106"/>
      <c r="R153" s="106"/>
      <c r="S153" s="106"/>
      <c r="T153" s="106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207"/>
      <c r="AH153" s="207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207"/>
      <c r="AV153" s="207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85"/>
      <c r="BL153" s="1"/>
      <c r="BM153" s="1"/>
      <c r="BO153" s="15"/>
      <c r="BP153" s="15"/>
      <c r="BQ153" s="15"/>
    </row>
  </sheetData>
  <mergeCells count="28">
    <mergeCell ref="C34:AG34"/>
    <mergeCell ref="AH34:BK34"/>
    <mergeCell ref="BK3:BN4"/>
    <mergeCell ref="BK6:BN8"/>
    <mergeCell ref="C131:AF131"/>
    <mergeCell ref="AG131:BK131"/>
    <mergeCell ref="C58:AG58"/>
    <mergeCell ref="AH58:BK58"/>
    <mergeCell ref="C107:AF107"/>
    <mergeCell ref="AG107:BK107"/>
    <mergeCell ref="C83:AG83"/>
    <mergeCell ref="AH83:BL83"/>
    <mergeCell ref="D2:I2"/>
    <mergeCell ref="L2:Q2"/>
    <mergeCell ref="T2:X2"/>
    <mergeCell ref="AA2:AE2"/>
    <mergeCell ref="C10:AG10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AH10:BJ10"/>
  </mergeCells>
  <conditionalFormatting sqref="S1 S3">
    <cfRule type="containsText" dxfId="83" priority="80" operator="containsText" text="S1,S3,S5,S7,S9,S11,S12,S14,S16,S17">
      <formula>NOT(ISERROR(SEARCH("S1,S3,S5,S7,S9,S11,S12,S14,S16,S17",S1)))</formula>
    </cfRule>
  </conditionalFormatting>
  <conditionalFormatting sqref="C12:AG12">
    <cfRule type="expression" dxfId="82" priority="75">
      <formula>WEEKDAY(C12,2)&gt;5</formula>
    </cfRule>
  </conditionalFormatting>
  <conditionalFormatting sqref="AH12:BJ12">
    <cfRule type="expression" dxfId="81" priority="74">
      <formula>WEEKDAY(AH12,2)&gt;5</formula>
    </cfRule>
  </conditionalFormatting>
  <conditionalFormatting sqref="C36:AG36">
    <cfRule type="expression" dxfId="80" priority="73">
      <formula>WEEKDAY(C36,2)&gt;5</formula>
    </cfRule>
  </conditionalFormatting>
  <conditionalFormatting sqref="AH36:BK36">
    <cfRule type="expression" dxfId="79" priority="72">
      <formula>WEEKDAY(AH36,2)&gt;5</formula>
    </cfRule>
  </conditionalFormatting>
  <conditionalFormatting sqref="C60:AG60">
    <cfRule type="expression" dxfId="78" priority="71">
      <formula>WEEKDAY(C60,2)&gt;5</formula>
    </cfRule>
  </conditionalFormatting>
  <conditionalFormatting sqref="AH60:BK60">
    <cfRule type="expression" dxfId="77" priority="70">
      <formula>WEEKDAY(AH60,2)&gt;5</formula>
    </cfRule>
  </conditionalFormatting>
  <conditionalFormatting sqref="C85:AG85">
    <cfRule type="expression" dxfId="76" priority="69">
      <formula>WEEKDAY(C85,2)&gt;5</formula>
    </cfRule>
  </conditionalFormatting>
  <conditionalFormatting sqref="AH85:BL85">
    <cfRule type="expression" dxfId="75" priority="68">
      <formula>WEEKDAY(AH85,2)&gt;5</formula>
    </cfRule>
  </conditionalFormatting>
  <conditionalFormatting sqref="C109:AF109">
    <cfRule type="expression" dxfId="74" priority="67">
      <formula>WEEKDAY(C109,2)&gt;5</formula>
    </cfRule>
  </conditionalFormatting>
  <conditionalFormatting sqref="AG109:BK109">
    <cfRule type="expression" dxfId="73" priority="66">
      <formula>WEEKDAY(AG109,2)&gt;5</formula>
    </cfRule>
  </conditionalFormatting>
  <conditionalFormatting sqref="C133:AF133">
    <cfRule type="expression" dxfId="72" priority="65">
      <formula>WEEKDAY(C133,2)&gt;5</formula>
    </cfRule>
  </conditionalFormatting>
  <conditionalFormatting sqref="AG133:BK133">
    <cfRule type="expression" dxfId="71" priority="64">
      <formula>WEEKDAY(AG133,2)&gt;5</formula>
    </cfRule>
  </conditionalFormatting>
  <conditionalFormatting sqref="C11:BJ11">
    <cfRule type="containsText" dxfId="70" priority="53" operator="containsText" text="S9">
      <formula>NOT(ISERROR(SEARCH("S9",C11)))</formula>
    </cfRule>
    <cfRule type="containsText" dxfId="69" priority="54" operator="containsText" text="S8">
      <formula>NOT(ISERROR(SEARCH("S8",C11)))</formula>
    </cfRule>
    <cfRule type="containsText" dxfId="68" priority="55" operator="containsText" text="S7">
      <formula>NOT(ISERROR(SEARCH("S7",C11)))</formula>
    </cfRule>
    <cfRule type="containsText" dxfId="67" priority="56" operator="containsText" text="S6">
      <formula>NOT(ISERROR(SEARCH("S6",C11)))</formula>
    </cfRule>
    <cfRule type="containsText" dxfId="66" priority="57" operator="containsText" text="S5">
      <formula>NOT(ISERROR(SEARCH("S5",C11)))</formula>
    </cfRule>
    <cfRule type="containsText" dxfId="65" priority="58" operator="containsText" text="s4">
      <formula>NOT(ISERROR(SEARCH("s4",C11)))</formula>
    </cfRule>
    <cfRule type="containsText" dxfId="64" priority="59" operator="containsText" text="S3">
      <formula>NOT(ISERROR(SEARCH("S3",C11)))</formula>
    </cfRule>
    <cfRule type="containsText" dxfId="63" priority="60" operator="containsText" text="S2">
      <formula>NOT(ISERROR(SEARCH("S2",C11)))</formula>
    </cfRule>
    <cfRule type="containsText" dxfId="62" priority="61" operator="containsText" text="S1">
      <formula>NOT(ISERROR(SEARCH("S1",C11)))</formula>
    </cfRule>
  </conditionalFormatting>
  <conditionalFormatting sqref="C35:BK35">
    <cfRule type="containsText" dxfId="61" priority="43" operator="containsText" text="s18">
      <formula>NOT(ISERROR(SEARCH("s18",C35)))</formula>
    </cfRule>
    <cfRule type="containsText" dxfId="60" priority="44" operator="containsText" text="s17">
      <formula>NOT(ISERROR(SEARCH("s17",C35)))</formula>
    </cfRule>
    <cfRule type="containsText" dxfId="59" priority="45" operator="containsText" text="s16">
      <formula>NOT(ISERROR(SEARCH("s16",C35)))</formula>
    </cfRule>
    <cfRule type="containsText" dxfId="58" priority="46" operator="containsText" text="s15">
      <formula>NOT(ISERROR(SEARCH("s15",C35)))</formula>
    </cfRule>
    <cfRule type="containsText" dxfId="57" priority="47" operator="containsText" text="s14">
      <formula>NOT(ISERROR(SEARCH("s14",C35)))</formula>
    </cfRule>
    <cfRule type="containsText" dxfId="56" priority="48" operator="containsText" text="s13">
      <formula>NOT(ISERROR(SEARCH("s13",C35)))</formula>
    </cfRule>
    <cfRule type="containsText" dxfId="55" priority="49" operator="containsText" text="s12">
      <formula>NOT(ISERROR(SEARCH("s12",C35)))</formula>
    </cfRule>
    <cfRule type="containsText" dxfId="54" priority="50" operator="containsText" text="s11">
      <formula>NOT(ISERROR(SEARCH("s11",C35)))</formula>
    </cfRule>
    <cfRule type="containsText" dxfId="53" priority="51" operator="containsText" text="s10">
      <formula>NOT(ISERROR(SEARCH("s10",C35)))</formula>
    </cfRule>
    <cfRule type="containsText" dxfId="52" priority="52" operator="containsText" text="s9">
      <formula>NOT(ISERROR(SEARCH("s9",C35)))</formula>
    </cfRule>
  </conditionalFormatting>
  <conditionalFormatting sqref="C59:BK59">
    <cfRule type="containsText" dxfId="51" priority="33" operator="containsText" text="s27">
      <formula>NOT(ISERROR(SEARCH("s27",C59)))</formula>
    </cfRule>
    <cfRule type="containsText" dxfId="50" priority="34" operator="containsText" text="s26">
      <formula>NOT(ISERROR(SEARCH("s26",C59)))</formula>
    </cfRule>
    <cfRule type="containsText" dxfId="49" priority="35" operator="containsText" text="s25">
      <formula>NOT(ISERROR(SEARCH("s25",C59)))</formula>
    </cfRule>
    <cfRule type="containsText" dxfId="48" priority="36" operator="containsText" text="s24">
      <formula>NOT(ISERROR(SEARCH("s24",C59)))</formula>
    </cfRule>
    <cfRule type="containsText" dxfId="47" priority="37" operator="containsText" text="s23">
      <formula>NOT(ISERROR(SEARCH("s23",C59)))</formula>
    </cfRule>
    <cfRule type="containsText" dxfId="46" priority="38" operator="containsText" text="s22">
      <formula>NOT(ISERROR(SEARCH("s22",C59)))</formula>
    </cfRule>
    <cfRule type="containsText" dxfId="45" priority="39" operator="containsText" text="s21">
      <formula>NOT(ISERROR(SEARCH("s21",C59)))</formula>
    </cfRule>
    <cfRule type="containsText" dxfId="44" priority="40" operator="containsText" text="s20">
      <formula>NOT(ISERROR(SEARCH("s20",C59)))</formula>
    </cfRule>
    <cfRule type="containsText" dxfId="43" priority="41" operator="containsText" text="s19">
      <formula>NOT(ISERROR(SEARCH("s19",C59)))</formula>
    </cfRule>
    <cfRule type="containsText" dxfId="42" priority="42" operator="containsText" text="s18">
      <formula>NOT(ISERROR(SEARCH("s18",C59)))</formula>
    </cfRule>
  </conditionalFormatting>
  <conditionalFormatting sqref="C84:BL84">
    <cfRule type="containsText" dxfId="41" priority="23" operator="containsText" text="s35">
      <formula>NOT(ISERROR(SEARCH("s35",C84)))</formula>
    </cfRule>
    <cfRule type="containsText" dxfId="40" priority="24" operator="containsText" text="s34">
      <formula>NOT(ISERROR(SEARCH("s34",C84)))</formula>
    </cfRule>
    <cfRule type="containsText" dxfId="39" priority="25" operator="containsText" text="s33">
      <formula>NOT(ISERROR(SEARCH("s33",C84)))</formula>
    </cfRule>
    <cfRule type="containsText" dxfId="38" priority="26" operator="containsText" text="s32">
      <formula>NOT(ISERROR(SEARCH("s32",C84)))</formula>
    </cfRule>
    <cfRule type="containsText" dxfId="37" priority="27" operator="containsText" text="s31">
      <formula>NOT(ISERROR(SEARCH("s31",C84)))</formula>
    </cfRule>
    <cfRule type="containsText" dxfId="36" priority="28" operator="containsText" text="s30">
      <formula>NOT(ISERROR(SEARCH("s30",C84)))</formula>
    </cfRule>
    <cfRule type="containsText" dxfId="35" priority="29" operator="containsText" text="s29">
      <formula>NOT(ISERROR(SEARCH("s29",C84)))</formula>
    </cfRule>
    <cfRule type="containsText" dxfId="34" priority="30" operator="containsText" text="s28">
      <formula>NOT(ISERROR(SEARCH("s28",C84)))</formula>
    </cfRule>
    <cfRule type="containsText" dxfId="33" priority="31" operator="containsText" text="s27">
      <formula>NOT(ISERROR(SEARCH("s27",C84)))</formula>
    </cfRule>
    <cfRule type="containsText" dxfId="32" priority="32" operator="containsText" text="s26">
      <formula>NOT(ISERROR(SEARCH("s26",C84)))</formula>
    </cfRule>
  </conditionalFormatting>
  <conditionalFormatting sqref="C108:BK108">
    <cfRule type="containsText" dxfId="31" priority="13" operator="containsText" text="s44">
      <formula>NOT(ISERROR(SEARCH("s44",C108)))</formula>
    </cfRule>
    <cfRule type="containsText" dxfId="30" priority="14" operator="containsText" text="s43">
      <formula>NOT(ISERROR(SEARCH("s43",C108)))</formula>
    </cfRule>
    <cfRule type="containsText" dxfId="29" priority="15" operator="containsText" text="s42">
      <formula>NOT(ISERROR(SEARCH("s42",C108)))</formula>
    </cfRule>
    <cfRule type="containsText" dxfId="28" priority="16" operator="containsText" text="s41">
      <formula>NOT(ISERROR(SEARCH("s41",C108)))</formula>
    </cfRule>
    <cfRule type="containsText" dxfId="27" priority="17" operator="containsText" text="s40">
      <formula>NOT(ISERROR(SEARCH("s40",C108)))</formula>
    </cfRule>
    <cfRule type="containsText" dxfId="26" priority="18" operator="containsText" text="s39">
      <formula>NOT(ISERROR(SEARCH("s39",C108)))</formula>
    </cfRule>
    <cfRule type="containsText" dxfId="25" priority="19" operator="containsText" text="s38">
      <formula>NOT(ISERROR(SEARCH("s38",C108)))</formula>
    </cfRule>
    <cfRule type="containsText" dxfId="24" priority="20" operator="containsText" text="s37">
      <formula>NOT(ISERROR(SEARCH("s37",C108)))</formula>
    </cfRule>
    <cfRule type="containsText" dxfId="23" priority="21" operator="containsText" text="s36">
      <formula>NOT(ISERROR(SEARCH("s36",C108)))</formula>
    </cfRule>
    <cfRule type="containsText" dxfId="22" priority="22" operator="containsText" text="s35">
      <formula>NOT(ISERROR(SEARCH("s35",C108)))</formula>
    </cfRule>
  </conditionalFormatting>
  <conditionalFormatting sqref="C132:BK132">
    <cfRule type="containsText" dxfId="21" priority="3" operator="containsText" text="s53">
      <formula>NOT(ISERROR(SEARCH("s53",C132)))</formula>
    </cfRule>
    <cfRule type="containsText" dxfId="20" priority="4" operator="containsText" text="s52">
      <formula>NOT(ISERROR(SEARCH("s52",C132)))</formula>
    </cfRule>
    <cfRule type="containsText" dxfId="19" priority="5" operator="containsText" text="s51">
      <formula>NOT(ISERROR(SEARCH("s51",C132)))</formula>
    </cfRule>
    <cfRule type="containsText" dxfId="18" priority="6" operator="containsText" text="s50">
      <formula>NOT(ISERROR(SEARCH("s50",C132)))</formula>
    </cfRule>
    <cfRule type="containsText" dxfId="17" priority="7" operator="containsText" text="s49">
      <formula>NOT(ISERROR(SEARCH("s49",C132)))</formula>
    </cfRule>
    <cfRule type="containsText" dxfId="16" priority="8" operator="containsText" text="s48">
      <formula>NOT(ISERROR(SEARCH("s48",C132)))</formula>
    </cfRule>
    <cfRule type="containsText" dxfId="15" priority="9" operator="containsText" text="s47">
      <formula>NOT(ISERROR(SEARCH("s47",C132)))</formula>
    </cfRule>
    <cfRule type="containsText" dxfId="14" priority="10" operator="containsText" text="s46">
      <formula>NOT(ISERROR(SEARCH("s46",C132)))</formula>
    </cfRule>
    <cfRule type="containsText" dxfId="13" priority="11" operator="containsText" text="s45">
      <formula>NOT(ISERROR(SEARCH("s45",C132)))</formula>
    </cfRule>
    <cfRule type="containsText" dxfId="12" priority="12" operator="containsText" text="s44">
      <formula>NOT(ISERROR(SEARCH("s44",C132)))</formula>
    </cfRule>
  </conditionalFormatting>
  <conditionalFormatting sqref="AH84:BL84">
    <cfRule type="containsText" dxfId="11" priority="2" operator="containsText" text="s36">
      <formula>NOT(ISERROR(SEARCH("s36",AH84)))</formula>
    </cfRule>
  </conditionalFormatting>
  <conditionalFormatting sqref="BA132:BK132">
    <cfRule type="containsText" dxfId="10" priority="1" operator="containsText" text="s1">
      <formula>NOT(ISERROR(SEARCH("s1",BA132)))</formula>
    </cfRule>
  </conditionalFormatting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66</xdr:col>
                    <xdr:colOff>0</xdr:colOff>
                    <xdr:row>2</xdr:row>
                    <xdr:rowOff>85725</xdr:rowOff>
                  </from>
                  <to>
                    <xdr:col>67</xdr:col>
                    <xdr:colOff>276225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" name="Drop Down 92">
              <controlPr defaultSize="0" autoLine="0" autoPict="0" macro="[0]!AddWorkbook">
                <anchor moveWithCells="1">
                  <from>
                    <xdr:col>66</xdr:col>
                    <xdr:colOff>0</xdr:colOff>
                    <xdr:row>5</xdr:row>
                    <xdr:rowOff>66675</xdr:rowOff>
                  </from>
                  <to>
                    <xdr:col>67</xdr:col>
                    <xdr:colOff>266700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3"/>
  <sheetViews>
    <sheetView workbookViewId="0">
      <selection activeCell="M22" sqref="M16:M22"/>
    </sheetView>
  </sheetViews>
  <sheetFormatPr baseColWidth="10" defaultRowHeight="15" x14ac:dyDescent="0.25"/>
  <cols>
    <col min="1" max="4" width="11.42578125" style="1"/>
    <col min="5" max="5" width="19.5703125" style="1" customWidth="1"/>
    <col min="6" max="16384" width="11.42578125" style="1"/>
  </cols>
  <sheetData>
    <row r="1" spans="1:13" x14ac:dyDescent="0.25">
      <c r="A1" s="1" t="s">
        <v>12</v>
      </c>
      <c r="B1" s="1">
        <v>1</v>
      </c>
      <c r="C1" s="1">
        <v>10</v>
      </c>
      <c r="E1" s="1" t="s">
        <v>65</v>
      </c>
      <c r="F1" s="1">
        <v>2</v>
      </c>
      <c r="H1" s="1">
        <v>2015</v>
      </c>
    </row>
    <row r="2" spans="1:13" x14ac:dyDescent="0.25">
      <c r="A2" s="1" t="s">
        <v>13</v>
      </c>
      <c r="B2" s="1">
        <v>2</v>
      </c>
      <c r="H2" s="2">
        <v>2016</v>
      </c>
    </row>
    <row r="3" spans="1:13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</row>
    <row r="4" spans="1:13" x14ac:dyDescent="0.25">
      <c r="A4" s="1" t="s">
        <v>15</v>
      </c>
      <c r="B4" s="1">
        <v>4</v>
      </c>
      <c r="E4" s="1" t="s">
        <v>67</v>
      </c>
      <c r="F4" s="3">
        <f>DATE(F3,1,1)</f>
        <v>42370</v>
      </c>
      <c r="H4" s="2">
        <v>2018</v>
      </c>
    </row>
    <row r="5" spans="1:13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</row>
    <row r="6" spans="1:13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</row>
    <row r="7" spans="1:13" x14ac:dyDescent="0.25">
      <c r="A7" s="1" t="s">
        <v>18</v>
      </c>
      <c r="B7" s="1">
        <v>7</v>
      </c>
      <c r="E7" s="1" t="s">
        <v>70</v>
      </c>
      <c r="F7" s="3">
        <f>DATE(an,5,1)</f>
        <v>42491</v>
      </c>
      <c r="H7" s="1">
        <v>2021</v>
      </c>
    </row>
    <row r="8" spans="1:13" x14ac:dyDescent="0.25">
      <c r="A8" s="1" t="s">
        <v>19</v>
      </c>
      <c r="B8" s="1">
        <v>8</v>
      </c>
      <c r="E8" s="5" t="s">
        <v>71</v>
      </c>
      <c r="F8" s="3">
        <f>DATE(an,5,8)</f>
        <v>42498</v>
      </c>
      <c r="H8" s="2">
        <v>2022</v>
      </c>
    </row>
    <row r="9" spans="1:13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</row>
    <row r="10" spans="1:13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</row>
    <row r="11" spans="1:13" x14ac:dyDescent="0.25">
      <c r="A11" s="1" t="s">
        <v>22</v>
      </c>
      <c r="B11" s="1">
        <v>11</v>
      </c>
      <c r="E11" s="1" t="s">
        <v>74</v>
      </c>
      <c r="F11" s="3">
        <f>DATE(an,7,14)</f>
        <v>42565</v>
      </c>
      <c r="H11" s="1">
        <v>2025</v>
      </c>
    </row>
    <row r="12" spans="1:13" x14ac:dyDescent="0.25">
      <c r="A12" s="1" t="s">
        <v>23</v>
      </c>
      <c r="B12" s="1">
        <v>12</v>
      </c>
      <c r="E12" s="1" t="s">
        <v>75</v>
      </c>
      <c r="F12" s="3">
        <f>DATE(an,8,15)</f>
        <v>42597</v>
      </c>
      <c r="H12" s="2">
        <v>2026</v>
      </c>
    </row>
    <row r="13" spans="1:13" x14ac:dyDescent="0.25">
      <c r="A13" s="1" t="s">
        <v>24</v>
      </c>
      <c r="B13" s="1">
        <v>13</v>
      </c>
      <c r="E13" s="1" t="s">
        <v>76</v>
      </c>
      <c r="F13" s="3">
        <f>DATE(an,11,1)</f>
        <v>42675</v>
      </c>
      <c r="H13" s="1">
        <v>2027</v>
      </c>
    </row>
    <row r="14" spans="1:13" x14ac:dyDescent="0.25">
      <c r="A14" s="1" t="s">
        <v>25</v>
      </c>
      <c r="B14" s="1">
        <v>14</v>
      </c>
      <c r="E14" s="1" t="s">
        <v>77</v>
      </c>
      <c r="F14" s="3">
        <f>DATE(an,11,11)</f>
        <v>42685</v>
      </c>
      <c r="H14" s="2">
        <v>2028</v>
      </c>
    </row>
    <row r="15" spans="1:13" x14ac:dyDescent="0.25">
      <c r="A15" s="1" t="s">
        <v>26</v>
      </c>
      <c r="B15" s="1">
        <v>15</v>
      </c>
      <c r="E15" s="1" t="s">
        <v>78</v>
      </c>
      <c r="F15" s="3">
        <f>DATE(an,12,25)</f>
        <v>42729</v>
      </c>
      <c r="H15" s="1">
        <v>2029</v>
      </c>
    </row>
    <row r="16" spans="1:13" x14ac:dyDescent="0.25">
      <c r="A16" s="1" t="s">
        <v>27</v>
      </c>
      <c r="B16" s="1">
        <v>16</v>
      </c>
      <c r="H16" s="2">
        <v>2030</v>
      </c>
      <c r="M16" s="65"/>
    </row>
    <row r="17" spans="1:13" x14ac:dyDescent="0.25">
      <c r="A17" s="1" t="s">
        <v>28</v>
      </c>
      <c r="B17" s="1">
        <v>17</v>
      </c>
      <c r="M17" s="65"/>
    </row>
    <row r="18" spans="1:13" ht="15.75" thickBot="1" x14ac:dyDescent="0.3">
      <c r="A18" s="1" t="s">
        <v>29</v>
      </c>
      <c r="B18" s="1">
        <v>18</v>
      </c>
      <c r="M18" s="66"/>
    </row>
    <row r="19" spans="1:13" ht="36" x14ac:dyDescent="0.25">
      <c r="A19" s="1" t="s">
        <v>30</v>
      </c>
      <c r="B19" s="1">
        <v>19</v>
      </c>
      <c r="E19" s="26" t="s">
        <v>79</v>
      </c>
      <c r="F19" s="30" t="s">
        <v>83</v>
      </c>
      <c r="M19" s="66"/>
    </row>
    <row r="20" spans="1:13" ht="36.75" thickBot="1" x14ac:dyDescent="0.3">
      <c r="A20" s="1" t="s">
        <v>31</v>
      </c>
      <c r="B20" s="1">
        <v>20</v>
      </c>
      <c r="E20" s="27" t="s">
        <v>80</v>
      </c>
      <c r="F20" s="31" t="s">
        <v>84</v>
      </c>
      <c r="M20" s="66"/>
    </row>
    <row r="21" spans="1:13" ht="36" x14ac:dyDescent="0.25">
      <c r="A21" s="1" t="s">
        <v>32</v>
      </c>
      <c r="B21" s="1">
        <v>21</v>
      </c>
      <c r="E21" s="28" t="s">
        <v>81</v>
      </c>
      <c r="M21" s="66"/>
    </row>
    <row r="22" spans="1:13" ht="18.75" thickBot="1" x14ac:dyDescent="0.3">
      <c r="A22" s="1" t="s">
        <v>33</v>
      </c>
      <c r="B22" s="1">
        <v>22</v>
      </c>
      <c r="E22" s="29" t="s">
        <v>82</v>
      </c>
      <c r="M22" s="66"/>
    </row>
    <row r="23" spans="1:13" x14ac:dyDescent="0.25">
      <c r="A23" s="1" t="s">
        <v>34</v>
      </c>
      <c r="B23" s="1">
        <v>23</v>
      </c>
    </row>
    <row r="24" spans="1:13" x14ac:dyDescent="0.25">
      <c r="A24" s="1" t="s">
        <v>35</v>
      </c>
      <c r="B24" s="1">
        <v>24</v>
      </c>
    </row>
    <row r="25" spans="1:13" x14ac:dyDescent="0.25">
      <c r="A25" s="1" t="s">
        <v>36</v>
      </c>
      <c r="B25" s="1">
        <v>25</v>
      </c>
    </row>
    <row r="26" spans="1:13" x14ac:dyDescent="0.25">
      <c r="A26" s="1" t="s">
        <v>37</v>
      </c>
      <c r="B26" s="1">
        <v>26</v>
      </c>
    </row>
    <row r="27" spans="1:13" x14ac:dyDescent="0.25">
      <c r="A27" s="1" t="s">
        <v>38</v>
      </c>
      <c r="B27" s="1">
        <v>27</v>
      </c>
    </row>
    <row r="28" spans="1:13" x14ac:dyDescent="0.25">
      <c r="A28" s="1" t="s">
        <v>39</v>
      </c>
      <c r="B28" s="1">
        <v>28</v>
      </c>
    </row>
    <row r="29" spans="1:13" x14ac:dyDescent="0.25">
      <c r="A29" s="1" t="s">
        <v>40</v>
      </c>
      <c r="B29" s="1">
        <v>29</v>
      </c>
    </row>
    <row r="30" spans="1:13" x14ac:dyDescent="0.25">
      <c r="A30" s="1" t="s">
        <v>41</v>
      </c>
      <c r="B30" s="1">
        <v>30</v>
      </c>
    </row>
    <row r="31" spans="1:13" x14ac:dyDescent="0.25">
      <c r="A31" s="1" t="s">
        <v>42</v>
      </c>
      <c r="B31" s="1">
        <v>31</v>
      </c>
    </row>
    <row r="32" spans="1:13" x14ac:dyDescent="0.25">
      <c r="A32" s="1" t="s">
        <v>43</v>
      </c>
      <c r="B32" s="1">
        <v>32</v>
      </c>
    </row>
    <row r="33" spans="1:2" x14ac:dyDescent="0.25">
      <c r="A33" s="1" t="s">
        <v>44</v>
      </c>
      <c r="B33" s="1">
        <v>33</v>
      </c>
    </row>
    <row r="34" spans="1:2" x14ac:dyDescent="0.25">
      <c r="A34" s="1" t="s">
        <v>45</v>
      </c>
      <c r="B34" s="1">
        <v>34</v>
      </c>
    </row>
    <row r="35" spans="1:2" x14ac:dyDescent="0.25">
      <c r="A35" s="1" t="s">
        <v>46</v>
      </c>
      <c r="B35" s="1">
        <v>35</v>
      </c>
    </row>
    <row r="36" spans="1:2" x14ac:dyDescent="0.25">
      <c r="A36" s="1" t="s">
        <v>47</v>
      </c>
      <c r="B36" s="1">
        <v>36</v>
      </c>
    </row>
    <row r="37" spans="1:2" x14ac:dyDescent="0.25">
      <c r="A37" s="1" t="s">
        <v>48</v>
      </c>
      <c r="B37" s="1">
        <v>37</v>
      </c>
    </row>
    <row r="38" spans="1:2" x14ac:dyDescent="0.25">
      <c r="A38" s="1" t="s">
        <v>49</v>
      </c>
      <c r="B38" s="1">
        <v>38</v>
      </c>
    </row>
    <row r="39" spans="1:2" x14ac:dyDescent="0.25">
      <c r="A39" s="1" t="s">
        <v>50</v>
      </c>
      <c r="B39" s="1">
        <v>39</v>
      </c>
    </row>
    <row r="40" spans="1:2" x14ac:dyDescent="0.25">
      <c r="A40" s="1" t="s">
        <v>51</v>
      </c>
      <c r="B40" s="1">
        <v>40</v>
      </c>
    </row>
    <row r="41" spans="1:2" x14ac:dyDescent="0.25">
      <c r="A41" s="1" t="s">
        <v>52</v>
      </c>
      <c r="B41" s="1">
        <v>41</v>
      </c>
    </row>
    <row r="42" spans="1:2" x14ac:dyDescent="0.25">
      <c r="A42" s="1" t="s">
        <v>53</v>
      </c>
      <c r="B42" s="1">
        <v>42</v>
      </c>
    </row>
    <row r="43" spans="1:2" x14ac:dyDescent="0.25">
      <c r="A43" s="1" t="s">
        <v>54</v>
      </c>
      <c r="B43" s="1">
        <v>43</v>
      </c>
    </row>
    <row r="44" spans="1:2" x14ac:dyDescent="0.25">
      <c r="A44" s="1" t="s">
        <v>55</v>
      </c>
      <c r="B44" s="1">
        <v>44</v>
      </c>
    </row>
    <row r="45" spans="1:2" x14ac:dyDescent="0.25">
      <c r="A45" s="1" t="s">
        <v>56</v>
      </c>
      <c r="B45" s="1">
        <v>45</v>
      </c>
    </row>
    <row r="46" spans="1:2" x14ac:dyDescent="0.25">
      <c r="A46" s="1" t="s">
        <v>57</v>
      </c>
      <c r="B46" s="1">
        <v>46</v>
      </c>
    </row>
    <row r="47" spans="1:2" x14ac:dyDescent="0.25">
      <c r="A47" s="1" t="s">
        <v>58</v>
      </c>
      <c r="B47" s="1">
        <v>47</v>
      </c>
    </row>
    <row r="48" spans="1:2" x14ac:dyDescent="0.25">
      <c r="A48" s="1" t="s">
        <v>59</v>
      </c>
      <c r="B48" s="1">
        <v>48</v>
      </c>
    </row>
    <row r="49" spans="1:2" x14ac:dyDescent="0.25">
      <c r="A49" s="1" t="s">
        <v>60</v>
      </c>
      <c r="B49" s="1">
        <v>49</v>
      </c>
    </row>
    <row r="50" spans="1:2" x14ac:dyDescent="0.25">
      <c r="A50" s="1" t="s">
        <v>61</v>
      </c>
      <c r="B50" s="1">
        <v>50</v>
      </c>
    </row>
    <row r="51" spans="1:2" x14ac:dyDescent="0.25">
      <c r="A51" s="1" t="s">
        <v>62</v>
      </c>
      <c r="B51" s="1">
        <v>51</v>
      </c>
    </row>
    <row r="52" spans="1:2" x14ac:dyDescent="0.25">
      <c r="A52" s="1" t="s">
        <v>63</v>
      </c>
      <c r="B52" s="1">
        <v>52</v>
      </c>
    </row>
    <row r="53" spans="1:2" x14ac:dyDescent="0.25">
      <c r="A53" s="1" t="s">
        <v>64</v>
      </c>
      <c r="B53" s="1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2"/>
  <sheetViews>
    <sheetView workbookViewId="0">
      <selection activeCell="B5" sqref="B5"/>
    </sheetView>
  </sheetViews>
  <sheetFormatPr baseColWidth="10" defaultRowHeight="15" x14ac:dyDescent="0.25"/>
  <cols>
    <col min="1" max="1" width="30.28515625" customWidth="1"/>
    <col min="2" max="8" width="18.140625" customWidth="1"/>
  </cols>
  <sheetData>
    <row r="1" spans="1:8" ht="24" thickBot="1" x14ac:dyDescent="0.4">
      <c r="A1" s="16"/>
      <c r="B1" s="221" t="s">
        <v>123</v>
      </c>
      <c r="C1" s="208" t="s">
        <v>123</v>
      </c>
      <c r="D1" s="208" t="s">
        <v>123</v>
      </c>
      <c r="E1" s="219" t="s">
        <v>123</v>
      </c>
      <c r="F1" s="219" t="s">
        <v>123</v>
      </c>
      <c r="G1" s="219" t="s">
        <v>123</v>
      </c>
      <c r="H1" s="220" t="s">
        <v>123</v>
      </c>
    </row>
    <row r="2" spans="1:8" ht="24" customHeight="1" thickBot="1" x14ac:dyDescent="0.3">
      <c r="A2" s="16"/>
      <c r="B2" s="222"/>
      <c r="C2" s="223">
        <v>42371</v>
      </c>
      <c r="D2" s="223">
        <v>42372</v>
      </c>
      <c r="E2" s="223">
        <v>42373</v>
      </c>
      <c r="F2" s="223">
        <v>42374</v>
      </c>
      <c r="G2" s="223">
        <v>42375</v>
      </c>
      <c r="H2" s="224">
        <v>42376</v>
      </c>
    </row>
    <row r="3" spans="1:8" ht="21" thickBot="1" x14ac:dyDescent="0.3">
      <c r="A3" s="228" t="str">
        <f>'Congés et HotLine 2015'!B13</f>
        <v>Utilisateur1</v>
      </c>
      <c r="B3" s="215" t="e">
        <f>FindDate(S1)</f>
        <v>#VALUE!</v>
      </c>
      <c r="C3" s="210"/>
      <c r="D3" s="210"/>
      <c r="E3" s="210"/>
      <c r="F3" s="210"/>
      <c r="G3" s="210"/>
      <c r="H3" s="212"/>
    </row>
    <row r="4" spans="1:8" ht="21" thickBot="1" x14ac:dyDescent="0.3">
      <c r="A4" s="228" t="str">
        <f>'Congés et HotLine 2015'!B14</f>
        <v>Utilisateur2</v>
      </c>
      <c r="B4" s="79"/>
      <c r="C4" s="209"/>
      <c r="D4" s="209"/>
      <c r="E4" s="209"/>
      <c r="F4" s="209"/>
      <c r="G4" s="209"/>
      <c r="H4" s="213"/>
    </row>
    <row r="5" spans="1:8" ht="21" thickBot="1" x14ac:dyDescent="0.3">
      <c r="A5" s="228" t="str">
        <f>'Congés et HotLine 2015'!B15</f>
        <v>Utilisateur3</v>
      </c>
      <c r="B5" s="216"/>
      <c r="C5" s="209"/>
      <c r="D5" s="209"/>
      <c r="E5" s="209"/>
      <c r="F5" s="209"/>
      <c r="G5" s="209"/>
      <c r="H5" s="213"/>
    </row>
    <row r="6" spans="1:8" ht="24" customHeight="1" thickBot="1" x14ac:dyDescent="0.3">
      <c r="A6" s="218" t="str">
        <f>'Congés et HotLine 2015'!B16</f>
        <v>Utilisateur4</v>
      </c>
      <c r="B6" s="226"/>
      <c r="C6" s="209"/>
      <c r="D6" s="209"/>
      <c r="E6" s="209"/>
      <c r="F6" s="209"/>
      <c r="G6" s="209"/>
      <c r="H6" s="213"/>
    </row>
    <row r="7" spans="1:8" ht="24" customHeight="1" thickBot="1" x14ac:dyDescent="0.3">
      <c r="A7" s="218" t="str">
        <f>'Congés et HotLine 2015'!B17</f>
        <v>Utilisateur5</v>
      </c>
      <c r="B7" s="216"/>
      <c r="C7" s="209"/>
      <c r="D7" s="209"/>
      <c r="E7" s="209"/>
      <c r="F7" s="209"/>
      <c r="G7" s="209"/>
      <c r="H7" s="213"/>
    </row>
    <row r="8" spans="1:8" ht="24" customHeight="1" thickBot="1" x14ac:dyDescent="0.3">
      <c r="A8" s="218" t="str">
        <f>'Congés et HotLine 2015'!B18</f>
        <v>Utilisateur6</v>
      </c>
      <c r="B8" s="216"/>
      <c r="C8" s="209"/>
      <c r="D8" s="209"/>
      <c r="E8" s="209"/>
      <c r="F8" s="209"/>
      <c r="G8" s="209"/>
      <c r="H8" s="225"/>
    </row>
    <row r="9" spans="1:8" ht="24" customHeight="1" thickBot="1" x14ac:dyDescent="0.3">
      <c r="A9" s="218" t="str">
        <f>'Congés et HotLine 2015'!B19</f>
        <v>Utilisateur7</v>
      </c>
      <c r="B9" s="216"/>
      <c r="C9" s="209"/>
      <c r="D9" s="209"/>
      <c r="E9" s="209"/>
      <c r="F9" s="209"/>
      <c r="G9" s="209"/>
      <c r="H9" s="213"/>
    </row>
    <row r="10" spans="1:8" ht="24" customHeight="1" thickBot="1" x14ac:dyDescent="0.3">
      <c r="A10" s="218" t="str">
        <f>'Congés et HotLine 2015'!B20</f>
        <v>Utilisateur8</v>
      </c>
      <c r="B10" s="216"/>
      <c r="C10" s="209"/>
      <c r="D10" s="209"/>
      <c r="E10" s="209"/>
      <c r="F10" s="209"/>
      <c r="G10" s="209"/>
      <c r="H10" s="213"/>
    </row>
    <row r="11" spans="1:8" ht="24" customHeight="1" thickBot="1" x14ac:dyDescent="0.3">
      <c r="A11" s="218" t="str">
        <f>'Congés et HotLine 2015'!B21</f>
        <v>Utilisateur9</v>
      </c>
      <c r="B11" s="216"/>
      <c r="C11" s="209"/>
      <c r="D11" s="209"/>
      <c r="E11" s="209"/>
      <c r="F11" s="209"/>
      <c r="G11" s="209"/>
      <c r="H11" s="213"/>
    </row>
    <row r="12" spans="1:8" ht="24" customHeight="1" thickBot="1" x14ac:dyDescent="0.3">
      <c r="A12" s="218" t="str">
        <f>'Congés et HotLine 2015'!B22</f>
        <v>Utilisateur10</v>
      </c>
      <c r="B12" s="216"/>
      <c r="C12" s="209"/>
      <c r="D12" s="209"/>
      <c r="E12" s="209"/>
      <c r="F12" s="209"/>
      <c r="G12" s="209"/>
      <c r="H12" s="213"/>
    </row>
    <row r="13" spans="1:8" ht="24" customHeight="1" thickBot="1" x14ac:dyDescent="0.3">
      <c r="A13" s="218" t="str">
        <f>'Congés et HotLine 2015'!B23</f>
        <v>Utilisateur11</v>
      </c>
      <c r="B13" s="216"/>
      <c r="C13" s="209"/>
      <c r="D13" s="209"/>
      <c r="E13" s="209"/>
      <c r="F13" s="209"/>
      <c r="G13" s="209"/>
      <c r="H13" s="213"/>
    </row>
    <row r="14" spans="1:8" ht="24" customHeight="1" thickBot="1" x14ac:dyDescent="0.3">
      <c r="A14" s="218" t="str">
        <f>'Congés et HotLine 2015'!B24</f>
        <v>Utilisateur12</v>
      </c>
      <c r="B14" s="216"/>
      <c r="C14" s="209"/>
      <c r="D14" s="209"/>
      <c r="E14" s="209"/>
      <c r="F14" s="209"/>
      <c r="G14" s="209"/>
      <c r="H14" s="213"/>
    </row>
    <row r="15" spans="1:8" ht="24" customHeight="1" thickBot="1" x14ac:dyDescent="0.3">
      <c r="A15" s="218" t="str">
        <f>'Congés et HotLine 2015'!B25</f>
        <v>Utilisateur13</v>
      </c>
      <c r="B15" s="216"/>
      <c r="C15" s="209"/>
      <c r="D15" s="209"/>
      <c r="E15" s="209"/>
      <c r="F15" s="209"/>
      <c r="G15" s="209"/>
      <c r="H15" s="213"/>
    </row>
    <row r="16" spans="1:8" ht="24" customHeight="1" thickBot="1" x14ac:dyDescent="0.3">
      <c r="A16" s="218" t="str">
        <f>'Congés et HotLine 2015'!B26</f>
        <v>Utilisateur14</v>
      </c>
      <c r="B16" s="216"/>
      <c r="C16" s="209"/>
      <c r="D16" s="209"/>
      <c r="E16" s="209"/>
      <c r="F16" s="209"/>
      <c r="G16" s="209"/>
      <c r="H16" s="213"/>
    </row>
    <row r="17" spans="1:8" ht="24" customHeight="1" thickBot="1" x14ac:dyDescent="0.3">
      <c r="A17" s="218" t="str">
        <f>'Congés et HotLine 2015'!B27</f>
        <v>Utilisateur15</v>
      </c>
      <c r="B17" s="216"/>
      <c r="C17" s="209"/>
      <c r="D17" s="209"/>
      <c r="E17" s="209"/>
      <c r="F17" s="209"/>
      <c r="G17" s="209"/>
      <c r="H17" s="213"/>
    </row>
    <row r="18" spans="1:8" ht="24" customHeight="1" thickBot="1" x14ac:dyDescent="0.3">
      <c r="A18" s="218" t="str">
        <f>'Congés et HotLine 2015'!B28</f>
        <v>Utilisateur16</v>
      </c>
      <c r="B18" s="227"/>
      <c r="C18" s="209"/>
      <c r="D18" s="209"/>
      <c r="E18" s="209"/>
      <c r="F18" s="209"/>
      <c r="G18" s="209"/>
      <c r="H18" s="213"/>
    </row>
    <row r="19" spans="1:8" ht="24" customHeight="1" thickBot="1" x14ac:dyDescent="0.3">
      <c r="A19" s="218" t="str">
        <f>'Congés et HotLine 2015'!B29</f>
        <v>Utilisateur17</v>
      </c>
      <c r="B19" s="227"/>
      <c r="C19" s="209"/>
      <c r="D19" s="209"/>
      <c r="E19" s="209"/>
      <c r="F19" s="209"/>
      <c r="G19" s="209"/>
      <c r="H19" s="213"/>
    </row>
    <row r="20" spans="1:8" ht="24" customHeight="1" thickBot="1" x14ac:dyDescent="0.3">
      <c r="A20" s="218" t="str">
        <f>'Congés et HotLine 2015'!B30</f>
        <v>Utilisateur18</v>
      </c>
      <c r="B20" s="227"/>
      <c r="C20" s="209"/>
      <c r="D20" s="209"/>
      <c r="E20" s="209"/>
      <c r="F20" s="209"/>
      <c r="G20" s="209"/>
      <c r="H20" s="213"/>
    </row>
    <row r="21" spans="1:8" ht="24" customHeight="1" thickBot="1" x14ac:dyDescent="0.3">
      <c r="A21" s="218" t="str">
        <f>'Congés et HotLine 2015'!B31</f>
        <v>Utilisateur19</v>
      </c>
      <c r="B21" s="216"/>
      <c r="C21" s="209"/>
      <c r="D21" s="209"/>
      <c r="E21" s="209"/>
      <c r="F21" s="209"/>
      <c r="G21" s="209"/>
      <c r="H21" s="213"/>
    </row>
    <row r="22" spans="1:8" ht="24" customHeight="1" thickBot="1" x14ac:dyDescent="0.3">
      <c r="A22" s="218" t="str">
        <f>'Congés et HotLine 2015'!B32</f>
        <v>Utilisateur20</v>
      </c>
      <c r="B22" s="217"/>
      <c r="C22" s="211"/>
      <c r="D22" s="211"/>
      <c r="E22" s="211"/>
      <c r="F22" s="211"/>
      <c r="G22" s="211"/>
      <c r="H22" s="214"/>
    </row>
  </sheetData>
  <conditionalFormatting sqref="B2:H2">
    <cfRule type="expression" dxfId="9" priority="10">
      <formula>WEEKDAY(B2,2)&gt;5</formula>
    </cfRule>
  </conditionalFormatting>
  <conditionalFormatting sqref="B1:H1">
    <cfRule type="containsText" dxfId="8" priority="1" operator="containsText" text="S9">
      <formula>NOT(ISERROR(SEARCH("S9",B1)))</formula>
    </cfRule>
    <cfRule type="containsText" dxfId="7" priority="2" operator="containsText" text="S8">
      <formula>NOT(ISERROR(SEARCH("S8",B1)))</formula>
    </cfRule>
    <cfRule type="containsText" dxfId="6" priority="3" operator="containsText" text="S7">
      <formula>NOT(ISERROR(SEARCH("S7",B1)))</formula>
    </cfRule>
    <cfRule type="containsText" dxfId="5" priority="4" operator="containsText" text="S6">
      <formula>NOT(ISERROR(SEARCH("S6",B1)))</formula>
    </cfRule>
    <cfRule type="containsText" dxfId="4" priority="5" operator="containsText" text="S5">
      <formula>NOT(ISERROR(SEARCH("S5",B1)))</formula>
    </cfRule>
    <cfRule type="containsText" dxfId="3" priority="6" operator="containsText" text="s4">
      <formula>NOT(ISERROR(SEARCH("s4",B1)))</formula>
    </cfRule>
    <cfRule type="containsText" dxfId="2" priority="7" operator="containsText" text="S3">
      <formula>NOT(ISERROR(SEARCH("S3",B1)))</formula>
    </cfRule>
    <cfRule type="containsText" dxfId="1" priority="8" operator="containsText" text="S2">
      <formula>NOT(ISERROR(SEARCH("S2",B1)))</formula>
    </cfRule>
    <cfRule type="containsText" dxfId="0" priority="9" operator="containsText" text="S1">
      <formula>NOT(ISERROR(SEARCH("S1",B1)))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Congés et HotLine 2015</vt:lpstr>
      <vt:lpstr>hide</vt:lpstr>
      <vt:lpstr>Semaine 1 </vt:lpstr>
      <vt:lpstr>a</vt:lpstr>
      <vt:lpstr>an</vt:lpstr>
      <vt:lpstr>Case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. doggerip</cp:lastModifiedBy>
  <dcterms:created xsi:type="dcterms:W3CDTF">2015-06-19T15:01:09Z</dcterms:created>
  <dcterms:modified xsi:type="dcterms:W3CDTF">2015-06-29T19:12:06Z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