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ierre-Baptiste\Desktop\"/>
    </mc:Choice>
  </mc:AlternateContent>
  <bookViews>
    <workbookView xWindow="0" yWindow="0" windowWidth="8470" windowHeight="4460" activeTab="1"/>
  </bookViews>
  <sheets>
    <sheet name="Feuille de Saisie" sheetId="1" r:id="rId1"/>
    <sheet name="Amortissemen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D10" i="2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G8" i="2"/>
  <c r="F8" i="2"/>
  <c r="D9" i="2"/>
  <c r="G6" i="2" l="1"/>
  <c r="H6" i="2"/>
  <c r="D6" i="2"/>
  <c r="F11" i="1"/>
  <c r="C6" i="2" s="1"/>
  <c r="F6" i="2" l="1"/>
</calcChain>
</file>

<file path=xl/sharedStrings.xml><?xml version="1.0" encoding="utf-8"?>
<sst xmlns="http://schemas.openxmlformats.org/spreadsheetml/2006/main" count="33" uniqueCount="32">
  <si>
    <t>Caractéristiques de l'investissement</t>
  </si>
  <si>
    <t>Montant total de l'investissement</t>
  </si>
  <si>
    <t>Surface du logement (m²)</t>
  </si>
  <si>
    <t>Durée de la location (Années)</t>
  </si>
  <si>
    <t>Caractéristiques de l'emprunt</t>
  </si>
  <si>
    <t>Loyer mensuel</t>
  </si>
  <si>
    <t>Loyer mensuel maximum</t>
  </si>
  <si>
    <t>Montant</t>
  </si>
  <si>
    <t>Type de remboursement</t>
  </si>
  <si>
    <t>Durée (années)</t>
  </si>
  <si>
    <t>Fréquence des paiements</t>
  </si>
  <si>
    <t>Montant échéance</t>
  </si>
  <si>
    <t>Tableau d'amortissement de l'emprunt</t>
  </si>
  <si>
    <t>Nombre de périodes</t>
  </si>
  <si>
    <t>Cellules à remplir</t>
  </si>
  <si>
    <t>Cellules de calcul automatique</t>
  </si>
  <si>
    <t>Date début emprunt (jj-mm-aa)</t>
  </si>
  <si>
    <t>Capital emprunté</t>
  </si>
  <si>
    <t>Date échéance</t>
  </si>
  <si>
    <t>Capital début de période</t>
  </si>
  <si>
    <t>Capital remboursé période</t>
  </si>
  <si>
    <t>Intérêts période</t>
  </si>
  <si>
    <t>Taux emprunt</t>
  </si>
  <si>
    <t>Échéance n°</t>
  </si>
  <si>
    <t>Type d'emprunt</t>
  </si>
  <si>
    <t>Fréquence remboursement</t>
  </si>
  <si>
    <t>taux</t>
  </si>
  <si>
    <t>Zone du logement</t>
  </si>
  <si>
    <t>Annuelle</t>
  </si>
  <si>
    <t>date début</t>
  </si>
  <si>
    <t>In fine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</si>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</sst>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\ &quot;€&quot;"/>
    <numFmt numFmtId="165" formatCode="#,##0.00\ &quot;€&quot;"/>
    <numFmt numFmtId="166" formatCode="#,##0.00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gradientFill degree="135">
        <stop position="0">
          <color theme="4" tint="0.40000610370189521"/>
        </stop>
        <stop position="1">
          <color theme="4"/>
        </stop>
      </gradientFill>
    </fill>
    <fill>
      <patternFill patternType="solid">
        <fgColor theme="7"/>
        <bgColor indexed="64"/>
      </patternFill>
    </fill>
    <fill>
      <gradientFill degree="225">
        <stop position="0">
          <color theme="2"/>
        </stop>
        <stop position="1">
          <color theme="2" tint="-0.25098422193060094"/>
        </stop>
      </gradientFill>
    </fill>
    <fill>
      <gradientFill type="path">
        <stop position="0">
          <color theme="2"/>
        </stop>
        <stop position="1">
          <color theme="2" tint="-0.25098422193060094"/>
        </stop>
      </gradientFill>
    </fill>
    <fill>
      <gradientFill degree="135">
        <stop position="0">
          <color theme="4" tint="0.59999389629810485"/>
        </stop>
        <stop position="1">
          <color theme="4"/>
        </stop>
      </gradientFill>
    </fill>
    <fill>
      <patternFill patternType="solid">
        <fgColor rgb="FF9BC2E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0" borderId="0" xfId="0" applyFont="1"/>
    <xf numFmtId="0" fontId="0" fillId="0" borderId="1" xfId="0" applyFont="1" applyBorder="1" applyAlignment="1">
      <alignment horizontal="center"/>
    </xf>
    <xf numFmtId="8" fontId="0" fillId="0" borderId="0" xfId="0" applyNumberFormat="1"/>
    <xf numFmtId="3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6" borderId="3" xfId="0" applyFill="1" applyBorder="1"/>
    <xf numFmtId="0" fontId="0" fillId="6" borderId="5" xfId="0" applyFill="1" applyBorder="1"/>
    <xf numFmtId="0" fontId="0" fillId="6" borderId="3" xfId="0" applyFill="1" applyBorder="1" applyAlignment="1">
      <alignment horizontal="center"/>
    </xf>
    <xf numFmtId="0" fontId="0" fillId="2" borderId="2" xfId="0" applyFill="1" applyBorder="1"/>
    <xf numFmtId="0" fontId="0" fillId="3" borderId="2" xfId="0" applyFill="1" applyBorder="1"/>
    <xf numFmtId="14" fontId="0" fillId="2" borderId="7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0" fontId="0" fillId="2" borderId="4" xfId="0" applyNumberFormat="1" applyFill="1" applyBorder="1" applyAlignment="1">
      <alignment horizontal="center" vertical="center"/>
    </xf>
    <xf numFmtId="0" fontId="0" fillId="0" borderId="0" xfId="0" applyAlignment="1"/>
    <xf numFmtId="8" fontId="0" fillId="6" borderId="3" xfId="0" applyNumberFormat="1" applyFill="1" applyBorder="1" applyAlignment="1">
      <alignment horizontal="center"/>
    </xf>
    <xf numFmtId="0" fontId="0" fillId="0" borderId="8" xfId="0" applyBorder="1"/>
    <xf numFmtId="14" fontId="1" fillId="3" borderId="10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0" fontId="1" fillId="3" borderId="10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4" fontId="0" fillId="7" borderId="10" xfId="0" applyNumberFormat="1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8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14" fontId="5" fillId="3" borderId="10" xfId="0" applyNumberFormat="1" applyFont="1" applyFill="1" applyBorder="1" applyAlignment="1">
      <alignment horizontal="center"/>
    </xf>
    <xf numFmtId="14" fontId="0" fillId="9" borderId="1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10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166" fontId="5" fillId="3" borderId="10" xfId="0" applyNumberFormat="1" applyFont="1" applyFill="1" applyBorder="1" applyAlignment="1">
      <alignment horizontal="center"/>
    </xf>
    <xf numFmtId="166" fontId="0" fillId="9" borderId="11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196850</xdr:colOff>
          <xdr:row>1</xdr:row>
          <xdr:rowOff>95250</xdr:rowOff>
        </xdr:from>
        <xdr:to>
          <xdr:col>0</xdr:col>
          <xdr:colOff>711200</xdr:colOff>
          <xdr:row>3</xdr:row>
          <xdr:rowOff>44450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7"/>
  <sheetViews>
    <sheetView workbookViewId="0">
      <selection activeCell="F9" sqref="F9"/>
    </sheetView>
  </sheetViews>
  <sheetFormatPr baseColWidth="10" defaultRowHeight="14.5" x14ac:dyDescent="0.35"/>
  <cols>
    <col min="1" max="1" width="17.453125" customWidth="1"/>
    <col min="2" max="2" width="29.26953125" customWidth="1"/>
    <col min="3" max="3" width="21.453125" customWidth="1"/>
    <col min="4" max="4" width="23.6328125" customWidth="1"/>
    <col min="5" max="5" width="28.81640625" customWidth="1"/>
    <col min="6" max="6" width="26.08984375" customWidth="1"/>
    <col min="7" max="7" width="21.81640625" customWidth="1"/>
  </cols>
  <sheetData>
    <row r="1" spans="2:7" ht="15" thickBot="1" x14ac:dyDescent="0.4"/>
    <row r="2" spans="2:7" ht="15" thickBot="1" x14ac:dyDescent="0.4">
      <c r="C2" s="12"/>
      <c r="D2" t="s">
        <v>14</v>
      </c>
      <c r="E2" s="13"/>
      <c r="F2" t="s">
        <v>15</v>
      </c>
    </row>
    <row r="4" spans="2:7" ht="15" thickBot="1" x14ac:dyDescent="0.4"/>
    <row r="5" spans="2:7" ht="15" thickBot="1" x14ac:dyDescent="0.4">
      <c r="B5" s="27" t="s">
        <v>0</v>
      </c>
      <c r="C5" s="28"/>
      <c r="E5" s="29" t="s">
        <v>4</v>
      </c>
      <c r="F5" s="30"/>
    </row>
    <row r="6" spans="2:7" ht="15" thickBot="1" x14ac:dyDescent="0.4">
      <c r="B6" s="9" t="s">
        <v>1</v>
      </c>
      <c r="C6" s="5"/>
      <c r="E6" s="11" t="s">
        <v>7</v>
      </c>
      <c r="F6" s="15">
        <v>200000</v>
      </c>
    </row>
    <row r="7" spans="2:7" ht="15" thickBot="1" x14ac:dyDescent="0.4">
      <c r="B7" s="9" t="s">
        <v>2</v>
      </c>
      <c r="C7" s="6"/>
      <c r="E7" s="18" t="s">
        <v>26</v>
      </c>
      <c r="F7" s="16">
        <v>0.02</v>
      </c>
    </row>
    <row r="8" spans="2:7" ht="15" thickBot="1" x14ac:dyDescent="0.4">
      <c r="B8" s="9" t="s">
        <v>27</v>
      </c>
      <c r="C8" s="6"/>
      <c r="E8" s="11" t="s">
        <v>8</v>
      </c>
      <c r="F8" s="6" t="s">
        <v>30</v>
      </c>
      <c r="G8" s="4"/>
    </row>
    <row r="9" spans="2:7" ht="15" thickBot="1" x14ac:dyDescent="0.4">
      <c r="B9" s="9" t="s">
        <v>3</v>
      </c>
      <c r="C9" s="6"/>
      <c r="D9" s="4"/>
      <c r="E9" s="11" t="s">
        <v>9</v>
      </c>
      <c r="F9" s="6">
        <v>30</v>
      </c>
    </row>
    <row r="10" spans="2:7" ht="15" thickBot="1" x14ac:dyDescent="0.4">
      <c r="B10" s="9" t="s">
        <v>6</v>
      </c>
      <c r="C10" s="7"/>
      <c r="E10" s="11" t="s">
        <v>10</v>
      </c>
      <c r="F10" s="6" t="s">
        <v>28</v>
      </c>
    </row>
    <row r="11" spans="2:7" ht="15" thickBot="1" x14ac:dyDescent="0.4">
      <c r="B11" s="10" t="s">
        <v>5</v>
      </c>
      <c r="C11" s="8"/>
      <c r="E11" s="11" t="s">
        <v>13</v>
      </c>
      <c r="F11" s="35">
        <f>IF(F10="Mensuelle",F9*12,IF(F10="Bi-mensuelle",F9*6,IF(F10="Trimestrielle",F9*4,IF(F10="Quadrimestrielle",F9*3,IF(F10="Semi-annuelle",F9*2,IF(F10="Annuelle",F9,"erreur saisie fréquence"))))))</f>
        <v>30</v>
      </c>
    </row>
    <row r="12" spans="2:7" ht="15" thickBot="1" x14ac:dyDescent="0.4">
      <c r="E12" s="11" t="s">
        <v>16</v>
      </c>
      <c r="F12" s="14">
        <v>42125</v>
      </c>
    </row>
    <row r="15" spans="2:7" x14ac:dyDescent="0.35">
      <c r="G15" s="2"/>
    </row>
    <row r="16" spans="2:7" x14ac:dyDescent="0.35">
      <c r="G16" s="2"/>
    </row>
    <row r="17" spans="7:8" x14ac:dyDescent="0.35">
      <c r="G17" s="3"/>
      <c r="H17" s="1"/>
    </row>
  </sheetData>
  <mergeCells count="2">
    <mergeCell ref="B5:C5"/>
    <mergeCell ref="E5:F5"/>
  </mergeCells>
  <dataValidations count="5">
    <dataValidation type="list" allowBlank="1" showInputMessage="1" showErrorMessage="1" sqref="C8">
      <formula1>"Zone A,Zone A bis, Zone B1, Zone B2"</formula1>
    </dataValidation>
    <dataValidation type="list" allowBlank="1" showInputMessage="1" showErrorMessage="1" sqref="C9">
      <formula1>"6, 9, 12"</formula1>
    </dataValidation>
    <dataValidation type="list" allowBlank="1" showInputMessage="1" showErrorMessage="1" sqref="F8">
      <formula1>"In fine,Annuités constantes,Amortissement constant"</formula1>
    </dataValidation>
    <dataValidation type="list" allowBlank="1" showInputMessage="1" showErrorMessage="1" sqref="F10">
      <formula1>"Mensuelle,Bi-mensuelle,Trimestrielle,Quadrimestrielle,Semi-Annuelle,Annuelle"</formula1>
    </dataValidation>
    <dataValidation type="decimal" allowBlank="1" showInputMessage="1" showErrorMessage="1" error="Le loyer mensuel ne peut être supérieur au loyer maximal autorisé par la loi DUFLOT" prompt="Saisir un loyer mensuel supérieur ou égal au loyer mensuel maximal" sqref="C11">
      <formula1>0</formula1>
      <formula2>C10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autoPageBreaks="0"/>
  </sheetPr>
  <dimension ref="A1:AU39"/>
  <sheetViews>
    <sheetView tabSelected="1" workbookViewId="0">
      <selection activeCell="F21" sqref="F21"/>
    </sheetView>
  </sheetViews>
  <sheetFormatPr baseColWidth="10" defaultRowHeight="14.5" x14ac:dyDescent="0.35"/>
  <cols>
    <col min="1" max="1" width="13.54296875" customWidth="1"/>
    <col min="2" max="2" width="18.453125" style="38" customWidth="1"/>
    <col min="3" max="3" width="19.90625" style="38" customWidth="1"/>
    <col min="4" max="4" width="23.26953125" style="38" customWidth="1"/>
    <col min="5" max="5" width="24.36328125" style="38" customWidth="1"/>
    <col min="6" max="6" width="20" style="38" customWidth="1"/>
    <col min="7" max="7" width="23.08984375" style="38" customWidth="1"/>
    <col min="8" max="8" width="25.453125" style="38" customWidth="1"/>
    <col min="9" max="9" width="16.453125" customWidth="1"/>
  </cols>
  <sheetData>
    <row r="1" spans="1:47" x14ac:dyDescent="0.35">
      <c r="B1" s="31" t="s">
        <v>12</v>
      </c>
      <c r="C1" s="32"/>
      <c r="D1" s="32"/>
      <c r="E1" s="32"/>
      <c r="F1" s="32"/>
      <c r="G1" s="32"/>
      <c r="H1" s="32"/>
    </row>
    <row r="2" spans="1:47" x14ac:dyDescent="0.35">
      <c r="B2" s="32"/>
      <c r="C2" s="32"/>
      <c r="D2" s="32"/>
      <c r="E2" s="32"/>
      <c r="F2" s="32"/>
      <c r="G2" s="32"/>
      <c r="H2" s="32"/>
      <c r="AU2" s="19"/>
    </row>
    <row r="3" spans="1:47" x14ac:dyDescent="0.35">
      <c r="B3" s="32"/>
      <c r="C3" s="32"/>
      <c r="D3" s="32"/>
      <c r="E3" s="32"/>
      <c r="F3" s="32"/>
      <c r="G3" s="32"/>
      <c r="H3" s="32"/>
      <c r="AU3" s="19"/>
    </row>
    <row r="4" spans="1:47" x14ac:dyDescent="0.35">
      <c r="B4" s="32"/>
      <c r="C4" s="32"/>
      <c r="D4" s="32"/>
      <c r="E4" s="32"/>
      <c r="F4" s="32"/>
      <c r="G4" s="32"/>
      <c r="H4" s="32"/>
      <c r="AU4" s="19"/>
    </row>
    <row r="5" spans="1:47" x14ac:dyDescent="0.35">
      <c r="A5" s="17"/>
      <c r="B5" s="25" t="s">
        <v>29</v>
      </c>
      <c r="C5" s="26" t="s">
        <v>13</v>
      </c>
      <c r="D5" s="33" t="s">
        <v>17</v>
      </c>
      <c r="E5" s="33"/>
      <c r="F5" s="39" t="s">
        <v>22</v>
      </c>
      <c r="G5" s="39" t="s">
        <v>24</v>
      </c>
      <c r="H5" s="39" t="s">
        <v>25</v>
      </c>
      <c r="AU5" s="19"/>
    </row>
    <row r="6" spans="1:47" x14ac:dyDescent="0.35">
      <c r="B6" s="20">
        <v>42125</v>
      </c>
      <c r="C6" s="21">
        <f>'Feuille de Saisie'!F11</f>
        <v>30</v>
      </c>
      <c r="D6" s="34">
        <f>'Feuille de Saisie'!F6</f>
        <v>200000</v>
      </c>
      <c r="E6" s="34"/>
      <c r="F6" s="22">
        <f>'Feuille de Saisie'!F7</f>
        <v>0.02</v>
      </c>
      <c r="G6" s="23" t="str">
        <f>'Feuille de Saisie'!F8</f>
        <v>In fine</v>
      </c>
      <c r="H6" s="23" t="str">
        <f>'Feuille de Saisie'!F10</f>
        <v>Annuelle</v>
      </c>
      <c r="AU6" s="19"/>
    </row>
    <row r="7" spans="1:47" x14ac:dyDescent="0.35">
      <c r="B7" s="25" t="s">
        <v>18</v>
      </c>
      <c r="C7" s="24" t="s">
        <v>23</v>
      </c>
      <c r="D7" s="26" t="s">
        <v>19</v>
      </c>
      <c r="E7" s="26" t="s">
        <v>20</v>
      </c>
      <c r="F7" s="26" t="s">
        <v>21</v>
      </c>
      <c r="G7" s="33" t="s">
        <v>11</v>
      </c>
      <c r="H7" s="33"/>
      <c r="AU7" s="19"/>
    </row>
    <row r="8" spans="1:47" x14ac:dyDescent="0.35">
      <c r="B8" s="36">
        <v>42125</v>
      </c>
      <c r="C8" s="40">
        <v>1</v>
      </c>
      <c r="D8" s="41">
        <v>200000</v>
      </c>
      <c r="E8" s="41">
        <v>0</v>
      </c>
      <c r="F8" s="41">
        <f>($F$6) * D8</f>
        <v>4000</v>
      </c>
      <c r="G8" s="41">
        <f>E8+F8</f>
        <v>4000</v>
      </c>
      <c r="H8" s="40"/>
      <c r="AU8" s="19"/>
    </row>
    <row r="9" spans="1:47" x14ac:dyDescent="0.35">
      <c r="B9" s="36">
        <v>42491</v>
      </c>
      <c r="C9" s="40">
        <v>2</v>
      </c>
      <c r="D9" s="41">
        <f>D8 -E8</f>
        <v>200000</v>
      </c>
      <c r="E9" s="41">
        <v>0</v>
      </c>
      <c r="F9" s="41">
        <f t="shared" ref="F9:F37" si="0">($F$6) * D9</f>
        <v>4000</v>
      </c>
      <c r="G9" s="41">
        <f t="shared" ref="G9:G37" si="1">E9+F9</f>
        <v>4000</v>
      </c>
      <c r="H9" s="40"/>
    </row>
    <row r="10" spans="1:47" x14ac:dyDescent="0.35">
      <c r="B10" s="36">
        <v>42856</v>
      </c>
      <c r="C10" s="40">
        <v>3</v>
      </c>
      <c r="D10" s="41">
        <f t="shared" ref="D10:D37" si="2">D9 -E9</f>
        <v>200000</v>
      </c>
      <c r="E10" s="41">
        <v>0</v>
      </c>
      <c r="F10" s="41">
        <f t="shared" si="0"/>
        <v>4000</v>
      </c>
      <c r="G10" s="41">
        <f t="shared" si="1"/>
        <v>4000</v>
      </c>
      <c r="H10" s="40"/>
    </row>
    <row r="11" spans="1:47" x14ac:dyDescent="0.35">
      <c r="B11" s="36">
        <v>43221</v>
      </c>
      <c r="C11" s="40">
        <v>4</v>
      </c>
      <c r="D11" s="41">
        <f t="shared" si="2"/>
        <v>200000</v>
      </c>
      <c r="E11" s="41">
        <v>0</v>
      </c>
      <c r="F11" s="41">
        <f t="shared" si="0"/>
        <v>4000</v>
      </c>
      <c r="G11" s="41">
        <f t="shared" si="1"/>
        <v>4000</v>
      </c>
      <c r="H11" s="40"/>
    </row>
    <row r="12" spans="1:47" x14ac:dyDescent="0.35">
      <c r="B12" s="36">
        <v>43586</v>
      </c>
      <c r="C12" s="40">
        <v>5</v>
      </c>
      <c r="D12" s="41">
        <f t="shared" si="2"/>
        <v>200000</v>
      </c>
      <c r="E12" s="41">
        <v>0</v>
      </c>
      <c r="F12" s="41">
        <f t="shared" si="0"/>
        <v>4000</v>
      </c>
      <c r="G12" s="41">
        <f t="shared" si="1"/>
        <v>4000</v>
      </c>
      <c r="H12" s="40"/>
    </row>
    <row r="13" spans="1:47" x14ac:dyDescent="0.35">
      <c r="B13" s="36">
        <v>43952</v>
      </c>
      <c r="C13" s="40">
        <v>6</v>
      </c>
      <c r="D13" s="41">
        <f t="shared" si="2"/>
        <v>200000</v>
      </c>
      <c r="E13" s="41">
        <v>0</v>
      </c>
      <c r="F13" s="41">
        <f t="shared" si="0"/>
        <v>4000</v>
      </c>
      <c r="G13" s="41">
        <f t="shared" si="1"/>
        <v>4000</v>
      </c>
      <c r="H13" s="40"/>
    </row>
    <row r="14" spans="1:47" x14ac:dyDescent="0.35">
      <c r="B14" s="36">
        <v>44317</v>
      </c>
      <c r="C14" s="40">
        <v>7</v>
      </c>
      <c r="D14" s="41">
        <f t="shared" si="2"/>
        <v>200000</v>
      </c>
      <c r="E14" s="41">
        <v>0</v>
      </c>
      <c r="F14" s="41">
        <f t="shared" si="0"/>
        <v>4000</v>
      </c>
      <c r="G14" s="41">
        <f t="shared" si="1"/>
        <v>4000</v>
      </c>
      <c r="H14" s="40"/>
    </row>
    <row r="15" spans="1:47" x14ac:dyDescent="0.35">
      <c r="B15" s="36">
        <v>44682</v>
      </c>
      <c r="C15" s="40">
        <v>8</v>
      </c>
      <c r="D15" s="41">
        <f t="shared" si="2"/>
        <v>200000</v>
      </c>
      <c r="E15" s="41">
        <v>0</v>
      </c>
      <c r="F15" s="41">
        <f t="shared" si="0"/>
        <v>4000</v>
      </c>
      <c r="G15" s="41">
        <f t="shared" si="1"/>
        <v>4000</v>
      </c>
      <c r="H15" s="40"/>
    </row>
    <row r="16" spans="1:47" x14ac:dyDescent="0.35">
      <c r="B16" s="36">
        <v>45047</v>
      </c>
      <c r="C16" s="40">
        <v>9</v>
      </c>
      <c r="D16" s="41">
        <f t="shared" si="2"/>
        <v>200000</v>
      </c>
      <c r="E16" s="41">
        <v>0</v>
      </c>
      <c r="F16" s="41">
        <f t="shared" si="0"/>
        <v>4000</v>
      </c>
      <c r="G16" s="41">
        <f t="shared" si="1"/>
        <v>4000</v>
      </c>
      <c r="H16" s="40"/>
    </row>
    <row r="17" spans="2:8" x14ac:dyDescent="0.35">
      <c r="B17" s="36">
        <v>45413</v>
      </c>
      <c r="C17" s="40">
        <v>10</v>
      </c>
      <c r="D17" s="41">
        <f t="shared" si="2"/>
        <v>200000</v>
      </c>
      <c r="E17" s="41">
        <v>0</v>
      </c>
      <c r="F17" s="41">
        <f t="shared" si="0"/>
        <v>4000</v>
      </c>
      <c r="G17" s="41">
        <f t="shared" si="1"/>
        <v>4000</v>
      </c>
      <c r="H17" s="40"/>
    </row>
    <row r="18" spans="2:8" x14ac:dyDescent="0.35">
      <c r="B18" s="36">
        <v>45778</v>
      </c>
      <c r="C18" s="40">
        <v>11</v>
      </c>
      <c r="D18" s="41">
        <f t="shared" si="2"/>
        <v>200000</v>
      </c>
      <c r="E18" s="41">
        <v>0</v>
      </c>
      <c r="F18" s="41">
        <f t="shared" si="0"/>
        <v>4000</v>
      </c>
      <c r="G18" s="41">
        <f t="shared" si="1"/>
        <v>4000</v>
      </c>
      <c r="H18" s="40"/>
    </row>
    <row r="19" spans="2:8" x14ac:dyDescent="0.35">
      <c r="B19" s="36">
        <v>46143</v>
      </c>
      <c r="C19" s="40">
        <v>12</v>
      </c>
      <c r="D19" s="41">
        <f t="shared" si="2"/>
        <v>200000</v>
      </c>
      <c r="E19" s="41">
        <v>0</v>
      </c>
      <c r="F19" s="41">
        <f t="shared" si="0"/>
        <v>4000</v>
      </c>
      <c r="G19" s="41">
        <f t="shared" si="1"/>
        <v>4000</v>
      </c>
      <c r="H19" s="40"/>
    </row>
    <row r="20" spans="2:8" x14ac:dyDescent="0.35">
      <c r="B20" s="36">
        <v>46508</v>
      </c>
      <c r="C20" s="40">
        <v>13</v>
      </c>
      <c r="D20" s="41">
        <f t="shared" si="2"/>
        <v>200000</v>
      </c>
      <c r="E20" s="41">
        <v>0</v>
      </c>
      <c r="F20" s="41">
        <f t="shared" si="0"/>
        <v>4000</v>
      </c>
      <c r="G20" s="41">
        <f t="shared" si="1"/>
        <v>4000</v>
      </c>
      <c r="H20" s="40"/>
    </row>
    <row r="21" spans="2:8" x14ac:dyDescent="0.35">
      <c r="B21" s="36">
        <v>46874</v>
      </c>
      <c r="C21" s="40">
        <v>14</v>
      </c>
      <c r="D21" s="41">
        <f t="shared" si="2"/>
        <v>200000</v>
      </c>
      <c r="E21" s="41">
        <v>0</v>
      </c>
      <c r="F21" s="41">
        <f t="shared" si="0"/>
        <v>4000</v>
      </c>
      <c r="G21" s="41">
        <f t="shared" si="1"/>
        <v>4000</v>
      </c>
      <c r="H21" s="40"/>
    </row>
    <row r="22" spans="2:8" x14ac:dyDescent="0.35">
      <c r="B22" s="36">
        <v>47239</v>
      </c>
      <c r="C22" s="40">
        <v>15</v>
      </c>
      <c r="D22" s="41">
        <f t="shared" si="2"/>
        <v>200000</v>
      </c>
      <c r="E22" s="41">
        <v>0</v>
      </c>
      <c r="F22" s="41">
        <f t="shared" si="0"/>
        <v>4000</v>
      </c>
      <c r="G22" s="41">
        <f t="shared" si="1"/>
        <v>4000</v>
      </c>
      <c r="H22" s="40"/>
    </row>
    <row r="23" spans="2:8" x14ac:dyDescent="0.35">
      <c r="B23" s="36">
        <v>47604</v>
      </c>
      <c r="C23" s="40">
        <v>16</v>
      </c>
      <c r="D23" s="41">
        <f t="shared" si="2"/>
        <v>200000</v>
      </c>
      <c r="E23" s="41">
        <v>0</v>
      </c>
      <c r="F23" s="41">
        <f t="shared" si="0"/>
        <v>4000</v>
      </c>
      <c r="G23" s="41">
        <f t="shared" si="1"/>
        <v>4000</v>
      </c>
      <c r="H23" s="40"/>
    </row>
    <row r="24" spans="2:8" x14ac:dyDescent="0.35">
      <c r="B24" s="36">
        <v>47969</v>
      </c>
      <c r="C24" s="40">
        <v>17</v>
      </c>
      <c r="D24" s="41">
        <f t="shared" si="2"/>
        <v>200000</v>
      </c>
      <c r="E24" s="41">
        <v>0</v>
      </c>
      <c r="F24" s="41">
        <f t="shared" si="0"/>
        <v>4000</v>
      </c>
      <c r="G24" s="41">
        <f t="shared" si="1"/>
        <v>4000</v>
      </c>
      <c r="H24" s="40"/>
    </row>
    <row r="25" spans="2:8" x14ac:dyDescent="0.35">
      <c r="B25" s="36">
        <v>48335</v>
      </c>
      <c r="C25" s="40">
        <v>18</v>
      </c>
      <c r="D25" s="41">
        <f t="shared" si="2"/>
        <v>200000</v>
      </c>
      <c r="E25" s="41">
        <v>0</v>
      </c>
      <c r="F25" s="41">
        <f t="shared" si="0"/>
        <v>4000</v>
      </c>
      <c r="G25" s="41">
        <f t="shared" si="1"/>
        <v>4000</v>
      </c>
      <c r="H25" s="40"/>
    </row>
    <row r="26" spans="2:8" x14ac:dyDescent="0.35">
      <c r="B26" s="36">
        <v>48700</v>
      </c>
      <c r="C26" s="40">
        <v>19</v>
      </c>
      <c r="D26" s="41">
        <f t="shared" si="2"/>
        <v>200000</v>
      </c>
      <c r="E26" s="41">
        <v>0</v>
      </c>
      <c r="F26" s="41">
        <f t="shared" si="0"/>
        <v>4000</v>
      </c>
      <c r="G26" s="41">
        <f t="shared" si="1"/>
        <v>4000</v>
      </c>
      <c r="H26" s="40"/>
    </row>
    <row r="27" spans="2:8" x14ac:dyDescent="0.35">
      <c r="B27" s="36">
        <v>49065</v>
      </c>
      <c r="C27" s="40">
        <v>20</v>
      </c>
      <c r="D27" s="41">
        <f t="shared" si="2"/>
        <v>200000</v>
      </c>
      <c r="E27" s="41">
        <v>0</v>
      </c>
      <c r="F27" s="41">
        <f t="shared" si="0"/>
        <v>4000</v>
      </c>
      <c r="G27" s="41">
        <f t="shared" si="1"/>
        <v>4000</v>
      </c>
      <c r="H27" s="40"/>
    </row>
    <row r="28" spans="2:8" x14ac:dyDescent="0.35">
      <c r="B28" s="36">
        <v>49430</v>
      </c>
      <c r="C28" s="40">
        <v>21</v>
      </c>
      <c r="D28" s="41">
        <f t="shared" si="2"/>
        <v>200000</v>
      </c>
      <c r="E28" s="41">
        <v>0</v>
      </c>
      <c r="F28" s="41">
        <f t="shared" si="0"/>
        <v>4000</v>
      </c>
      <c r="G28" s="41">
        <f t="shared" si="1"/>
        <v>4000</v>
      </c>
      <c r="H28" s="40"/>
    </row>
    <row r="29" spans="2:8" x14ac:dyDescent="0.35">
      <c r="B29" s="36">
        <v>49796</v>
      </c>
      <c r="C29" s="40">
        <v>22</v>
      </c>
      <c r="D29" s="41">
        <f t="shared" si="2"/>
        <v>200000</v>
      </c>
      <c r="E29" s="41">
        <v>0</v>
      </c>
      <c r="F29" s="41">
        <f t="shared" si="0"/>
        <v>4000</v>
      </c>
      <c r="G29" s="41">
        <f t="shared" si="1"/>
        <v>4000</v>
      </c>
      <c r="H29" s="40"/>
    </row>
    <row r="30" spans="2:8" x14ac:dyDescent="0.35">
      <c r="B30" s="36">
        <v>50161</v>
      </c>
      <c r="C30" s="40">
        <v>23</v>
      </c>
      <c r="D30" s="41">
        <f t="shared" si="2"/>
        <v>200000</v>
      </c>
      <c r="E30" s="41">
        <v>0</v>
      </c>
      <c r="F30" s="41">
        <f t="shared" si="0"/>
        <v>4000</v>
      </c>
      <c r="G30" s="41">
        <f t="shared" si="1"/>
        <v>4000</v>
      </c>
      <c r="H30" s="40"/>
    </row>
    <row r="31" spans="2:8" x14ac:dyDescent="0.35">
      <c r="B31" s="36">
        <v>50526</v>
      </c>
      <c r="C31" s="40">
        <v>24</v>
      </c>
      <c r="D31" s="41">
        <f t="shared" si="2"/>
        <v>200000</v>
      </c>
      <c r="E31" s="41">
        <v>0</v>
      </c>
      <c r="F31" s="41">
        <f t="shared" si="0"/>
        <v>4000</v>
      </c>
      <c r="G31" s="41">
        <f t="shared" si="1"/>
        <v>4000</v>
      </c>
      <c r="H31" s="40"/>
    </row>
    <row r="32" spans="2:8" x14ac:dyDescent="0.35">
      <c r="B32" s="36">
        <v>50891</v>
      </c>
      <c r="C32" s="40">
        <v>25</v>
      </c>
      <c r="D32" s="41">
        <f t="shared" si="2"/>
        <v>200000</v>
      </c>
      <c r="E32" s="41">
        <v>0</v>
      </c>
      <c r="F32" s="41">
        <f t="shared" si="0"/>
        <v>4000</v>
      </c>
      <c r="G32" s="41">
        <f t="shared" si="1"/>
        <v>4000</v>
      </c>
      <c r="H32" s="40"/>
    </row>
    <row r="33" spans="2:8" x14ac:dyDescent="0.35">
      <c r="B33" s="36">
        <v>51257</v>
      </c>
      <c r="C33" s="40">
        <v>26</v>
      </c>
      <c r="D33" s="41">
        <f t="shared" si="2"/>
        <v>200000</v>
      </c>
      <c r="E33" s="41">
        <v>0</v>
      </c>
      <c r="F33" s="41">
        <f t="shared" si="0"/>
        <v>4000</v>
      </c>
      <c r="G33" s="41">
        <f t="shared" si="1"/>
        <v>4000</v>
      </c>
      <c r="H33" s="40"/>
    </row>
    <row r="34" spans="2:8" x14ac:dyDescent="0.35">
      <c r="B34" s="36">
        <v>51622</v>
      </c>
      <c r="C34" s="40">
        <v>27</v>
      </c>
      <c r="D34" s="41">
        <f t="shared" si="2"/>
        <v>200000</v>
      </c>
      <c r="E34" s="41">
        <v>0</v>
      </c>
      <c r="F34" s="41">
        <f t="shared" si="0"/>
        <v>4000</v>
      </c>
      <c r="G34" s="41">
        <f t="shared" si="1"/>
        <v>4000</v>
      </c>
      <c r="H34" s="40"/>
    </row>
    <row r="35" spans="2:8" x14ac:dyDescent="0.35">
      <c r="B35" s="36">
        <v>51987</v>
      </c>
      <c r="C35" s="40">
        <v>28</v>
      </c>
      <c r="D35" s="41">
        <f t="shared" si="2"/>
        <v>200000</v>
      </c>
      <c r="E35" s="41">
        <v>0</v>
      </c>
      <c r="F35" s="41">
        <f t="shared" si="0"/>
        <v>4000</v>
      </c>
      <c r="G35" s="41">
        <f t="shared" si="1"/>
        <v>4000</v>
      </c>
      <c r="H35" s="40"/>
    </row>
    <row r="36" spans="2:8" x14ac:dyDescent="0.35">
      <c r="B36" s="36">
        <v>52352</v>
      </c>
      <c r="C36" s="40">
        <v>29</v>
      </c>
      <c r="D36" s="41">
        <f t="shared" si="2"/>
        <v>200000</v>
      </c>
      <c r="E36" s="41">
        <v>0</v>
      </c>
      <c r="F36" s="41">
        <f t="shared" si="0"/>
        <v>4000</v>
      </c>
      <c r="G36" s="41">
        <f t="shared" si="1"/>
        <v>4000</v>
      </c>
      <c r="H36" s="40"/>
    </row>
    <row r="37" spans="2:8" ht="15" thickBot="1" x14ac:dyDescent="0.4">
      <c r="B37" s="36">
        <v>52718</v>
      </c>
      <c r="C37" s="40">
        <v>30</v>
      </c>
      <c r="D37" s="41">
        <f t="shared" si="2"/>
        <v>200000</v>
      </c>
      <c r="E37" s="41">
        <v>200000</v>
      </c>
      <c r="F37" s="41">
        <f t="shared" si="0"/>
        <v>4000</v>
      </c>
      <c r="G37" s="41">
        <f t="shared" si="1"/>
        <v>204000</v>
      </c>
      <c r="H37" s="40"/>
    </row>
    <row r="38" spans="2:8" ht="15.5" thickTop="1" thickBot="1" x14ac:dyDescent="0.4">
      <c r="B38" s="37" t="s">
        <v>31</v>
      </c>
      <c r="C38" s="42"/>
      <c r="D38" s="42">
        <v>0</v>
      </c>
      <c r="E38" s="42">
        <v>200000</v>
      </c>
      <c r="F38" s="42">
        <v>120000</v>
      </c>
      <c r="G38" s="42">
        <v>320000</v>
      </c>
      <c r="H38" s="43"/>
    </row>
    <row r="39" spans="2:8" ht="15" thickTop="1" x14ac:dyDescent="0.35"/>
  </sheetData>
  <mergeCells count="4">
    <mergeCell ref="B1:H4"/>
    <mergeCell ref="G7:H7"/>
    <mergeCell ref="D5:E5"/>
    <mergeCell ref="D6:E6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oi_dufflot">
                <anchor moveWithCells="1" sizeWithCells="1">
                  <from>
                    <xdr:col>0</xdr:col>
                    <xdr:colOff>196850</xdr:colOff>
                    <xdr:row>1</xdr:row>
                    <xdr:rowOff>95250</xdr:rowOff>
                  </from>
                  <to>
                    <xdr:col>0</xdr:col>
                    <xdr:colOff>711200</xdr:colOff>
                    <xdr:row>3</xdr:row>
                    <xdr:rowOff>44450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</vt:lpstr>
      <vt:lpstr>Amortissement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Pierre-Baptiste PRUVOST</dc:creator>
  <cp:lastModifiedBy>Pierre-Baptiste PRUVOST</cp:lastModifiedBy>
  <cp:lastPrinted>2015-06-29T09:39:43Z</cp:lastPrinted>
  <dcterms:created xsi:type="dcterms:W3CDTF">2015-06-22T14:32:39Z</dcterms:created>
  <dcterms:modified xsi:type="dcterms:W3CDTF">2015-06-29T09:58:27Z</dcterms:modified>
</cp:coreProperties>
</file>