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3870" yWindow="405" windowWidth="11595" windowHeight="87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10" i="1" l="1"/>
  <c r="G29" i="1" l="1"/>
  <c r="E28" i="1"/>
  <c r="E29" i="1"/>
  <c r="E30" i="1"/>
  <c r="G30" i="1" s="1"/>
  <c r="E31" i="1"/>
  <c r="G31" i="1" s="1"/>
  <c r="E32" i="1"/>
  <c r="G32" i="1" s="1"/>
  <c r="D32" i="1"/>
  <c r="E11" i="1"/>
  <c r="G11" i="1" s="1"/>
  <c r="E12" i="1"/>
  <c r="G12" i="1" s="1"/>
  <c r="E13" i="1"/>
  <c r="G13" i="1" s="1"/>
  <c r="E14" i="1"/>
  <c r="G14" i="1" s="1"/>
  <c r="E15" i="1"/>
  <c r="G15" i="1" s="1"/>
  <c r="E16" i="1"/>
  <c r="G16" i="1" s="1"/>
  <c r="E17" i="1"/>
  <c r="G17" i="1" s="1"/>
  <c r="E10" i="1"/>
  <c r="D56" i="1" l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B74" i="1"/>
  <c r="J58" i="1" s="1"/>
  <c r="C74" i="1"/>
  <c r="K58" i="1" s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B102" i="1"/>
  <c r="J86" i="1" s="1"/>
  <c r="C102" i="1"/>
  <c r="K86" i="1" s="1"/>
  <c r="D28" i="1"/>
  <c r="G28" i="1"/>
  <c r="D29" i="1"/>
  <c r="D30" i="1"/>
  <c r="D31" i="1"/>
  <c r="B46" i="1"/>
  <c r="J30" i="1" s="1"/>
  <c r="C46" i="1"/>
  <c r="K30" i="1" s="1"/>
  <c r="D102" i="1" l="1"/>
  <c r="D74" i="1"/>
  <c r="L58" i="1"/>
  <c r="L75" i="1" s="1"/>
  <c r="L86" i="1"/>
  <c r="L103" i="1" s="1"/>
  <c r="D46" i="1"/>
  <c r="L30" i="1"/>
  <c r="L47" i="1" s="1"/>
  <c r="C18" i="1"/>
  <c r="K12" i="1" s="1"/>
  <c r="B18" i="1"/>
  <c r="J12" i="1" s="1"/>
  <c r="D17" i="1"/>
  <c r="D16" i="1"/>
  <c r="D15" i="1"/>
  <c r="D14" i="1"/>
  <c r="D13" i="1"/>
  <c r="D12" i="1"/>
  <c r="D11" i="1"/>
  <c r="D10" i="1"/>
  <c r="L48" i="1" l="1"/>
  <c r="L76" i="1" s="1"/>
  <c r="L104" i="1" s="1"/>
  <c r="L12" i="1"/>
  <c r="L19" i="1" s="1"/>
  <c r="L20" i="1" s="1"/>
  <c r="D18" i="1"/>
</calcChain>
</file>

<file path=xl/sharedStrings.xml><?xml version="1.0" encoding="utf-8"?>
<sst xmlns="http://schemas.openxmlformats.org/spreadsheetml/2006/main" count="73" uniqueCount="15">
  <si>
    <t>Tare</t>
  </si>
  <si>
    <t>Accepte</t>
  </si>
  <si>
    <t>Poids B</t>
  </si>
  <si>
    <t>Poids N</t>
  </si>
  <si>
    <t>Poids Net</t>
  </si>
  <si>
    <t xml:space="preserve">ENTREE TOTAL DU </t>
  </si>
  <si>
    <t>Cumul des entrees au</t>
  </si>
  <si>
    <t>BORDEREAU DE PESAGE</t>
  </si>
  <si>
    <t>Refuse</t>
  </si>
  <si>
    <t>Nb Fûts</t>
  </si>
  <si>
    <t>resultat</t>
  </si>
  <si>
    <t>I.R</t>
  </si>
  <si>
    <t>%</t>
  </si>
  <si>
    <t>Eric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</si>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</sst>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0"/>
    <numFmt numFmtId="165" formatCode="0.0%"/>
  </numFmts>
  <fonts count="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4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164" fontId="0" fillId="0" borderId="1" xfId="0" applyNumberFormat="1" applyBorder="1"/>
    <xf numFmtId="164" fontId="0" fillId="0" borderId="1" xfId="0" applyNumberFormat="1" applyFill="1" applyBorder="1"/>
    <xf numFmtId="16" fontId="2" fillId="0" borderId="0" xfId="0" applyNumberFormat="1" applyFont="1"/>
    <xf numFmtId="0" fontId="2" fillId="0" borderId="0" xfId="0" applyFont="1"/>
    <xf numFmtId="3" fontId="0" fillId="0" borderId="2" xfId="0" applyNumberFormat="1" applyBorder="1"/>
    <xf numFmtId="0" fontId="0" fillId="0" borderId="3" xfId="0" applyBorder="1"/>
    <xf numFmtId="14" fontId="0" fillId="0" borderId="0" xfId="0" applyNumberFormat="1"/>
    <xf numFmtId="0" fontId="3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horizontal="center" vertical="center"/>
    </xf>
    <xf numFmtId="0" fontId="0" fillId="0" borderId="17" xfId="0" applyBorder="1"/>
    <xf numFmtId="0" fontId="0" fillId="2" borderId="0" xfId="0" applyFill="1"/>
    <xf numFmtId="165" fontId="0" fillId="0" borderId="2" xfId="0" applyNumberFormat="1" applyBorder="1"/>
    <xf numFmtId="0" fontId="0" fillId="0" borderId="16" xfId="0" applyBorder="1"/>
    <xf numFmtId="164" fontId="0" fillId="0" borderId="0" xfId="0" applyNumberFormat="1" applyBorder="1"/>
    <xf numFmtId="164" fontId="0" fillId="0" borderId="0" xfId="0" applyNumberFormat="1" applyFill="1" applyBorder="1"/>
    <xf numFmtId="0" fontId="2" fillId="0" borderId="1" xfId="0" applyFont="1" applyBorder="1"/>
    <xf numFmtId="44" fontId="2" fillId="0" borderId="1" xfId="1" applyFont="1" applyBorder="1" applyAlignment="1">
      <alignment horizontal="left"/>
    </xf>
    <xf numFmtId="0" fontId="0" fillId="3" borderId="0" xfId="0" applyFill="1"/>
    <xf numFmtId="0" fontId="0" fillId="3" borderId="0" xfId="0" applyFill="1" applyBorder="1"/>
    <xf numFmtId="165" fontId="0" fillId="3" borderId="2" xfId="0" applyNumberFormat="1" applyFill="1" applyBorder="1"/>
    <xf numFmtId="0" fontId="0" fillId="3" borderId="1" xfId="0" applyFill="1" applyBorder="1"/>
    <xf numFmtId="44" fontId="2" fillId="3" borderId="1" xfId="1" applyFont="1" applyFill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workbookViewId="0">
      <pane ySplit="2" topLeftCell="A3" activePane="bottomLeft" state="frozen"/>
      <selection pane="bottomLeft" activeCell="E39" sqref="E39"/>
    </sheetView>
  </sheetViews>
  <sheetFormatPr baseColWidth="10" defaultRowHeight="12.75" x14ac:dyDescent="0.2"/>
  <cols>
    <col min="1" max="1" width="9.140625" customWidth="1"/>
    <col min="2" max="2" width="11.7109375" customWidth="1"/>
    <col min="9" max="10" width="11.5703125" bestFit="1" customWidth="1"/>
    <col min="11" max="11" width="12.7109375" bestFit="1" customWidth="1"/>
    <col min="12" max="12" width="16.42578125" bestFit="1" customWidth="1"/>
  </cols>
  <sheetData>
    <row r="1" spans="1:12" x14ac:dyDescent="0.2">
      <c r="D1" s="31" t="s">
        <v>7</v>
      </c>
      <c r="E1" s="32"/>
      <c r="F1" s="32"/>
      <c r="G1" s="32"/>
      <c r="H1" s="32"/>
      <c r="I1" s="33"/>
    </row>
    <row r="2" spans="1:12" ht="13.5" thickBot="1" x14ac:dyDescent="0.25">
      <c r="D2" s="34"/>
      <c r="E2" s="35"/>
      <c r="F2" s="35"/>
      <c r="G2" s="35"/>
      <c r="H2" s="35"/>
      <c r="I2" s="36"/>
    </row>
    <row r="3" spans="1:12" x14ac:dyDescent="0.2">
      <c r="D3" s="17"/>
      <c r="E3" s="17"/>
      <c r="F3" s="17"/>
      <c r="G3" s="17"/>
      <c r="H3" s="17"/>
      <c r="I3" s="17"/>
    </row>
    <row r="4" spans="1:12" s="19" customFormat="1" x14ac:dyDescent="0.2"/>
    <row r="7" spans="1:12" x14ac:dyDescent="0.2">
      <c r="A7" s="6">
        <v>42193</v>
      </c>
      <c r="B7" s="7" t="s">
        <v>13</v>
      </c>
    </row>
    <row r="8" spans="1:12" x14ac:dyDescent="0.2">
      <c r="A8" s="6"/>
      <c r="B8" s="7"/>
    </row>
    <row r="9" spans="1:12" x14ac:dyDescent="0.2">
      <c r="B9" s="1" t="s">
        <v>2</v>
      </c>
      <c r="C9" s="1" t="s">
        <v>0</v>
      </c>
      <c r="D9" s="1" t="s">
        <v>4</v>
      </c>
      <c r="E9" s="1" t="s">
        <v>12</v>
      </c>
      <c r="F9" s="1" t="s">
        <v>11</v>
      </c>
      <c r="G9" s="24" t="s">
        <v>10</v>
      </c>
      <c r="H9" s="2"/>
    </row>
    <row r="10" spans="1:12" x14ac:dyDescent="0.2">
      <c r="A10">
        <v>1</v>
      </c>
      <c r="B10" s="2">
        <v>225.2</v>
      </c>
      <c r="C10" s="3">
        <v>10.199999999999999</v>
      </c>
      <c r="D10" s="2">
        <f>B10-C10</f>
        <v>215</v>
      </c>
      <c r="E10" s="20">
        <f>(2200.7*F10-3290.7)/100</f>
        <v>0.77911489999999961</v>
      </c>
      <c r="F10" s="1">
        <v>1.5306999999999999</v>
      </c>
      <c r="G10" s="25" t="str">
        <f>IF(E10&gt;78.49%,"accepté","refusé")</f>
        <v>refusé</v>
      </c>
      <c r="H10" s="2"/>
      <c r="I10" s="37" t="s">
        <v>1</v>
      </c>
      <c r="J10" s="37"/>
      <c r="K10" s="37"/>
      <c r="L10" s="37"/>
    </row>
    <row r="11" spans="1:12" x14ac:dyDescent="0.2">
      <c r="A11" s="26">
        <v>2</v>
      </c>
      <c r="B11" s="27">
        <v>289.3</v>
      </c>
      <c r="C11" s="27">
        <v>10.5</v>
      </c>
      <c r="D11" s="27">
        <f t="shared" ref="D11:D17" si="0">B11-C11</f>
        <v>278.8</v>
      </c>
      <c r="E11" s="28">
        <f t="shared" ref="E11:E17" si="1">(2200.7*F11-3290.7)/100</f>
        <v>0.78571699999999511</v>
      </c>
      <c r="F11" s="29">
        <v>1.5309999999999999</v>
      </c>
      <c r="G11" s="30" t="str">
        <f t="shared" ref="G11:G16" si="2">IF(E11&gt;78.49%,"accepté","refusé")</f>
        <v>accepté</v>
      </c>
      <c r="H11" s="2"/>
      <c r="I11" s="12" t="s">
        <v>9</v>
      </c>
      <c r="J11" s="13" t="s">
        <v>2</v>
      </c>
      <c r="K11" s="13" t="s">
        <v>0</v>
      </c>
      <c r="L11" s="9" t="s">
        <v>3</v>
      </c>
    </row>
    <row r="12" spans="1:12" x14ac:dyDescent="0.2">
      <c r="A12" s="26">
        <v>3</v>
      </c>
      <c r="B12" s="27">
        <v>254.9</v>
      </c>
      <c r="C12" s="27">
        <v>10.199999999999999</v>
      </c>
      <c r="D12" s="27">
        <f t="shared" si="0"/>
        <v>244.70000000000002</v>
      </c>
      <c r="E12" s="28">
        <f t="shared" si="1"/>
        <v>0.79011839999999667</v>
      </c>
      <c r="F12" s="29">
        <v>1.5311999999999999</v>
      </c>
      <c r="G12" s="30" t="str">
        <f t="shared" si="2"/>
        <v>accepté</v>
      </c>
      <c r="H12" s="2"/>
      <c r="I12" s="12">
        <v>0</v>
      </c>
      <c r="J12" s="14">
        <f>B18</f>
        <v>2087.7999999999997</v>
      </c>
      <c r="K12" s="14">
        <f>C18</f>
        <v>82.5</v>
      </c>
      <c r="L12" s="15">
        <f>J12-K12</f>
        <v>2005.2999999999997</v>
      </c>
    </row>
    <row r="13" spans="1:12" x14ac:dyDescent="0.2">
      <c r="A13">
        <v>4</v>
      </c>
      <c r="B13" s="3">
        <v>245.6</v>
      </c>
      <c r="C13" s="3">
        <v>10.199999999999999</v>
      </c>
      <c r="D13" s="2">
        <f t="shared" si="0"/>
        <v>235.4</v>
      </c>
      <c r="E13" s="20">
        <f t="shared" si="1"/>
        <v>0.763710000000001</v>
      </c>
      <c r="F13" s="1">
        <v>1.53</v>
      </c>
      <c r="G13" s="25" t="str">
        <f t="shared" si="2"/>
        <v>refusé</v>
      </c>
      <c r="H13" s="2"/>
      <c r="I13" s="12"/>
      <c r="J13" s="12"/>
      <c r="K13" s="12"/>
      <c r="L13" s="16"/>
    </row>
    <row r="14" spans="1:12" x14ac:dyDescent="0.2">
      <c r="A14" s="26">
        <v>5</v>
      </c>
      <c r="B14" s="27">
        <v>255.1</v>
      </c>
      <c r="C14" s="27">
        <v>10.199999999999999</v>
      </c>
      <c r="D14" s="27">
        <f t="shared" si="0"/>
        <v>244.9</v>
      </c>
      <c r="E14" s="28">
        <f t="shared" si="1"/>
        <v>0.79451980000000277</v>
      </c>
      <c r="F14" s="29">
        <v>1.5314000000000001</v>
      </c>
      <c r="G14" s="30" t="str">
        <f t="shared" si="2"/>
        <v>accepté</v>
      </c>
      <c r="H14" s="2"/>
      <c r="I14" s="38"/>
      <c r="J14" s="38"/>
      <c r="K14" s="38"/>
      <c r="L14" s="38"/>
    </row>
    <row r="15" spans="1:12" x14ac:dyDescent="0.2">
      <c r="A15" s="26">
        <v>6</v>
      </c>
      <c r="B15" s="27">
        <v>261.3</v>
      </c>
      <c r="C15" s="27">
        <v>10.199999999999999</v>
      </c>
      <c r="D15" s="27">
        <f t="shared" si="0"/>
        <v>251.10000000000002</v>
      </c>
      <c r="E15" s="28">
        <f t="shared" si="1"/>
        <v>0.79672050000000127</v>
      </c>
      <c r="F15" s="29">
        <v>1.5315000000000001</v>
      </c>
      <c r="G15" s="30" t="str">
        <f t="shared" si="2"/>
        <v>accepté</v>
      </c>
      <c r="H15" s="2"/>
      <c r="I15" s="38" t="s">
        <v>8</v>
      </c>
      <c r="J15" s="38"/>
      <c r="K15" s="38"/>
      <c r="L15" s="38"/>
    </row>
    <row r="16" spans="1:12" x14ac:dyDescent="0.2">
      <c r="A16">
        <v>7</v>
      </c>
      <c r="B16" s="3">
        <v>268.89999999999998</v>
      </c>
      <c r="C16" s="3">
        <v>10.5</v>
      </c>
      <c r="D16" s="2">
        <f t="shared" si="0"/>
        <v>258.39999999999998</v>
      </c>
      <c r="E16" s="20">
        <f t="shared" si="1"/>
        <v>0.77691419999999656</v>
      </c>
      <c r="F16" s="1">
        <v>1.5306</v>
      </c>
      <c r="G16" s="25" t="str">
        <f t="shared" si="2"/>
        <v>refusé</v>
      </c>
      <c r="H16" s="2"/>
      <c r="I16" s="18" t="s">
        <v>9</v>
      </c>
      <c r="J16" s="9" t="s">
        <v>2</v>
      </c>
      <c r="K16" s="9" t="s">
        <v>0</v>
      </c>
      <c r="L16" s="9" t="s">
        <v>3</v>
      </c>
    </row>
    <row r="17" spans="1:12" x14ac:dyDescent="0.2">
      <c r="A17">
        <v>8</v>
      </c>
      <c r="B17" s="3">
        <v>287.5</v>
      </c>
      <c r="C17" s="3">
        <v>10.5</v>
      </c>
      <c r="D17" s="2">
        <f t="shared" si="0"/>
        <v>277</v>
      </c>
      <c r="E17" s="20">
        <f t="shared" si="1"/>
        <v>0.76150929999999795</v>
      </c>
      <c r="F17" s="4">
        <v>1.5299</v>
      </c>
      <c r="G17" s="25" t="str">
        <f>IF(E17&gt;78.49%,"accepté","refusé")</f>
        <v>refusé</v>
      </c>
      <c r="H17" s="22"/>
      <c r="I17" s="18">
        <v>0</v>
      </c>
      <c r="J17" s="9">
        <v>0</v>
      </c>
      <c r="K17" s="9">
        <v>0</v>
      </c>
      <c r="L17" s="9">
        <v>0</v>
      </c>
    </row>
    <row r="18" spans="1:12" x14ac:dyDescent="0.2">
      <c r="B18" s="1">
        <f>SUM(B10:B17)</f>
        <v>2087.7999999999997</v>
      </c>
      <c r="C18" s="1">
        <f>SUM(C10:C17)</f>
        <v>82.5</v>
      </c>
      <c r="D18" s="1">
        <f>SUM(D10:D17)</f>
        <v>2005.3000000000002</v>
      </c>
    </row>
    <row r="19" spans="1:12" x14ac:dyDescent="0.2">
      <c r="I19" t="s">
        <v>5</v>
      </c>
      <c r="K19" s="39">
        <v>42193</v>
      </c>
      <c r="L19" s="11">
        <f>L12</f>
        <v>2005.2999999999997</v>
      </c>
    </row>
    <row r="20" spans="1:12" x14ac:dyDescent="0.2">
      <c r="I20" s="7" t="s">
        <v>6</v>
      </c>
      <c r="J20" s="7"/>
      <c r="K20" s="39"/>
      <c r="L20" s="7">
        <f>L19</f>
        <v>2005.2999999999997</v>
      </c>
    </row>
    <row r="22" spans="1:12" s="19" customFormat="1" x14ac:dyDescent="0.2"/>
    <row r="25" spans="1:12" x14ac:dyDescent="0.2">
      <c r="A25" s="6">
        <v>42194</v>
      </c>
      <c r="B25" s="7" t="s">
        <v>14</v>
      </c>
    </row>
    <row r="26" spans="1:12" x14ac:dyDescent="0.2">
      <c r="A26" s="6"/>
      <c r="B26" s="7"/>
    </row>
    <row r="27" spans="1:12" x14ac:dyDescent="0.2">
      <c r="B27" s="1" t="s">
        <v>2</v>
      </c>
      <c r="C27" s="1" t="s">
        <v>0</v>
      </c>
      <c r="D27" s="1" t="s">
        <v>4</v>
      </c>
      <c r="E27" s="1" t="s">
        <v>12</v>
      </c>
      <c r="F27" s="1" t="s">
        <v>11</v>
      </c>
      <c r="G27" s="24" t="s">
        <v>10</v>
      </c>
      <c r="H27" s="2"/>
    </row>
    <row r="28" spans="1:12" x14ac:dyDescent="0.2">
      <c r="A28">
        <v>9</v>
      </c>
      <c r="B28" s="2">
        <v>213.6</v>
      </c>
      <c r="C28" s="3">
        <v>10.5</v>
      </c>
      <c r="D28" s="2">
        <f>B28-C28</f>
        <v>203.1</v>
      </c>
      <c r="E28" s="20">
        <f t="shared" ref="E28:E31" si="3">(2200.7*F28-3290.7)/100</f>
        <v>0.80992470000000139</v>
      </c>
      <c r="F28" s="1">
        <v>1.5321</v>
      </c>
      <c r="G28" s="25" t="str">
        <f>IF(E28&gt;78.49%,"accepté","refusé")</f>
        <v>accepté</v>
      </c>
      <c r="H28" s="2"/>
      <c r="I28" s="37" t="s">
        <v>1</v>
      </c>
      <c r="J28" s="37"/>
      <c r="K28" s="37"/>
      <c r="L28" s="37"/>
    </row>
    <row r="29" spans="1:12" x14ac:dyDescent="0.2">
      <c r="A29">
        <v>10</v>
      </c>
      <c r="B29" s="2">
        <v>291.2</v>
      </c>
      <c r="C29" s="3">
        <v>10.5</v>
      </c>
      <c r="D29" s="2">
        <f t="shared" ref="D29:D32" si="4">B29-C29</f>
        <v>280.7</v>
      </c>
      <c r="E29" s="20">
        <f t="shared" si="3"/>
        <v>0.82092819999999844</v>
      </c>
      <c r="F29" s="1">
        <v>1.5326</v>
      </c>
      <c r="G29" s="25" t="str">
        <f t="shared" ref="G29:G32" si="5">IF(E29&gt;78.49%,"accepté","refusé")</f>
        <v>accepté</v>
      </c>
      <c r="H29" s="2"/>
      <c r="I29" s="12" t="s">
        <v>9</v>
      </c>
      <c r="J29" s="13" t="s">
        <v>2</v>
      </c>
      <c r="K29" s="13" t="s">
        <v>0</v>
      </c>
      <c r="L29" s="9" t="s">
        <v>3</v>
      </c>
    </row>
    <row r="30" spans="1:12" x14ac:dyDescent="0.2">
      <c r="A30">
        <v>11</v>
      </c>
      <c r="B30" s="2">
        <v>254.6</v>
      </c>
      <c r="C30" s="3">
        <v>10.5</v>
      </c>
      <c r="D30" s="2">
        <f t="shared" si="4"/>
        <v>244.1</v>
      </c>
      <c r="E30" s="20">
        <f t="shared" si="3"/>
        <v>0.79451980000000277</v>
      </c>
      <c r="F30" s="1">
        <v>1.5314000000000001</v>
      </c>
      <c r="G30" s="25" t="str">
        <f t="shared" si="5"/>
        <v>accepté</v>
      </c>
      <c r="H30" s="2"/>
      <c r="I30" s="12">
        <v>1</v>
      </c>
      <c r="J30" s="14">
        <f>B46</f>
        <v>1328.3</v>
      </c>
      <c r="K30" s="14">
        <f>C46</f>
        <v>52.2</v>
      </c>
      <c r="L30" s="15">
        <f>J30-K30</f>
        <v>1276.0999999999999</v>
      </c>
    </row>
    <row r="31" spans="1:12" x14ac:dyDescent="0.2">
      <c r="A31">
        <v>12</v>
      </c>
      <c r="B31" s="3">
        <v>287.60000000000002</v>
      </c>
      <c r="C31" s="3">
        <v>10.199999999999999</v>
      </c>
      <c r="D31" s="2">
        <f t="shared" si="4"/>
        <v>277.40000000000003</v>
      </c>
      <c r="E31" s="20">
        <f t="shared" si="3"/>
        <v>0.79011839999999667</v>
      </c>
      <c r="F31" s="1">
        <v>1.5311999999999999</v>
      </c>
      <c r="G31" s="25" t="str">
        <f t="shared" si="5"/>
        <v>accepté</v>
      </c>
      <c r="H31" s="2"/>
      <c r="I31" s="12"/>
      <c r="J31" s="12"/>
      <c r="K31" s="12"/>
      <c r="L31" s="16"/>
    </row>
    <row r="32" spans="1:12" x14ac:dyDescent="0.2">
      <c r="A32">
        <v>13</v>
      </c>
      <c r="B32" s="3">
        <v>281.3</v>
      </c>
      <c r="C32" s="3">
        <v>10.5</v>
      </c>
      <c r="D32" s="2">
        <f t="shared" si="4"/>
        <v>270.8</v>
      </c>
      <c r="E32" s="20">
        <f>(2200.7*F32-3290.7)/100</f>
        <v>0.77911489999999961</v>
      </c>
      <c r="F32" s="1">
        <v>1.5306999999999999</v>
      </c>
      <c r="G32" s="25" t="str">
        <f t="shared" si="5"/>
        <v>refusé</v>
      </c>
      <c r="H32" s="2"/>
      <c r="I32" s="38"/>
      <c r="J32" s="38"/>
      <c r="K32" s="38"/>
      <c r="L32" s="38"/>
    </row>
    <row r="33" spans="1:12" x14ac:dyDescent="0.2">
      <c r="A33">
        <v>14</v>
      </c>
      <c r="B33" s="3"/>
      <c r="C33" s="3"/>
      <c r="D33" s="2"/>
      <c r="E33" s="20"/>
      <c r="F33" s="1"/>
      <c r="G33" s="25"/>
      <c r="H33" s="2"/>
      <c r="I33" s="37" t="s">
        <v>8</v>
      </c>
      <c r="J33" s="37"/>
      <c r="K33" s="37"/>
      <c r="L33" s="37"/>
    </row>
    <row r="34" spans="1:12" x14ac:dyDescent="0.2">
      <c r="A34">
        <v>15</v>
      </c>
      <c r="B34" s="3"/>
      <c r="C34" s="3"/>
      <c r="D34" s="2"/>
      <c r="E34" s="20"/>
      <c r="F34" s="1"/>
      <c r="G34" s="25"/>
      <c r="H34" s="2"/>
      <c r="I34" s="18" t="s">
        <v>9</v>
      </c>
      <c r="J34" s="9" t="s">
        <v>2</v>
      </c>
      <c r="K34" s="9" t="s">
        <v>0</v>
      </c>
      <c r="L34" s="9" t="s">
        <v>3</v>
      </c>
    </row>
    <row r="35" spans="1:12" x14ac:dyDescent="0.2">
      <c r="A35">
        <v>16</v>
      </c>
      <c r="B35" s="3"/>
      <c r="C35" s="3"/>
      <c r="D35" s="2"/>
      <c r="E35" s="20"/>
      <c r="F35" s="4"/>
      <c r="G35" s="25"/>
      <c r="H35" s="22"/>
      <c r="I35" s="18">
        <v>0</v>
      </c>
      <c r="J35" s="9">
        <v>0</v>
      </c>
      <c r="K35" s="9">
        <v>0</v>
      </c>
      <c r="L35" s="9">
        <v>0</v>
      </c>
    </row>
    <row r="36" spans="1:12" x14ac:dyDescent="0.2">
      <c r="A36">
        <v>27</v>
      </c>
      <c r="B36" s="3"/>
      <c r="C36" s="3"/>
      <c r="D36" s="2"/>
      <c r="E36" s="20"/>
      <c r="F36" s="5"/>
      <c r="G36" s="25"/>
      <c r="H36" s="23"/>
      <c r="K36" s="10"/>
      <c r="L36" s="11"/>
    </row>
    <row r="37" spans="1:12" x14ac:dyDescent="0.2">
      <c r="A37">
        <v>28</v>
      </c>
      <c r="B37" s="3"/>
      <c r="C37" s="3"/>
      <c r="D37" s="2"/>
      <c r="E37" s="20"/>
      <c r="F37" s="5"/>
      <c r="G37" s="25"/>
      <c r="H37" s="23"/>
      <c r="L37" s="7"/>
    </row>
    <row r="38" spans="1:12" x14ac:dyDescent="0.2">
      <c r="A38">
        <v>29</v>
      </c>
      <c r="B38" s="3"/>
      <c r="C38" s="3"/>
      <c r="D38" s="2"/>
      <c r="E38" s="20"/>
      <c r="F38" s="5"/>
      <c r="G38" s="25"/>
      <c r="H38" s="23"/>
    </row>
    <row r="39" spans="1:12" x14ac:dyDescent="0.2">
      <c r="A39">
        <v>30</v>
      </c>
      <c r="B39" s="3"/>
      <c r="C39" s="3"/>
      <c r="D39" s="2"/>
      <c r="E39" s="20"/>
      <c r="F39" s="5"/>
      <c r="G39" s="25"/>
      <c r="H39" s="23"/>
    </row>
    <row r="40" spans="1:12" x14ac:dyDescent="0.2">
      <c r="A40">
        <v>31</v>
      </c>
      <c r="B40" s="3"/>
      <c r="C40" s="3"/>
      <c r="D40" s="2"/>
      <c r="E40" s="20"/>
      <c r="F40" s="5"/>
      <c r="G40" s="25"/>
      <c r="H40" s="23"/>
    </row>
    <row r="41" spans="1:12" x14ac:dyDescent="0.2">
      <c r="A41">
        <v>32</v>
      </c>
      <c r="B41" s="3"/>
      <c r="C41" s="3"/>
      <c r="D41" s="2"/>
      <c r="E41" s="20"/>
      <c r="F41" s="5"/>
      <c r="G41" s="25"/>
      <c r="H41" s="23"/>
    </row>
    <row r="42" spans="1:12" x14ac:dyDescent="0.2">
      <c r="A42">
        <v>33</v>
      </c>
      <c r="B42" s="3"/>
      <c r="C42" s="3"/>
      <c r="D42" s="2"/>
      <c r="E42" s="20"/>
      <c r="F42" s="5"/>
      <c r="G42" s="25"/>
      <c r="H42" s="23"/>
    </row>
    <row r="43" spans="1:12" x14ac:dyDescent="0.2">
      <c r="A43">
        <v>34</v>
      </c>
      <c r="B43" s="3"/>
      <c r="C43" s="3"/>
      <c r="D43" s="2"/>
      <c r="E43" s="20"/>
      <c r="F43" s="5"/>
      <c r="G43" s="25"/>
      <c r="H43" s="23"/>
    </row>
    <row r="44" spans="1:12" x14ac:dyDescent="0.2">
      <c r="A44">
        <v>35</v>
      </c>
      <c r="B44" s="3"/>
      <c r="C44" s="3"/>
      <c r="D44" s="2"/>
      <c r="E44" s="20"/>
      <c r="F44" s="5"/>
      <c r="G44" s="25"/>
      <c r="H44" s="23"/>
    </row>
    <row r="45" spans="1:12" x14ac:dyDescent="0.2">
      <c r="A45">
        <v>36</v>
      </c>
      <c r="B45" s="3"/>
      <c r="C45" s="3"/>
      <c r="D45" s="2"/>
      <c r="E45" s="20"/>
      <c r="F45" s="5"/>
      <c r="G45" s="25"/>
      <c r="H45" s="23"/>
    </row>
    <row r="46" spans="1:12" x14ac:dyDescent="0.2">
      <c r="B46" s="1">
        <f>SUM(B28:B45)</f>
        <v>1328.3</v>
      </c>
      <c r="C46" s="1">
        <f>SUM(C28:C45)</f>
        <v>52.2</v>
      </c>
      <c r="D46" s="1">
        <f>SUM(D28:D45)</f>
        <v>1276.0999999999999</v>
      </c>
    </row>
    <row r="47" spans="1:12" x14ac:dyDescent="0.2">
      <c r="I47" t="s">
        <v>5</v>
      </c>
      <c r="K47" s="39">
        <v>42194</v>
      </c>
      <c r="L47" s="11">
        <f>L30</f>
        <v>1276.0999999999999</v>
      </c>
    </row>
    <row r="48" spans="1:12" x14ac:dyDescent="0.2">
      <c r="I48" s="7" t="s">
        <v>6</v>
      </c>
      <c r="J48" s="7"/>
      <c r="K48" s="39"/>
      <c r="L48" s="7">
        <f>L20+L47</f>
        <v>3281.3999999999996</v>
      </c>
    </row>
    <row r="50" spans="1:12" s="19" customFormat="1" x14ac:dyDescent="0.2"/>
    <row r="53" spans="1:12" x14ac:dyDescent="0.2">
      <c r="A53" s="6">
        <v>41465</v>
      </c>
      <c r="B53" s="7"/>
    </row>
    <row r="54" spans="1:12" x14ac:dyDescent="0.2">
      <c r="A54" s="6"/>
      <c r="B54" s="7"/>
    </row>
    <row r="55" spans="1:12" x14ac:dyDescent="0.2">
      <c r="B55" s="1" t="s">
        <v>2</v>
      </c>
      <c r="C55" s="1" t="s">
        <v>0</v>
      </c>
      <c r="D55" s="1" t="s">
        <v>4</v>
      </c>
      <c r="E55" s="1" t="s">
        <v>12</v>
      </c>
      <c r="F55" s="1" t="s">
        <v>11</v>
      </c>
      <c r="G55" s="2"/>
      <c r="H55" s="2"/>
    </row>
    <row r="56" spans="1:12" x14ac:dyDescent="0.2">
      <c r="A56">
        <v>37</v>
      </c>
      <c r="B56" s="2"/>
      <c r="C56" s="3"/>
      <c r="D56" s="2">
        <f t="shared" ref="D56:D73" si="6">B56-C56</f>
        <v>0</v>
      </c>
      <c r="E56" s="8">
        <f t="shared" ref="E56:E73" si="7">2200.7*F56-3290.7</f>
        <v>-3290.7</v>
      </c>
      <c r="F56" s="1"/>
      <c r="G56" s="2"/>
      <c r="H56" s="2"/>
      <c r="I56" s="37" t="s">
        <v>1</v>
      </c>
      <c r="J56" s="37"/>
      <c r="K56" s="37"/>
      <c r="L56" s="37"/>
    </row>
    <row r="57" spans="1:12" x14ac:dyDescent="0.2">
      <c r="A57">
        <v>38</v>
      </c>
      <c r="B57" s="2"/>
      <c r="C57" s="3"/>
      <c r="D57" s="2">
        <f t="shared" si="6"/>
        <v>0</v>
      </c>
      <c r="E57" s="8">
        <f t="shared" si="7"/>
        <v>-3290.7</v>
      </c>
      <c r="F57" s="1"/>
      <c r="G57" s="2"/>
      <c r="H57" s="2"/>
      <c r="I57" s="12" t="s">
        <v>9</v>
      </c>
      <c r="J57" s="13" t="s">
        <v>2</v>
      </c>
      <c r="K57" s="13" t="s">
        <v>0</v>
      </c>
      <c r="L57" s="9" t="s">
        <v>3</v>
      </c>
    </row>
    <row r="58" spans="1:12" x14ac:dyDescent="0.2">
      <c r="A58">
        <v>39</v>
      </c>
      <c r="B58" s="2"/>
      <c r="C58" s="3"/>
      <c r="D58" s="2">
        <f t="shared" si="6"/>
        <v>0</v>
      </c>
      <c r="E58" s="8">
        <f t="shared" si="7"/>
        <v>-3290.7</v>
      </c>
      <c r="F58" s="1"/>
      <c r="G58" s="2"/>
      <c r="H58" s="2"/>
      <c r="I58" s="12">
        <v>2</v>
      </c>
      <c r="J58" s="14">
        <f>B74</f>
        <v>0</v>
      </c>
      <c r="K58" s="14">
        <f>C74</f>
        <v>0</v>
      </c>
      <c r="L58" s="15">
        <f t="shared" ref="L58" si="8">J58-K58</f>
        <v>0</v>
      </c>
    </row>
    <row r="59" spans="1:12" x14ac:dyDescent="0.2">
      <c r="A59">
        <v>40</v>
      </c>
      <c r="B59" s="3"/>
      <c r="C59" s="3"/>
      <c r="D59" s="2">
        <f t="shared" si="6"/>
        <v>0</v>
      </c>
      <c r="E59" s="8">
        <f t="shared" si="7"/>
        <v>-3290.7</v>
      </c>
      <c r="F59" s="1"/>
      <c r="G59" s="2"/>
      <c r="H59" s="2"/>
      <c r="I59" s="12"/>
      <c r="J59" s="12"/>
      <c r="K59" s="12"/>
      <c r="L59" s="16"/>
    </row>
    <row r="60" spans="1:12" x14ac:dyDescent="0.2">
      <c r="A60">
        <v>41</v>
      </c>
      <c r="B60" s="3"/>
      <c r="C60" s="3"/>
      <c r="D60" s="2">
        <f t="shared" si="6"/>
        <v>0</v>
      </c>
      <c r="E60" s="8">
        <f t="shared" si="7"/>
        <v>-3290.7</v>
      </c>
      <c r="F60" s="1"/>
      <c r="G60" s="2"/>
      <c r="H60" s="2"/>
      <c r="I60" s="38"/>
      <c r="J60" s="38"/>
      <c r="K60" s="38"/>
      <c r="L60" s="38"/>
    </row>
    <row r="61" spans="1:12" x14ac:dyDescent="0.2">
      <c r="A61">
        <v>42</v>
      </c>
      <c r="B61" s="3"/>
      <c r="C61" s="3"/>
      <c r="D61" s="2">
        <f t="shared" si="6"/>
        <v>0</v>
      </c>
      <c r="E61" s="8">
        <f t="shared" si="7"/>
        <v>-3290.7</v>
      </c>
      <c r="F61" s="1"/>
      <c r="G61" s="21"/>
      <c r="H61" s="21"/>
      <c r="I61" s="40" t="s">
        <v>8</v>
      </c>
      <c r="J61" s="38"/>
      <c r="K61" s="38"/>
      <c r="L61" s="38"/>
    </row>
    <row r="62" spans="1:12" x14ac:dyDescent="0.2">
      <c r="A62">
        <v>43</v>
      </c>
      <c r="B62" s="3"/>
      <c r="C62" s="3"/>
      <c r="D62" s="2">
        <f t="shared" si="6"/>
        <v>0</v>
      </c>
      <c r="E62" s="8">
        <f t="shared" si="7"/>
        <v>-3290.7</v>
      </c>
      <c r="F62" s="1"/>
      <c r="G62" s="2"/>
      <c r="H62" s="2"/>
      <c r="I62" s="18" t="s">
        <v>9</v>
      </c>
      <c r="J62" s="9" t="s">
        <v>2</v>
      </c>
      <c r="K62" s="9" t="s">
        <v>0</v>
      </c>
      <c r="L62" s="9" t="s">
        <v>3</v>
      </c>
    </row>
    <row r="63" spans="1:12" x14ac:dyDescent="0.2">
      <c r="A63">
        <v>44</v>
      </c>
      <c r="B63" s="3"/>
      <c r="C63" s="3"/>
      <c r="D63" s="2">
        <f t="shared" si="6"/>
        <v>0</v>
      </c>
      <c r="E63" s="8">
        <f t="shared" si="7"/>
        <v>-3290.7</v>
      </c>
      <c r="F63" s="4"/>
      <c r="G63" s="22"/>
      <c r="H63" s="22"/>
      <c r="I63" s="18">
        <v>0</v>
      </c>
      <c r="J63" s="9">
        <v>0</v>
      </c>
      <c r="K63" s="9">
        <v>0</v>
      </c>
      <c r="L63" s="9">
        <v>0</v>
      </c>
    </row>
    <row r="64" spans="1:12" x14ac:dyDescent="0.2">
      <c r="A64">
        <v>45</v>
      </c>
      <c r="B64" s="3"/>
      <c r="C64" s="3"/>
      <c r="D64" s="2">
        <f t="shared" si="6"/>
        <v>0</v>
      </c>
      <c r="E64" s="8">
        <f t="shared" si="7"/>
        <v>-3290.7</v>
      </c>
      <c r="F64" s="5"/>
      <c r="G64" s="23"/>
      <c r="H64" s="23"/>
      <c r="K64" s="10"/>
      <c r="L64" s="11"/>
    </row>
    <row r="65" spans="1:12" x14ac:dyDescent="0.2">
      <c r="A65">
        <v>46</v>
      </c>
      <c r="B65" s="3"/>
      <c r="C65" s="3"/>
      <c r="D65" s="2">
        <f t="shared" si="6"/>
        <v>0</v>
      </c>
      <c r="E65" s="8">
        <f t="shared" si="7"/>
        <v>-3290.7</v>
      </c>
      <c r="F65" s="5"/>
      <c r="G65" s="23"/>
      <c r="H65" s="23"/>
      <c r="L65" s="7"/>
    </row>
    <row r="66" spans="1:12" x14ac:dyDescent="0.2">
      <c r="A66">
        <v>47</v>
      </c>
      <c r="B66" s="3"/>
      <c r="C66" s="3"/>
      <c r="D66" s="2">
        <f t="shared" si="6"/>
        <v>0</v>
      </c>
      <c r="E66" s="8">
        <f t="shared" si="7"/>
        <v>-3290.7</v>
      </c>
      <c r="F66" s="5"/>
      <c r="G66" s="23"/>
      <c r="H66" s="23"/>
    </row>
    <row r="67" spans="1:12" x14ac:dyDescent="0.2">
      <c r="A67">
        <v>48</v>
      </c>
      <c r="B67" s="3"/>
      <c r="C67" s="3"/>
      <c r="D67" s="2">
        <f t="shared" si="6"/>
        <v>0</v>
      </c>
      <c r="E67" s="8">
        <f t="shared" si="7"/>
        <v>-3290.7</v>
      </c>
      <c r="F67" s="5"/>
      <c r="G67" s="23"/>
      <c r="H67" s="23"/>
    </row>
    <row r="68" spans="1:12" x14ac:dyDescent="0.2">
      <c r="A68">
        <v>49</v>
      </c>
      <c r="B68" s="3"/>
      <c r="C68" s="3"/>
      <c r="D68" s="2">
        <f t="shared" si="6"/>
        <v>0</v>
      </c>
      <c r="E68" s="8">
        <f t="shared" si="7"/>
        <v>-3290.7</v>
      </c>
      <c r="F68" s="5"/>
      <c r="G68" s="23"/>
      <c r="H68" s="23"/>
    </row>
    <row r="69" spans="1:12" x14ac:dyDescent="0.2">
      <c r="A69">
        <v>50</v>
      </c>
      <c r="B69" s="3"/>
      <c r="C69" s="3"/>
      <c r="D69" s="2">
        <f t="shared" si="6"/>
        <v>0</v>
      </c>
      <c r="E69" s="8">
        <f t="shared" si="7"/>
        <v>-3290.7</v>
      </c>
      <c r="F69" s="5"/>
      <c r="G69" s="23"/>
      <c r="H69" s="23"/>
    </row>
    <row r="70" spans="1:12" x14ac:dyDescent="0.2">
      <c r="A70">
        <v>51</v>
      </c>
      <c r="B70" s="3"/>
      <c r="C70" s="3"/>
      <c r="D70" s="2">
        <f t="shared" si="6"/>
        <v>0</v>
      </c>
      <c r="E70" s="8">
        <f t="shared" si="7"/>
        <v>-3290.7</v>
      </c>
      <c r="F70" s="5"/>
      <c r="G70" s="23"/>
      <c r="H70" s="23"/>
    </row>
    <row r="71" spans="1:12" x14ac:dyDescent="0.2">
      <c r="A71">
        <v>52</v>
      </c>
      <c r="B71" s="3"/>
      <c r="C71" s="3"/>
      <c r="D71" s="2">
        <f t="shared" si="6"/>
        <v>0</v>
      </c>
      <c r="E71" s="8">
        <f t="shared" si="7"/>
        <v>-3290.7</v>
      </c>
      <c r="F71" s="5"/>
      <c r="G71" s="23"/>
      <c r="H71" s="23"/>
    </row>
    <row r="72" spans="1:12" x14ac:dyDescent="0.2">
      <c r="A72">
        <v>53</v>
      </c>
      <c r="B72" s="3"/>
      <c r="C72" s="3"/>
      <c r="D72" s="2">
        <f t="shared" si="6"/>
        <v>0</v>
      </c>
      <c r="E72" s="8">
        <f t="shared" si="7"/>
        <v>-3290.7</v>
      </c>
      <c r="F72" s="5"/>
      <c r="G72" s="23"/>
      <c r="H72" s="23"/>
    </row>
    <row r="73" spans="1:12" x14ac:dyDescent="0.2">
      <c r="A73">
        <v>54</v>
      </c>
      <c r="B73" s="3"/>
      <c r="C73" s="3"/>
      <c r="D73" s="2">
        <f t="shared" si="6"/>
        <v>0</v>
      </c>
      <c r="E73" s="8">
        <f t="shared" si="7"/>
        <v>-3290.7</v>
      </c>
      <c r="F73" s="5"/>
      <c r="G73" s="23"/>
      <c r="H73" s="23"/>
    </row>
    <row r="74" spans="1:12" x14ac:dyDescent="0.2">
      <c r="B74" s="1">
        <f t="shared" ref="B74:D74" si="9">SUM(B56:B73)</f>
        <v>0</v>
      </c>
      <c r="C74" s="1">
        <f t="shared" si="9"/>
        <v>0</v>
      </c>
      <c r="D74" s="1">
        <f t="shared" si="9"/>
        <v>0</v>
      </c>
    </row>
    <row r="75" spans="1:12" x14ac:dyDescent="0.2">
      <c r="I75" t="s">
        <v>5</v>
      </c>
      <c r="K75" s="39"/>
      <c r="L75" s="11">
        <f t="shared" ref="L75" si="10">L58</f>
        <v>0</v>
      </c>
    </row>
    <row r="76" spans="1:12" x14ac:dyDescent="0.2">
      <c r="I76" s="7" t="s">
        <v>6</v>
      </c>
      <c r="J76" s="7"/>
      <c r="K76" s="39"/>
      <c r="L76" s="7">
        <f t="shared" ref="L76" si="11">L48+L75</f>
        <v>3281.3999999999996</v>
      </c>
    </row>
    <row r="78" spans="1:12" s="19" customFormat="1" x14ac:dyDescent="0.2"/>
    <row r="81" spans="1:12" x14ac:dyDescent="0.2">
      <c r="A81" s="6">
        <v>41466</v>
      </c>
      <c r="B81" s="7"/>
    </row>
    <row r="82" spans="1:12" x14ac:dyDescent="0.2">
      <c r="A82" s="6"/>
      <c r="B82" s="7"/>
    </row>
    <row r="83" spans="1:12" x14ac:dyDescent="0.2">
      <c r="B83" s="1" t="s">
        <v>2</v>
      </c>
      <c r="C83" s="1" t="s">
        <v>0</v>
      </c>
      <c r="D83" s="1" t="s">
        <v>4</v>
      </c>
      <c r="E83" s="1" t="s">
        <v>12</v>
      </c>
      <c r="F83" s="1" t="s">
        <v>11</v>
      </c>
      <c r="G83" s="2"/>
      <c r="H83" s="2"/>
    </row>
    <row r="84" spans="1:12" x14ac:dyDescent="0.2">
      <c r="A84">
        <v>55</v>
      </c>
      <c r="B84" s="2"/>
      <c r="C84" s="3"/>
      <c r="D84" s="2">
        <f t="shared" ref="D84:D101" si="12">B84-C84</f>
        <v>0</v>
      </c>
      <c r="E84" s="8">
        <f t="shared" ref="E84:E101" si="13">2200.7*F84-3290.7</f>
        <v>-3290.7</v>
      </c>
      <c r="F84" s="1"/>
      <c r="G84" s="2"/>
      <c r="H84" s="2"/>
      <c r="I84" s="37" t="s">
        <v>1</v>
      </c>
      <c r="J84" s="37"/>
      <c r="K84" s="37"/>
      <c r="L84" s="37"/>
    </row>
    <row r="85" spans="1:12" x14ac:dyDescent="0.2">
      <c r="A85">
        <v>56</v>
      </c>
      <c r="B85" s="2"/>
      <c r="C85" s="3"/>
      <c r="D85" s="2">
        <f t="shared" si="12"/>
        <v>0</v>
      </c>
      <c r="E85" s="8">
        <f t="shared" si="13"/>
        <v>-3290.7</v>
      </c>
      <c r="F85" s="1"/>
      <c r="G85" s="2"/>
      <c r="H85" s="2"/>
      <c r="I85" s="12" t="s">
        <v>9</v>
      </c>
      <c r="J85" s="13" t="s">
        <v>2</v>
      </c>
      <c r="K85" s="13" t="s">
        <v>0</v>
      </c>
      <c r="L85" s="9" t="s">
        <v>3</v>
      </c>
    </row>
    <row r="86" spans="1:12" x14ac:dyDescent="0.2">
      <c r="A86">
        <v>57</v>
      </c>
      <c r="B86" s="2"/>
      <c r="C86" s="3"/>
      <c r="D86" s="2">
        <f t="shared" si="12"/>
        <v>0</v>
      </c>
      <c r="E86" s="8">
        <f t="shared" si="13"/>
        <v>-3290.7</v>
      </c>
      <c r="F86" s="1"/>
      <c r="G86" s="2"/>
      <c r="H86" s="2"/>
      <c r="I86" s="12">
        <v>3</v>
      </c>
      <c r="J86" s="14">
        <f>B102</f>
        <v>0</v>
      </c>
      <c r="K86" s="14">
        <f>C102</f>
        <v>0</v>
      </c>
      <c r="L86" s="15">
        <f t="shared" ref="L86" si="14">J86-K86</f>
        <v>0</v>
      </c>
    </row>
    <row r="87" spans="1:12" x14ac:dyDescent="0.2">
      <c r="A87">
        <v>58</v>
      </c>
      <c r="B87" s="3"/>
      <c r="C87" s="3"/>
      <c r="D87" s="2">
        <f t="shared" si="12"/>
        <v>0</v>
      </c>
      <c r="E87" s="8">
        <f t="shared" si="13"/>
        <v>-3290.7</v>
      </c>
      <c r="F87" s="1"/>
      <c r="G87" s="2"/>
      <c r="H87" s="2"/>
      <c r="I87" s="12"/>
      <c r="J87" s="12"/>
      <c r="K87" s="12"/>
      <c r="L87" s="16"/>
    </row>
    <row r="88" spans="1:12" x14ac:dyDescent="0.2">
      <c r="A88">
        <v>59</v>
      </c>
      <c r="B88" s="3"/>
      <c r="C88" s="3"/>
      <c r="D88" s="2">
        <f t="shared" si="12"/>
        <v>0</v>
      </c>
      <c r="E88" s="8">
        <f t="shared" si="13"/>
        <v>-3290.7</v>
      </c>
      <c r="F88" s="1"/>
      <c r="G88" s="2"/>
      <c r="H88" s="2"/>
      <c r="I88" s="38"/>
      <c r="J88" s="38"/>
      <c r="K88" s="38"/>
      <c r="L88" s="38"/>
    </row>
    <row r="89" spans="1:12" x14ac:dyDescent="0.2">
      <c r="A89">
        <v>60</v>
      </c>
      <c r="B89" s="3"/>
      <c r="C89" s="3"/>
      <c r="D89" s="2">
        <f t="shared" si="12"/>
        <v>0</v>
      </c>
      <c r="E89" s="8">
        <f t="shared" si="13"/>
        <v>-3290.7</v>
      </c>
      <c r="F89" s="1"/>
      <c r="G89" s="21"/>
      <c r="H89" s="21"/>
      <c r="I89" s="40" t="s">
        <v>8</v>
      </c>
      <c r="J89" s="38"/>
      <c r="K89" s="38"/>
      <c r="L89" s="38"/>
    </row>
    <row r="90" spans="1:12" x14ac:dyDescent="0.2">
      <c r="A90">
        <v>61</v>
      </c>
      <c r="B90" s="3"/>
      <c r="C90" s="3"/>
      <c r="D90" s="2">
        <f t="shared" si="12"/>
        <v>0</v>
      </c>
      <c r="E90" s="8">
        <f t="shared" si="13"/>
        <v>-3290.7</v>
      </c>
      <c r="F90" s="1"/>
      <c r="G90" s="2"/>
      <c r="H90" s="2"/>
      <c r="I90" s="18" t="s">
        <v>9</v>
      </c>
      <c r="J90" s="9" t="s">
        <v>2</v>
      </c>
      <c r="K90" s="9" t="s">
        <v>0</v>
      </c>
      <c r="L90" s="9" t="s">
        <v>3</v>
      </c>
    </row>
    <row r="91" spans="1:12" x14ac:dyDescent="0.2">
      <c r="A91">
        <v>62</v>
      </c>
      <c r="B91" s="3"/>
      <c r="C91" s="3"/>
      <c r="D91" s="2">
        <f t="shared" si="12"/>
        <v>0</v>
      </c>
      <c r="E91" s="8">
        <f t="shared" si="13"/>
        <v>-3290.7</v>
      </c>
      <c r="F91" s="4"/>
      <c r="G91" s="22"/>
      <c r="H91" s="22"/>
      <c r="I91" s="18">
        <v>0</v>
      </c>
      <c r="J91" s="9">
        <v>0</v>
      </c>
      <c r="K91" s="9">
        <v>0</v>
      </c>
      <c r="L91" s="9">
        <v>0</v>
      </c>
    </row>
    <row r="92" spans="1:12" x14ac:dyDescent="0.2">
      <c r="A92">
        <v>63</v>
      </c>
      <c r="B92" s="3"/>
      <c r="C92" s="3"/>
      <c r="D92" s="2">
        <f t="shared" si="12"/>
        <v>0</v>
      </c>
      <c r="E92" s="8">
        <f t="shared" si="13"/>
        <v>-3290.7</v>
      </c>
      <c r="F92" s="5"/>
      <c r="G92" s="23"/>
      <c r="H92" s="23"/>
      <c r="K92" s="10"/>
      <c r="L92" s="11"/>
    </row>
    <row r="93" spans="1:12" x14ac:dyDescent="0.2">
      <c r="A93">
        <v>64</v>
      </c>
      <c r="B93" s="3"/>
      <c r="C93" s="3"/>
      <c r="D93" s="2">
        <f t="shared" si="12"/>
        <v>0</v>
      </c>
      <c r="E93" s="8">
        <f t="shared" si="13"/>
        <v>-3290.7</v>
      </c>
      <c r="F93" s="5"/>
      <c r="G93" s="23"/>
      <c r="H93" s="23"/>
      <c r="L93" s="7"/>
    </row>
    <row r="94" spans="1:12" x14ac:dyDescent="0.2">
      <c r="A94">
        <v>65</v>
      </c>
      <c r="B94" s="3"/>
      <c r="C94" s="3"/>
      <c r="D94" s="2">
        <f t="shared" si="12"/>
        <v>0</v>
      </c>
      <c r="E94" s="8">
        <f t="shared" si="13"/>
        <v>-3290.7</v>
      </c>
      <c r="F94" s="5"/>
      <c r="G94" s="23"/>
      <c r="H94" s="23"/>
    </row>
    <row r="95" spans="1:12" x14ac:dyDescent="0.2">
      <c r="A95">
        <v>66</v>
      </c>
      <c r="B95" s="3"/>
      <c r="C95" s="3"/>
      <c r="D95" s="2">
        <f t="shared" si="12"/>
        <v>0</v>
      </c>
      <c r="E95" s="8">
        <f t="shared" si="13"/>
        <v>-3290.7</v>
      </c>
      <c r="F95" s="5"/>
      <c r="G95" s="23"/>
      <c r="H95" s="23"/>
    </row>
    <row r="96" spans="1:12" x14ac:dyDescent="0.2">
      <c r="A96">
        <v>67</v>
      </c>
      <c r="B96" s="3"/>
      <c r="C96" s="3"/>
      <c r="D96" s="2">
        <f t="shared" si="12"/>
        <v>0</v>
      </c>
      <c r="E96" s="8">
        <f t="shared" si="13"/>
        <v>-3290.7</v>
      </c>
      <c r="F96" s="5"/>
      <c r="G96" s="23"/>
      <c r="H96" s="23"/>
    </row>
    <row r="97" spans="1:12" x14ac:dyDescent="0.2">
      <c r="A97">
        <v>68</v>
      </c>
      <c r="B97" s="3"/>
      <c r="C97" s="3"/>
      <c r="D97" s="2">
        <f t="shared" si="12"/>
        <v>0</v>
      </c>
      <c r="E97" s="8">
        <f t="shared" si="13"/>
        <v>-3290.7</v>
      </c>
      <c r="F97" s="5"/>
      <c r="G97" s="23"/>
      <c r="H97" s="23"/>
    </row>
    <row r="98" spans="1:12" x14ac:dyDescent="0.2">
      <c r="A98">
        <v>69</v>
      </c>
      <c r="B98" s="3"/>
      <c r="C98" s="3"/>
      <c r="D98" s="2">
        <f t="shared" si="12"/>
        <v>0</v>
      </c>
      <c r="E98" s="8">
        <f t="shared" si="13"/>
        <v>-3290.7</v>
      </c>
      <c r="F98" s="5"/>
      <c r="G98" s="23"/>
      <c r="H98" s="23"/>
    </row>
    <row r="99" spans="1:12" x14ac:dyDescent="0.2">
      <c r="A99">
        <v>70</v>
      </c>
      <c r="B99" s="3"/>
      <c r="C99" s="3"/>
      <c r="D99" s="2">
        <f t="shared" si="12"/>
        <v>0</v>
      </c>
      <c r="E99" s="8">
        <f t="shared" si="13"/>
        <v>-3290.7</v>
      </c>
      <c r="F99" s="5"/>
      <c r="G99" s="23"/>
      <c r="H99" s="23"/>
    </row>
    <row r="100" spans="1:12" x14ac:dyDescent="0.2">
      <c r="A100">
        <v>71</v>
      </c>
      <c r="B100" s="3"/>
      <c r="C100" s="3"/>
      <c r="D100" s="2">
        <f t="shared" si="12"/>
        <v>0</v>
      </c>
      <c r="E100" s="8">
        <f t="shared" si="13"/>
        <v>-3290.7</v>
      </c>
      <c r="F100" s="5"/>
      <c r="G100" s="23"/>
      <c r="H100" s="23"/>
    </row>
    <row r="101" spans="1:12" x14ac:dyDescent="0.2">
      <c r="A101">
        <v>72</v>
      </c>
      <c r="B101" s="3"/>
      <c r="C101" s="3"/>
      <c r="D101" s="2">
        <f t="shared" si="12"/>
        <v>0</v>
      </c>
      <c r="E101" s="8">
        <f t="shared" si="13"/>
        <v>-3290.7</v>
      </c>
      <c r="F101" s="5"/>
      <c r="G101" s="23"/>
      <c r="H101" s="23"/>
    </row>
    <row r="102" spans="1:12" x14ac:dyDescent="0.2">
      <c r="B102" s="1">
        <f t="shared" ref="B102:D102" si="15">SUM(B84:B101)</f>
        <v>0</v>
      </c>
      <c r="C102" s="1">
        <f t="shared" si="15"/>
        <v>0</v>
      </c>
      <c r="D102" s="1">
        <f t="shared" si="15"/>
        <v>0</v>
      </c>
    </row>
    <row r="103" spans="1:12" x14ac:dyDescent="0.2">
      <c r="I103" t="s">
        <v>5</v>
      </c>
      <c r="K103" s="39"/>
      <c r="L103" s="11">
        <f t="shared" ref="L103" si="16">L86</f>
        <v>0</v>
      </c>
    </row>
    <row r="104" spans="1:12" x14ac:dyDescent="0.2">
      <c r="I104" s="7" t="s">
        <v>6</v>
      </c>
      <c r="J104" s="7"/>
      <c r="K104" s="39"/>
      <c r="L104" s="7">
        <f t="shared" ref="L104" si="17">L76+L103</f>
        <v>3281.3999999999996</v>
      </c>
    </row>
  </sheetData>
  <mergeCells count="17">
    <mergeCell ref="K103:K104"/>
    <mergeCell ref="I61:L61"/>
    <mergeCell ref="I60:L60"/>
    <mergeCell ref="K75:K76"/>
    <mergeCell ref="I84:L84"/>
    <mergeCell ref="I88:L88"/>
    <mergeCell ref="I89:L89"/>
    <mergeCell ref="I28:L28"/>
    <mergeCell ref="I32:L32"/>
    <mergeCell ref="I33:L33"/>
    <mergeCell ref="K47:K48"/>
    <mergeCell ref="I56:L56"/>
    <mergeCell ref="D1:I2"/>
    <mergeCell ref="I10:L10"/>
    <mergeCell ref="I14:L14"/>
    <mergeCell ref="I15:L15"/>
    <mergeCell ref="K19:K20"/>
  </mergeCells>
  <phoneticPr fontId="1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Fidaly</cp:lastModifiedBy>
  <dcterms:created xsi:type="dcterms:W3CDTF">2012-06-12T04:39:34Z</dcterms:created>
  <dcterms:modified xsi:type="dcterms:W3CDTF">2015-06-18T21:16:36Z</dcterms:modified>
</cp:coreProperties>
</file>