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quentin faye\Desktop\"/>
    </mc:Choice>
  </mc:AlternateContent>
  <bookViews>
    <workbookView xWindow="360" yWindow="285" windowWidth="18555" windowHeight="8700" tabRatio="461"/>
  </bookViews>
  <sheets>
    <sheet name="Suivi 9NL0003" sheetId="3" r:id="rId1"/>
  </sheets>
  <definedNames>
    <definedName name="ca">#REF!</definedName>
    <definedName name="cp">#REF!</definedName>
  </definedNames>
  <calcPr calcId="152511"/>
</workbook>
</file>

<file path=xl/calcChain.xml><?xml version="1.0" encoding="utf-8"?>
<calcChain xmlns="http://schemas.openxmlformats.org/spreadsheetml/2006/main">
  <c r="L19" i="3" l="1"/>
  <c r="L22" i="3"/>
  <c r="L23" i="3"/>
  <c r="B40" i="3" l="1"/>
  <c r="C41" i="3" l="1"/>
  <c r="B34" i="3" l="1"/>
  <c r="B41" i="3" s="1"/>
  <c r="K21" i="3" l="1"/>
  <c r="L21" i="3" s="1"/>
  <c r="K20" i="3"/>
  <c r="L20" i="3" s="1"/>
  <c r="L25" i="3" l="1"/>
  <c r="D8" i="3" l="1"/>
  <c r="D41" i="3"/>
  <c r="E41" i="3"/>
  <c r="E3" i="3" l="1"/>
  <c r="G3" i="3" l="1"/>
  <c r="E8" i="3"/>
  <c r="L28" i="3" s="1"/>
  <c r="L29" i="3" s="1"/>
  <c r="L30" i="3" l="1"/>
</calcChain>
</file>

<file path=xl/comments1.xml><?xml version="1.0" encoding="utf-8"?>
<comments xmlns="http://schemas.openxmlformats.org/spreadsheetml/2006/main">
  <authors>
    <author>Sandra DE OLIVEIRA</author>
    <author>Melody BOCQUET</author>
  </authors>
  <commentList>
    <comment ref="B33" authorId="0" shapeId="0">
      <text>
        <r>
          <rPr>
            <b/>
            <sz val="9"/>
            <color indexed="81"/>
            <rFont val="Tahoma"/>
            <family val="2"/>
          </rPr>
          <t>Sandra DE OLIVEIRA:</t>
        </r>
        <r>
          <rPr>
            <sz val="9"/>
            <color indexed="81"/>
            <rFont val="Tahoma"/>
            <family val="2"/>
          </rPr>
          <t xml:space="preserve">
Ajout des heures REYMA Mars 15
+ NDF non saisie !
</t>
        </r>
      </text>
    </comment>
    <comment ref="B39" authorId="1" shapeId="0">
      <text>
        <r>
          <rPr>
            <b/>
            <sz val="9"/>
            <color indexed="81"/>
            <rFont val="Tahoma"/>
            <family val="2"/>
          </rPr>
          <t>Melody BOCQUET:</t>
        </r>
        <r>
          <rPr>
            <sz val="9"/>
            <color indexed="81"/>
            <rFont val="Tahoma"/>
            <family val="2"/>
          </rPr>
          <t xml:space="preserve">
7 h MB le 13/05/2015</t>
        </r>
      </text>
    </comment>
  </commentList>
</comments>
</file>

<file path=xl/sharedStrings.xml><?xml version="1.0" encoding="utf-8"?>
<sst xmlns="http://schemas.openxmlformats.org/spreadsheetml/2006/main" count="74" uniqueCount="60">
  <si>
    <t>Unité</t>
  </si>
  <si>
    <t>F</t>
  </si>
  <si>
    <t>Forfait</t>
  </si>
  <si>
    <t>tonne</t>
  </si>
  <si>
    <t>% MB :</t>
  </si>
  <si>
    <t>CP</t>
  </si>
  <si>
    <t>Sioux</t>
  </si>
  <si>
    <t>MB :</t>
  </si>
  <si>
    <t>PV  :</t>
  </si>
  <si>
    <t>Montant</t>
  </si>
  <si>
    <t>Quantité</t>
  </si>
  <si>
    <t>Coût Unit.</t>
  </si>
  <si>
    <t>L</t>
  </si>
  <si>
    <t>C</t>
  </si>
  <si>
    <t>FOURNISSEUR</t>
  </si>
  <si>
    <t>DESIGNATION</t>
  </si>
  <si>
    <t>DATE</t>
  </si>
  <si>
    <t>Début des travaux</t>
  </si>
  <si>
    <t>FAR MAI</t>
  </si>
  <si>
    <t>heure</t>
  </si>
  <si>
    <t>FAR Mai</t>
  </si>
  <si>
    <t>FAR mai</t>
  </si>
  <si>
    <t>OK</t>
  </si>
  <si>
    <t>jhglkdsjgkdsf</t>
  </si>
  <si>
    <t>lidl</t>
  </si>
  <si>
    <t>auchan</t>
  </si>
  <si>
    <t>dfgfdsgdf</t>
  </si>
  <si>
    <t>fgdgdfsg</t>
  </si>
  <si>
    <t>lokhofg</t>
  </si>
  <si>
    <t>hhfgh</t>
  </si>
  <si>
    <t>hghghg</t>
  </si>
  <si>
    <t>gh 22 654</t>
  </si>
  <si>
    <t>gh 22 655</t>
  </si>
  <si>
    <t>gh 22 656</t>
  </si>
  <si>
    <t>bn123</t>
  </si>
  <si>
    <t>gdfjghdfjshg</t>
  </si>
  <si>
    <t>dghdsfhmgildsfjg</t>
  </si>
  <si>
    <t>dhfghgfh</t>
  </si>
  <si>
    <t xml:space="preserve">kjbkdfjbkldsfj
</t>
  </si>
  <si>
    <t>nghgfhdf</t>
  </si>
  <si>
    <t>gfhsdf</t>
  </si>
  <si>
    <t>gdsgdfh</t>
  </si>
  <si>
    <t>gfhdfgh</t>
  </si>
  <si>
    <t>gfhfg</t>
  </si>
  <si>
    <t>iui</t>
  </si>
  <si>
    <t>khjk</t>
  </si>
  <si>
    <t>jhkhgkg</t>
  </si>
  <si>
    <t>jhkhjk</t>
  </si>
  <si>
    <t>hkjhk</t>
  </si>
  <si>
    <t>jhkhjkhgk</t>
  </si>
  <si>
    <t>jkjhkh</t>
  </si>
  <si>
    <t>jhkjhk</t>
  </si>
  <si>
    <t>hjkjhk</t>
  </si>
  <si>
    <t>lkjlhj</t>
  </si>
  <si>
    <t>kjhljklh</t>
  </si>
  <si>
    <t>ytuty</t>
  </si>
  <si>
    <t>sdtgsdrt</t>
  </si>
  <si>
    <t>jhgjghj</t>
  </si>
  <si>
    <t>hjkhjk</t>
  </si>
  <si>
    <t>dhggfhgfh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</si>
</sst>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%"/>
    <numFmt numFmtId="165" formatCode="0.0"/>
    <numFmt numFmtId="166" formatCode="#,##0.00\ &quot;€&quot;"/>
    <numFmt numFmtId="167" formatCode="#,##0.0"/>
  </numFmts>
  <fonts count="46" x14ac:knownFonts="1">
    <font>
      <sz val="10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MS Sans Serif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53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indexed="12"/>
      <name val="Arial"/>
      <family val="2"/>
    </font>
    <font>
      <b/>
      <sz val="10"/>
      <color indexed="13"/>
      <name val="Arial"/>
      <family val="2"/>
    </font>
    <font>
      <b/>
      <sz val="10"/>
      <color indexed="53"/>
      <name val="Arial"/>
      <family val="2"/>
    </font>
    <font>
      <b/>
      <sz val="10"/>
      <color indexed="48"/>
      <name val="Arial"/>
      <family val="2"/>
    </font>
    <font>
      <b/>
      <sz val="14"/>
      <color indexed="10"/>
      <name val="Arial"/>
      <family val="2"/>
    </font>
    <font>
      <b/>
      <sz val="16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b/>
      <sz val="18"/>
      <color indexed="10"/>
      <name val="Arial"/>
      <family val="2"/>
    </font>
    <font>
      <b/>
      <sz val="18"/>
      <name val="Arial"/>
      <family val="2"/>
    </font>
    <font>
      <i/>
      <sz val="10"/>
      <name val="Arial"/>
      <family val="2"/>
    </font>
    <font>
      <b/>
      <sz val="2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8" fillId="0" borderId="0"/>
    <xf numFmtId="0" fontId="8" fillId="0" borderId="0"/>
    <xf numFmtId="0" fontId="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44" fontId="8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9" fontId="6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1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8" fillId="0" borderId="0"/>
    <xf numFmtId="9" fontId="8" fillId="0" borderId="0" applyFont="0" applyFill="0" applyBorder="0" applyAlignment="0" applyProtection="0"/>
    <xf numFmtId="0" fontId="6" fillId="0" borderId="0"/>
  </cellStyleXfs>
  <cellXfs count="160">
    <xf numFmtId="0" fontId="0" fillId="0" borderId="0" xfId="0"/>
    <xf numFmtId="0" fontId="8" fillId="0" borderId="0" xfId="48"/>
    <xf numFmtId="0" fontId="8" fillId="0" borderId="0" xfId="48" applyFont="1" applyFill="1"/>
    <xf numFmtId="0" fontId="8" fillId="0" borderId="0" xfId="48" applyAlignment="1">
      <alignment horizontal="center" vertical="center"/>
    </xf>
    <xf numFmtId="9" fontId="22" fillId="24" borderId="19" xfId="48" applyNumberFormat="1" applyFont="1" applyFill="1" applyBorder="1" applyAlignment="1">
      <alignment horizontal="center"/>
    </xf>
    <xf numFmtId="9" fontId="23" fillId="24" borderId="19" xfId="48" applyNumberFormat="1" applyFont="1" applyFill="1" applyBorder="1" applyAlignment="1">
      <alignment horizontal="center"/>
    </xf>
    <xf numFmtId="4" fontId="24" fillId="0" borderId="10" xfId="48" applyNumberFormat="1" applyFont="1" applyBorder="1" applyAlignment="1">
      <alignment horizontal="center"/>
    </xf>
    <xf numFmtId="0" fontId="21" fillId="0" borderId="10" xfId="48" applyFont="1" applyBorder="1" applyAlignment="1">
      <alignment horizontal="center"/>
    </xf>
    <xf numFmtId="14" fontId="21" fillId="0" borderId="0" xfId="48" applyNumberFormat="1" applyFont="1" applyBorder="1" applyAlignment="1"/>
    <xf numFmtId="0" fontId="8" fillId="0" borderId="0" xfId="48" applyAlignment="1">
      <alignment horizontal="center"/>
    </xf>
    <xf numFmtId="9" fontId="25" fillId="24" borderId="19" xfId="48" applyNumberFormat="1" applyFont="1" applyFill="1" applyBorder="1" applyAlignment="1">
      <alignment horizontal="center"/>
    </xf>
    <xf numFmtId="0" fontId="25" fillId="0" borderId="12" xfId="48" applyFont="1" applyBorder="1" applyAlignment="1">
      <alignment horizontal="center"/>
    </xf>
    <xf numFmtId="0" fontId="25" fillId="0" borderId="10" xfId="48" applyFont="1" applyBorder="1" applyAlignment="1">
      <alignment horizontal="center" vertical="center"/>
    </xf>
    <xf numFmtId="0" fontId="25" fillId="0" borderId="10" xfId="48" applyFont="1" applyBorder="1" applyAlignment="1">
      <alignment horizontal="center"/>
    </xf>
    <xf numFmtId="0" fontId="8" fillId="24" borderId="10" xfId="48" applyFill="1" applyBorder="1" applyAlignment="1">
      <alignment horizontal="left"/>
    </xf>
    <xf numFmtId="0" fontId="8" fillId="0" borderId="0" xfId="48" applyBorder="1" applyAlignment="1">
      <alignment horizontal="center"/>
    </xf>
    <xf numFmtId="4" fontId="26" fillId="0" borderId="10" xfId="48" applyNumberFormat="1" applyFont="1" applyBorder="1" applyAlignment="1">
      <alignment horizontal="center"/>
    </xf>
    <xf numFmtId="0" fontId="27" fillId="0" borderId="0" xfId="48" applyFont="1" applyBorder="1" applyAlignment="1"/>
    <xf numFmtId="0" fontId="26" fillId="24" borderId="19" xfId="48" applyFont="1" applyFill="1" applyBorder="1" applyAlignment="1">
      <alignment horizontal="center"/>
    </xf>
    <xf numFmtId="0" fontId="26" fillId="0" borderId="12" xfId="48" applyFont="1" applyBorder="1" applyAlignment="1">
      <alignment horizontal="center"/>
    </xf>
    <xf numFmtId="10" fontId="8" fillId="0" borderId="0" xfId="48" applyNumberFormat="1" applyBorder="1" applyAlignment="1">
      <alignment horizontal="center"/>
    </xf>
    <xf numFmtId="0" fontId="21" fillId="24" borderId="10" xfId="48" applyFont="1" applyFill="1" applyBorder="1" applyAlignment="1">
      <alignment horizontal="center"/>
    </xf>
    <xf numFmtId="0" fontId="29" fillId="24" borderId="10" xfId="48" applyFont="1" applyFill="1" applyBorder="1" applyAlignment="1">
      <alignment horizontal="center"/>
    </xf>
    <xf numFmtId="0" fontId="21" fillId="0" borderId="12" xfId="48" applyFont="1" applyBorder="1" applyAlignment="1">
      <alignment horizontal="center"/>
    </xf>
    <xf numFmtId="10" fontId="30" fillId="0" borderId="0" xfId="48" applyNumberFormat="1" applyFont="1" applyAlignment="1">
      <alignment horizontal="center"/>
    </xf>
    <xf numFmtId="10" fontId="31" fillId="24" borderId="10" xfId="48" applyNumberFormat="1" applyFont="1" applyFill="1" applyBorder="1" applyAlignment="1">
      <alignment horizontal="center"/>
    </xf>
    <xf numFmtId="0" fontId="8" fillId="24" borderId="10" xfId="48" applyFill="1" applyBorder="1" applyAlignment="1">
      <alignment horizontal="right"/>
    </xf>
    <xf numFmtId="0" fontId="8" fillId="0" borderId="0" xfId="48" applyBorder="1"/>
    <xf numFmtId="0" fontId="30" fillId="0" borderId="0" xfId="48" applyFont="1" applyAlignment="1">
      <alignment horizontal="center"/>
    </xf>
    <xf numFmtId="4" fontId="31" fillId="24" borderId="10" xfId="48" applyNumberFormat="1" applyFont="1" applyFill="1" applyBorder="1" applyAlignment="1">
      <alignment horizontal="center"/>
    </xf>
    <xf numFmtId="3" fontId="21" fillId="0" borderId="10" xfId="48" applyNumberFormat="1" applyFont="1" applyBorder="1" applyAlignment="1">
      <alignment horizontal="center"/>
    </xf>
    <xf numFmtId="4" fontId="21" fillId="0" borderId="10" xfId="48" applyNumberFormat="1" applyFont="1" applyBorder="1" applyAlignment="1">
      <alignment horizontal="center"/>
    </xf>
    <xf numFmtId="0" fontId="21" fillId="0" borderId="10" xfId="48" applyFont="1" applyBorder="1" applyAlignment="1">
      <alignment horizontal="center" vertical="center"/>
    </xf>
    <xf numFmtId="0" fontId="22" fillId="0" borderId="0" xfId="48" applyFont="1"/>
    <xf numFmtId="4" fontId="21" fillId="0" borderId="0" xfId="48" applyNumberFormat="1" applyFont="1" applyBorder="1" applyAlignment="1">
      <alignment horizontal="center"/>
    </xf>
    <xf numFmtId="0" fontId="22" fillId="0" borderId="0" xfId="48" applyFont="1" applyAlignment="1">
      <alignment horizontal="center"/>
    </xf>
    <xf numFmtId="9" fontId="21" fillId="0" borderId="0" xfId="48" applyNumberFormat="1" applyFont="1" applyFill="1" applyBorder="1" applyAlignment="1">
      <alignment horizontal="center" vertical="center"/>
    </xf>
    <xf numFmtId="4" fontId="21" fillId="0" borderId="12" xfId="48" applyNumberFormat="1" applyFont="1" applyBorder="1" applyAlignment="1">
      <alignment horizontal="center"/>
    </xf>
    <xf numFmtId="2" fontId="22" fillId="0" borderId="0" xfId="48" applyNumberFormat="1" applyFont="1" applyFill="1" applyBorder="1" applyAlignment="1">
      <alignment horizontal="center"/>
    </xf>
    <xf numFmtId="1" fontId="22" fillId="0" borderId="0" xfId="48" applyNumberFormat="1" applyFont="1" applyFill="1" applyBorder="1" applyAlignment="1">
      <alignment horizontal="center"/>
    </xf>
    <xf numFmtId="4" fontId="22" fillId="0" borderId="0" xfId="48" applyNumberFormat="1" applyFont="1" applyFill="1" applyBorder="1" applyAlignment="1">
      <alignment horizontal="center"/>
    </xf>
    <xf numFmtId="14" fontId="26" fillId="0" borderId="12" xfId="48" applyNumberFormat="1" applyFont="1" applyFill="1" applyBorder="1" applyAlignment="1">
      <alignment horizontal="center"/>
    </xf>
    <xf numFmtId="9" fontId="25" fillId="0" borderId="10" xfId="48" applyNumberFormat="1" applyFont="1" applyFill="1" applyBorder="1" applyAlignment="1">
      <alignment horizontal="left"/>
    </xf>
    <xf numFmtId="14" fontId="25" fillId="0" borderId="12" xfId="48" applyNumberFormat="1" applyFont="1" applyFill="1" applyBorder="1" applyAlignment="1">
      <alignment horizontal="center"/>
    </xf>
    <xf numFmtId="14" fontId="25" fillId="0" borderId="27" xfId="48" applyNumberFormat="1" applyFont="1" applyFill="1" applyBorder="1" applyAlignment="1">
      <alignment horizontal="center"/>
    </xf>
    <xf numFmtId="4" fontId="33" fillId="0" borderId="0" xfId="48" applyNumberFormat="1" applyFont="1" applyFill="1" applyBorder="1" applyAlignment="1">
      <alignment horizontal="center"/>
    </xf>
    <xf numFmtId="167" fontId="25" fillId="0" borderId="12" xfId="48" applyNumberFormat="1" applyFont="1" applyFill="1" applyBorder="1" applyAlignment="1">
      <alignment horizontal="center"/>
    </xf>
    <xf numFmtId="4" fontId="25" fillId="0" borderId="12" xfId="48" applyNumberFormat="1" applyFont="1" applyFill="1" applyBorder="1" applyAlignment="1">
      <alignment horizontal="center"/>
    </xf>
    <xf numFmtId="14" fontId="25" fillId="0" borderId="29" xfId="48" applyNumberFormat="1" applyFont="1" applyFill="1" applyBorder="1" applyAlignment="1">
      <alignment horizontal="center"/>
    </xf>
    <xf numFmtId="0" fontId="25" fillId="0" borderId="10" xfId="48" applyFont="1" applyFill="1" applyBorder="1" applyAlignment="1">
      <alignment horizontal="center"/>
    </xf>
    <xf numFmtId="4" fontId="25" fillId="0" borderId="10" xfId="48" applyNumberFormat="1" applyFont="1" applyFill="1" applyBorder="1" applyAlignment="1">
      <alignment horizontal="center"/>
    </xf>
    <xf numFmtId="0" fontId="21" fillId="0" borderId="0" xfId="48" applyFont="1" applyFill="1" applyBorder="1" applyAlignment="1">
      <alignment horizontal="center"/>
    </xf>
    <xf numFmtId="0" fontId="21" fillId="0" borderId="31" xfId="48" applyFont="1" applyBorder="1" applyAlignment="1">
      <alignment horizontal="center"/>
    </xf>
    <xf numFmtId="0" fontId="21" fillId="0" borderId="30" xfId="48" applyFont="1" applyBorder="1" applyAlignment="1">
      <alignment horizontal="center"/>
    </xf>
    <xf numFmtId="0" fontId="21" fillId="30" borderId="30" xfId="48" applyFont="1" applyFill="1" applyBorder="1" applyAlignment="1">
      <alignment horizontal="center"/>
    </xf>
    <xf numFmtId="0" fontId="21" fillId="0" borderId="30" xfId="48" applyFont="1" applyBorder="1" applyAlignment="1">
      <alignment horizontal="center" vertical="center"/>
    </xf>
    <xf numFmtId="0" fontId="21" fillId="0" borderId="28" xfId="48" applyFont="1" applyBorder="1" applyAlignment="1">
      <alignment horizontal="center"/>
    </xf>
    <xf numFmtId="0" fontId="8" fillId="26" borderId="26" xfId="48" applyFill="1" applyBorder="1"/>
    <xf numFmtId="4" fontId="8" fillId="26" borderId="26" xfId="48" applyNumberFormat="1" applyFill="1" applyBorder="1"/>
    <xf numFmtId="0" fontId="37" fillId="26" borderId="26" xfId="48" applyFont="1" applyFill="1" applyBorder="1"/>
    <xf numFmtId="0" fontId="8" fillId="26" borderId="26" xfId="48" applyFill="1" applyBorder="1" applyAlignment="1">
      <alignment horizontal="center" vertical="center"/>
    </xf>
    <xf numFmtId="0" fontId="8" fillId="26" borderId="15" xfId="48" applyFill="1" applyBorder="1"/>
    <xf numFmtId="4" fontId="8" fillId="0" borderId="0" xfId="48" applyNumberFormat="1" applyAlignment="1">
      <alignment horizontal="center"/>
    </xf>
    <xf numFmtId="0" fontId="21" fillId="0" borderId="0" xfId="48" applyFont="1" applyAlignment="1">
      <alignment horizontal="center" vertical="center"/>
    </xf>
    <xf numFmtId="0" fontId="21" fillId="0" borderId="0" xfId="48" applyFont="1"/>
    <xf numFmtId="165" fontId="21" fillId="0" borderId="0" xfId="48" applyNumberFormat="1" applyFont="1" applyAlignment="1">
      <alignment horizontal="center"/>
    </xf>
    <xf numFmtId="14" fontId="8" fillId="0" borderId="0" xfId="48" applyNumberFormat="1" applyAlignment="1">
      <alignment horizontal="center"/>
    </xf>
    <xf numFmtId="14" fontId="24" fillId="0" borderId="0" xfId="48" applyNumberFormat="1" applyFont="1" applyAlignment="1">
      <alignment horizontal="center" vertical="center"/>
    </xf>
    <xf numFmtId="0" fontId="8" fillId="0" borderId="0" xfId="48" applyAlignment="1">
      <alignment horizontal="center" vertical="center" wrapText="1"/>
    </xf>
    <xf numFmtId="0" fontId="21" fillId="0" borderId="0" xfId="48" applyFont="1" applyAlignment="1">
      <alignment horizontal="center"/>
    </xf>
    <xf numFmtId="0" fontId="21" fillId="0" borderId="10" xfId="48" applyFont="1" applyBorder="1"/>
    <xf numFmtId="14" fontId="21" fillId="0" borderId="10" xfId="49" applyNumberFormat="1" applyFont="1" applyFill="1" applyBorder="1" applyAlignment="1">
      <alignment horizontal="center"/>
    </xf>
    <xf numFmtId="4" fontId="21" fillId="0" borderId="10" xfId="48" applyNumberFormat="1" applyFont="1" applyFill="1" applyBorder="1" applyAlignment="1">
      <alignment horizontal="center"/>
    </xf>
    <xf numFmtId="4" fontId="24" fillId="0" borderId="10" xfId="48" applyNumberFormat="1" applyFont="1" applyFill="1" applyBorder="1" applyAlignment="1">
      <alignment horizontal="center"/>
    </xf>
    <xf numFmtId="4" fontId="21" fillId="0" borderId="10" xfId="48" applyNumberFormat="1" applyFont="1" applyBorder="1" applyAlignment="1">
      <alignment horizontal="center" vertical="center"/>
    </xf>
    <xf numFmtId="0" fontId="33" fillId="0" borderId="0" xfId="48" applyFont="1" applyAlignment="1">
      <alignment horizontal="center"/>
    </xf>
    <xf numFmtId="0" fontId="33" fillId="0" borderId="10" xfId="48" applyFont="1" applyBorder="1"/>
    <xf numFmtId="0" fontId="8" fillId="0" borderId="10" xfId="48" applyBorder="1"/>
    <xf numFmtId="0" fontId="33" fillId="0" borderId="10" xfId="48" applyFont="1" applyFill="1" applyBorder="1" applyAlignment="1">
      <alignment horizontal="center"/>
    </xf>
    <xf numFmtId="3" fontId="33" fillId="0" borderId="10" xfId="48" applyNumberFormat="1" applyFont="1" applyFill="1" applyBorder="1" applyAlignment="1">
      <alignment horizontal="center"/>
    </xf>
    <xf numFmtId="9" fontId="8" fillId="0" borderId="10" xfId="48" applyNumberFormat="1" applyFont="1" applyBorder="1" applyAlignment="1">
      <alignment horizontal="center"/>
    </xf>
    <xf numFmtId="4" fontId="22" fillId="0" borderId="10" xfId="48" applyNumberFormat="1" applyFont="1" applyFill="1" applyBorder="1" applyAlignment="1">
      <alignment horizontal="center"/>
    </xf>
    <xf numFmtId="4" fontId="22" fillId="0" borderId="10" xfId="48" applyNumberFormat="1" applyFont="1" applyBorder="1" applyAlignment="1">
      <alignment horizontal="center" vertical="center"/>
    </xf>
    <xf numFmtId="166" fontId="38" fillId="0" borderId="10" xfId="48" applyNumberFormat="1" applyFont="1" applyFill="1" applyBorder="1" applyAlignment="1">
      <alignment horizontal="center" vertical="justify" wrapText="1"/>
    </xf>
    <xf numFmtId="0" fontId="38" fillId="0" borderId="10" xfId="48" applyFont="1" applyFill="1" applyBorder="1" applyAlignment="1">
      <alignment horizontal="center" vertical="justify" wrapText="1"/>
    </xf>
    <xf numFmtId="0" fontId="38" fillId="0" borderId="15" xfId="48" applyFont="1" applyFill="1" applyBorder="1" applyAlignment="1">
      <alignment horizontal="left" vertical="justify" wrapText="1"/>
    </xf>
    <xf numFmtId="3" fontId="33" fillId="0" borderId="10" xfId="48" applyNumberFormat="1" applyFont="1" applyBorder="1" applyAlignment="1">
      <alignment horizontal="center"/>
    </xf>
    <xf numFmtId="4" fontId="21" fillId="0" borderId="10" xfId="48" applyNumberFormat="1" applyFont="1" applyFill="1" applyBorder="1" applyAlignment="1">
      <alignment horizontal="center" vertical="center"/>
    </xf>
    <xf numFmtId="14" fontId="22" fillId="0" borderId="10" xfId="48" applyNumberFormat="1" applyFont="1" applyFill="1" applyBorder="1" applyAlignment="1">
      <alignment horizontal="center"/>
    </xf>
    <xf numFmtId="0" fontId="21" fillId="0" borderId="0" xfId="48" applyFont="1" applyFill="1" applyAlignment="1">
      <alignment horizontal="left"/>
    </xf>
    <xf numFmtId="0" fontId="21" fillId="0" borderId="0" xfId="48" applyFont="1" applyFill="1" applyBorder="1" applyAlignment="1">
      <alignment horizontal="left"/>
    </xf>
    <xf numFmtId="0" fontId="21" fillId="0" borderId="10" xfId="48" applyFont="1" applyFill="1" applyBorder="1"/>
    <xf numFmtId="9" fontId="33" fillId="0" borderId="10" xfId="48" applyNumberFormat="1" applyFont="1" applyBorder="1" applyAlignment="1">
      <alignment horizontal="center"/>
    </xf>
    <xf numFmtId="14" fontId="22" fillId="0" borderId="10" xfId="48" applyNumberFormat="1" applyFont="1" applyBorder="1" applyAlignment="1">
      <alignment horizontal="center"/>
    </xf>
    <xf numFmtId="0" fontId="22" fillId="0" borderId="10" xfId="48" applyFont="1" applyBorder="1" applyAlignment="1">
      <alignment horizontal="center"/>
    </xf>
    <xf numFmtId="0" fontId="21" fillId="0" borderId="10" xfId="48" applyFont="1" applyFill="1" applyBorder="1" applyAlignment="1">
      <alignment horizontal="center"/>
    </xf>
    <xf numFmtId="14" fontId="21" fillId="0" borderId="10" xfId="48" applyNumberFormat="1" applyFont="1" applyFill="1" applyBorder="1" applyAlignment="1">
      <alignment horizontal="center"/>
    </xf>
    <xf numFmtId="0" fontId="21" fillId="0" borderId="0" xfId="48" applyFont="1" applyFill="1" applyAlignment="1">
      <alignment horizontal="left"/>
    </xf>
    <xf numFmtId="9" fontId="22" fillId="0" borderId="10" xfId="36" applyFont="1" applyBorder="1" applyAlignment="1">
      <alignment horizontal="center"/>
    </xf>
    <xf numFmtId="9" fontId="22" fillId="0" borderId="10" xfId="48" applyNumberFormat="1" applyFont="1" applyBorder="1" applyAlignment="1">
      <alignment horizontal="center"/>
    </xf>
    <xf numFmtId="0" fontId="8" fillId="0" borderId="10" xfId="48" applyFont="1" applyBorder="1" applyAlignment="1">
      <alignment horizontal="center"/>
    </xf>
    <xf numFmtId="14" fontId="8" fillId="0" borderId="0" xfId="48" applyNumberFormat="1" applyAlignment="1">
      <alignment horizontal="center" vertical="center" wrapText="1"/>
    </xf>
    <xf numFmtId="167" fontId="25" fillId="0" borderId="10" xfId="48" applyNumberFormat="1" applyFont="1" applyFill="1" applyBorder="1" applyAlignment="1">
      <alignment horizontal="center"/>
    </xf>
    <xf numFmtId="9" fontId="25" fillId="0" borderId="13" xfId="48" applyNumberFormat="1" applyFont="1" applyFill="1" applyBorder="1" applyAlignment="1">
      <alignment horizontal="left"/>
    </xf>
    <xf numFmtId="0" fontId="8" fillId="24" borderId="11" xfId="48" applyFont="1" applyFill="1" applyBorder="1" applyAlignment="1">
      <alignment horizontal="left" vertical="center"/>
    </xf>
    <xf numFmtId="0" fontId="21" fillId="28" borderId="10" xfId="48" applyFont="1" applyFill="1" applyBorder="1"/>
    <xf numFmtId="3" fontId="25" fillId="32" borderId="10" xfId="48" applyNumberFormat="1" applyFont="1" applyFill="1" applyBorder="1" applyAlignment="1">
      <alignment horizontal="center"/>
    </xf>
    <xf numFmtId="0" fontId="40" fillId="29" borderId="30" xfId="48" applyFont="1" applyFill="1" applyBorder="1" applyAlignment="1">
      <alignment horizontal="center"/>
    </xf>
    <xf numFmtId="14" fontId="43" fillId="33" borderId="10" xfId="48" applyNumberFormat="1" applyFont="1" applyFill="1" applyBorder="1" applyAlignment="1">
      <alignment horizontal="center"/>
    </xf>
    <xf numFmtId="4" fontId="8" fillId="0" borderId="0" xfId="48" applyNumberFormat="1" applyFont="1" applyFill="1" applyBorder="1" applyAlignment="1">
      <alignment horizontal="center"/>
    </xf>
    <xf numFmtId="0" fontId="40" fillId="25" borderId="30" xfId="48" applyFont="1" applyFill="1" applyBorder="1" applyAlignment="1">
      <alignment horizontal="center"/>
    </xf>
    <xf numFmtId="0" fontId="44" fillId="24" borderId="11" xfId="48" applyFont="1" applyFill="1" applyBorder="1" applyAlignment="1">
      <alignment horizontal="left" vertical="center"/>
    </xf>
    <xf numFmtId="0" fontId="44" fillId="0" borderId="10" xfId="48" applyFont="1" applyBorder="1" applyAlignment="1">
      <alignment horizontal="center"/>
    </xf>
    <xf numFmtId="4" fontId="45" fillId="0" borderId="10" xfId="48" applyNumberFormat="1" applyFont="1" applyBorder="1" applyAlignment="1">
      <alignment horizontal="center"/>
    </xf>
    <xf numFmtId="3" fontId="25" fillId="32" borderId="13" xfId="48" applyNumberFormat="1" applyFont="1" applyFill="1" applyBorder="1" applyAlignment="1">
      <alignment horizontal="center"/>
    </xf>
    <xf numFmtId="14" fontId="34" fillId="33" borderId="13" xfId="48" applyNumberFormat="1" applyFont="1" applyFill="1" applyBorder="1" applyAlignment="1">
      <alignment horizontal="center"/>
    </xf>
    <xf numFmtId="17" fontId="8" fillId="24" borderId="11" xfId="48" applyNumberFormat="1" applyFont="1" applyFill="1" applyBorder="1" applyAlignment="1">
      <alignment horizontal="left" vertical="center"/>
    </xf>
    <xf numFmtId="4" fontId="8" fillId="0" borderId="0" xfId="48" applyNumberFormat="1"/>
    <xf numFmtId="4" fontId="21" fillId="32" borderId="10" xfId="48" applyNumberFormat="1" applyFont="1" applyFill="1" applyBorder="1" applyAlignment="1">
      <alignment horizontal="center"/>
    </xf>
    <xf numFmtId="14" fontId="21" fillId="32" borderId="10" xfId="48" applyNumberFormat="1" applyFont="1" applyFill="1" applyBorder="1" applyAlignment="1">
      <alignment horizontal="center"/>
    </xf>
    <xf numFmtId="0" fontId="21" fillId="32" borderId="10" xfId="48" applyFont="1" applyFill="1" applyBorder="1"/>
    <xf numFmtId="0" fontId="45" fillId="0" borderId="10" xfId="48" applyFont="1" applyBorder="1" applyAlignment="1">
      <alignment horizontal="center"/>
    </xf>
    <xf numFmtId="167" fontId="26" fillId="34" borderId="10" xfId="48" applyNumberFormat="1" applyFont="1" applyFill="1" applyBorder="1" applyAlignment="1">
      <alignment horizontal="center"/>
    </xf>
    <xf numFmtId="167" fontId="26" fillId="35" borderId="10" xfId="48" applyNumberFormat="1" applyFont="1" applyFill="1" applyBorder="1" applyAlignment="1">
      <alignment horizontal="center"/>
    </xf>
    <xf numFmtId="0" fontId="28" fillId="0" borderId="0" xfId="48" applyFont="1" applyFill="1" applyBorder="1" applyAlignment="1">
      <alignment horizontal="center"/>
    </xf>
    <xf numFmtId="164" fontId="28" fillId="0" borderId="0" xfId="48" applyNumberFormat="1" applyFont="1" applyFill="1" applyBorder="1" applyAlignment="1">
      <alignment horizontal="center"/>
    </xf>
    <xf numFmtId="14" fontId="21" fillId="0" borderId="0" xfId="48" applyNumberFormat="1" applyFont="1" applyFill="1" applyBorder="1" applyAlignment="1"/>
    <xf numFmtId="4" fontId="21" fillId="0" borderId="0" xfId="48" applyNumberFormat="1" applyFont="1" applyFill="1" applyAlignment="1">
      <alignment horizontal="center"/>
    </xf>
    <xf numFmtId="0" fontId="8" fillId="0" borderId="0" xfId="48" applyFill="1"/>
    <xf numFmtId="4" fontId="8" fillId="0" borderId="0" xfId="48" applyNumberFormat="1" applyFill="1"/>
    <xf numFmtId="0" fontId="21" fillId="27" borderId="13" xfId="48" applyFont="1" applyFill="1" applyBorder="1" applyAlignment="1">
      <alignment horizontal="center" vertical="center"/>
    </xf>
    <xf numFmtId="0" fontId="21" fillId="27" borderId="14" xfId="48" applyFont="1" applyFill="1" applyBorder="1" applyAlignment="1">
      <alignment horizontal="center" vertical="center"/>
    </xf>
    <xf numFmtId="0" fontId="21" fillId="27" borderId="12" xfId="48" applyFont="1" applyFill="1" applyBorder="1" applyAlignment="1">
      <alignment horizontal="center" vertical="center"/>
    </xf>
    <xf numFmtId="0" fontId="39" fillId="26" borderId="10" xfId="48" applyFont="1" applyFill="1" applyBorder="1" applyAlignment="1">
      <alignment horizontal="center" vertical="center" wrapText="1"/>
    </xf>
    <xf numFmtId="0" fontId="39" fillId="26" borderId="10" xfId="48" applyFont="1" applyFill="1" applyBorder="1" applyAlignment="1">
      <alignment horizontal="center" vertical="center"/>
    </xf>
    <xf numFmtId="0" fontId="32" fillId="26" borderId="10" xfId="48" applyFont="1" applyFill="1" applyBorder="1" applyAlignment="1">
      <alignment horizontal="center"/>
    </xf>
    <xf numFmtId="0" fontId="21" fillId="0" borderId="15" xfId="48" applyFont="1" applyFill="1" applyBorder="1" applyAlignment="1">
      <alignment horizontal="center"/>
    </xf>
    <xf numFmtId="0" fontId="21" fillId="0" borderId="26" xfId="48" applyFont="1" applyFill="1" applyBorder="1" applyAlignment="1">
      <alignment horizontal="center"/>
    </xf>
    <xf numFmtId="0" fontId="21" fillId="0" borderId="10" xfId="48" applyFont="1" applyBorder="1" applyAlignment="1">
      <alignment horizontal="center"/>
    </xf>
    <xf numFmtId="0" fontId="21" fillId="24" borderId="15" xfId="48" applyFont="1" applyFill="1" applyBorder="1" applyAlignment="1">
      <alignment horizontal="center" vertical="center"/>
    </xf>
    <xf numFmtId="0" fontId="21" fillId="24" borderId="19" xfId="48" applyFont="1" applyFill="1" applyBorder="1" applyAlignment="1">
      <alignment horizontal="center" vertical="center"/>
    </xf>
    <xf numFmtId="0" fontId="21" fillId="0" borderId="20" xfId="48" applyFont="1" applyBorder="1" applyAlignment="1">
      <alignment horizontal="center" vertical="center"/>
    </xf>
    <xf numFmtId="0" fontId="21" fillId="0" borderId="11" xfId="48" applyFont="1" applyBorder="1" applyAlignment="1">
      <alignment horizontal="center" vertical="center"/>
    </xf>
    <xf numFmtId="0" fontId="21" fillId="0" borderId="32" xfId="48" applyFont="1" applyFill="1" applyBorder="1" applyAlignment="1">
      <alignment horizontal="left"/>
    </xf>
    <xf numFmtId="0" fontId="21" fillId="0" borderId="0" xfId="48" applyFont="1" applyFill="1" applyAlignment="1">
      <alignment horizontal="left"/>
    </xf>
    <xf numFmtId="0" fontId="36" fillId="30" borderId="26" xfId="48" applyFont="1" applyFill="1" applyBorder="1" applyAlignment="1">
      <alignment horizontal="center"/>
    </xf>
    <xf numFmtId="0" fontId="36" fillId="30" borderId="19" xfId="48" applyFont="1" applyFill="1" applyBorder="1" applyAlignment="1">
      <alignment horizontal="center"/>
    </xf>
    <xf numFmtId="14" fontId="35" fillId="31" borderId="16" xfId="48" applyNumberFormat="1" applyFont="1" applyFill="1" applyBorder="1" applyAlignment="1">
      <alignment horizontal="center"/>
    </xf>
    <xf numFmtId="14" fontId="35" fillId="31" borderId="17" xfId="48" applyNumberFormat="1" applyFont="1" applyFill="1" applyBorder="1" applyAlignment="1">
      <alignment horizontal="center"/>
    </xf>
    <xf numFmtId="14" fontId="35" fillId="31" borderId="18" xfId="48" applyNumberFormat="1" applyFont="1" applyFill="1" applyBorder="1" applyAlignment="1">
      <alignment horizontal="center"/>
    </xf>
    <xf numFmtId="0" fontId="32" fillId="26" borderId="15" xfId="48" applyFont="1" applyFill="1" applyBorder="1" applyAlignment="1">
      <alignment horizontal="center"/>
    </xf>
    <xf numFmtId="0" fontId="32" fillId="26" borderId="26" xfId="48" applyFont="1" applyFill="1" applyBorder="1" applyAlignment="1">
      <alignment horizontal="center"/>
    </xf>
    <xf numFmtId="0" fontId="32" fillId="26" borderId="19" xfId="48" applyFont="1" applyFill="1" applyBorder="1" applyAlignment="1">
      <alignment horizontal="center"/>
    </xf>
    <xf numFmtId="0" fontId="21" fillId="26" borderId="24" xfId="48" applyFont="1" applyFill="1" applyBorder="1" applyAlignment="1">
      <alignment horizontal="left"/>
    </xf>
    <xf numFmtId="0" fontId="8" fillId="26" borderId="25" xfId="48" applyFill="1" applyBorder="1" applyAlignment="1">
      <alignment horizontal="left"/>
    </xf>
    <xf numFmtId="0" fontId="8" fillId="26" borderId="23" xfId="48" applyFill="1" applyBorder="1" applyAlignment="1">
      <alignment horizontal="left"/>
    </xf>
    <xf numFmtId="14" fontId="35" fillId="31" borderId="24" xfId="48" applyNumberFormat="1" applyFont="1" applyFill="1" applyBorder="1" applyAlignment="1">
      <alignment horizontal="center"/>
    </xf>
    <xf numFmtId="14" fontId="35" fillId="31" borderId="25" xfId="48" applyNumberFormat="1" applyFont="1" applyFill="1" applyBorder="1" applyAlignment="1">
      <alignment horizontal="center"/>
    </xf>
    <xf numFmtId="14" fontId="35" fillId="31" borderId="22" xfId="48" applyNumberFormat="1" applyFont="1" applyFill="1" applyBorder="1" applyAlignment="1">
      <alignment horizontal="center"/>
    </xf>
    <xf numFmtId="14" fontId="35" fillId="31" borderId="21" xfId="48" applyNumberFormat="1" applyFont="1" applyFill="1" applyBorder="1" applyAlignment="1">
      <alignment horizontal="center"/>
    </xf>
  </cellXfs>
  <cellStyles count="51">
    <cellStyle name="_Feuil1" xfId="2"/>
    <cellStyle name="_Remblais noiratre" xfId="3"/>
    <cellStyle name="20 % - Accent1" xfId="4" builtinId="30" customBuiltin="1"/>
    <cellStyle name="20 % - Accent2" xfId="5" builtinId="34" customBuiltin="1"/>
    <cellStyle name="20 % - Accent3" xfId="6" builtinId="38" customBuiltin="1"/>
    <cellStyle name="20 % - Accent4" xfId="7" builtinId="42" customBuiltin="1"/>
    <cellStyle name="20 % - Accent5" xfId="8" builtinId="46" customBuiltin="1"/>
    <cellStyle name="20 % - Accent6" xfId="9" builtinId="50" customBuiltin="1"/>
    <cellStyle name="40 % - Accent1" xfId="10" builtinId="31" customBuiltin="1"/>
    <cellStyle name="40 % - Accent2" xfId="11" builtinId="35" customBuiltin="1"/>
    <cellStyle name="40 % - Accent3" xfId="12" builtinId="39" customBuiltin="1"/>
    <cellStyle name="40 % - Accent4" xfId="13" builtinId="43" customBuiltin="1"/>
    <cellStyle name="40 % - Accent5" xfId="14" builtinId="47" customBuiltin="1"/>
    <cellStyle name="40 % - Accent6" xfId="15" builtinId="51" customBuiltin="1"/>
    <cellStyle name="60 % - Accent1" xfId="16" builtinId="32" customBuiltin="1"/>
    <cellStyle name="60 % - Accent2" xfId="17" builtinId="36" customBuiltin="1"/>
    <cellStyle name="60 % - Accent3" xfId="18" builtinId="40" customBuiltin="1"/>
    <cellStyle name="60 % - Accent4" xfId="19" builtinId="44" customBuiltin="1"/>
    <cellStyle name="60 % - Accent5" xfId="20" builtinId="48" customBuiltin="1"/>
    <cellStyle name="60 % - Accent6" xfId="21" builtinId="52" customBuiltin="1"/>
    <cellStyle name="Accent1" xfId="22" builtinId="29" customBuiltin="1"/>
    <cellStyle name="Accent2" xfId="23" builtinId="33" customBuiltin="1"/>
    <cellStyle name="Accent3" xfId="24" builtinId="37" customBuiltin="1"/>
    <cellStyle name="Accent4" xfId="25" builtinId="41" customBuiltin="1"/>
    <cellStyle name="Accent5" xfId="26" builtinId="45" customBuiltin="1"/>
    <cellStyle name="Accent6" xfId="27" builtinId="49" customBuiltin="1"/>
    <cellStyle name="Avertissement" xfId="28" builtinId="11" customBuiltin="1"/>
    <cellStyle name="Calcul" xfId="29" builtinId="22" customBuiltin="1"/>
    <cellStyle name="Cellule liée" xfId="30" builtinId="24" customBuiltin="1"/>
    <cellStyle name="Commentaire" xfId="31" builtinId="10" customBuiltin="1"/>
    <cellStyle name="Entrée" xfId="32" builtinId="20" customBuiltin="1"/>
    <cellStyle name="Euro" xfId="33"/>
    <cellStyle name="Insatisfaisant" xfId="34" builtinId="27" customBuiltin="1"/>
    <cellStyle name="Neutre" xfId="35" builtinId="28" customBuiltin="1"/>
    <cellStyle name="Normal" xfId="0" builtinId="0"/>
    <cellStyle name="Normal 2" xfId="48"/>
    <cellStyle name="Normal 3" xfId="50"/>
    <cellStyle name="Pourcentage" xfId="36" builtinId="5"/>
    <cellStyle name="Pourcentage 2" xfId="49"/>
    <cellStyle name="Satisfaisant" xfId="37" builtinId="26" customBuiltin="1"/>
    <cellStyle name="Sortie" xfId="38" builtinId="21" customBuiltin="1"/>
    <cellStyle name="Standaard_vb bouwADD" xfId="39"/>
    <cellStyle name="Style 1" xfId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colors>
    <mruColors>
      <color rgb="FFFFCCFF"/>
      <color rgb="FF0000FF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:AU49"/>
  <sheetViews>
    <sheetView tabSelected="1" zoomScale="80" zoomScaleNormal="80" workbookViewId="0">
      <selection activeCell="A26" sqref="A26"/>
    </sheetView>
  </sheetViews>
  <sheetFormatPr baseColWidth="10" defaultRowHeight="12.75" x14ac:dyDescent="0.2"/>
  <cols>
    <col min="1" max="1" width="22.625" style="1" customWidth="1"/>
    <col min="2" max="2" width="11.125" style="1" bestFit="1" customWidth="1"/>
    <col min="3" max="3" width="9.75" style="1" bestFit="1" customWidth="1"/>
    <col min="4" max="4" width="39.875" style="1" customWidth="1"/>
    <col min="5" max="5" width="20.875" style="1" customWidth="1"/>
    <col min="6" max="6" width="16" style="1" bestFit="1" customWidth="1"/>
    <col min="7" max="7" width="16.5" style="1" bestFit="1" customWidth="1"/>
    <col min="8" max="8" width="13.25" style="1" bestFit="1" customWidth="1"/>
    <col min="9" max="9" width="12" style="1" customWidth="1"/>
    <col min="10" max="10" width="13.875" style="1" customWidth="1"/>
    <col min="11" max="11" width="12.125" style="1" customWidth="1"/>
    <col min="12" max="12" width="13.5" style="1" bestFit="1" customWidth="1"/>
    <col min="13" max="16384" width="11" style="1"/>
  </cols>
  <sheetData>
    <row r="1" spans="1:47" ht="84.75" customHeight="1" x14ac:dyDescent="0.2">
      <c r="A1" s="133" t="s">
        <v>38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47" x14ac:dyDescent="0.2">
      <c r="A2" s="7" t="s">
        <v>51</v>
      </c>
      <c r="B2" s="94"/>
      <c r="C2" s="93"/>
      <c r="D2" s="32" t="s">
        <v>52</v>
      </c>
      <c r="E2" s="7" t="s">
        <v>53</v>
      </c>
      <c r="F2" s="7" t="s">
        <v>54</v>
      </c>
      <c r="G2" s="7" t="s">
        <v>55</v>
      </c>
      <c r="H2" s="7" t="s">
        <v>56</v>
      </c>
      <c r="I2" s="7" t="s">
        <v>57</v>
      </c>
      <c r="J2" s="95" t="s">
        <v>58</v>
      </c>
      <c r="K2" s="9"/>
      <c r="L2" s="9"/>
      <c r="M2" s="9"/>
    </row>
    <row r="3" spans="1:47" x14ac:dyDescent="0.2">
      <c r="A3" s="87" t="s">
        <v>47</v>
      </c>
      <c r="B3" s="94"/>
      <c r="C3" s="93"/>
      <c r="D3" s="82">
        <v>144483</v>
      </c>
      <c r="E3" s="50" t="e">
        <f>#REF!</f>
        <v>#REF!</v>
      </c>
      <c r="F3" s="99"/>
      <c r="G3" s="98" t="e">
        <f>11360/E3</f>
        <v>#REF!</v>
      </c>
      <c r="H3" s="118"/>
      <c r="I3" s="119"/>
      <c r="J3" s="120"/>
      <c r="K3" s="143"/>
      <c r="L3" s="144"/>
      <c r="M3" s="75"/>
    </row>
    <row r="4" spans="1:47" x14ac:dyDescent="0.2">
      <c r="A4" s="87"/>
      <c r="B4" s="94"/>
      <c r="C4" s="93"/>
      <c r="D4" s="82"/>
      <c r="E4" s="50"/>
      <c r="F4" s="92"/>
      <c r="G4" s="86"/>
      <c r="H4" s="72"/>
      <c r="I4" s="96"/>
      <c r="J4" s="105"/>
      <c r="K4" s="91"/>
      <c r="L4" s="97"/>
      <c r="M4" s="75"/>
    </row>
    <row r="5" spans="1:47" x14ac:dyDescent="0.2">
      <c r="A5" s="87"/>
      <c r="B5" s="94"/>
      <c r="C5" s="93"/>
      <c r="D5" s="82"/>
      <c r="E5" s="50"/>
      <c r="F5" s="92"/>
      <c r="G5" s="86"/>
      <c r="H5" s="72"/>
      <c r="I5" s="96"/>
      <c r="J5" s="105"/>
      <c r="K5" s="90"/>
      <c r="L5" s="89"/>
      <c r="M5" s="75"/>
    </row>
    <row r="6" spans="1:47" x14ac:dyDescent="0.2">
      <c r="A6" s="87"/>
      <c r="B6" s="94"/>
      <c r="C6" s="93"/>
      <c r="D6" s="82"/>
      <c r="E6" s="50"/>
      <c r="F6" s="92"/>
      <c r="G6" s="86"/>
      <c r="H6" s="81"/>
      <c r="I6" s="88"/>
      <c r="J6" s="91"/>
      <c r="K6" s="90"/>
      <c r="L6" s="89"/>
      <c r="M6" s="75"/>
    </row>
    <row r="7" spans="1:47" x14ac:dyDescent="0.2">
      <c r="A7" s="85"/>
      <c r="B7" s="84"/>
      <c r="C7" s="83"/>
      <c r="D7" s="82"/>
      <c r="E7" s="81"/>
      <c r="F7" s="80"/>
      <c r="G7" s="79"/>
      <c r="H7" s="78"/>
      <c r="I7" s="77"/>
      <c r="J7" s="76"/>
      <c r="K7" s="75"/>
      <c r="L7" s="75"/>
      <c r="M7" s="75"/>
    </row>
    <row r="8" spans="1:47" x14ac:dyDescent="0.2">
      <c r="A8" s="7" t="s">
        <v>50</v>
      </c>
      <c r="B8" s="7"/>
      <c r="C8" s="7"/>
      <c r="D8" s="74">
        <f>SUM(D3:D7)</f>
        <v>144483</v>
      </c>
      <c r="E8" s="16" t="e">
        <f>SUM(E3:E7)</f>
        <v>#REF!</v>
      </c>
      <c r="F8" s="30"/>
      <c r="G8" s="73"/>
      <c r="H8" s="72"/>
      <c r="I8" s="71"/>
      <c r="J8" s="70"/>
      <c r="K8" s="69"/>
      <c r="L8" s="69"/>
      <c r="M8" s="69"/>
    </row>
    <row r="9" spans="1:47" x14ac:dyDescent="0.2">
      <c r="D9" s="3"/>
      <c r="E9" s="9"/>
      <c r="F9" s="9"/>
      <c r="G9" s="9"/>
      <c r="H9" s="9"/>
      <c r="I9" s="9"/>
      <c r="K9" s="9"/>
      <c r="L9" s="9"/>
      <c r="M9" s="9"/>
    </row>
    <row r="10" spans="1:47" x14ac:dyDescent="0.2">
      <c r="D10" s="68" t="s">
        <v>17</v>
      </c>
      <c r="E10" s="101">
        <v>42079</v>
      </c>
      <c r="F10" s="68"/>
      <c r="G10" s="68"/>
      <c r="H10" s="62"/>
      <c r="I10" s="9"/>
      <c r="K10" s="9"/>
      <c r="L10" s="9"/>
      <c r="M10" s="9"/>
    </row>
    <row r="11" spans="1:47" x14ac:dyDescent="0.2">
      <c r="D11" s="67"/>
      <c r="E11" s="66"/>
      <c r="F11" s="65"/>
      <c r="G11" s="9"/>
      <c r="H11" s="9"/>
      <c r="I11" s="9"/>
      <c r="K11" s="9"/>
      <c r="L11" s="9"/>
      <c r="M11" s="9"/>
    </row>
    <row r="12" spans="1:47" x14ac:dyDescent="0.2">
      <c r="A12" s="64"/>
      <c r="B12" s="64"/>
      <c r="C12" s="64"/>
      <c r="D12" s="63"/>
      <c r="E12" s="62"/>
      <c r="F12" s="9"/>
      <c r="G12" s="9"/>
      <c r="H12" s="9"/>
      <c r="I12" s="9"/>
      <c r="K12" s="9"/>
      <c r="L12" s="9"/>
      <c r="M12" s="9"/>
    </row>
    <row r="13" spans="1:47" ht="23.25" x14ac:dyDescent="0.35">
      <c r="A13" s="61"/>
      <c r="B13" s="57"/>
      <c r="C13" s="57"/>
      <c r="D13" s="60"/>
      <c r="E13" s="59" t="s">
        <v>23</v>
      </c>
      <c r="F13" s="57"/>
      <c r="G13" s="57"/>
      <c r="H13" s="58"/>
      <c r="I13" s="57"/>
      <c r="J13" s="57"/>
      <c r="K13" s="145">
        <v>54546</v>
      </c>
      <c r="L13" s="146"/>
    </row>
    <row r="14" spans="1:47" ht="13.5" thickBot="1" x14ac:dyDescent="0.25">
      <c r="A14" s="9"/>
      <c r="B14" s="9"/>
      <c r="C14" s="9"/>
      <c r="D14" s="3"/>
      <c r="E14" s="9"/>
      <c r="F14" s="9"/>
      <c r="G14" s="9"/>
      <c r="H14" s="9"/>
      <c r="I14" s="9"/>
      <c r="J14" s="9"/>
      <c r="K14" s="9"/>
      <c r="L14" s="9"/>
      <c r="M14" s="27"/>
    </row>
    <row r="15" spans="1:47" ht="13.5" thickBot="1" x14ac:dyDescent="0.25">
      <c r="A15" s="56" t="s">
        <v>16</v>
      </c>
      <c r="B15" s="53"/>
      <c r="C15" s="53"/>
      <c r="D15" s="55" t="s">
        <v>15</v>
      </c>
      <c r="E15" s="53" t="s">
        <v>14</v>
      </c>
      <c r="F15" s="54" t="s">
        <v>13</v>
      </c>
      <c r="G15" s="107" t="s">
        <v>12</v>
      </c>
      <c r="H15" s="110" t="s">
        <v>1</v>
      </c>
      <c r="I15" s="53" t="s">
        <v>0</v>
      </c>
      <c r="J15" s="53" t="s">
        <v>11</v>
      </c>
      <c r="K15" s="53" t="s">
        <v>10</v>
      </c>
      <c r="L15" s="52" t="s">
        <v>9</v>
      </c>
      <c r="M15" s="51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</row>
    <row r="16" spans="1:47" ht="13.5" thickBot="1" x14ac:dyDescent="0.25">
      <c r="A16" s="153" t="s">
        <v>59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5"/>
      <c r="M16" s="51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</row>
    <row r="17" spans="1:47" ht="13.5" thickBot="1" x14ac:dyDescent="0.25">
      <c r="A17" s="147" t="s">
        <v>49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9"/>
      <c r="M17" s="45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</row>
    <row r="18" spans="1:47" ht="13.5" thickBot="1" x14ac:dyDescent="0.25">
      <c r="A18" s="147" t="s">
        <v>26</v>
      </c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9"/>
      <c r="M18" s="45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</row>
    <row r="19" spans="1:47" x14ac:dyDescent="0.2">
      <c r="A19" s="44"/>
      <c r="B19" s="43"/>
      <c r="C19" s="48"/>
      <c r="D19" s="42" t="s">
        <v>27</v>
      </c>
      <c r="E19" s="49" t="s">
        <v>24</v>
      </c>
      <c r="F19" s="106" t="s">
        <v>31</v>
      </c>
      <c r="G19" s="115">
        <v>42116</v>
      </c>
      <c r="H19" s="41" t="s">
        <v>18</v>
      </c>
      <c r="I19" s="43" t="s">
        <v>2</v>
      </c>
      <c r="J19" s="50">
        <v>710</v>
      </c>
      <c r="K19" s="102">
        <v>1</v>
      </c>
      <c r="L19" s="122">
        <f t="shared" ref="L19" si="0">J19*K19</f>
        <v>710</v>
      </c>
      <c r="M19" s="109" t="s">
        <v>22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</row>
    <row r="20" spans="1:47" x14ac:dyDescent="0.2">
      <c r="A20" s="44"/>
      <c r="B20" s="43"/>
      <c r="C20" s="48"/>
      <c r="D20" s="103" t="s">
        <v>28</v>
      </c>
      <c r="E20" s="49" t="s">
        <v>24</v>
      </c>
      <c r="F20" s="106" t="s">
        <v>32</v>
      </c>
      <c r="G20" s="115">
        <v>42116</v>
      </c>
      <c r="H20" s="41" t="s">
        <v>18</v>
      </c>
      <c r="I20" s="43" t="s">
        <v>19</v>
      </c>
      <c r="J20" s="47">
        <v>72</v>
      </c>
      <c r="K20" s="46">
        <f>16</f>
        <v>16</v>
      </c>
      <c r="L20" s="122">
        <f t="shared" ref="L20" si="1">J20*K20</f>
        <v>1152</v>
      </c>
      <c r="M20" s="109" t="s">
        <v>22</v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</row>
    <row r="21" spans="1:47" x14ac:dyDescent="0.2">
      <c r="A21" s="44"/>
      <c r="B21" s="43"/>
      <c r="C21" s="48"/>
      <c r="D21" s="42" t="s">
        <v>29</v>
      </c>
      <c r="E21" s="49" t="s">
        <v>24</v>
      </c>
      <c r="F21" s="106" t="s">
        <v>33</v>
      </c>
      <c r="G21" s="115">
        <v>42116</v>
      </c>
      <c r="H21" s="41" t="s">
        <v>20</v>
      </c>
      <c r="I21" s="43" t="s">
        <v>19</v>
      </c>
      <c r="J21" s="50">
        <v>61</v>
      </c>
      <c r="K21" s="102">
        <f>8*3*2</f>
        <v>48</v>
      </c>
      <c r="L21" s="122">
        <f t="shared" ref="L21" si="2">J21*K21</f>
        <v>2928</v>
      </c>
      <c r="M21" s="109" t="s">
        <v>22</v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</row>
    <row r="22" spans="1:47" x14ac:dyDescent="0.2">
      <c r="A22" s="44"/>
      <c r="B22" s="43"/>
      <c r="C22" s="48"/>
      <c r="D22" s="42" t="s">
        <v>30</v>
      </c>
      <c r="E22" s="49" t="s">
        <v>25</v>
      </c>
      <c r="F22" s="114" t="s">
        <v>34</v>
      </c>
      <c r="G22" s="108">
        <v>42114</v>
      </c>
      <c r="H22" s="41" t="s">
        <v>21</v>
      </c>
      <c r="I22" s="43" t="s">
        <v>3</v>
      </c>
      <c r="J22" s="50">
        <v>2</v>
      </c>
      <c r="K22" s="102">
        <v>1203</v>
      </c>
      <c r="L22" s="123">
        <f t="shared" ref="L22" si="3">J22*K22</f>
        <v>2406</v>
      </c>
      <c r="M22" s="109" t="s">
        <v>22</v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 ht="13.5" thickBot="1" x14ac:dyDescent="0.25">
      <c r="A23" s="44"/>
      <c r="B23" s="43"/>
      <c r="C23" s="48"/>
      <c r="D23" s="42" t="s">
        <v>30</v>
      </c>
      <c r="E23" s="49" t="s">
        <v>25</v>
      </c>
      <c r="F23" s="114" t="s">
        <v>34</v>
      </c>
      <c r="G23" s="108">
        <v>42114</v>
      </c>
      <c r="H23" s="41" t="s">
        <v>21</v>
      </c>
      <c r="I23" s="43" t="s">
        <v>3</v>
      </c>
      <c r="J23" s="50">
        <v>2</v>
      </c>
      <c r="K23" s="102">
        <v>519</v>
      </c>
      <c r="L23" s="123">
        <f t="shared" ref="L23" si="4">J23*K23</f>
        <v>1038</v>
      </c>
      <c r="M23" s="109" t="s">
        <v>22</v>
      </c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</row>
    <row r="24" spans="1:47" ht="13.5" thickBot="1" x14ac:dyDescent="0.25">
      <c r="A24" s="156" t="s">
        <v>35</v>
      </c>
      <c r="B24" s="157"/>
      <c r="C24" s="157"/>
      <c r="D24" s="157"/>
      <c r="E24" s="157"/>
      <c r="F24" s="157"/>
      <c r="G24" s="157"/>
      <c r="H24" s="157"/>
      <c r="I24" s="158"/>
      <c r="J24" s="158"/>
      <c r="K24" s="158"/>
      <c r="L24" s="159"/>
      <c r="M24" s="40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</row>
    <row r="25" spans="1:47" x14ac:dyDescent="0.2">
      <c r="A25" s="35"/>
      <c r="B25" s="35"/>
      <c r="C25" s="35"/>
      <c r="D25" s="36"/>
      <c r="E25" s="35"/>
      <c r="F25" s="35"/>
      <c r="G25" s="35"/>
      <c r="H25" s="35"/>
      <c r="I25" s="35"/>
      <c r="J25" s="39"/>
      <c r="K25" s="38"/>
      <c r="L25" s="37">
        <f>SUM(L18:L24)</f>
        <v>8234</v>
      </c>
      <c r="M25" s="33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7" x14ac:dyDescent="0.2">
      <c r="A26" s="35"/>
      <c r="B26" s="35"/>
      <c r="C26" s="35"/>
      <c r="D26" s="36"/>
      <c r="E26" s="35"/>
      <c r="F26" s="35"/>
      <c r="G26" s="35"/>
      <c r="H26" s="35"/>
      <c r="I26" s="35"/>
      <c r="J26" s="35"/>
      <c r="K26" s="35"/>
      <c r="L26" s="34"/>
      <c r="M26" s="33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7" ht="20.25" x14ac:dyDescent="0.3">
      <c r="A27" s="150" t="s">
        <v>36</v>
      </c>
      <c r="B27" s="151"/>
      <c r="C27" s="151"/>
      <c r="D27" s="151"/>
      <c r="E27" s="151"/>
      <c r="F27" s="151"/>
      <c r="G27" s="151"/>
      <c r="H27" s="152"/>
      <c r="I27" s="9"/>
      <c r="J27" s="9"/>
      <c r="K27" s="9"/>
      <c r="L27" s="9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7" ht="18" x14ac:dyDescent="0.25">
      <c r="D28" s="3"/>
      <c r="E28" s="9"/>
      <c r="F28" s="9"/>
      <c r="G28" s="9"/>
      <c r="H28" s="9"/>
      <c r="I28" s="9"/>
      <c r="K28" s="26" t="s">
        <v>8</v>
      </c>
      <c r="L28" s="29" t="e">
        <f>E8</f>
        <v>#REF!</v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7" ht="20.25" x14ac:dyDescent="0.3">
      <c r="A29" s="135" t="s">
        <v>37</v>
      </c>
      <c r="B29" s="135"/>
      <c r="C29" s="135"/>
      <c r="D29" s="135"/>
      <c r="E29" s="135"/>
      <c r="F29" s="135"/>
      <c r="G29" s="135"/>
      <c r="K29" s="26" t="s">
        <v>7</v>
      </c>
      <c r="L29" s="29" t="e">
        <f>L28-(L25+#REF!)</f>
        <v>#REF!</v>
      </c>
      <c r="M29" s="28" t="s">
        <v>6</v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7" ht="18" x14ac:dyDescent="0.25">
      <c r="A30" s="141" t="s">
        <v>43</v>
      </c>
      <c r="B30" s="136" t="s">
        <v>41</v>
      </c>
      <c r="C30" s="137"/>
      <c r="D30" s="138" t="s">
        <v>5</v>
      </c>
      <c r="E30" s="138"/>
      <c r="F30" s="139" t="s">
        <v>39</v>
      </c>
      <c r="G30" s="140"/>
      <c r="I30" s="27"/>
      <c r="K30" s="26" t="s">
        <v>4</v>
      </c>
      <c r="L30" s="25" t="e">
        <f>L29/L28</f>
        <v>#REF!</v>
      </c>
      <c r="M30" s="24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7" x14ac:dyDescent="0.2">
      <c r="A31" s="142"/>
      <c r="B31" s="23" t="s">
        <v>42</v>
      </c>
      <c r="C31" s="23" t="s">
        <v>40</v>
      </c>
      <c r="D31" s="23" t="s">
        <v>45</v>
      </c>
      <c r="E31" s="23" t="s">
        <v>46</v>
      </c>
      <c r="F31" s="22" t="s">
        <v>47</v>
      </c>
      <c r="G31" s="21" t="s">
        <v>48</v>
      </c>
      <c r="I31" s="17"/>
      <c r="J31" s="17"/>
      <c r="K31" s="17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7" x14ac:dyDescent="0.2">
      <c r="A32" s="104">
        <v>245</v>
      </c>
      <c r="B32" s="112">
        <v>35</v>
      </c>
      <c r="C32" s="12"/>
      <c r="D32" s="100"/>
      <c r="E32" s="19"/>
      <c r="F32" s="18"/>
      <c r="G32" s="18"/>
      <c r="I32" s="17"/>
      <c r="J32" s="17"/>
      <c r="K32" s="15"/>
      <c r="L32" s="20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1:47" x14ac:dyDescent="0.2">
      <c r="A33" s="104">
        <v>54645</v>
      </c>
      <c r="B33" s="121">
        <v>35</v>
      </c>
      <c r="C33" s="130">
        <v>558.65</v>
      </c>
      <c r="D33" s="13"/>
      <c r="E33" s="19"/>
      <c r="F33" s="18"/>
      <c r="G33" s="18"/>
      <c r="I33" s="17"/>
      <c r="J33" s="17"/>
      <c r="K33" s="124"/>
      <c r="L33" s="125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1:47" x14ac:dyDescent="0.2">
      <c r="A34" s="104">
        <v>88</v>
      </c>
      <c r="B34" s="121">
        <f>14+6</f>
        <v>20</v>
      </c>
      <c r="C34" s="131"/>
      <c r="D34" s="13"/>
      <c r="E34" s="19"/>
      <c r="F34" s="18"/>
      <c r="G34" s="18"/>
      <c r="I34" s="17"/>
      <c r="J34" s="17"/>
      <c r="K34" s="124"/>
      <c r="L34" s="125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1:47" x14ac:dyDescent="0.2">
      <c r="A35" s="116">
        <v>687</v>
      </c>
      <c r="B35" s="121">
        <v>69</v>
      </c>
      <c r="C35" s="131"/>
      <c r="D35" s="13"/>
      <c r="E35" s="19"/>
      <c r="F35" s="18"/>
      <c r="G35" s="18"/>
      <c r="I35" s="17"/>
      <c r="J35" s="17"/>
      <c r="K35" s="17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1:47" x14ac:dyDescent="0.2">
      <c r="A36" s="111">
        <v>87987</v>
      </c>
      <c r="B36" s="112"/>
      <c r="C36" s="131"/>
      <c r="D36" s="113"/>
      <c r="E36" s="11"/>
      <c r="F36" s="10"/>
      <c r="G36" s="10"/>
      <c r="I36" s="8"/>
      <c r="J36" s="8"/>
      <c r="K36" s="126"/>
      <c r="L36" s="126"/>
      <c r="M36" s="126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1:47" x14ac:dyDescent="0.2">
      <c r="A37" s="14">
        <v>5465</v>
      </c>
      <c r="B37" s="121">
        <v>21</v>
      </c>
      <c r="C37" s="131"/>
      <c r="D37" s="12"/>
      <c r="E37" s="11"/>
      <c r="F37" s="10"/>
      <c r="G37" s="10"/>
      <c r="I37" s="8"/>
      <c r="J37" s="8"/>
      <c r="K37" s="126"/>
      <c r="L37" s="127"/>
      <c r="M37" s="126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</row>
    <row r="38" spans="1:47" x14ac:dyDescent="0.2">
      <c r="A38" s="14">
        <v>879</v>
      </c>
      <c r="B38" s="121">
        <v>14</v>
      </c>
      <c r="C38" s="131"/>
      <c r="D38" s="12"/>
      <c r="E38" s="11"/>
      <c r="F38" s="10"/>
      <c r="G38" s="10"/>
      <c r="I38" s="8"/>
      <c r="J38" s="8"/>
      <c r="K38" s="126"/>
      <c r="L38" s="127"/>
      <c r="M38" s="126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</row>
    <row r="39" spans="1:47" x14ac:dyDescent="0.2">
      <c r="A39" s="14">
        <v>879</v>
      </c>
      <c r="B39" s="121">
        <v>7</v>
      </c>
      <c r="C39" s="131"/>
      <c r="D39" s="12"/>
      <c r="E39" s="11"/>
      <c r="F39" s="10"/>
      <c r="G39" s="10"/>
      <c r="I39" s="8"/>
      <c r="J39" s="8"/>
      <c r="K39" s="126"/>
      <c r="L39" s="127"/>
      <c r="M39" s="126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</row>
    <row r="40" spans="1:47" x14ac:dyDescent="0.2">
      <c r="A40" s="14">
        <v>454</v>
      </c>
      <c r="B40" s="121">
        <f>4+13</f>
        <v>17</v>
      </c>
      <c r="C40" s="132"/>
      <c r="D40" s="12"/>
      <c r="E40" s="11"/>
      <c r="F40" s="10"/>
      <c r="G40" s="10"/>
      <c r="I40" s="8"/>
      <c r="J40" s="8"/>
      <c r="K40" s="126"/>
      <c r="L40" s="127"/>
      <c r="M40" s="126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</row>
    <row r="41" spans="1:47" x14ac:dyDescent="0.2">
      <c r="A41" s="7" t="s">
        <v>44</v>
      </c>
      <c r="B41" s="16">
        <f>SUM(B32:B40)</f>
        <v>218</v>
      </c>
      <c r="C41" s="6">
        <f>SUM(C32:C40)</f>
        <v>558.65</v>
      </c>
      <c r="D41" s="31">
        <f>SUM(D32:D37)</f>
        <v>0</v>
      </c>
      <c r="E41" s="6">
        <f>SUM(E32:E37)</f>
        <v>0</v>
      </c>
      <c r="F41" s="5"/>
      <c r="G41" s="4"/>
      <c r="K41" s="128"/>
      <c r="L41" s="127"/>
      <c r="M41" s="128"/>
    </row>
    <row r="42" spans="1:47" x14ac:dyDescent="0.2">
      <c r="D42" s="3"/>
      <c r="K42" s="128"/>
      <c r="L42" s="129"/>
      <c r="M42" s="128"/>
    </row>
    <row r="43" spans="1:47" x14ac:dyDescent="0.2">
      <c r="D43" s="3"/>
      <c r="L43" s="117"/>
    </row>
    <row r="44" spans="1:47" x14ac:dyDescent="0.2">
      <c r="D44" s="3"/>
    </row>
    <row r="45" spans="1:47" x14ac:dyDescent="0.2">
      <c r="D45" s="3"/>
    </row>
    <row r="46" spans="1:47" x14ac:dyDescent="0.2">
      <c r="D46" s="3"/>
    </row>
    <row r="47" spans="1:47" x14ac:dyDescent="0.2">
      <c r="D47" s="3"/>
    </row>
    <row r="49" spans="5:5" x14ac:dyDescent="0.2">
      <c r="E49" s="2"/>
    </row>
  </sheetData>
  <mergeCells count="14">
    <mergeCell ref="K3:L3"/>
    <mergeCell ref="K13:L13"/>
    <mergeCell ref="A17:L17"/>
    <mergeCell ref="A27:H27"/>
    <mergeCell ref="A18:L18"/>
    <mergeCell ref="A16:L16"/>
    <mergeCell ref="A24:L24"/>
    <mergeCell ref="C33:C40"/>
    <mergeCell ref="A1:J1"/>
    <mergeCell ref="A29:G29"/>
    <mergeCell ref="B30:C30"/>
    <mergeCell ref="D30:E30"/>
    <mergeCell ref="F30:G30"/>
    <mergeCell ref="A30:A3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9NL0003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carta</dc:creator>
  <cp:lastModifiedBy>Quentin FAYE</cp:lastModifiedBy>
  <cp:lastPrinted>2015-06-10T06:13:55Z</cp:lastPrinted>
  <dcterms:created xsi:type="dcterms:W3CDTF">2012-06-21T16:17:50Z</dcterms:created>
  <dcterms:modified xsi:type="dcterms:W3CDTF">2015-06-29T11:22:17Z</dcterms:modified>
</cp:coreProperties>
</file>