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quentin faye\Desktop\"/>
    </mc:Choice>
  </mc:AlternateContent>
  <bookViews>
    <workbookView xWindow="360" yWindow="285" windowWidth="18555" windowHeight="8700" tabRatio="461"/>
  </bookViews>
  <sheets>
    <sheet name="Feuil1" sheetId="4" r:id="rId1"/>
  </sheets>
  <definedNames>
    <definedName name="ca">#REF!</definedName>
    <definedName name="cp">#REF!</definedName>
  </definedNames>
  <calcPr calcId="152511"/>
  <fileRecoveryPr repairLoad="1"/>
</workbook>
</file>

<file path=xl/calcChain.xml><?xml version="1.0" encoding="utf-8"?>
<calcChain xmlns="http://schemas.openxmlformats.org/spreadsheetml/2006/main">
  <c r="D61" i="4" l="1"/>
  <c r="F61" i="4" s="1"/>
  <c r="G61" i="4"/>
  <c r="L56" i="4"/>
  <c r="L55" i="4"/>
  <c r="L54" i="4"/>
  <c r="L53" i="4"/>
  <c r="L52" i="4"/>
  <c r="L51" i="4"/>
  <c r="L50" i="4"/>
  <c r="L48" i="4"/>
  <c r="L47" i="4"/>
  <c r="L46" i="4"/>
  <c r="L45" i="4"/>
  <c r="L44" i="4"/>
  <c r="L43" i="4"/>
  <c r="L42" i="4"/>
  <c r="L41" i="4"/>
  <c r="L40" i="4"/>
  <c r="L39" i="4"/>
  <c r="K38" i="4"/>
  <c r="L38" i="4" s="1"/>
  <c r="L37" i="4"/>
  <c r="K36" i="4"/>
  <c r="L36" i="4" s="1"/>
  <c r="K35" i="4"/>
  <c r="L35" i="4" s="1"/>
  <c r="L34" i="4"/>
  <c r="L33" i="4"/>
  <c r="L32" i="4"/>
  <c r="L31" i="4"/>
  <c r="L30" i="4"/>
  <c r="L29" i="4"/>
  <c r="L28" i="4"/>
  <c r="L27" i="4"/>
  <c r="L25" i="4"/>
  <c r="L24" i="4"/>
  <c r="J23" i="4"/>
  <c r="L23" i="4" s="1"/>
  <c r="L22" i="4"/>
  <c r="L21" i="4"/>
  <c r="J20" i="4"/>
  <c r="L20" i="4" s="1"/>
  <c r="L18" i="4"/>
  <c r="D8" i="4"/>
  <c r="L57" i="4" l="1"/>
  <c r="H61" i="4"/>
  <c r="H62" i="4" s="1"/>
  <c r="L60" i="4" s="1"/>
  <c r="L61" i="4" l="1"/>
  <c r="E3" i="4" s="1"/>
  <c r="G3" i="4" s="1"/>
  <c r="E8" i="4" l="1"/>
</calcChain>
</file>

<file path=xl/sharedStrings.xml><?xml version="1.0" encoding="utf-8"?>
<sst xmlns="http://schemas.openxmlformats.org/spreadsheetml/2006/main" count="203" uniqueCount="116">
  <si>
    <t>F</t>
  </si>
  <si>
    <t>Montant</t>
  </si>
  <si>
    <t>L</t>
  </si>
  <si>
    <t>C</t>
  </si>
  <si>
    <t>BC Gmi 9670/02233</t>
  </si>
  <si>
    <t>BC GMI 9670/02228</t>
  </si>
  <si>
    <t>CST 07683</t>
  </si>
  <si>
    <t>FAR MAI</t>
  </si>
  <si>
    <t>CST 07686</t>
  </si>
  <si>
    <t>CST 07681</t>
  </si>
  <si>
    <t>FAR AVRIL</t>
  </si>
  <si>
    <t>BC RM 9670/3253</t>
  </si>
  <si>
    <t>CST 07687</t>
  </si>
  <si>
    <t>BC RM 9670/3255</t>
  </si>
  <si>
    <t>FAR Avril</t>
  </si>
  <si>
    <t>FAR Mai</t>
  </si>
  <si>
    <t>CST 06997</t>
  </si>
  <si>
    <t>FAR mai</t>
  </si>
  <si>
    <t>BC 9670/03252</t>
  </si>
  <si>
    <t>CST 06974</t>
  </si>
  <si>
    <t>BC Gmi 9670/3328</t>
  </si>
  <si>
    <t>CST 07688</t>
  </si>
  <si>
    <t>CST 07689</t>
  </si>
  <si>
    <t>BC 9670/03326</t>
  </si>
  <si>
    <t>OK</t>
  </si>
  <si>
    <t xml:space="preserve">tableau 1
CCARM - GIVET (08)
</t>
  </si>
  <si>
    <t>Tableau 2</t>
  </si>
  <si>
    <t>Thf :</t>
  </si>
  <si>
    <t>hfghfh</t>
  </si>
  <si>
    <t>gdfsghgh</t>
  </si>
  <si>
    <t>ggfhfgh</t>
  </si>
  <si>
    <t>gfhfgh</t>
  </si>
  <si>
    <t>fghjj</t>
  </si>
  <si>
    <t>cvbgh</t>
  </si>
  <si>
    <t>jhlkhhj</t>
  </si>
  <si>
    <t>jkljk</t>
  </si>
  <si>
    <t>kljkljk</t>
  </si>
  <si>
    <t>qsfdsdfhgsnhgf</t>
  </si>
  <si>
    <t>jhkfgqgfsdfq</t>
  </si>
  <si>
    <t>hgjhgkjhkdqqq</t>
  </si>
  <si>
    <t>ghfgjdj</t>
  </si>
  <si>
    <t>fdhfghg</t>
  </si>
  <si>
    <t>fghdgfh</t>
  </si>
  <si>
    <t>gfhgfh</t>
  </si>
  <si>
    <t>fhdgfhj</t>
  </si>
  <si>
    <t>hjhgj</t>
  </si>
  <si>
    <t>jhgjhgj</t>
  </si>
  <si>
    <t>hgjkhgjhg</t>
  </si>
  <si>
    <t>ghjghj</t>
  </si>
  <si>
    <t>gfd</t>
  </si>
  <si>
    <t>sdfgsfd</t>
  </si>
  <si>
    <t>dfgsdfg</t>
  </si>
  <si>
    <t>dgsd</t>
  </si>
  <si>
    <t>dfsg</t>
  </si>
  <si>
    <t>fh</t>
  </si>
  <si>
    <t>fghsfd</t>
  </si>
  <si>
    <t>dfsgsdf</t>
  </si>
  <si>
    <t>dfgdf</t>
  </si>
  <si>
    <t>dfgsfdg</t>
  </si>
  <si>
    <t>ghfg</t>
  </si>
  <si>
    <t>dsghsfd</t>
  </si>
  <si>
    <t>fghgfh</t>
  </si>
  <si>
    <t>hgfg</t>
  </si>
  <si>
    <t>hjgh</t>
  </si>
  <si>
    <t>dsfg</t>
  </si>
  <si>
    <t>fgh</t>
  </si>
  <si>
    <t>fhjgf</t>
  </si>
  <si>
    <t>ghgfh</t>
  </si>
  <si>
    <t>fgjhgj</t>
  </si>
  <si>
    <t>fghjgj</t>
  </si>
  <si>
    <t>hjghj</t>
  </si>
  <si>
    <t>gfhftgh</t>
  </si>
  <si>
    <t>fghfg</t>
  </si>
  <si>
    <t>jghj</t>
  </si>
  <si>
    <t>fhjgjhgjgh</t>
  </si>
  <si>
    <t>auchan</t>
  </si>
  <si>
    <t>renault</t>
  </si>
  <si>
    <t>granola</t>
  </si>
  <si>
    <t>danone</t>
  </si>
  <si>
    <t>lidl</t>
  </si>
  <si>
    <t>alinéa</t>
  </si>
  <si>
    <t>pneu</t>
  </si>
  <si>
    <t>razer</t>
  </si>
  <si>
    <t>chcghjd</t>
  </si>
  <si>
    <t>ghdfg</t>
  </si>
  <si>
    <t>fhfg</t>
  </si>
  <si>
    <t>ghjhg</t>
  </si>
  <si>
    <t>fghfgh</t>
  </si>
  <si>
    <t>jkhjk</t>
  </si>
  <si>
    <t>hjkjh</t>
  </si>
  <si>
    <t>fdgsdfg</t>
  </si>
  <si>
    <t>hgdf</t>
  </si>
  <si>
    <t>fghjgf</t>
  </si>
  <si>
    <t>hgjf</t>
  </si>
  <si>
    <t>ghjgh</t>
  </si>
  <si>
    <t>jkhk</t>
  </si>
  <si>
    <t>ghjkfg</t>
  </si>
  <si>
    <t>jhkhj</t>
  </si>
  <si>
    <t>hjkhj</t>
  </si>
  <si>
    <t>dfhg</t>
  </si>
  <si>
    <t>hgjg</t>
  </si>
  <si>
    <t>jkjh</t>
  </si>
  <si>
    <t>jkh</t>
  </si>
  <si>
    <t>k;</t>
  </si>
  <si>
    <t>gjhgf</t>
  </si>
  <si>
    <t>hjk</t>
  </si>
  <si>
    <t>,ngbgfhjhg</t>
  </si>
  <si>
    <t>gfhjgj</t>
  </si>
  <si>
    <t>j</t>
  </si>
  <si>
    <t>hgjfhj</t>
  </si>
  <si>
    <t>ghjhgj</t>
  </si>
  <si>
    <t>hjkhjkgh</t>
  </si>
  <si>
    <t>jkhj</t>
  </si>
  <si>
    <t>jhkjh</t>
  </si>
  <si>
    <t>hjkhjk</t>
  </si>
  <si>
    <t>Tableau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</si>
</sst>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5" formatCode="0.0"/>
    <numFmt numFmtId="166" formatCode="#,##0.00\ &quot;€&quot;"/>
    <numFmt numFmtId="167" formatCode="#,##0.0"/>
  </numFmts>
  <fonts count="40" x14ac:knownFonts="1">
    <font>
      <sz val="10"/>
      <name val="Verdana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Verdana"/>
      <family val="2"/>
    </font>
    <font>
      <sz val="11"/>
      <color indexed="62"/>
      <name val="Calibri"/>
      <family val="2"/>
    </font>
    <font>
      <sz val="10"/>
      <name val="Arial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name val="MS Sans Serif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10"/>
      <color indexed="12"/>
      <name val="Arial"/>
      <family val="2"/>
    </font>
    <font>
      <b/>
      <sz val="16"/>
      <name val="Arial"/>
      <family val="2"/>
    </font>
    <font>
      <sz val="10"/>
      <color indexed="10"/>
      <name val="Arial"/>
      <family val="2"/>
    </font>
    <font>
      <sz val="10"/>
      <color indexed="9"/>
      <name val="Arial"/>
      <family val="2"/>
    </font>
    <font>
      <b/>
      <u/>
      <sz val="10"/>
      <name val="Arial"/>
      <family val="2"/>
    </font>
    <font>
      <b/>
      <sz val="18"/>
      <color indexed="10"/>
      <name val="Arial"/>
      <family val="2"/>
    </font>
    <font>
      <b/>
      <sz val="18"/>
      <name val="Arial"/>
      <family val="2"/>
    </font>
    <font>
      <i/>
      <sz val="10"/>
      <name val="Arial"/>
      <family val="2"/>
    </font>
    <font>
      <b/>
      <sz val="2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rgb="FF000000"/>
      <name val="Verdana"/>
      <family val="2"/>
    </font>
  </fonts>
  <fills count="3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4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51">
    <xf numFmtId="0" fontId="0" fillId="0" borderId="0"/>
    <xf numFmtId="0" fontId="8" fillId="0" borderId="0"/>
    <xf numFmtId="0" fontId="8" fillId="0" borderId="0"/>
    <xf numFmtId="0" fontId="8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6" fillId="21" borderId="3" applyNumberFormat="0" applyFont="0" applyAlignment="0" applyProtection="0"/>
    <xf numFmtId="0" fontId="7" fillId="7" borderId="1" applyNumberFormat="0" applyAlignment="0" applyProtection="0"/>
    <xf numFmtId="44" fontId="8" fillId="0" borderId="0" applyFont="0" applyFill="0" applyBorder="0" applyAlignment="0" applyProtection="0"/>
    <xf numFmtId="0" fontId="9" fillId="3" borderId="0" applyNumberFormat="0" applyBorder="0" applyAlignment="0" applyProtection="0"/>
    <xf numFmtId="0" fontId="10" fillId="22" borderId="0" applyNumberFormat="0" applyBorder="0" applyAlignment="0" applyProtection="0"/>
    <xf numFmtId="9" fontId="6" fillId="0" borderId="0" applyFont="0" applyFill="0" applyBorder="0" applyAlignment="0" applyProtection="0"/>
    <xf numFmtId="0" fontId="12" fillId="4" borderId="0" applyNumberFormat="0" applyBorder="0" applyAlignment="0" applyProtection="0"/>
    <xf numFmtId="0" fontId="13" fillId="20" borderId="4" applyNumberFormat="0" applyAlignment="0" applyProtection="0"/>
    <xf numFmtId="0" fontId="11" fillId="0" borderId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20" fillId="23" borderId="9" applyNumberFormat="0" applyAlignment="0" applyProtection="0"/>
    <xf numFmtId="0" fontId="8" fillId="0" borderId="0"/>
    <xf numFmtId="9" fontId="8" fillId="0" borderId="0" applyFont="0" applyFill="0" applyBorder="0" applyAlignment="0" applyProtection="0"/>
    <xf numFmtId="0" fontId="6" fillId="0" borderId="0"/>
  </cellStyleXfs>
  <cellXfs count="212">
    <xf numFmtId="0" fontId="0" fillId="0" borderId="0" xfId="0"/>
    <xf numFmtId="0" fontId="8" fillId="0" borderId="0" xfId="48"/>
    <xf numFmtId="0" fontId="8" fillId="0" borderId="0" xfId="48" applyFont="1" applyFill="1"/>
    <xf numFmtId="0" fontId="8" fillId="0" borderId="0" xfId="48" applyAlignment="1">
      <alignment horizontal="center" vertical="center"/>
    </xf>
    <xf numFmtId="14" fontId="21" fillId="0" borderId="0" xfId="48" applyNumberFormat="1" applyFont="1" applyBorder="1" applyAlignment="1"/>
    <xf numFmtId="0" fontId="8" fillId="0" borderId="0" xfId="48" applyAlignment="1">
      <alignment horizontal="center"/>
    </xf>
    <xf numFmtId="4" fontId="25" fillId="0" borderId="11" xfId="48" applyNumberFormat="1" applyFont="1" applyBorder="1" applyAlignment="1">
      <alignment horizontal="center"/>
    </xf>
    <xf numFmtId="0" fontId="8" fillId="0" borderId="0" xfId="48" applyBorder="1"/>
    <xf numFmtId="3" fontId="21" fillId="0" borderId="11" xfId="48" applyNumberFormat="1" applyFont="1" applyBorder="1" applyAlignment="1">
      <alignment horizontal="center"/>
    </xf>
    <xf numFmtId="14" fontId="26" fillId="0" borderId="0" xfId="48" applyNumberFormat="1" applyFont="1" applyBorder="1" applyAlignment="1">
      <alignment horizontal="center"/>
    </xf>
    <xf numFmtId="3" fontId="22" fillId="0" borderId="11" xfId="48" applyNumberFormat="1" applyFont="1" applyBorder="1" applyAlignment="1">
      <alignment horizontal="center"/>
    </xf>
    <xf numFmtId="4" fontId="22" fillId="0" borderId="11" xfId="48" applyNumberFormat="1" applyFont="1" applyBorder="1" applyAlignment="1">
      <alignment horizontal="center"/>
    </xf>
    <xf numFmtId="0" fontId="8" fillId="0" borderId="11" xfId="48" applyBorder="1" applyAlignment="1">
      <alignment horizontal="center"/>
    </xf>
    <xf numFmtId="4" fontId="28" fillId="0" borderId="11" xfId="48" applyNumberFormat="1" applyFont="1" applyBorder="1" applyAlignment="1">
      <alignment horizontal="center" vertical="center"/>
    </xf>
    <xf numFmtId="0" fontId="26" fillId="0" borderId="0" xfId="48" applyFont="1" applyBorder="1"/>
    <xf numFmtId="4" fontId="21" fillId="0" borderId="11" xfId="48" applyNumberFormat="1" applyFont="1" applyBorder="1" applyAlignment="1">
      <alignment horizontal="center"/>
    </xf>
    <xf numFmtId="0" fontId="8" fillId="0" borderId="0" xfId="48" applyAlignment="1">
      <alignment horizontal="right"/>
    </xf>
    <xf numFmtId="0" fontId="21" fillId="0" borderId="11" xfId="48" applyFont="1" applyBorder="1" applyAlignment="1">
      <alignment horizontal="center" vertical="center"/>
    </xf>
    <xf numFmtId="0" fontId="22" fillId="0" borderId="0" xfId="48" applyFont="1"/>
    <xf numFmtId="4" fontId="21" fillId="0" borderId="0" xfId="48" applyNumberFormat="1" applyFont="1" applyBorder="1" applyAlignment="1">
      <alignment horizontal="center"/>
    </xf>
    <xf numFmtId="0" fontId="22" fillId="0" borderId="0" xfId="48" applyFont="1" applyAlignment="1">
      <alignment horizontal="center"/>
    </xf>
    <xf numFmtId="9" fontId="21" fillId="0" borderId="0" xfId="48" applyNumberFormat="1" applyFont="1" applyFill="1" applyBorder="1" applyAlignment="1">
      <alignment horizontal="center" vertical="center"/>
    </xf>
    <xf numFmtId="4" fontId="21" fillId="0" borderId="13" xfId="48" applyNumberFormat="1" applyFont="1" applyBorder="1" applyAlignment="1">
      <alignment horizontal="center"/>
    </xf>
    <xf numFmtId="2" fontId="22" fillId="0" borderId="0" xfId="48" applyNumberFormat="1" applyFont="1" applyFill="1" applyBorder="1" applyAlignment="1">
      <alignment horizontal="center"/>
    </xf>
    <xf numFmtId="1" fontId="22" fillId="0" borderId="0" xfId="48" applyNumberFormat="1" applyFont="1" applyFill="1" applyBorder="1" applyAlignment="1">
      <alignment horizontal="center"/>
    </xf>
    <xf numFmtId="4" fontId="22" fillId="0" borderId="0" xfId="48" applyNumberFormat="1" applyFont="1" applyFill="1" applyBorder="1" applyAlignment="1">
      <alignment horizontal="center"/>
    </xf>
    <xf numFmtId="14" fontId="22" fillId="0" borderId="29" xfId="48" applyNumberFormat="1" applyFont="1" applyFill="1" applyBorder="1" applyAlignment="1">
      <alignment horizontal="center"/>
    </xf>
    <xf numFmtId="14" fontId="22" fillId="0" borderId="16" xfId="48" applyNumberFormat="1" applyFont="1" applyFill="1" applyBorder="1" applyAlignment="1">
      <alignment horizontal="center"/>
    </xf>
    <xf numFmtId="14" fontId="25" fillId="0" borderId="13" xfId="48" applyNumberFormat="1" applyFont="1" applyFill="1" applyBorder="1" applyAlignment="1">
      <alignment horizontal="center"/>
    </xf>
    <xf numFmtId="0" fontId="24" fillId="0" borderId="13" xfId="48" applyFont="1" applyFill="1" applyBorder="1" applyAlignment="1">
      <alignment horizontal="center"/>
    </xf>
    <xf numFmtId="9" fontId="24" fillId="0" borderId="11" xfId="48" applyNumberFormat="1" applyFont="1" applyFill="1" applyBorder="1" applyAlignment="1">
      <alignment horizontal="left"/>
    </xf>
    <xf numFmtId="14" fontId="24" fillId="0" borderId="13" xfId="48" applyNumberFormat="1" applyFont="1" applyFill="1" applyBorder="1" applyAlignment="1">
      <alignment horizontal="center"/>
    </xf>
    <xf numFmtId="14" fontId="24" fillId="0" borderId="37" xfId="48" applyNumberFormat="1" applyFont="1" applyFill="1" applyBorder="1" applyAlignment="1">
      <alignment horizontal="center"/>
    </xf>
    <xf numFmtId="4" fontId="28" fillId="0" borderId="0" xfId="48" applyNumberFormat="1" applyFont="1" applyFill="1" applyBorder="1" applyAlignment="1">
      <alignment horizontal="center"/>
    </xf>
    <xf numFmtId="167" fontId="24" fillId="0" borderId="13" xfId="48" applyNumberFormat="1" applyFont="1" applyFill="1" applyBorder="1" applyAlignment="1">
      <alignment horizontal="center"/>
    </xf>
    <xf numFmtId="4" fontId="24" fillId="0" borderId="13" xfId="48" applyNumberFormat="1" applyFont="1" applyFill="1" applyBorder="1" applyAlignment="1">
      <alignment horizontal="center"/>
    </xf>
    <xf numFmtId="14" fontId="24" fillId="0" borderId="39" xfId="48" applyNumberFormat="1" applyFont="1" applyFill="1" applyBorder="1" applyAlignment="1">
      <alignment horizontal="center"/>
    </xf>
    <xf numFmtId="0" fontId="24" fillId="0" borderId="11" xfId="48" applyFont="1" applyFill="1" applyBorder="1" applyAlignment="1">
      <alignment horizontal="center"/>
    </xf>
    <xf numFmtId="4" fontId="24" fillId="0" borderId="11" xfId="48" applyNumberFormat="1" applyFont="1" applyFill="1" applyBorder="1" applyAlignment="1">
      <alignment horizontal="center"/>
    </xf>
    <xf numFmtId="0" fontId="21" fillId="0" borderId="0" xfId="48" applyFont="1" applyFill="1" applyBorder="1" applyAlignment="1">
      <alignment horizontal="center"/>
    </xf>
    <xf numFmtId="0" fontId="21" fillId="0" borderId="41" xfId="48" applyFont="1" applyBorder="1" applyAlignment="1">
      <alignment horizontal="center"/>
    </xf>
    <xf numFmtId="0" fontId="21" fillId="0" borderId="40" xfId="48" applyFont="1" applyBorder="1" applyAlignment="1">
      <alignment horizontal="center"/>
    </xf>
    <xf numFmtId="0" fontId="21" fillId="29" borderId="40" xfId="48" applyFont="1" applyFill="1" applyBorder="1" applyAlignment="1">
      <alignment horizontal="center"/>
    </xf>
    <xf numFmtId="0" fontId="21" fillId="0" borderId="40" xfId="48" applyFont="1" applyBorder="1" applyAlignment="1">
      <alignment horizontal="center" vertical="center"/>
    </xf>
    <xf numFmtId="0" fontId="21" fillId="0" borderId="38" xfId="48" applyFont="1" applyBorder="1" applyAlignment="1">
      <alignment horizontal="center"/>
    </xf>
    <xf numFmtId="0" fontId="8" fillId="25" borderId="33" xfId="48" applyFill="1" applyBorder="1"/>
    <xf numFmtId="4" fontId="8" fillId="25" borderId="33" xfId="48" applyNumberFormat="1" applyFill="1" applyBorder="1"/>
    <xf numFmtId="0" fontId="32" fillId="25" borderId="33" xfId="48" applyFont="1" applyFill="1" applyBorder="1"/>
    <xf numFmtId="0" fontId="8" fillId="25" borderId="33" xfId="48" applyFill="1" applyBorder="1" applyAlignment="1">
      <alignment horizontal="center" vertical="center"/>
    </xf>
    <xf numFmtId="0" fontId="8" fillId="25" borderId="17" xfId="48" applyFill="1" applyBorder="1"/>
    <xf numFmtId="4" fontId="8" fillId="0" borderId="0" xfId="48" applyNumberFormat="1" applyAlignment="1">
      <alignment horizontal="center"/>
    </xf>
    <xf numFmtId="0" fontId="21" fillId="0" borderId="0" xfId="48" applyFont="1" applyAlignment="1">
      <alignment horizontal="center" vertical="center"/>
    </xf>
    <xf numFmtId="0" fontId="21" fillId="0" borderId="0" xfId="48" applyFont="1"/>
    <xf numFmtId="165" fontId="21" fillId="0" borderId="0" xfId="48" applyNumberFormat="1" applyFont="1" applyAlignment="1">
      <alignment horizontal="center"/>
    </xf>
    <xf numFmtId="14" fontId="8" fillId="0" borderId="0" xfId="48" applyNumberFormat="1" applyAlignment="1">
      <alignment horizontal="center"/>
    </xf>
    <xf numFmtId="14" fontId="23" fillId="0" borderId="0" xfId="48" applyNumberFormat="1" applyFont="1" applyAlignment="1">
      <alignment horizontal="center" vertical="center"/>
    </xf>
    <xf numFmtId="0" fontId="8" fillId="0" borderId="0" xfId="48" applyAlignment="1">
      <alignment horizontal="center" vertical="center" wrapText="1"/>
    </xf>
    <xf numFmtId="0" fontId="21" fillId="0" borderId="0" xfId="48" applyFont="1" applyAlignment="1">
      <alignment horizontal="center"/>
    </xf>
    <xf numFmtId="0" fontId="21" fillId="0" borderId="11" xfId="48" applyFont="1" applyBorder="1"/>
    <xf numFmtId="14" fontId="21" fillId="0" borderId="11" xfId="49" applyNumberFormat="1" applyFont="1" applyFill="1" applyBorder="1" applyAlignment="1">
      <alignment horizontal="center"/>
    </xf>
    <xf numFmtId="4" fontId="21" fillId="0" borderId="11" xfId="48" applyNumberFormat="1" applyFont="1" applyFill="1" applyBorder="1" applyAlignment="1">
      <alignment horizontal="center"/>
    </xf>
    <xf numFmtId="4" fontId="23" fillId="0" borderId="11" xfId="48" applyNumberFormat="1" applyFont="1" applyFill="1" applyBorder="1" applyAlignment="1">
      <alignment horizontal="center"/>
    </xf>
    <xf numFmtId="4" fontId="21" fillId="0" borderId="11" xfId="48" applyNumberFormat="1" applyFont="1" applyBorder="1" applyAlignment="1">
      <alignment horizontal="center" vertical="center"/>
    </xf>
    <xf numFmtId="0" fontId="28" fillId="0" borderId="0" xfId="48" applyFont="1" applyAlignment="1">
      <alignment horizontal="center"/>
    </xf>
    <xf numFmtId="0" fontId="28" fillId="0" borderId="11" xfId="48" applyFont="1" applyBorder="1"/>
    <xf numFmtId="0" fontId="8" fillId="0" borderId="11" xfId="48" applyBorder="1"/>
    <xf numFmtId="0" fontId="28" fillId="0" borderId="11" xfId="48" applyFont="1" applyFill="1" applyBorder="1" applyAlignment="1">
      <alignment horizontal="center"/>
    </xf>
    <xf numFmtId="3" fontId="28" fillId="0" borderId="11" xfId="48" applyNumberFormat="1" applyFont="1" applyFill="1" applyBorder="1" applyAlignment="1">
      <alignment horizontal="center"/>
    </xf>
    <xf numFmtId="9" fontId="8" fillId="0" borderId="11" xfId="48" applyNumberFormat="1" applyFont="1" applyBorder="1" applyAlignment="1">
      <alignment horizontal="center"/>
    </xf>
    <xf numFmtId="4" fontId="22" fillId="0" borderId="11" xfId="48" applyNumberFormat="1" applyFont="1" applyFill="1" applyBorder="1" applyAlignment="1">
      <alignment horizontal="center"/>
    </xf>
    <xf numFmtId="4" fontId="22" fillId="0" borderId="11" xfId="48" applyNumberFormat="1" applyFont="1" applyBorder="1" applyAlignment="1">
      <alignment horizontal="center" vertical="center"/>
    </xf>
    <xf numFmtId="166" fontId="33" fillId="0" borderId="11" xfId="48" applyNumberFormat="1" applyFont="1" applyFill="1" applyBorder="1" applyAlignment="1">
      <alignment horizontal="center" vertical="justify" wrapText="1"/>
    </xf>
    <xf numFmtId="0" fontId="33" fillId="0" borderId="11" xfId="48" applyFont="1" applyFill="1" applyBorder="1" applyAlignment="1">
      <alignment horizontal="center" vertical="justify" wrapText="1"/>
    </xf>
    <xf numFmtId="0" fontId="33" fillId="0" borderId="17" xfId="48" applyFont="1" applyFill="1" applyBorder="1" applyAlignment="1">
      <alignment horizontal="left" vertical="justify" wrapText="1"/>
    </xf>
    <xf numFmtId="3" fontId="28" fillId="0" borderId="11" xfId="48" applyNumberFormat="1" applyFont="1" applyBorder="1" applyAlignment="1">
      <alignment horizontal="center"/>
    </xf>
    <xf numFmtId="4" fontId="21" fillId="0" borderId="11" xfId="48" applyNumberFormat="1" applyFont="1" applyFill="1" applyBorder="1" applyAlignment="1">
      <alignment horizontal="center" vertical="center"/>
    </xf>
    <xf numFmtId="14" fontId="22" fillId="0" borderId="11" xfId="48" applyNumberFormat="1" applyFont="1" applyFill="1" applyBorder="1" applyAlignment="1">
      <alignment horizontal="center"/>
    </xf>
    <xf numFmtId="0" fontId="21" fillId="0" borderId="0" xfId="48" applyFont="1" applyFill="1" applyBorder="1" applyAlignment="1">
      <alignment horizontal="left"/>
    </xf>
    <xf numFmtId="0" fontId="21" fillId="0" borderId="11" xfId="48" applyFont="1" applyFill="1" applyBorder="1"/>
    <xf numFmtId="9" fontId="28" fillId="0" borderId="11" xfId="48" applyNumberFormat="1" applyFont="1" applyBorder="1" applyAlignment="1">
      <alignment horizontal="center"/>
    </xf>
    <xf numFmtId="14" fontId="22" fillId="0" borderId="11" xfId="48" applyNumberFormat="1" applyFont="1" applyBorder="1" applyAlignment="1">
      <alignment horizontal="center"/>
    </xf>
    <xf numFmtId="0" fontId="22" fillId="0" borderId="11" xfId="48" applyFont="1" applyBorder="1" applyAlignment="1">
      <alignment horizontal="center"/>
    </xf>
    <xf numFmtId="0" fontId="21" fillId="0" borderId="11" xfId="48" applyFont="1" applyFill="1" applyBorder="1" applyAlignment="1">
      <alignment horizontal="center"/>
    </xf>
    <xf numFmtId="14" fontId="21" fillId="0" borderId="11" xfId="48" applyNumberFormat="1" applyFont="1" applyFill="1" applyBorder="1" applyAlignment="1">
      <alignment horizontal="center"/>
    </xf>
    <xf numFmtId="9" fontId="22" fillId="0" borderId="11" xfId="36" applyFont="1" applyBorder="1" applyAlignment="1">
      <alignment horizontal="center"/>
    </xf>
    <xf numFmtId="9" fontId="22" fillId="0" borderId="11" xfId="48" applyNumberFormat="1" applyFont="1" applyBorder="1" applyAlignment="1">
      <alignment horizontal="center"/>
    </xf>
    <xf numFmtId="0" fontId="8" fillId="27" borderId="0" xfId="48" applyFont="1" applyFill="1" applyAlignment="1">
      <alignment horizontal="center"/>
    </xf>
    <xf numFmtId="0" fontId="21" fillId="31" borderId="0" xfId="48" applyFont="1" applyFill="1" applyAlignment="1">
      <alignment horizontal="center"/>
    </xf>
    <xf numFmtId="4" fontId="21" fillId="31" borderId="0" xfId="48" applyNumberFormat="1" applyFont="1" applyFill="1" applyAlignment="1">
      <alignment horizontal="center"/>
    </xf>
    <xf numFmtId="14" fontId="8" fillId="0" borderId="0" xfId="48" applyNumberFormat="1" applyAlignment="1">
      <alignment horizontal="center" vertical="center" wrapText="1"/>
    </xf>
    <xf numFmtId="14" fontId="24" fillId="0" borderId="11" xfId="48" applyNumberFormat="1" applyFont="1" applyFill="1" applyBorder="1" applyAlignment="1">
      <alignment horizontal="center"/>
    </xf>
    <xf numFmtId="167" fontId="24" fillId="0" borderId="11" xfId="48" applyNumberFormat="1" applyFont="1" applyFill="1" applyBorder="1" applyAlignment="1">
      <alignment horizontal="center"/>
    </xf>
    <xf numFmtId="9" fontId="24" fillId="0" borderId="14" xfId="48" applyNumberFormat="1" applyFont="1" applyFill="1" applyBorder="1" applyAlignment="1">
      <alignment horizontal="left"/>
    </xf>
    <xf numFmtId="14" fontId="24" fillId="0" borderId="43" xfId="48" applyNumberFormat="1" applyFont="1" applyFill="1" applyBorder="1" applyAlignment="1">
      <alignment horizontal="center"/>
    </xf>
    <xf numFmtId="14" fontId="24" fillId="0" borderId="14" xfId="48" applyNumberFormat="1" applyFont="1" applyFill="1" applyBorder="1" applyAlignment="1">
      <alignment horizontal="center"/>
    </xf>
    <xf numFmtId="3" fontId="8" fillId="32" borderId="13" xfId="48" applyNumberFormat="1" applyFont="1" applyFill="1" applyBorder="1" applyAlignment="1">
      <alignment horizontal="center"/>
    </xf>
    <xf numFmtId="0" fontId="21" fillId="27" borderId="11" xfId="48" applyFont="1" applyFill="1" applyBorder="1"/>
    <xf numFmtId="3" fontId="24" fillId="32" borderId="13" xfId="48" applyNumberFormat="1" applyFont="1" applyFill="1" applyBorder="1" applyAlignment="1">
      <alignment horizontal="center"/>
    </xf>
    <xf numFmtId="3" fontId="24" fillId="32" borderId="11" xfId="48" applyNumberFormat="1" applyFont="1" applyFill="1" applyBorder="1" applyAlignment="1">
      <alignment horizontal="center"/>
    </xf>
    <xf numFmtId="0" fontId="35" fillId="28" borderId="40" xfId="48" applyFont="1" applyFill="1" applyBorder="1" applyAlignment="1">
      <alignment horizontal="center"/>
    </xf>
    <xf numFmtId="14" fontId="36" fillId="33" borderId="13" xfId="48" applyNumberFormat="1" applyFont="1" applyFill="1" applyBorder="1" applyAlignment="1">
      <alignment horizontal="center"/>
    </xf>
    <xf numFmtId="14" fontId="36" fillId="33" borderId="11" xfId="48" applyNumberFormat="1" applyFont="1" applyFill="1" applyBorder="1" applyAlignment="1">
      <alignment horizontal="center"/>
    </xf>
    <xf numFmtId="4" fontId="8" fillId="0" borderId="0" xfId="48" applyNumberFormat="1" applyFont="1" applyFill="1" applyBorder="1" applyAlignment="1">
      <alignment horizontal="center"/>
    </xf>
    <xf numFmtId="14" fontId="35" fillId="34" borderId="13" xfId="48" applyNumberFormat="1" applyFont="1" applyFill="1" applyBorder="1" applyAlignment="1">
      <alignment horizontal="center"/>
    </xf>
    <xf numFmtId="0" fontId="8" fillId="0" borderId="13" xfId="48" applyFont="1" applyFill="1" applyBorder="1" applyAlignment="1">
      <alignment horizontal="center"/>
    </xf>
    <xf numFmtId="9" fontId="8" fillId="0" borderId="13" xfId="48" applyNumberFormat="1" applyFont="1" applyFill="1" applyBorder="1" applyAlignment="1">
      <alignment horizontal="left"/>
    </xf>
    <xf numFmtId="167" fontId="8" fillId="26" borderId="13" xfId="48" applyNumberFormat="1" applyFont="1" applyFill="1" applyBorder="1" applyAlignment="1">
      <alignment horizontal="center"/>
    </xf>
    <xf numFmtId="14" fontId="37" fillId="0" borderId="37" xfId="48" applyNumberFormat="1" applyFont="1" applyFill="1" applyBorder="1" applyAlignment="1">
      <alignment horizontal="center"/>
    </xf>
    <xf numFmtId="14" fontId="37" fillId="0" borderId="13" xfId="48" applyNumberFormat="1" applyFont="1" applyFill="1" applyBorder="1" applyAlignment="1">
      <alignment horizontal="center"/>
    </xf>
    <xf numFmtId="0" fontId="37" fillId="0" borderId="11" xfId="48" applyFont="1" applyFill="1" applyBorder="1" applyAlignment="1">
      <alignment horizontal="left" vertical="center" wrapText="1"/>
    </xf>
    <xf numFmtId="0" fontId="37" fillId="0" borderId="11" xfId="48" applyFont="1" applyFill="1" applyBorder="1" applyAlignment="1">
      <alignment horizontal="center"/>
    </xf>
    <xf numFmtId="3" fontId="37" fillId="32" borderId="11" xfId="48" applyNumberFormat="1" applyFont="1" applyFill="1" applyBorder="1" applyAlignment="1">
      <alignment horizontal="center"/>
    </xf>
    <xf numFmtId="4" fontId="37" fillId="0" borderId="11" xfId="48" applyNumberFormat="1" applyFont="1" applyFill="1" applyBorder="1" applyAlignment="1">
      <alignment horizontal="center"/>
    </xf>
    <xf numFmtId="167" fontId="37" fillId="0" borderId="11" xfId="48" applyNumberFormat="1" applyFont="1" applyFill="1" applyBorder="1" applyAlignment="1">
      <alignment horizontal="center"/>
    </xf>
    <xf numFmtId="4" fontId="37" fillId="0" borderId="0" xfId="48" applyNumberFormat="1" applyFont="1" applyFill="1" applyBorder="1" applyAlignment="1">
      <alignment horizontal="center"/>
    </xf>
    <xf numFmtId="14" fontId="38" fillId="0" borderId="0" xfId="48" applyNumberFormat="1" applyFont="1" applyBorder="1" applyAlignment="1"/>
    <xf numFmtId="0" fontId="37" fillId="0" borderId="13" xfId="48" applyFont="1" applyFill="1" applyBorder="1" applyAlignment="1">
      <alignment horizontal="left" vertical="center" wrapText="1"/>
    </xf>
    <xf numFmtId="0" fontId="37" fillId="0" borderId="13" xfId="48" applyFont="1" applyFill="1" applyBorder="1" applyAlignment="1">
      <alignment horizontal="center"/>
    </xf>
    <xf numFmtId="3" fontId="37" fillId="32" borderId="13" xfId="48" applyNumberFormat="1" applyFont="1" applyFill="1" applyBorder="1" applyAlignment="1">
      <alignment horizontal="center"/>
    </xf>
    <xf numFmtId="0" fontId="35" fillId="24" borderId="40" xfId="48" applyFont="1" applyFill="1" applyBorder="1" applyAlignment="1">
      <alignment horizontal="center"/>
    </xf>
    <xf numFmtId="4" fontId="37" fillId="26" borderId="13" xfId="48" applyNumberFormat="1" applyFont="1" applyFill="1" applyBorder="1" applyAlignment="1">
      <alignment horizontal="center"/>
    </xf>
    <xf numFmtId="4" fontId="37" fillId="26" borderId="11" xfId="48" applyNumberFormat="1" applyFont="1" applyFill="1" applyBorder="1" applyAlignment="1">
      <alignment horizontal="center"/>
    </xf>
    <xf numFmtId="14" fontId="29" fillId="33" borderId="11" xfId="48" applyNumberFormat="1" applyFont="1" applyFill="1" applyBorder="1" applyAlignment="1">
      <alignment horizontal="center"/>
    </xf>
    <xf numFmtId="3" fontId="24" fillId="32" borderId="14" xfId="48" applyNumberFormat="1" applyFont="1" applyFill="1" applyBorder="1" applyAlignment="1">
      <alignment horizontal="center"/>
    </xf>
    <xf numFmtId="14" fontId="24" fillId="33" borderId="11" xfId="48" applyNumberFormat="1" applyFont="1" applyFill="1" applyBorder="1" applyAlignment="1">
      <alignment horizontal="center"/>
    </xf>
    <xf numFmtId="14" fontId="29" fillId="33" borderId="14" xfId="48" applyNumberFormat="1" applyFont="1" applyFill="1" applyBorder="1" applyAlignment="1">
      <alignment horizontal="center"/>
    </xf>
    <xf numFmtId="9" fontId="8" fillId="0" borderId="11" xfId="48" applyNumberFormat="1" applyFont="1" applyFill="1" applyBorder="1" applyAlignment="1">
      <alignment horizontal="left"/>
    </xf>
    <xf numFmtId="4" fontId="8" fillId="0" borderId="11" xfId="48" applyNumberFormat="1" applyFont="1" applyFill="1" applyBorder="1" applyAlignment="1">
      <alignment horizontal="center"/>
    </xf>
    <xf numFmtId="167" fontId="8" fillId="0" borderId="11" xfId="48" applyNumberFormat="1" applyFont="1" applyFill="1" applyBorder="1" applyAlignment="1">
      <alignment horizontal="center"/>
    </xf>
    <xf numFmtId="0" fontId="8" fillId="0" borderId="11" xfId="48" applyFont="1" applyFill="1" applyBorder="1" applyAlignment="1">
      <alignment horizontal="center"/>
    </xf>
    <xf numFmtId="3" fontId="8" fillId="32" borderId="11" xfId="48" applyNumberFormat="1" applyFont="1" applyFill="1" applyBorder="1" applyAlignment="1">
      <alignment horizontal="center"/>
    </xf>
    <xf numFmtId="3" fontId="8" fillId="32" borderId="14" xfId="48" applyNumberFormat="1" applyFont="1" applyFill="1" applyBorder="1" applyAlignment="1">
      <alignment horizontal="center"/>
    </xf>
    <xf numFmtId="0" fontId="8" fillId="0" borderId="14" xfId="48" applyFont="1" applyFill="1" applyBorder="1" applyAlignment="1">
      <alignment horizontal="left" vertical="center" wrapText="1"/>
    </xf>
    <xf numFmtId="167" fontId="25" fillId="35" borderId="13" xfId="48" applyNumberFormat="1" applyFont="1" applyFill="1" applyBorder="1" applyAlignment="1">
      <alignment horizontal="center"/>
    </xf>
    <xf numFmtId="167" fontId="25" fillId="35" borderId="11" xfId="48" applyNumberFormat="1" applyFont="1" applyFill="1" applyBorder="1" applyAlignment="1">
      <alignment horizontal="center"/>
    </xf>
    <xf numFmtId="14" fontId="24" fillId="0" borderId="0" xfId="48" applyNumberFormat="1" applyFont="1" applyFill="1" applyBorder="1" applyAlignment="1">
      <alignment horizontal="center"/>
    </xf>
    <xf numFmtId="9" fontId="8" fillId="0" borderId="0" xfId="48" applyNumberFormat="1" applyFont="1" applyFill="1" applyBorder="1" applyAlignment="1">
      <alignment horizontal="left"/>
    </xf>
    <xf numFmtId="4" fontId="8" fillId="0" borderId="0" xfId="48" applyNumberFormat="1"/>
    <xf numFmtId="14" fontId="24" fillId="0" borderId="10" xfId="48" applyNumberFormat="1" applyFont="1" applyFill="1" applyBorder="1" applyAlignment="1">
      <alignment horizontal="center"/>
    </xf>
    <xf numFmtId="14" fontId="24" fillId="0" borderId="12" xfId="48" applyNumberFormat="1" applyFont="1" applyFill="1" applyBorder="1" applyAlignment="1">
      <alignment horizontal="center"/>
    </xf>
    <xf numFmtId="14" fontId="24" fillId="0" borderId="34" xfId="48" applyNumberFormat="1" applyFont="1" applyFill="1" applyBorder="1" applyAlignment="1">
      <alignment horizontal="center"/>
    </xf>
    <xf numFmtId="14" fontId="24" fillId="0" borderId="24" xfId="48" applyNumberFormat="1" applyFont="1" applyFill="1" applyBorder="1" applyAlignment="1">
      <alignment horizontal="center"/>
    </xf>
    <xf numFmtId="14" fontId="24" fillId="0" borderId="25" xfId="48" applyNumberFormat="1" applyFont="1" applyFill="1" applyBorder="1" applyAlignment="1">
      <alignment horizontal="center"/>
    </xf>
    <xf numFmtId="9" fontId="8" fillId="0" borderId="25" xfId="48" applyNumberFormat="1" applyFont="1" applyFill="1" applyBorder="1" applyAlignment="1">
      <alignment horizontal="left"/>
    </xf>
    <xf numFmtId="0" fontId="8" fillId="0" borderId="25" xfId="48" applyFont="1" applyFill="1" applyBorder="1" applyAlignment="1">
      <alignment horizontal="center"/>
    </xf>
    <xf numFmtId="3" fontId="24" fillId="32" borderId="25" xfId="48" applyNumberFormat="1" applyFont="1" applyFill="1" applyBorder="1" applyAlignment="1">
      <alignment horizontal="center"/>
    </xf>
    <xf numFmtId="14" fontId="29" fillId="33" borderId="25" xfId="48" applyNumberFormat="1" applyFont="1" applyFill="1" applyBorder="1" applyAlignment="1">
      <alignment horizontal="center"/>
    </xf>
    <xf numFmtId="14" fontId="35" fillId="34" borderId="25" xfId="48" applyNumberFormat="1" applyFont="1" applyFill="1" applyBorder="1" applyAlignment="1">
      <alignment horizontal="center"/>
    </xf>
    <xf numFmtId="14" fontId="36" fillId="33" borderId="19" xfId="48" applyNumberFormat="1" applyFont="1" applyFill="1" applyBorder="1" applyAlignment="1">
      <alignment horizontal="center"/>
    </xf>
    <xf numFmtId="0" fontId="8" fillId="0" borderId="13" xfId="48" applyFont="1" applyFill="1" applyBorder="1" applyAlignment="1">
      <alignment horizontal="left" vertical="center" wrapText="1"/>
    </xf>
    <xf numFmtId="14" fontId="24" fillId="0" borderId="36" xfId="48" applyNumberFormat="1" applyFont="1" applyFill="1" applyBorder="1" applyAlignment="1">
      <alignment horizontal="center"/>
    </xf>
    <xf numFmtId="14" fontId="24" fillId="0" borderId="15" xfId="48" applyNumberFormat="1" applyFont="1" applyFill="1" applyBorder="1" applyAlignment="1">
      <alignment horizontal="center"/>
    </xf>
    <xf numFmtId="0" fontId="8" fillId="0" borderId="15" xfId="48" applyFont="1" applyFill="1" applyBorder="1" applyAlignment="1">
      <alignment horizontal="left" vertical="center" wrapText="1"/>
    </xf>
    <xf numFmtId="3" fontId="8" fillId="32" borderId="15" xfId="48" applyNumberFormat="1" applyFont="1" applyFill="1" applyBorder="1" applyAlignment="1">
      <alignment horizontal="center"/>
    </xf>
    <xf numFmtId="0" fontId="8" fillId="0" borderId="11" xfId="48" applyFont="1" applyFill="1" applyBorder="1" applyAlignment="1">
      <alignment horizontal="left" vertical="center" wrapText="1"/>
    </xf>
    <xf numFmtId="4" fontId="21" fillId="32" borderId="11" xfId="48" applyNumberFormat="1" applyFont="1" applyFill="1" applyBorder="1" applyAlignment="1">
      <alignment horizontal="center"/>
    </xf>
    <xf numFmtId="14" fontId="21" fillId="32" borderId="11" xfId="48" applyNumberFormat="1" applyFont="1" applyFill="1" applyBorder="1" applyAlignment="1">
      <alignment horizontal="center"/>
    </xf>
    <xf numFmtId="0" fontId="21" fillId="32" borderId="11" xfId="48" applyFont="1" applyFill="1" applyBorder="1"/>
    <xf numFmtId="14" fontId="35" fillId="34" borderId="11" xfId="48" applyNumberFormat="1" applyFont="1" applyFill="1" applyBorder="1" applyAlignment="1">
      <alignment horizontal="center"/>
    </xf>
    <xf numFmtId="14" fontId="35" fillId="34" borderId="19" xfId="48" applyNumberFormat="1" applyFont="1" applyFill="1" applyBorder="1" applyAlignment="1">
      <alignment horizontal="center"/>
    </xf>
    <xf numFmtId="0" fontId="8" fillId="0" borderId="19" xfId="48" applyFont="1" applyFill="1" applyBorder="1" applyAlignment="1">
      <alignment horizontal="center"/>
    </xf>
    <xf numFmtId="9" fontId="8" fillId="0" borderId="19" xfId="48" applyNumberFormat="1" applyFont="1" applyFill="1" applyBorder="1" applyAlignment="1">
      <alignment horizontal="left"/>
    </xf>
    <xf numFmtId="3" fontId="8" fillId="32" borderId="19" xfId="48" applyNumberFormat="1" applyFont="1" applyFill="1" applyBorder="1" applyAlignment="1">
      <alignment horizontal="center"/>
    </xf>
    <xf numFmtId="167" fontId="25" fillId="36" borderId="11" xfId="48" applyNumberFormat="1" applyFont="1" applyFill="1" applyBorder="1" applyAlignment="1">
      <alignment horizontal="center"/>
    </xf>
    <xf numFmtId="167" fontId="25" fillId="37" borderId="11" xfId="48" applyNumberFormat="1" applyFont="1" applyFill="1" applyBorder="1" applyAlignment="1">
      <alignment horizontal="center"/>
    </xf>
    <xf numFmtId="0" fontId="37" fillId="26" borderId="13" xfId="48" applyFont="1" applyFill="1" applyBorder="1" applyAlignment="1">
      <alignment horizontal="center"/>
    </xf>
    <xf numFmtId="167" fontId="37" fillId="26" borderId="13" xfId="48" applyNumberFormat="1" applyFont="1" applyFill="1" applyBorder="1" applyAlignment="1">
      <alignment horizontal="center"/>
    </xf>
    <xf numFmtId="0" fontId="8" fillId="26" borderId="11" xfId="48" applyFont="1" applyFill="1" applyBorder="1" applyAlignment="1">
      <alignment horizontal="center"/>
    </xf>
    <xf numFmtId="4" fontId="8" fillId="26" borderId="11" xfId="48" applyNumberFormat="1" applyFont="1" applyFill="1" applyBorder="1" applyAlignment="1">
      <alignment horizontal="center"/>
    </xf>
    <xf numFmtId="167" fontId="8" fillId="26" borderId="11" xfId="48" applyNumberFormat="1" applyFont="1" applyFill="1" applyBorder="1" applyAlignment="1">
      <alignment horizontal="center"/>
    </xf>
    <xf numFmtId="4" fontId="8" fillId="26" borderId="18" xfId="48" applyNumberFormat="1" applyFont="1" applyFill="1" applyBorder="1" applyAlignment="1">
      <alignment horizontal="center"/>
    </xf>
    <xf numFmtId="0" fontId="8" fillId="26" borderId="14" xfId="48" applyFont="1" applyFill="1" applyBorder="1" applyAlignment="1">
      <alignment horizontal="center"/>
    </xf>
    <xf numFmtId="4" fontId="8" fillId="26" borderId="14" xfId="48" applyNumberFormat="1" applyFont="1" applyFill="1" applyBorder="1" applyAlignment="1">
      <alignment horizontal="center"/>
    </xf>
    <xf numFmtId="167" fontId="8" fillId="26" borderId="14" xfId="48" applyNumberFormat="1" applyFont="1" applyFill="1" applyBorder="1" applyAlignment="1">
      <alignment horizontal="center"/>
    </xf>
    <xf numFmtId="4" fontId="8" fillId="26" borderId="35" xfId="48" applyNumberFormat="1" applyFont="1" applyFill="1" applyBorder="1" applyAlignment="1">
      <alignment horizontal="center"/>
    </xf>
    <xf numFmtId="0" fontId="8" fillId="26" borderId="13" xfId="48" applyFont="1" applyFill="1" applyBorder="1" applyAlignment="1">
      <alignment horizontal="center"/>
    </xf>
    <xf numFmtId="4" fontId="8" fillId="26" borderId="13" xfId="48" applyNumberFormat="1" applyFont="1" applyFill="1" applyBorder="1" applyAlignment="1">
      <alignment horizontal="center"/>
    </xf>
    <xf numFmtId="14" fontId="8" fillId="26" borderId="13" xfId="48" applyNumberFormat="1" applyFont="1" applyFill="1" applyBorder="1" applyAlignment="1">
      <alignment horizontal="center"/>
    </xf>
    <xf numFmtId="0" fontId="8" fillId="26" borderId="27" xfId="48" applyFont="1" applyFill="1" applyBorder="1" applyAlignment="1">
      <alignment horizontal="center"/>
    </xf>
    <xf numFmtId="0" fontId="8" fillId="26" borderId="44" xfId="48" applyFont="1" applyFill="1" applyBorder="1" applyAlignment="1">
      <alignment horizontal="center"/>
    </xf>
    <xf numFmtId="165" fontId="8" fillId="26" borderId="25" xfId="48" applyNumberFormat="1" applyFont="1" applyFill="1" applyBorder="1" applyAlignment="1">
      <alignment horizontal="center"/>
    </xf>
    <xf numFmtId="2" fontId="8" fillId="26" borderId="25" xfId="48" applyNumberFormat="1" applyFont="1" applyFill="1" applyBorder="1" applyAlignment="1">
      <alignment horizontal="center"/>
    </xf>
    <xf numFmtId="4" fontId="8" fillId="26" borderId="26" xfId="48" applyNumberFormat="1" applyFont="1" applyFill="1" applyBorder="1" applyAlignment="1">
      <alignment horizontal="center"/>
    </xf>
    <xf numFmtId="165" fontId="8" fillId="26" borderId="11" xfId="48" applyNumberFormat="1" applyFont="1" applyFill="1" applyBorder="1" applyAlignment="1">
      <alignment horizontal="center"/>
    </xf>
    <xf numFmtId="2" fontId="8" fillId="26" borderId="11" xfId="48" applyNumberFormat="1" applyFont="1" applyFill="1" applyBorder="1" applyAlignment="1">
      <alignment horizontal="center"/>
    </xf>
    <xf numFmtId="0" fontId="8" fillId="26" borderId="19" xfId="48" applyFont="1" applyFill="1" applyBorder="1" applyAlignment="1">
      <alignment horizontal="center"/>
    </xf>
    <xf numFmtId="1" fontId="8" fillId="26" borderId="19" xfId="48" applyNumberFormat="1" applyFont="1" applyFill="1" applyBorder="1" applyAlignment="1">
      <alignment horizontal="center"/>
    </xf>
    <xf numFmtId="2" fontId="8" fillId="26" borderId="19" xfId="48" applyNumberFormat="1" applyFont="1" applyFill="1" applyBorder="1" applyAlignment="1">
      <alignment horizontal="center"/>
    </xf>
    <xf numFmtId="4" fontId="8" fillId="26" borderId="20" xfId="48" applyNumberFormat="1" applyFont="1" applyFill="1" applyBorder="1" applyAlignment="1">
      <alignment horizontal="center"/>
    </xf>
    <xf numFmtId="0" fontId="8" fillId="0" borderId="0" xfId="48" applyFill="1"/>
    <xf numFmtId="4" fontId="8" fillId="0" borderId="0" xfId="48" applyNumberFormat="1" applyFill="1"/>
    <xf numFmtId="0" fontId="21" fillId="0" borderId="0" xfId="48" applyFont="1" applyFill="1" applyAlignment="1">
      <alignment horizontal="left"/>
    </xf>
    <xf numFmtId="0" fontId="21" fillId="0" borderId="11" xfId="48" applyFont="1" applyBorder="1" applyAlignment="1">
      <alignment horizontal="center"/>
    </xf>
    <xf numFmtId="0" fontId="34" fillId="25" borderId="11" xfId="48" applyFont="1" applyFill="1" applyBorder="1" applyAlignment="1">
      <alignment horizontal="center" vertical="center" wrapText="1"/>
    </xf>
    <xf numFmtId="0" fontId="34" fillId="25" borderId="11" xfId="48" applyFont="1" applyFill="1" applyBorder="1" applyAlignment="1">
      <alignment horizontal="center" vertical="center"/>
    </xf>
    <xf numFmtId="14" fontId="30" fillId="30" borderId="31" xfId="48" applyNumberFormat="1" applyFont="1" applyFill="1" applyBorder="1" applyAlignment="1">
      <alignment horizontal="center"/>
    </xf>
    <xf numFmtId="14" fontId="30" fillId="30" borderId="32" xfId="48" applyNumberFormat="1" applyFont="1" applyFill="1" applyBorder="1" applyAlignment="1">
      <alignment horizontal="center"/>
    </xf>
    <xf numFmtId="14" fontId="30" fillId="30" borderId="29" xfId="48" applyNumberFormat="1" applyFont="1" applyFill="1" applyBorder="1" applyAlignment="1">
      <alignment horizontal="center"/>
    </xf>
    <xf numFmtId="14" fontId="30" fillId="30" borderId="28" xfId="48" applyNumberFormat="1" applyFont="1" applyFill="1" applyBorder="1" applyAlignment="1">
      <alignment horizontal="center"/>
    </xf>
    <xf numFmtId="0" fontId="27" fillId="25" borderId="17" xfId="48" applyFont="1" applyFill="1" applyBorder="1" applyAlignment="1">
      <alignment horizontal="center"/>
    </xf>
    <xf numFmtId="0" fontId="27" fillId="25" borderId="33" xfId="48" applyFont="1" applyFill="1" applyBorder="1" applyAlignment="1">
      <alignment horizontal="center"/>
    </xf>
    <xf numFmtId="0" fontId="27" fillId="25" borderId="27" xfId="48" applyFont="1" applyFill="1" applyBorder="1" applyAlignment="1">
      <alignment horizontal="center"/>
    </xf>
    <xf numFmtId="0" fontId="21" fillId="0" borderId="42" xfId="48" applyFont="1" applyFill="1" applyBorder="1" applyAlignment="1">
      <alignment horizontal="left"/>
    </xf>
    <xf numFmtId="0" fontId="21" fillId="0" borderId="0" xfId="48" applyFont="1" applyFill="1" applyAlignment="1">
      <alignment horizontal="left"/>
    </xf>
    <xf numFmtId="0" fontId="31" fillId="29" borderId="33" xfId="48" applyFont="1" applyFill="1" applyBorder="1" applyAlignment="1">
      <alignment horizontal="center"/>
    </xf>
    <xf numFmtId="0" fontId="31" fillId="29" borderId="27" xfId="48" applyFont="1" applyFill="1" applyBorder="1" applyAlignment="1">
      <alignment horizontal="center"/>
    </xf>
    <xf numFmtId="0" fontId="21" fillId="25" borderId="31" xfId="48" applyFont="1" applyFill="1" applyBorder="1" applyAlignment="1">
      <alignment horizontal="left"/>
    </xf>
    <xf numFmtId="0" fontId="8" fillId="25" borderId="32" xfId="48" applyFill="1" applyBorder="1" applyAlignment="1">
      <alignment horizontal="left"/>
    </xf>
    <xf numFmtId="0" fontId="8" fillId="25" borderId="30" xfId="48" applyFill="1" applyBorder="1" applyAlignment="1">
      <alignment horizontal="left"/>
    </xf>
    <xf numFmtId="14" fontId="30" fillId="30" borderId="21" xfId="48" applyNumberFormat="1" applyFont="1" applyFill="1" applyBorder="1" applyAlignment="1">
      <alignment horizontal="center"/>
    </xf>
    <xf numFmtId="14" fontId="30" fillId="30" borderId="22" xfId="48" applyNumberFormat="1" applyFont="1" applyFill="1" applyBorder="1" applyAlignment="1">
      <alignment horizontal="center"/>
    </xf>
    <xf numFmtId="14" fontId="30" fillId="30" borderId="23" xfId="48" applyNumberFormat="1" applyFont="1" applyFill="1" applyBorder="1" applyAlignment="1">
      <alignment horizontal="center"/>
    </xf>
  </cellXfs>
  <cellStyles count="51">
    <cellStyle name="_Feuil1" xfId="2"/>
    <cellStyle name="_Remblais noiratre" xfId="3"/>
    <cellStyle name="20 % - Accent1" xfId="4" builtinId="30" customBuiltin="1"/>
    <cellStyle name="20 % - Accent2" xfId="5" builtinId="34" customBuiltin="1"/>
    <cellStyle name="20 % - Accent3" xfId="6" builtinId="38" customBuiltin="1"/>
    <cellStyle name="20 % - Accent4" xfId="7" builtinId="42" customBuiltin="1"/>
    <cellStyle name="20 % - Accent5" xfId="8" builtinId="46" customBuiltin="1"/>
    <cellStyle name="20 % - Accent6" xfId="9" builtinId="50" customBuiltin="1"/>
    <cellStyle name="40 % - Accent1" xfId="10" builtinId="31" customBuiltin="1"/>
    <cellStyle name="40 % - Accent2" xfId="11" builtinId="35" customBuiltin="1"/>
    <cellStyle name="40 % - Accent3" xfId="12" builtinId="39" customBuiltin="1"/>
    <cellStyle name="40 % - Accent4" xfId="13" builtinId="43" customBuiltin="1"/>
    <cellStyle name="40 % - Accent5" xfId="14" builtinId="47" customBuiltin="1"/>
    <cellStyle name="40 % - Accent6" xfId="15" builtinId="51" customBuiltin="1"/>
    <cellStyle name="60 % - Accent1" xfId="16" builtinId="32" customBuiltin="1"/>
    <cellStyle name="60 % - Accent2" xfId="17" builtinId="36" customBuiltin="1"/>
    <cellStyle name="60 % - Accent3" xfId="18" builtinId="40" customBuiltin="1"/>
    <cellStyle name="60 % - Accent4" xfId="19" builtinId="44" customBuiltin="1"/>
    <cellStyle name="60 % - Accent5" xfId="20" builtinId="48" customBuiltin="1"/>
    <cellStyle name="60 % - Accent6" xfId="21" builtinId="52" customBuiltin="1"/>
    <cellStyle name="Accent1" xfId="22" builtinId="29" customBuiltin="1"/>
    <cellStyle name="Accent2" xfId="23" builtinId="33" customBuiltin="1"/>
    <cellStyle name="Accent3" xfId="24" builtinId="37" customBuiltin="1"/>
    <cellStyle name="Accent4" xfId="25" builtinId="41" customBuiltin="1"/>
    <cellStyle name="Accent5" xfId="26" builtinId="45" customBuiltin="1"/>
    <cellStyle name="Accent6" xfId="27" builtinId="49" customBuiltin="1"/>
    <cellStyle name="Avertissement" xfId="28" builtinId="11" customBuiltin="1"/>
    <cellStyle name="Calcul" xfId="29" builtinId="22" customBuiltin="1"/>
    <cellStyle name="Cellule liée" xfId="30" builtinId="24" customBuiltin="1"/>
    <cellStyle name="Commentaire" xfId="31" builtinId="10" customBuiltin="1"/>
    <cellStyle name="Entrée" xfId="32" builtinId="20" customBuiltin="1"/>
    <cellStyle name="Euro" xfId="33"/>
    <cellStyle name="Insatisfaisant" xfId="34" builtinId="27" customBuiltin="1"/>
    <cellStyle name="Neutre" xfId="35" builtinId="28" customBuiltin="1"/>
    <cellStyle name="Normal" xfId="0" builtinId="0"/>
    <cellStyle name="Normal 2" xfId="48"/>
    <cellStyle name="Normal 3" xfId="50"/>
    <cellStyle name="Pourcentage" xfId="36" builtinId="5"/>
    <cellStyle name="Pourcentage 2" xfId="49"/>
    <cellStyle name="Satisfaisant" xfId="37" builtinId="26" customBuiltin="1"/>
    <cellStyle name="Sortie" xfId="38" builtinId="21" customBuiltin="1"/>
    <cellStyle name="Standaard_vb bouwADD" xfId="39"/>
    <cellStyle name="Style 1" xfId="1"/>
    <cellStyle name="Texte explicatif" xfId="40" builtinId="53" customBuiltin="1"/>
    <cellStyle name="Titre" xfId="41" builtinId="15" customBuiltin="1"/>
    <cellStyle name="Titre 1" xfId="42" builtinId="16" customBuiltin="1"/>
    <cellStyle name="Titre 2" xfId="43" builtinId="17" customBuiltin="1"/>
    <cellStyle name="Titre 3" xfId="44" builtinId="18" customBuiltin="1"/>
    <cellStyle name="Titre 4" xfId="45" builtinId="19" customBuiltin="1"/>
    <cellStyle name="Total" xfId="46" builtinId="25" customBuiltin="1"/>
    <cellStyle name="Vérification" xfId="47" builtinId="23" customBuiltin="1"/>
  </cellStyles>
  <dxfs count="0"/>
  <tableStyles count="0" defaultTableStyle="TableStyleMedium2" defaultPivotStyle="PivotStyleLight16"/>
  <colors>
    <mruColors>
      <color rgb="FFFFCCFF"/>
      <color rgb="FF0000FF"/>
      <color rgb="FF99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457200</xdr:colOff>
          <xdr:row>1</xdr:row>
          <xdr:rowOff>762000</xdr:rowOff>
        </xdr:from>
        <xdr:to>
          <xdr:col>11</xdr:col>
          <xdr:colOff>247650</xdr:colOff>
          <xdr:row>1</xdr:row>
          <xdr:rowOff>47625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copie les far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Z986"/>
  <sheetViews>
    <sheetView tabSelected="1" workbookViewId="0">
      <selection activeCell="E66" sqref="E66"/>
    </sheetView>
  </sheetViews>
  <sheetFormatPr baseColWidth="10" defaultRowHeight="12.75" x14ac:dyDescent="0.2"/>
  <cols>
    <col min="2" max="7" width="20.625" customWidth="1"/>
  </cols>
  <sheetData>
    <row r="1" spans="1:26" ht="26.25" x14ac:dyDescent="0.2">
      <c r="A1" s="193" t="s">
        <v>25</v>
      </c>
      <c r="B1" s="194"/>
      <c r="C1" s="194"/>
      <c r="D1" s="194"/>
      <c r="E1" s="194"/>
      <c r="F1" s="194"/>
      <c r="G1" s="194"/>
      <c r="H1" s="194"/>
      <c r="I1" s="194"/>
      <c r="J1" s="194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x14ac:dyDescent="0.2">
      <c r="A2" s="192" t="s">
        <v>29</v>
      </c>
      <c r="B2" s="81"/>
      <c r="C2" s="80"/>
      <c r="D2" s="17" t="s">
        <v>30</v>
      </c>
      <c r="E2" s="192" t="s">
        <v>31</v>
      </c>
      <c r="F2" s="192" t="s">
        <v>32</v>
      </c>
      <c r="G2" s="192" t="s">
        <v>33</v>
      </c>
      <c r="H2" s="192" t="s">
        <v>34</v>
      </c>
      <c r="I2" s="192" t="s">
        <v>35</v>
      </c>
      <c r="J2" s="82" t="s">
        <v>36</v>
      </c>
      <c r="K2" s="5"/>
      <c r="L2" s="5"/>
      <c r="M2" s="5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ht="12" customHeight="1" x14ac:dyDescent="0.2">
      <c r="A3" s="75" t="s">
        <v>28</v>
      </c>
      <c r="B3" s="81"/>
      <c r="C3" s="80"/>
      <c r="D3" s="70">
        <v>144483</v>
      </c>
      <c r="E3" s="38" t="e">
        <f>L61</f>
        <v>#REF!</v>
      </c>
      <c r="F3" s="85"/>
      <c r="G3" s="84" t="e">
        <f>11360/E3</f>
        <v>#REF!</v>
      </c>
      <c r="H3" s="155"/>
      <c r="I3" s="156"/>
      <c r="J3" s="157"/>
      <c r="K3" s="202"/>
      <c r="L3" s="203"/>
      <c r="M3" s="63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 x14ac:dyDescent="0.2">
      <c r="A4" s="75"/>
      <c r="B4" s="81"/>
      <c r="C4" s="80"/>
      <c r="D4" s="70"/>
      <c r="E4" s="38"/>
      <c r="F4" s="79"/>
      <c r="G4" s="74"/>
      <c r="H4" s="60"/>
      <c r="I4" s="83"/>
      <c r="J4" s="96"/>
      <c r="K4" s="78"/>
      <c r="L4" s="191"/>
      <c r="M4" s="63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 x14ac:dyDescent="0.2">
      <c r="A5" s="75"/>
      <c r="B5" s="81"/>
      <c r="C5" s="80"/>
      <c r="D5" s="70"/>
      <c r="E5" s="38"/>
      <c r="F5" s="79"/>
      <c r="G5" s="74"/>
      <c r="H5" s="60"/>
      <c r="I5" s="83"/>
      <c r="J5" s="96"/>
      <c r="K5" s="77"/>
      <c r="L5" s="191"/>
      <c r="M5" s="63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x14ac:dyDescent="0.2">
      <c r="A6" s="75"/>
      <c r="B6" s="81"/>
      <c r="C6" s="80"/>
      <c r="D6" s="70"/>
      <c r="E6" s="38"/>
      <c r="F6" s="79"/>
      <c r="G6" s="74"/>
      <c r="H6" s="69"/>
      <c r="I6" s="76"/>
      <c r="J6" s="78"/>
      <c r="K6" s="77"/>
      <c r="L6" s="191"/>
      <c r="M6" s="63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x14ac:dyDescent="0.2">
      <c r="A7" s="73"/>
      <c r="B7" s="72"/>
      <c r="C7" s="71"/>
      <c r="D7" s="70"/>
      <c r="E7" s="69"/>
      <c r="F7" s="68"/>
      <c r="G7" s="67"/>
      <c r="H7" s="66"/>
      <c r="I7" s="65"/>
      <c r="J7" s="64"/>
      <c r="K7" s="63"/>
      <c r="L7" s="63"/>
      <c r="M7" s="63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x14ac:dyDescent="0.2">
      <c r="A8" s="192" t="s">
        <v>27</v>
      </c>
      <c r="B8" s="192"/>
      <c r="C8" s="192"/>
      <c r="D8" s="62">
        <f>SUM(D3:D7)</f>
        <v>144483</v>
      </c>
      <c r="E8" s="6" t="e">
        <f>SUM(E3:E7)</f>
        <v>#REF!</v>
      </c>
      <c r="F8" s="8"/>
      <c r="G8" s="61"/>
      <c r="H8" s="60"/>
      <c r="I8" s="59"/>
      <c r="J8" s="58"/>
      <c r="K8" s="57"/>
      <c r="L8" s="57"/>
      <c r="M8" s="57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x14ac:dyDescent="0.2">
      <c r="A9" s="1"/>
      <c r="B9" s="1"/>
      <c r="C9" s="1"/>
      <c r="D9" s="3"/>
      <c r="E9" s="5"/>
      <c r="F9" s="5"/>
      <c r="G9" s="5"/>
      <c r="H9" s="5"/>
      <c r="I9" s="5"/>
      <c r="J9" s="1"/>
      <c r="K9" s="5"/>
      <c r="L9" s="5"/>
      <c r="M9" s="5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x14ac:dyDescent="0.2">
      <c r="A10" s="1"/>
      <c r="B10" s="1"/>
      <c r="C10" s="1"/>
      <c r="D10" s="56" t="s">
        <v>39</v>
      </c>
      <c r="E10" s="89">
        <v>42079</v>
      </c>
      <c r="F10" s="56"/>
      <c r="G10" s="56"/>
      <c r="H10" s="50"/>
      <c r="I10" s="5"/>
      <c r="J10" s="1"/>
      <c r="K10" s="5"/>
      <c r="L10" s="5"/>
      <c r="M10" s="5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x14ac:dyDescent="0.2">
      <c r="A11" s="1"/>
      <c r="B11" s="1"/>
      <c r="C11" s="1"/>
      <c r="D11" s="55"/>
      <c r="E11" s="54"/>
      <c r="F11" s="53"/>
      <c r="G11" s="5"/>
      <c r="H11" s="5"/>
      <c r="I11" s="5"/>
      <c r="J11" s="1"/>
      <c r="K11" s="5"/>
      <c r="L11" s="5"/>
      <c r="M11" s="5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x14ac:dyDescent="0.2">
      <c r="A12" s="52"/>
      <c r="B12" s="52"/>
      <c r="C12" s="52"/>
      <c r="D12" s="51"/>
      <c r="E12" s="50"/>
      <c r="F12" s="5"/>
      <c r="G12" s="5"/>
      <c r="H12" s="5"/>
      <c r="I12" s="5"/>
      <c r="J12" s="1"/>
      <c r="K12" s="5"/>
      <c r="L12" s="5"/>
      <c r="M12" s="5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ht="23.25" x14ac:dyDescent="0.35">
      <c r="A13" s="49"/>
      <c r="B13" s="45"/>
      <c r="C13" s="45"/>
      <c r="D13" s="48"/>
      <c r="E13" s="47" t="s">
        <v>26</v>
      </c>
      <c r="F13" s="45"/>
      <c r="G13" s="45"/>
      <c r="H13" s="46"/>
      <c r="I13" s="45"/>
      <c r="J13" s="45"/>
      <c r="K13" s="204" t="s">
        <v>40</v>
      </c>
      <c r="L13" s="205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ht="13.5" thickBot="1" x14ac:dyDescent="0.25">
      <c r="A14" s="5"/>
      <c r="B14" s="5"/>
      <c r="C14" s="5"/>
      <c r="D14" s="3"/>
      <c r="E14" s="5"/>
      <c r="F14" s="5"/>
      <c r="G14" s="5"/>
      <c r="H14" s="5"/>
      <c r="I14" s="5"/>
      <c r="J14" s="5"/>
      <c r="K14" s="5"/>
      <c r="L14" s="5"/>
      <c r="M14" s="7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ht="13.5" thickBot="1" x14ac:dyDescent="0.25">
      <c r="A15" s="44" t="s">
        <v>98</v>
      </c>
      <c r="B15" s="41"/>
      <c r="C15" s="41"/>
      <c r="D15" s="43" t="s">
        <v>114</v>
      </c>
      <c r="E15" s="41" t="s">
        <v>38</v>
      </c>
      <c r="F15" s="42" t="s">
        <v>3</v>
      </c>
      <c r="G15" s="99" t="s">
        <v>2</v>
      </c>
      <c r="H15" s="119" t="s">
        <v>0</v>
      </c>
      <c r="I15" s="41" t="s">
        <v>43</v>
      </c>
      <c r="J15" s="41" t="s">
        <v>44</v>
      </c>
      <c r="K15" s="41" t="s">
        <v>45</v>
      </c>
      <c r="L15" s="40" t="s">
        <v>1</v>
      </c>
      <c r="M15" s="39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6" ht="13.5" thickBot="1" x14ac:dyDescent="0.25">
      <c r="A16" s="206" t="s">
        <v>37</v>
      </c>
      <c r="B16" s="207"/>
      <c r="C16" s="207"/>
      <c r="D16" s="207"/>
      <c r="E16" s="207"/>
      <c r="F16" s="207"/>
      <c r="G16" s="207"/>
      <c r="H16" s="207"/>
      <c r="I16" s="207"/>
      <c r="J16" s="207"/>
      <c r="K16" s="207"/>
      <c r="L16" s="208"/>
      <c r="M16" s="39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ht="13.5" thickBot="1" x14ac:dyDescent="0.25">
      <c r="A17" s="209" t="s">
        <v>41</v>
      </c>
      <c r="B17" s="210"/>
      <c r="C17" s="210"/>
      <c r="D17" s="210"/>
      <c r="E17" s="210"/>
      <c r="F17" s="210"/>
      <c r="G17" s="210"/>
      <c r="H17" s="210"/>
      <c r="I17" s="210"/>
      <c r="J17" s="210"/>
      <c r="K17" s="210"/>
      <c r="L17" s="211"/>
      <c r="M17" s="33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107"/>
      <c r="B18" s="108"/>
      <c r="C18" s="108"/>
      <c r="D18" s="116" t="s">
        <v>87</v>
      </c>
      <c r="E18" s="117" t="s">
        <v>75</v>
      </c>
      <c r="F18" s="118" t="s">
        <v>4</v>
      </c>
      <c r="G18" s="100">
        <v>42079</v>
      </c>
      <c r="H18" s="103">
        <v>42145</v>
      </c>
      <c r="I18" s="165" t="s">
        <v>46</v>
      </c>
      <c r="J18" s="120">
        <v>164</v>
      </c>
      <c r="K18" s="166">
        <v>1</v>
      </c>
      <c r="L18" s="120">
        <f>J18*K18</f>
        <v>164</v>
      </c>
      <c r="M18" s="114"/>
      <c r="N18" s="115"/>
      <c r="O18" s="115"/>
      <c r="P18" s="115"/>
      <c r="Q18" s="115"/>
      <c r="R18" s="115"/>
      <c r="S18" s="115"/>
      <c r="T18" s="115"/>
      <c r="U18" s="115"/>
      <c r="V18" s="115"/>
      <c r="W18" s="115"/>
      <c r="X18" s="115"/>
      <c r="Y18" s="115"/>
      <c r="Z18" s="115"/>
    </row>
    <row r="19" spans="1:26" x14ac:dyDescent="0.2">
      <c r="A19" s="107"/>
      <c r="B19" s="108"/>
      <c r="C19" s="108"/>
      <c r="D19" s="149" t="s">
        <v>88</v>
      </c>
      <c r="E19" s="117" t="s">
        <v>75</v>
      </c>
      <c r="F19" s="130" t="s">
        <v>4</v>
      </c>
      <c r="G19" s="100">
        <v>42079</v>
      </c>
      <c r="H19" s="103">
        <v>42145</v>
      </c>
      <c r="I19" s="165" t="s">
        <v>47</v>
      </c>
      <c r="J19" s="120">
        <v>74</v>
      </c>
      <c r="K19" s="166">
        <v>1</v>
      </c>
      <c r="L19" s="120">
        <v>74</v>
      </c>
      <c r="M19" s="114"/>
      <c r="N19" s="115"/>
      <c r="O19" s="115"/>
      <c r="P19" s="115"/>
      <c r="Q19" s="115"/>
      <c r="R19" s="115"/>
      <c r="S19" s="115"/>
      <c r="T19" s="115"/>
      <c r="U19" s="115"/>
      <c r="V19" s="115"/>
      <c r="W19" s="115"/>
      <c r="X19" s="115"/>
      <c r="Y19" s="115"/>
      <c r="Z19" s="115"/>
    </row>
    <row r="20" spans="1:26" x14ac:dyDescent="0.2">
      <c r="A20" s="32"/>
      <c r="B20" s="31"/>
      <c r="C20" s="31"/>
      <c r="D20" s="154" t="s">
        <v>89</v>
      </c>
      <c r="E20" s="117" t="s">
        <v>75</v>
      </c>
      <c r="F20" s="130" t="s">
        <v>4</v>
      </c>
      <c r="G20" s="100">
        <v>42129</v>
      </c>
      <c r="H20" s="103">
        <v>42151</v>
      </c>
      <c r="I20" s="129" t="s">
        <v>48</v>
      </c>
      <c r="J20" s="127">
        <f>164+74</f>
        <v>238</v>
      </c>
      <c r="K20" s="128">
        <v>1</v>
      </c>
      <c r="L20" s="127">
        <f>J20*K20</f>
        <v>238</v>
      </c>
      <c r="M20" s="25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107"/>
      <c r="B21" s="108"/>
      <c r="C21" s="108"/>
      <c r="D21" s="109" t="s">
        <v>90</v>
      </c>
      <c r="E21" s="117" t="s">
        <v>75</v>
      </c>
      <c r="F21" s="111" t="s">
        <v>4</v>
      </c>
      <c r="G21" s="101">
        <v>42079</v>
      </c>
      <c r="H21" s="103">
        <v>42145</v>
      </c>
      <c r="I21" s="110" t="s">
        <v>49</v>
      </c>
      <c r="J21" s="112">
        <v>199.68</v>
      </c>
      <c r="K21" s="113">
        <v>0.5</v>
      </c>
      <c r="L21" s="121">
        <f t="shared" ref="L21:L25" si="0">J21*K21</f>
        <v>99.84</v>
      </c>
      <c r="M21" s="114"/>
      <c r="N21" s="115"/>
      <c r="O21" s="115"/>
      <c r="P21" s="115"/>
      <c r="Q21" s="115"/>
      <c r="R21" s="115"/>
      <c r="S21" s="115"/>
      <c r="T21" s="115"/>
      <c r="U21" s="115"/>
      <c r="V21" s="115"/>
      <c r="W21" s="115"/>
      <c r="X21" s="115"/>
      <c r="Y21" s="115"/>
      <c r="Z21" s="115"/>
    </row>
    <row r="22" spans="1:26" x14ac:dyDescent="0.2">
      <c r="A22" s="32"/>
      <c r="B22" s="31"/>
      <c r="C22" s="31"/>
      <c r="D22" s="149" t="s">
        <v>91</v>
      </c>
      <c r="E22" s="117" t="s">
        <v>75</v>
      </c>
      <c r="F22" s="95" t="s">
        <v>4</v>
      </c>
      <c r="G22" s="101">
        <v>42095</v>
      </c>
      <c r="H22" s="103">
        <v>42151</v>
      </c>
      <c r="I22" s="167" t="s">
        <v>50</v>
      </c>
      <c r="J22" s="168">
        <v>187.2</v>
      </c>
      <c r="K22" s="169">
        <v>1</v>
      </c>
      <c r="L22" s="170">
        <f t="shared" si="0"/>
        <v>187.2</v>
      </c>
      <c r="M22" s="25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150"/>
      <c r="B23" s="151"/>
      <c r="C23" s="151"/>
      <c r="D23" s="149" t="s">
        <v>92</v>
      </c>
      <c r="E23" s="117" t="s">
        <v>75</v>
      </c>
      <c r="F23" s="95" t="s">
        <v>4</v>
      </c>
      <c r="G23" s="101">
        <v>42095</v>
      </c>
      <c r="H23" s="103">
        <v>42151</v>
      </c>
      <c r="I23" s="167" t="s">
        <v>50</v>
      </c>
      <c r="J23" s="168">
        <f>31.2/5</f>
        <v>6.24</v>
      </c>
      <c r="K23" s="169">
        <v>5</v>
      </c>
      <c r="L23" s="170">
        <f t="shared" si="0"/>
        <v>31.200000000000003</v>
      </c>
      <c r="M23" s="25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150"/>
      <c r="B24" s="151"/>
      <c r="C24" s="151"/>
      <c r="D24" s="152" t="s">
        <v>93</v>
      </c>
      <c r="E24" s="117" t="s">
        <v>75</v>
      </c>
      <c r="F24" s="153" t="s">
        <v>23</v>
      </c>
      <c r="G24" s="101"/>
      <c r="H24" s="103">
        <v>42151</v>
      </c>
      <c r="I24" s="171" t="s">
        <v>51</v>
      </c>
      <c r="J24" s="172">
        <v>3.78</v>
      </c>
      <c r="K24" s="173">
        <v>20</v>
      </c>
      <c r="L24" s="174">
        <f t="shared" si="0"/>
        <v>75.599999999999994</v>
      </c>
      <c r="M24" s="25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ht="13.5" thickBot="1" x14ac:dyDescent="0.25">
      <c r="A25" s="93"/>
      <c r="B25" s="94"/>
      <c r="C25" s="94"/>
      <c r="D25" s="132" t="s">
        <v>94</v>
      </c>
      <c r="E25" s="117" t="s">
        <v>75</v>
      </c>
      <c r="F25" s="123" t="s">
        <v>18</v>
      </c>
      <c r="G25" s="101">
        <v>42111</v>
      </c>
      <c r="H25" s="103">
        <v>42135</v>
      </c>
      <c r="I25" s="171" t="s">
        <v>51</v>
      </c>
      <c r="J25" s="172">
        <v>62</v>
      </c>
      <c r="K25" s="173">
        <v>1</v>
      </c>
      <c r="L25" s="174">
        <f t="shared" si="0"/>
        <v>62</v>
      </c>
      <c r="M25" s="25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ht="13.5" thickBot="1" x14ac:dyDescent="0.25">
      <c r="A26" s="209" t="s">
        <v>42</v>
      </c>
      <c r="B26" s="210"/>
      <c r="C26" s="210"/>
      <c r="D26" s="210"/>
      <c r="E26" s="210"/>
      <c r="F26" s="210"/>
      <c r="G26" s="210"/>
      <c r="H26" s="210"/>
      <c r="I26" s="210"/>
      <c r="J26" s="210"/>
      <c r="K26" s="210"/>
      <c r="L26" s="211"/>
      <c r="M26" s="33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32"/>
      <c r="B27" s="31"/>
      <c r="C27" s="31"/>
      <c r="D27" s="105" t="s">
        <v>94</v>
      </c>
      <c r="E27" s="104" t="s">
        <v>76</v>
      </c>
      <c r="F27" s="95" t="s">
        <v>5</v>
      </c>
      <c r="G27" s="100">
        <v>42094</v>
      </c>
      <c r="H27" s="103">
        <v>42144</v>
      </c>
      <c r="I27" s="175" t="s">
        <v>52</v>
      </c>
      <c r="J27" s="176">
        <v>100.7</v>
      </c>
      <c r="K27" s="106">
        <v>1</v>
      </c>
      <c r="L27" s="106">
        <f t="shared" ref="L27:L48" si="1">J27*K27</f>
        <v>100.7</v>
      </c>
      <c r="M27" s="102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32"/>
      <c r="B28" s="31"/>
      <c r="C28" s="31"/>
      <c r="D28" s="105" t="s">
        <v>95</v>
      </c>
      <c r="E28" s="104" t="s">
        <v>76</v>
      </c>
      <c r="F28" s="95" t="s">
        <v>5</v>
      </c>
      <c r="G28" s="100">
        <v>42094</v>
      </c>
      <c r="H28" s="103">
        <v>42135</v>
      </c>
      <c r="I28" s="175" t="s">
        <v>50</v>
      </c>
      <c r="J28" s="176">
        <v>90.2</v>
      </c>
      <c r="K28" s="106">
        <v>17</v>
      </c>
      <c r="L28" s="106">
        <f t="shared" si="1"/>
        <v>1533.4</v>
      </c>
      <c r="M28" s="102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32"/>
      <c r="B29" s="31"/>
      <c r="C29" s="36"/>
      <c r="D29" s="126" t="s">
        <v>86</v>
      </c>
      <c r="E29" s="104" t="s">
        <v>76</v>
      </c>
      <c r="F29" s="95" t="s">
        <v>5</v>
      </c>
      <c r="G29" s="101">
        <v>42094</v>
      </c>
      <c r="H29" s="103">
        <v>42135</v>
      </c>
      <c r="I29" s="175" t="s">
        <v>53</v>
      </c>
      <c r="J29" s="176">
        <v>90.2</v>
      </c>
      <c r="K29" s="106">
        <v>6</v>
      </c>
      <c r="L29" s="106">
        <f t="shared" si="1"/>
        <v>541.20000000000005</v>
      </c>
      <c r="M29" s="102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32"/>
      <c r="B30" s="31"/>
      <c r="C30" s="36"/>
      <c r="D30" s="126" t="s">
        <v>96</v>
      </c>
      <c r="E30" s="104" t="s">
        <v>76</v>
      </c>
      <c r="F30" s="95" t="s">
        <v>5</v>
      </c>
      <c r="G30" s="124"/>
      <c r="H30" s="103">
        <v>42135</v>
      </c>
      <c r="I30" s="175" t="s">
        <v>54</v>
      </c>
      <c r="J30" s="176">
        <v>90.2</v>
      </c>
      <c r="K30" s="106">
        <v>5</v>
      </c>
      <c r="L30" s="106">
        <f t="shared" si="1"/>
        <v>451</v>
      </c>
      <c r="M30" s="25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32"/>
      <c r="B31" s="31"/>
      <c r="C31" s="36"/>
      <c r="D31" s="30" t="s">
        <v>97</v>
      </c>
      <c r="E31" s="104" t="s">
        <v>76</v>
      </c>
      <c r="F31" s="95" t="s">
        <v>5</v>
      </c>
      <c r="G31" s="124"/>
      <c r="H31" s="28" t="s">
        <v>14</v>
      </c>
      <c r="I31" s="29" t="s">
        <v>55</v>
      </c>
      <c r="J31" s="35">
        <v>90.2</v>
      </c>
      <c r="K31" s="34">
        <v>7</v>
      </c>
      <c r="L31" s="133">
        <f t="shared" si="1"/>
        <v>631.4</v>
      </c>
      <c r="M31" s="102" t="s">
        <v>24</v>
      </c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32"/>
      <c r="B32" s="31"/>
      <c r="C32" s="36"/>
      <c r="D32" s="30" t="s">
        <v>98</v>
      </c>
      <c r="E32" s="104" t="s">
        <v>76</v>
      </c>
      <c r="F32" s="95" t="s">
        <v>5</v>
      </c>
      <c r="G32" s="122"/>
      <c r="H32" s="28" t="s">
        <v>14</v>
      </c>
      <c r="I32" s="29" t="s">
        <v>56</v>
      </c>
      <c r="J32" s="35">
        <v>90.2</v>
      </c>
      <c r="K32" s="34">
        <v>4</v>
      </c>
      <c r="L32" s="133">
        <f t="shared" si="1"/>
        <v>360.8</v>
      </c>
      <c r="M32" s="102" t="s">
        <v>24</v>
      </c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32"/>
      <c r="B33" s="31"/>
      <c r="C33" s="36"/>
      <c r="D33" s="30" t="s">
        <v>89</v>
      </c>
      <c r="E33" s="37" t="s">
        <v>77</v>
      </c>
      <c r="F33" s="98" t="s">
        <v>11</v>
      </c>
      <c r="G33" s="125">
        <v>42116</v>
      </c>
      <c r="H33" s="28" t="s">
        <v>10</v>
      </c>
      <c r="I33" s="31" t="s">
        <v>57</v>
      </c>
      <c r="J33" s="38">
        <v>710</v>
      </c>
      <c r="K33" s="91">
        <v>1</v>
      </c>
      <c r="L33" s="134">
        <f t="shared" si="1"/>
        <v>710</v>
      </c>
      <c r="M33" s="102" t="s">
        <v>24</v>
      </c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32"/>
      <c r="B34" s="31"/>
      <c r="C34" s="36"/>
      <c r="D34" s="30" t="s">
        <v>99</v>
      </c>
      <c r="E34" s="37" t="s">
        <v>77</v>
      </c>
      <c r="F34" s="98" t="s">
        <v>11</v>
      </c>
      <c r="G34" s="125">
        <v>42116</v>
      </c>
      <c r="H34" s="28" t="s">
        <v>7</v>
      </c>
      <c r="I34" s="31" t="s">
        <v>58</v>
      </c>
      <c r="J34" s="38">
        <v>710</v>
      </c>
      <c r="K34" s="91">
        <v>1</v>
      </c>
      <c r="L34" s="163">
        <f t="shared" si="1"/>
        <v>710</v>
      </c>
      <c r="M34" s="102" t="s">
        <v>24</v>
      </c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32"/>
      <c r="B35" s="31"/>
      <c r="C35" s="36"/>
      <c r="D35" s="92" t="s">
        <v>65</v>
      </c>
      <c r="E35" s="37" t="s">
        <v>77</v>
      </c>
      <c r="F35" s="98" t="s">
        <v>11</v>
      </c>
      <c r="G35" s="125">
        <v>42116</v>
      </c>
      <c r="H35" s="28" t="s">
        <v>10</v>
      </c>
      <c r="I35" s="31" t="s">
        <v>59</v>
      </c>
      <c r="J35" s="35">
        <v>72</v>
      </c>
      <c r="K35" s="34">
        <f>8.5</f>
        <v>8.5</v>
      </c>
      <c r="L35" s="134">
        <f t="shared" si="1"/>
        <v>612</v>
      </c>
      <c r="M35" s="102" t="s">
        <v>24</v>
      </c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32"/>
      <c r="B36" s="31"/>
      <c r="C36" s="36"/>
      <c r="D36" s="92" t="s">
        <v>88</v>
      </c>
      <c r="E36" s="37" t="s">
        <v>77</v>
      </c>
      <c r="F36" s="98" t="s">
        <v>11</v>
      </c>
      <c r="G36" s="125">
        <v>42116</v>
      </c>
      <c r="H36" s="28" t="s">
        <v>7</v>
      </c>
      <c r="I36" s="31" t="s">
        <v>60</v>
      </c>
      <c r="J36" s="35">
        <v>72</v>
      </c>
      <c r="K36" s="34">
        <f>16</f>
        <v>16</v>
      </c>
      <c r="L36" s="163">
        <f t="shared" si="1"/>
        <v>1152</v>
      </c>
      <c r="M36" s="102" t="s">
        <v>24</v>
      </c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32"/>
      <c r="B37" s="31"/>
      <c r="C37" s="36"/>
      <c r="D37" s="30" t="s">
        <v>100</v>
      </c>
      <c r="E37" s="37" t="s">
        <v>77</v>
      </c>
      <c r="F37" s="98" t="s">
        <v>11</v>
      </c>
      <c r="G37" s="125">
        <v>42116</v>
      </c>
      <c r="H37" s="28" t="s">
        <v>10</v>
      </c>
      <c r="I37" s="31" t="s">
        <v>61</v>
      </c>
      <c r="J37" s="38">
        <v>61</v>
      </c>
      <c r="K37" s="91">
        <v>31.5</v>
      </c>
      <c r="L37" s="134">
        <f t="shared" si="1"/>
        <v>1921.5</v>
      </c>
      <c r="M37" s="102" t="s">
        <v>24</v>
      </c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32"/>
      <c r="B38" s="31"/>
      <c r="C38" s="36"/>
      <c r="D38" s="30" t="s">
        <v>101</v>
      </c>
      <c r="E38" s="37" t="s">
        <v>77</v>
      </c>
      <c r="F38" s="98" t="s">
        <v>11</v>
      </c>
      <c r="G38" s="125">
        <v>42116</v>
      </c>
      <c r="H38" s="28" t="s">
        <v>15</v>
      </c>
      <c r="I38" s="31" t="s">
        <v>62</v>
      </c>
      <c r="J38" s="38">
        <v>61</v>
      </c>
      <c r="K38" s="91">
        <f>8*3*2</f>
        <v>48</v>
      </c>
      <c r="L38" s="163">
        <f t="shared" si="1"/>
        <v>2928</v>
      </c>
      <c r="M38" s="102" t="s">
        <v>24</v>
      </c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32"/>
      <c r="B39" s="31"/>
      <c r="C39" s="36"/>
      <c r="D39" s="126" t="s">
        <v>98</v>
      </c>
      <c r="E39" s="129" t="s">
        <v>78</v>
      </c>
      <c r="F39" s="131" t="s">
        <v>20</v>
      </c>
      <c r="G39" s="125">
        <v>42136</v>
      </c>
      <c r="H39" s="103">
        <v>42160</v>
      </c>
      <c r="I39" s="177" t="s">
        <v>61</v>
      </c>
      <c r="J39" s="168">
        <v>4656</v>
      </c>
      <c r="K39" s="169">
        <v>1</v>
      </c>
      <c r="L39" s="169">
        <f t="shared" si="1"/>
        <v>4656</v>
      </c>
      <c r="M39" s="25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32"/>
      <c r="B40" s="31"/>
      <c r="C40" s="36"/>
      <c r="D40" s="126" t="s">
        <v>97</v>
      </c>
      <c r="E40" s="129" t="s">
        <v>75</v>
      </c>
      <c r="F40" s="131" t="s">
        <v>13</v>
      </c>
      <c r="G40" s="125">
        <v>42124</v>
      </c>
      <c r="H40" s="103">
        <v>42135</v>
      </c>
      <c r="I40" s="177" t="s">
        <v>61</v>
      </c>
      <c r="J40" s="168">
        <v>18.399999999999999</v>
      </c>
      <c r="K40" s="169">
        <v>1</v>
      </c>
      <c r="L40" s="169">
        <f>J40*K40</f>
        <v>18.399999999999999</v>
      </c>
      <c r="M40" s="25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x14ac:dyDescent="0.2">
      <c r="A41" s="32"/>
      <c r="B41" s="31"/>
      <c r="C41" s="36"/>
      <c r="D41" s="126" t="s">
        <v>97</v>
      </c>
      <c r="E41" s="129" t="s">
        <v>79</v>
      </c>
      <c r="F41" s="131" t="s">
        <v>9</v>
      </c>
      <c r="G41" s="101">
        <v>42114</v>
      </c>
      <c r="H41" s="103">
        <v>42159</v>
      </c>
      <c r="I41" s="177" t="s">
        <v>63</v>
      </c>
      <c r="J41" s="168">
        <v>2</v>
      </c>
      <c r="K41" s="169">
        <v>760.28</v>
      </c>
      <c r="L41" s="169">
        <f t="shared" si="1"/>
        <v>1520.56</v>
      </c>
      <c r="M41" s="25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x14ac:dyDescent="0.2">
      <c r="A42" s="32"/>
      <c r="B42" s="31"/>
      <c r="C42" s="36"/>
      <c r="D42" s="30" t="s">
        <v>102</v>
      </c>
      <c r="E42" s="129" t="s">
        <v>79</v>
      </c>
      <c r="F42" s="123" t="s">
        <v>9</v>
      </c>
      <c r="G42" s="101">
        <v>42114</v>
      </c>
      <c r="H42" s="28" t="s">
        <v>17</v>
      </c>
      <c r="I42" s="31" t="s">
        <v>64</v>
      </c>
      <c r="J42" s="38">
        <v>2</v>
      </c>
      <c r="K42" s="91">
        <v>1203</v>
      </c>
      <c r="L42" s="164">
        <f t="shared" si="1"/>
        <v>2406</v>
      </c>
      <c r="M42" s="102" t="s">
        <v>24</v>
      </c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x14ac:dyDescent="0.2">
      <c r="A43" s="32"/>
      <c r="B43" s="31"/>
      <c r="C43" s="36"/>
      <c r="D43" s="30" t="s">
        <v>103</v>
      </c>
      <c r="E43" s="129" t="s">
        <v>79</v>
      </c>
      <c r="F43" s="123" t="s">
        <v>9</v>
      </c>
      <c r="G43" s="101">
        <v>42114</v>
      </c>
      <c r="H43" s="28" t="s">
        <v>17</v>
      </c>
      <c r="I43" s="31" t="s">
        <v>59</v>
      </c>
      <c r="J43" s="38">
        <v>2</v>
      </c>
      <c r="K43" s="91">
        <v>519</v>
      </c>
      <c r="L43" s="164">
        <f t="shared" si="1"/>
        <v>1038</v>
      </c>
      <c r="M43" s="102" t="s">
        <v>24</v>
      </c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x14ac:dyDescent="0.2">
      <c r="A44" s="32"/>
      <c r="B44" s="31"/>
      <c r="C44" s="36"/>
      <c r="D44" s="126" t="s">
        <v>104</v>
      </c>
      <c r="E44" s="129" t="s">
        <v>79</v>
      </c>
      <c r="F44" s="130" t="s">
        <v>6</v>
      </c>
      <c r="G44" s="122">
        <v>42115</v>
      </c>
      <c r="H44" s="103">
        <v>42130</v>
      </c>
      <c r="I44" s="177" t="s">
        <v>65</v>
      </c>
      <c r="J44" s="168">
        <v>8</v>
      </c>
      <c r="K44" s="169">
        <v>782</v>
      </c>
      <c r="L44" s="169">
        <f t="shared" si="1"/>
        <v>6256</v>
      </c>
      <c r="M44" s="25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x14ac:dyDescent="0.2">
      <c r="A45" s="32"/>
      <c r="B45" s="31"/>
      <c r="C45" s="31"/>
      <c r="D45" s="126" t="s">
        <v>86</v>
      </c>
      <c r="E45" s="104" t="s">
        <v>80</v>
      </c>
      <c r="F45" s="95" t="s">
        <v>8</v>
      </c>
      <c r="G45" s="122">
        <v>42122</v>
      </c>
      <c r="H45" s="103">
        <v>42137</v>
      </c>
      <c r="I45" s="178" t="s">
        <v>66</v>
      </c>
      <c r="J45" s="168">
        <v>8</v>
      </c>
      <c r="K45" s="169">
        <v>1238</v>
      </c>
      <c r="L45" s="169">
        <f t="shared" si="1"/>
        <v>9904</v>
      </c>
      <c r="M45" s="25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x14ac:dyDescent="0.2">
      <c r="A46" s="139"/>
      <c r="B46" s="31"/>
      <c r="C46" s="31"/>
      <c r="D46" s="126" t="s">
        <v>94</v>
      </c>
      <c r="E46" s="104" t="s">
        <v>80</v>
      </c>
      <c r="F46" s="95" t="s">
        <v>8</v>
      </c>
      <c r="G46" s="122">
        <v>42122</v>
      </c>
      <c r="H46" s="103">
        <v>42137</v>
      </c>
      <c r="I46" s="178" t="s">
        <v>67</v>
      </c>
      <c r="J46" s="168">
        <v>1</v>
      </c>
      <c r="K46" s="169">
        <v>500</v>
      </c>
      <c r="L46" s="169">
        <f t="shared" si="1"/>
        <v>500</v>
      </c>
      <c r="M46" s="25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x14ac:dyDescent="0.2">
      <c r="A47" s="90"/>
      <c r="B47" s="90"/>
      <c r="C47" s="90"/>
      <c r="D47" s="126" t="s">
        <v>89</v>
      </c>
      <c r="E47" s="129" t="s">
        <v>81</v>
      </c>
      <c r="F47" s="130" t="s">
        <v>12</v>
      </c>
      <c r="G47" s="122">
        <v>42123</v>
      </c>
      <c r="H47" s="103">
        <v>42142</v>
      </c>
      <c r="I47" s="167" t="s">
        <v>68</v>
      </c>
      <c r="J47" s="168">
        <v>8</v>
      </c>
      <c r="K47" s="169">
        <v>519.64</v>
      </c>
      <c r="L47" s="169">
        <f t="shared" si="1"/>
        <v>4157.12</v>
      </c>
      <c r="M47" s="25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ht="13.5" thickBot="1" x14ac:dyDescent="0.25">
      <c r="A48" s="135"/>
      <c r="B48" s="135"/>
      <c r="C48" s="135"/>
      <c r="D48" s="136" t="s">
        <v>88</v>
      </c>
      <c r="E48" s="129" t="s">
        <v>81</v>
      </c>
      <c r="F48" s="130" t="s">
        <v>12</v>
      </c>
      <c r="G48" s="122">
        <v>42123</v>
      </c>
      <c r="H48" s="103">
        <v>42142</v>
      </c>
      <c r="I48" s="167" t="s">
        <v>69</v>
      </c>
      <c r="J48" s="168">
        <v>500</v>
      </c>
      <c r="K48" s="169">
        <v>1</v>
      </c>
      <c r="L48" s="169">
        <f t="shared" si="1"/>
        <v>500</v>
      </c>
      <c r="M48" s="25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ht="13.5" thickBot="1" x14ac:dyDescent="0.25">
      <c r="A49" s="195" t="s">
        <v>74</v>
      </c>
      <c r="B49" s="196"/>
      <c r="C49" s="196"/>
      <c r="D49" s="196"/>
      <c r="E49" s="196"/>
      <c r="F49" s="196"/>
      <c r="G49" s="196"/>
      <c r="H49" s="196"/>
      <c r="I49" s="197"/>
      <c r="J49" s="197"/>
      <c r="K49" s="197"/>
      <c r="L49" s="198"/>
      <c r="M49" s="25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ht="13.5" thickBot="1" x14ac:dyDescent="0.25">
      <c r="A50" s="140"/>
      <c r="B50" s="141"/>
      <c r="C50" s="142"/>
      <c r="D50" s="143" t="s">
        <v>98</v>
      </c>
      <c r="E50" s="144" t="s">
        <v>82</v>
      </c>
      <c r="F50" s="145"/>
      <c r="G50" s="146">
        <v>42118</v>
      </c>
      <c r="H50" s="147">
        <v>42128</v>
      </c>
      <c r="I50" s="179" t="s">
        <v>70</v>
      </c>
      <c r="J50" s="180">
        <v>50</v>
      </c>
      <c r="K50" s="181">
        <v>850</v>
      </c>
      <c r="L50" s="182">
        <f>J50*K50</f>
        <v>42500</v>
      </c>
      <c r="M50" s="25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140"/>
      <c r="B51" s="32"/>
      <c r="C51" s="31"/>
      <c r="D51" s="126" t="s">
        <v>105</v>
      </c>
      <c r="E51" s="144" t="s">
        <v>82</v>
      </c>
      <c r="F51" s="97"/>
      <c r="G51" s="122">
        <v>42118</v>
      </c>
      <c r="H51" s="158">
        <v>42159</v>
      </c>
      <c r="I51" s="178" t="s">
        <v>71</v>
      </c>
      <c r="J51" s="183">
        <v>50</v>
      </c>
      <c r="K51" s="184">
        <v>1690.43</v>
      </c>
      <c r="L51" s="170">
        <f>J51*K51</f>
        <v>84521.5</v>
      </c>
      <c r="M51" s="25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x14ac:dyDescent="0.2">
      <c r="A52" s="140"/>
      <c r="B52" s="32"/>
      <c r="C52" s="31"/>
      <c r="D52" s="126" t="s">
        <v>105</v>
      </c>
      <c r="E52" s="144" t="s">
        <v>82</v>
      </c>
      <c r="F52" s="95"/>
      <c r="G52" s="122"/>
      <c r="H52" s="158">
        <v>42159</v>
      </c>
      <c r="I52" s="178" t="s">
        <v>72</v>
      </c>
      <c r="J52" s="183">
        <v>85</v>
      </c>
      <c r="K52" s="184">
        <v>13.82</v>
      </c>
      <c r="L52" s="170">
        <f>J52*K52</f>
        <v>1174.7</v>
      </c>
      <c r="M52" s="25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x14ac:dyDescent="0.2">
      <c r="A53" s="140"/>
      <c r="B53" s="32"/>
      <c r="C53" s="31"/>
      <c r="D53" s="126" t="s">
        <v>106</v>
      </c>
      <c r="E53" s="104" t="s">
        <v>83</v>
      </c>
      <c r="F53" s="95" t="s">
        <v>16</v>
      </c>
      <c r="G53" s="122">
        <v>42136</v>
      </c>
      <c r="H53" s="158">
        <v>42166</v>
      </c>
      <c r="I53" s="178" t="s">
        <v>61</v>
      </c>
      <c r="J53" s="183">
        <v>17</v>
      </c>
      <c r="K53" s="184">
        <v>173</v>
      </c>
      <c r="L53" s="170">
        <f>J53*K53</f>
        <v>2941</v>
      </c>
      <c r="M53" s="25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x14ac:dyDescent="0.2">
      <c r="A54" s="140"/>
      <c r="B54" s="32"/>
      <c r="C54" s="31"/>
      <c r="D54" s="126" t="s">
        <v>107</v>
      </c>
      <c r="E54" s="104" t="s">
        <v>84</v>
      </c>
      <c r="F54" s="95" t="s">
        <v>19</v>
      </c>
      <c r="G54" s="122">
        <v>42136</v>
      </c>
      <c r="H54" s="158">
        <v>42164</v>
      </c>
      <c r="I54" s="178" t="s">
        <v>73</v>
      </c>
      <c r="J54" s="183">
        <v>7.3</v>
      </c>
      <c r="K54" s="184">
        <v>378.94</v>
      </c>
      <c r="L54" s="170">
        <f t="shared" ref="L54:L56" si="2">J54*K54</f>
        <v>2766.2619999999997</v>
      </c>
      <c r="M54" s="25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x14ac:dyDescent="0.2">
      <c r="A55" s="138"/>
      <c r="B55" s="138"/>
      <c r="C55" s="135"/>
      <c r="D55" s="126" t="s">
        <v>108</v>
      </c>
      <c r="E55" s="104" t="s">
        <v>85</v>
      </c>
      <c r="F55" s="95" t="s">
        <v>22</v>
      </c>
      <c r="G55" s="122">
        <v>42143</v>
      </c>
      <c r="H55" s="158">
        <v>42159</v>
      </c>
      <c r="I55" s="178" t="s">
        <v>73</v>
      </c>
      <c r="J55" s="183">
        <v>74</v>
      </c>
      <c r="K55" s="184">
        <v>8</v>
      </c>
      <c r="L55" s="170">
        <f t="shared" si="2"/>
        <v>592</v>
      </c>
      <c r="M55" s="25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thickBot="1" x14ac:dyDescent="0.25">
      <c r="A56" s="27"/>
      <c r="B56" s="27"/>
      <c r="C56" s="26"/>
      <c r="D56" s="161" t="s">
        <v>94</v>
      </c>
      <c r="E56" s="160" t="s">
        <v>86</v>
      </c>
      <c r="F56" s="162" t="s">
        <v>21</v>
      </c>
      <c r="G56" s="148">
        <v>42143</v>
      </c>
      <c r="H56" s="159">
        <v>42165</v>
      </c>
      <c r="I56" s="185" t="s">
        <v>31</v>
      </c>
      <c r="J56" s="186">
        <v>85</v>
      </c>
      <c r="K56" s="187">
        <v>0.9</v>
      </c>
      <c r="L56" s="188">
        <f t="shared" si="2"/>
        <v>76.5</v>
      </c>
      <c r="M56" s="25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x14ac:dyDescent="0.2">
      <c r="A57" s="20"/>
      <c r="B57" s="20"/>
      <c r="C57" s="20"/>
      <c r="D57" s="21"/>
      <c r="E57" s="20"/>
      <c r="F57" s="20"/>
      <c r="G57" s="20"/>
      <c r="H57" s="20"/>
      <c r="I57" s="20"/>
      <c r="J57" s="24"/>
      <c r="K57" s="23"/>
      <c r="L57" s="22">
        <f>SUM(L18:L56)</f>
        <v>178111.88200000001</v>
      </c>
      <c r="M57" s="18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20"/>
      <c r="B58" s="20"/>
      <c r="C58" s="20"/>
      <c r="D58" s="21"/>
      <c r="E58" s="20"/>
      <c r="F58" s="20"/>
      <c r="G58" s="20"/>
      <c r="H58" s="20"/>
      <c r="I58" s="20"/>
      <c r="J58" s="20"/>
      <c r="K58" s="20"/>
      <c r="L58" s="19"/>
      <c r="M58" s="18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ht="20.25" x14ac:dyDescent="0.3">
      <c r="A59" s="199" t="s">
        <v>115</v>
      </c>
      <c r="B59" s="200"/>
      <c r="C59" s="200"/>
      <c r="D59" s="200"/>
      <c r="E59" s="200"/>
      <c r="F59" s="200"/>
      <c r="G59" s="200"/>
      <c r="H59" s="201"/>
      <c r="I59" s="5"/>
      <c r="J59" s="5"/>
      <c r="K59" s="5"/>
      <c r="L59" s="5"/>
      <c r="M59" s="1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12"/>
      <c r="B60" s="12"/>
      <c r="C60" s="12"/>
      <c r="D60" s="17" t="s">
        <v>109</v>
      </c>
      <c r="E60" s="192" t="s">
        <v>110</v>
      </c>
      <c r="F60" s="192" t="s">
        <v>105</v>
      </c>
      <c r="G60" s="192" t="s">
        <v>98</v>
      </c>
      <c r="H60" s="192" t="s">
        <v>112</v>
      </c>
      <c r="I60" s="5"/>
      <c r="J60" s="5"/>
      <c r="K60" s="16" t="s">
        <v>97</v>
      </c>
      <c r="L60" s="15" t="e">
        <f>H62</f>
        <v>#REF!</v>
      </c>
      <c r="M60" s="1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192" t="s">
        <v>86</v>
      </c>
      <c r="B61" s="192"/>
      <c r="C61" s="192"/>
      <c r="D61" s="13" t="e">
        <f>#REF!+#REF!</f>
        <v>#REF!</v>
      </c>
      <c r="E61" s="192">
        <v>31.5</v>
      </c>
      <c r="F61" s="10" t="e">
        <f>E61*D61</f>
        <v>#REF!</v>
      </c>
      <c r="G61" s="11" t="e">
        <f>#REF!+#REF!</f>
        <v>#REF!</v>
      </c>
      <c r="H61" s="10" t="e">
        <f>G61+F61</f>
        <v>#REF!</v>
      </c>
      <c r="I61" s="5"/>
      <c r="J61" s="87" t="s">
        <v>113</v>
      </c>
      <c r="K61" s="5"/>
      <c r="L61" s="88" t="e">
        <f>+L60+L57</f>
        <v>#REF!</v>
      </c>
      <c r="M61" s="9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1"/>
      <c r="B62" s="1"/>
      <c r="C62" s="1"/>
      <c r="D62" s="3"/>
      <c r="E62" s="86" t="s">
        <v>111</v>
      </c>
      <c r="F62" s="5"/>
      <c r="G62" s="5"/>
      <c r="H62" s="8" t="e">
        <f>SUM(H61:H61)</f>
        <v>#REF!</v>
      </c>
      <c r="I62" s="5"/>
      <c r="J62" s="5"/>
      <c r="K62" s="5"/>
      <c r="L62" s="50"/>
      <c r="M62" s="1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1"/>
      <c r="B63" s="1"/>
      <c r="C63" s="1"/>
      <c r="D63" s="3"/>
      <c r="E63" s="1"/>
      <c r="F63" s="1"/>
      <c r="G63" s="1"/>
      <c r="H63" s="1"/>
      <c r="I63" s="1"/>
      <c r="J63" s="1"/>
      <c r="K63" s="189"/>
      <c r="L63" s="190"/>
      <c r="M63" s="189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1:26" x14ac:dyDescent="0.2">
      <c r="A64" s="1"/>
      <c r="B64" s="1"/>
      <c r="C64" s="1"/>
      <c r="D64" s="3"/>
      <c r="E64" s="1"/>
      <c r="F64" s="1"/>
      <c r="G64" s="1"/>
      <c r="H64" s="1"/>
      <c r="I64" s="1"/>
      <c r="J64" s="1"/>
      <c r="K64" s="1"/>
      <c r="L64" s="137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1:26" x14ac:dyDescent="0.2">
      <c r="A65" s="1"/>
      <c r="B65" s="1"/>
      <c r="C65" s="1"/>
      <c r="D65" s="3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1:26" x14ac:dyDescent="0.2">
      <c r="A66" s="1"/>
      <c r="B66" s="1"/>
      <c r="C66" s="1"/>
      <c r="D66" s="3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1:26" x14ac:dyDescent="0.2">
      <c r="A67" s="1"/>
      <c r="B67" s="1"/>
      <c r="C67" s="1"/>
      <c r="D67" s="3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 spans="1:26" x14ac:dyDescent="0.2">
      <c r="A68" s="1"/>
      <c r="B68" s="1"/>
      <c r="C68" s="1"/>
      <c r="D68" s="3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spans="1:26" x14ac:dyDescent="0.2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spans="1:26" x14ac:dyDescent="0.2">
      <c r="A70" s="1"/>
      <c r="B70" s="1"/>
      <c r="C70" s="1"/>
      <c r="D70" s="1"/>
      <c r="E70" s="2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 spans="1:26" x14ac:dyDescent="0.2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 spans="1:26" x14ac:dyDescent="0.2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 spans="1:26" x14ac:dyDescent="0.2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1:26" x14ac:dyDescent="0.2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1:26" x14ac:dyDescent="0.2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 spans="1:26" x14ac:dyDescent="0.2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 spans="1:26" x14ac:dyDescent="0.2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 spans="1:26" x14ac:dyDescent="0.2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1:26" x14ac:dyDescent="0.2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1:26" x14ac:dyDescent="0.2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 spans="1:26" x14ac:dyDescent="0.2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1:26" x14ac:dyDescent="0.2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 spans="1:26" x14ac:dyDescent="0.2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 spans="1:26" x14ac:dyDescent="0.2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 spans="1:26" x14ac:dyDescent="0.2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 spans="1:26" x14ac:dyDescent="0.2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 spans="1:26" x14ac:dyDescent="0.2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 spans="1:26" x14ac:dyDescent="0.2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 spans="1:26" x14ac:dyDescent="0.2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 spans="1:26" x14ac:dyDescent="0.2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 spans="1:26" x14ac:dyDescent="0.2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 spans="1:26" x14ac:dyDescent="0.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 spans="1:26" x14ac:dyDescent="0.2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 spans="1:26" x14ac:dyDescent="0.2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 spans="1:26" x14ac:dyDescent="0.2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 spans="1:26" x14ac:dyDescent="0.2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 spans="1:26" x14ac:dyDescent="0.2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 spans="1:26" x14ac:dyDescent="0.2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 spans="1:26" x14ac:dyDescent="0.2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 spans="1:26" x14ac:dyDescent="0.2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 spans="1:26" x14ac:dyDescent="0.2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 spans="1:26" x14ac:dyDescent="0.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 spans="1:26" x14ac:dyDescent="0.2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 spans="1:26" x14ac:dyDescent="0.2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 spans="1:26" x14ac:dyDescent="0.2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 spans="1:26" x14ac:dyDescent="0.2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 spans="1:26" x14ac:dyDescent="0.2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 spans="1:26" x14ac:dyDescent="0.2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 spans="1:26" x14ac:dyDescent="0.2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 spans="1:26" x14ac:dyDescent="0.2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 spans="1:26" x14ac:dyDescent="0.2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 spans="1:26" x14ac:dyDescent="0.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 spans="1:26" x14ac:dyDescent="0.2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 spans="1:26" x14ac:dyDescent="0.2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 spans="1:26" x14ac:dyDescent="0.2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 spans="1:26" x14ac:dyDescent="0.2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 spans="1:26" x14ac:dyDescent="0.2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 spans="1:26" x14ac:dyDescent="0.2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 spans="1:26" x14ac:dyDescent="0.2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 spans="1:26" x14ac:dyDescent="0.2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 spans="1:26" x14ac:dyDescent="0.2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 spans="1:26" x14ac:dyDescent="0.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 spans="1:26" x14ac:dyDescent="0.2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 spans="1:26" x14ac:dyDescent="0.2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 spans="1:26" x14ac:dyDescent="0.2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 spans="1:26" x14ac:dyDescent="0.2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 spans="1:26" x14ac:dyDescent="0.2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 spans="1:26" x14ac:dyDescent="0.2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 spans="1:26" x14ac:dyDescent="0.2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 spans="1:26" x14ac:dyDescent="0.2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 spans="1:26" x14ac:dyDescent="0.2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 spans="1:26" x14ac:dyDescent="0.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 spans="1:26" x14ac:dyDescent="0.2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 spans="1:26" x14ac:dyDescent="0.2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 spans="1:26" x14ac:dyDescent="0.2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 spans="1:26" x14ac:dyDescent="0.2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 spans="1:26" x14ac:dyDescent="0.2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 spans="1:26" x14ac:dyDescent="0.2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 spans="1:26" x14ac:dyDescent="0.2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 spans="1:26" x14ac:dyDescent="0.2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 spans="1:26" x14ac:dyDescent="0.2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 spans="1:26" x14ac:dyDescent="0.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 spans="1:26" x14ac:dyDescent="0.2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 spans="1:26" x14ac:dyDescent="0.2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 spans="1:26" x14ac:dyDescent="0.2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 spans="1:26" x14ac:dyDescent="0.2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 spans="1:26" x14ac:dyDescent="0.2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 spans="1:26" x14ac:dyDescent="0.2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spans="1:26" x14ac:dyDescent="0.2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spans="1:26" x14ac:dyDescent="0.2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spans="1:26" x14ac:dyDescent="0.2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spans="1:26" x14ac:dyDescent="0.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spans="1:26" x14ac:dyDescent="0.2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spans="1:26" x14ac:dyDescent="0.2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spans="1:26" x14ac:dyDescent="0.2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spans="1:26" x14ac:dyDescent="0.2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spans="1:26" x14ac:dyDescent="0.2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spans="1:26" x14ac:dyDescent="0.2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spans="1:26" x14ac:dyDescent="0.2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spans="1:26" x14ac:dyDescent="0.2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spans="1:26" x14ac:dyDescent="0.2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spans="1:26" x14ac:dyDescent="0.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spans="1:26" x14ac:dyDescent="0.2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spans="1:26" x14ac:dyDescent="0.2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spans="1:26" x14ac:dyDescent="0.2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spans="1:26" x14ac:dyDescent="0.2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spans="1:26" x14ac:dyDescent="0.2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spans="1:26" x14ac:dyDescent="0.2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spans="1:26" x14ac:dyDescent="0.2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spans="1:26" x14ac:dyDescent="0.2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spans="1:26" x14ac:dyDescent="0.2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spans="1:26" x14ac:dyDescent="0.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spans="1:26" x14ac:dyDescent="0.2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spans="1:26" x14ac:dyDescent="0.2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spans="1:26" x14ac:dyDescent="0.2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spans="1:26" x14ac:dyDescent="0.2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spans="1:26" x14ac:dyDescent="0.2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spans="1:26" x14ac:dyDescent="0.2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spans="1:26" x14ac:dyDescent="0.2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spans="1:26" x14ac:dyDescent="0.2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 spans="1:26" x14ac:dyDescent="0.2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 spans="1:26" x14ac:dyDescent="0.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 spans="1:26" x14ac:dyDescent="0.2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 spans="1:26" x14ac:dyDescent="0.2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 spans="1:26" x14ac:dyDescent="0.2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 spans="1:26" x14ac:dyDescent="0.2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 spans="1:26" x14ac:dyDescent="0.2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 spans="1:26" x14ac:dyDescent="0.2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 spans="1:26" x14ac:dyDescent="0.2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 spans="1:26" x14ac:dyDescent="0.2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 spans="1:26" x14ac:dyDescent="0.2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 spans="1:26" x14ac:dyDescent="0.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 spans="1:26" x14ac:dyDescent="0.2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 spans="1:26" x14ac:dyDescent="0.2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 spans="1:26" x14ac:dyDescent="0.2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 spans="1:26" x14ac:dyDescent="0.2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 spans="1:26" x14ac:dyDescent="0.2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 spans="1:26" x14ac:dyDescent="0.2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 spans="1:26" x14ac:dyDescent="0.2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 spans="1:26" x14ac:dyDescent="0.2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 spans="1:26" x14ac:dyDescent="0.2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 spans="1:26" x14ac:dyDescent="0.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 spans="1:26" x14ac:dyDescent="0.2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 spans="1:26" x14ac:dyDescent="0.2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 spans="1:26" x14ac:dyDescent="0.2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 spans="1:26" x14ac:dyDescent="0.2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 spans="1:26" x14ac:dyDescent="0.2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 spans="1:26" x14ac:dyDescent="0.2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 spans="1:26" x14ac:dyDescent="0.2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 spans="1:26" x14ac:dyDescent="0.2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 spans="1:26" x14ac:dyDescent="0.2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 spans="1:26" x14ac:dyDescent="0.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 spans="1:26" x14ac:dyDescent="0.2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 spans="1:26" x14ac:dyDescent="0.2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 spans="1:26" x14ac:dyDescent="0.2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 spans="1:26" x14ac:dyDescent="0.2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 spans="1:26" x14ac:dyDescent="0.2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 spans="1:26" x14ac:dyDescent="0.2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 spans="1:26" x14ac:dyDescent="0.2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 spans="1:26" x14ac:dyDescent="0.2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 spans="1:26" x14ac:dyDescent="0.2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 spans="1:26" x14ac:dyDescent="0.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 spans="1:26" x14ac:dyDescent="0.2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 spans="1:26" x14ac:dyDescent="0.2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 spans="1:26" x14ac:dyDescent="0.2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 spans="1:26" x14ac:dyDescent="0.2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 spans="1:26" x14ac:dyDescent="0.2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 spans="1:26" x14ac:dyDescent="0.2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 spans="1:26" x14ac:dyDescent="0.2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 spans="1:26" x14ac:dyDescent="0.2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 spans="1:26" x14ac:dyDescent="0.2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 spans="1:26" x14ac:dyDescent="0.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 spans="1:26" x14ac:dyDescent="0.2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 spans="1:26" x14ac:dyDescent="0.2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 spans="1:26" x14ac:dyDescent="0.2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 spans="1:26" x14ac:dyDescent="0.2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 spans="1:26" x14ac:dyDescent="0.2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 spans="1:26" x14ac:dyDescent="0.2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 spans="1:26" x14ac:dyDescent="0.2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 spans="1:26" x14ac:dyDescent="0.2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 spans="1:26" x14ac:dyDescent="0.2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 spans="1:26" x14ac:dyDescent="0.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 spans="1:26" x14ac:dyDescent="0.2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 spans="1:26" x14ac:dyDescent="0.2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 spans="1:26" x14ac:dyDescent="0.2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 spans="1:26" x14ac:dyDescent="0.2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 spans="1:26" x14ac:dyDescent="0.2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 spans="1:26" x14ac:dyDescent="0.2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 spans="1:26" x14ac:dyDescent="0.2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 spans="1:26" x14ac:dyDescent="0.2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 spans="1:26" x14ac:dyDescent="0.2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 spans="1:26" x14ac:dyDescent="0.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 spans="1:26" x14ac:dyDescent="0.2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 spans="1:26" x14ac:dyDescent="0.2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 spans="1:26" x14ac:dyDescent="0.2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 spans="1:26" x14ac:dyDescent="0.2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 spans="1:26" x14ac:dyDescent="0.2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 spans="1:26" x14ac:dyDescent="0.2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 spans="1:26" x14ac:dyDescent="0.2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 spans="1:26" x14ac:dyDescent="0.2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 spans="1:26" x14ac:dyDescent="0.2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 spans="1:26" x14ac:dyDescent="0.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 spans="1:26" x14ac:dyDescent="0.2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 spans="1:26" x14ac:dyDescent="0.2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 spans="1:26" x14ac:dyDescent="0.2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 spans="1:26" x14ac:dyDescent="0.2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 spans="1:26" x14ac:dyDescent="0.2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 spans="1:26" x14ac:dyDescent="0.2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 spans="1:26" x14ac:dyDescent="0.2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 spans="1:26" x14ac:dyDescent="0.2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 spans="1:26" x14ac:dyDescent="0.2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 spans="1:26" x14ac:dyDescent="0.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 spans="1:26" x14ac:dyDescent="0.2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 spans="1:26" x14ac:dyDescent="0.2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 spans="1:26" x14ac:dyDescent="0.2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 spans="1:26" x14ac:dyDescent="0.2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 spans="1:26" x14ac:dyDescent="0.2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 spans="1:26" x14ac:dyDescent="0.2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 spans="1:26" x14ac:dyDescent="0.2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 spans="1:26" x14ac:dyDescent="0.2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 spans="1:26" x14ac:dyDescent="0.2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 spans="1:26" x14ac:dyDescent="0.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 spans="1:26" x14ac:dyDescent="0.2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 spans="1:26" x14ac:dyDescent="0.2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 spans="1:26" x14ac:dyDescent="0.2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 spans="1:26" x14ac:dyDescent="0.2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 spans="1:26" x14ac:dyDescent="0.2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 spans="1:26" x14ac:dyDescent="0.2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 spans="1:26" x14ac:dyDescent="0.2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 spans="1:26" x14ac:dyDescent="0.2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 spans="1:26" x14ac:dyDescent="0.2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 spans="1:26" x14ac:dyDescent="0.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 spans="1:26" x14ac:dyDescent="0.2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 spans="1:26" x14ac:dyDescent="0.2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 spans="1:26" x14ac:dyDescent="0.2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 spans="1:26" x14ac:dyDescent="0.2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 spans="1:26" x14ac:dyDescent="0.2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 spans="1:26" x14ac:dyDescent="0.2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 spans="1:26" x14ac:dyDescent="0.2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 spans="1:26" x14ac:dyDescent="0.2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 spans="1:26" x14ac:dyDescent="0.2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 spans="1:26" x14ac:dyDescent="0.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 spans="1:26" x14ac:dyDescent="0.2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 spans="1:26" x14ac:dyDescent="0.2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 spans="1:26" x14ac:dyDescent="0.2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 spans="1:26" x14ac:dyDescent="0.2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 spans="1:26" x14ac:dyDescent="0.2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 spans="1:26" x14ac:dyDescent="0.2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 spans="1:26" x14ac:dyDescent="0.2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 spans="1:26" x14ac:dyDescent="0.2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 spans="1:26" x14ac:dyDescent="0.2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 spans="1:26" x14ac:dyDescent="0.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 spans="1:26" x14ac:dyDescent="0.2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 spans="1:26" x14ac:dyDescent="0.2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 spans="1:26" x14ac:dyDescent="0.2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 spans="1:26" x14ac:dyDescent="0.2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 spans="1:26" x14ac:dyDescent="0.2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 spans="1:26" x14ac:dyDescent="0.2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 spans="1:26" x14ac:dyDescent="0.2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 spans="1:26" x14ac:dyDescent="0.2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 spans="1:26" x14ac:dyDescent="0.2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 spans="1:26" x14ac:dyDescent="0.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 spans="1:26" x14ac:dyDescent="0.2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 spans="1:26" x14ac:dyDescent="0.2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 spans="1:26" x14ac:dyDescent="0.2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 spans="1:26" x14ac:dyDescent="0.2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 spans="1:26" x14ac:dyDescent="0.2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 spans="1:26" x14ac:dyDescent="0.2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 spans="1:26" x14ac:dyDescent="0.2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 spans="1:26" x14ac:dyDescent="0.2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 spans="1:26" x14ac:dyDescent="0.2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 spans="1:26" x14ac:dyDescent="0.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 spans="1:26" x14ac:dyDescent="0.2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 spans="1:26" x14ac:dyDescent="0.2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 spans="1:26" x14ac:dyDescent="0.2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 spans="1:26" x14ac:dyDescent="0.2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 spans="1:26" x14ac:dyDescent="0.2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 spans="1:26" x14ac:dyDescent="0.2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 spans="1:26" x14ac:dyDescent="0.2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 spans="1:26" x14ac:dyDescent="0.2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 spans="1:26" x14ac:dyDescent="0.2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 spans="1:26" x14ac:dyDescent="0.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 spans="1:26" x14ac:dyDescent="0.2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 spans="1:26" x14ac:dyDescent="0.2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 spans="1:26" x14ac:dyDescent="0.2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 spans="1:26" x14ac:dyDescent="0.2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 spans="1:26" x14ac:dyDescent="0.2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 spans="1:26" x14ac:dyDescent="0.2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 spans="1:26" x14ac:dyDescent="0.2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 spans="1:26" x14ac:dyDescent="0.2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 spans="1:26" x14ac:dyDescent="0.2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 spans="1:26" x14ac:dyDescent="0.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 spans="1:26" x14ac:dyDescent="0.2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 spans="1:26" x14ac:dyDescent="0.2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 spans="1:26" x14ac:dyDescent="0.2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 spans="1:26" x14ac:dyDescent="0.2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 spans="1:26" x14ac:dyDescent="0.2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 spans="1:26" x14ac:dyDescent="0.2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 spans="1:26" x14ac:dyDescent="0.2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 spans="1:26" x14ac:dyDescent="0.2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 spans="1:26" x14ac:dyDescent="0.2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 spans="1:26" x14ac:dyDescent="0.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 spans="1:26" x14ac:dyDescent="0.2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 spans="1:26" x14ac:dyDescent="0.2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 spans="1:26" x14ac:dyDescent="0.2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 spans="1:26" x14ac:dyDescent="0.2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 spans="1:26" x14ac:dyDescent="0.2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spans="1:26" x14ac:dyDescent="0.2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spans="1:26" x14ac:dyDescent="0.2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spans="1:26" x14ac:dyDescent="0.2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spans="1:26" x14ac:dyDescent="0.2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spans="1:26" x14ac:dyDescent="0.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spans="1:26" x14ac:dyDescent="0.2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spans="1:26" x14ac:dyDescent="0.2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spans="1:26" x14ac:dyDescent="0.2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spans="1:26" x14ac:dyDescent="0.2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spans="1:26" x14ac:dyDescent="0.2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spans="1:26" x14ac:dyDescent="0.2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spans="1:26" x14ac:dyDescent="0.2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spans="1:26" x14ac:dyDescent="0.2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spans="1:26" x14ac:dyDescent="0.2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spans="1:26" x14ac:dyDescent="0.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spans="1:26" x14ac:dyDescent="0.2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spans="1:26" x14ac:dyDescent="0.2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spans="1:26" x14ac:dyDescent="0.2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spans="1:26" x14ac:dyDescent="0.2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spans="1:26" x14ac:dyDescent="0.2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spans="1:26" x14ac:dyDescent="0.2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spans="1:26" x14ac:dyDescent="0.2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spans="1:26" x14ac:dyDescent="0.2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spans="1:26" x14ac:dyDescent="0.2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spans="1:26" x14ac:dyDescent="0.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spans="1:26" x14ac:dyDescent="0.2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spans="1:26" x14ac:dyDescent="0.2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spans="1:26" x14ac:dyDescent="0.2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spans="1:26" x14ac:dyDescent="0.2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spans="1:26" x14ac:dyDescent="0.2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spans="1:26" x14ac:dyDescent="0.2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spans="1:26" x14ac:dyDescent="0.2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spans="1:26" x14ac:dyDescent="0.2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spans="1:26" x14ac:dyDescent="0.2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spans="1:26" x14ac:dyDescent="0.2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spans="1:26" x14ac:dyDescent="0.2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spans="1:26" x14ac:dyDescent="0.2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spans="1:26" x14ac:dyDescent="0.2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spans="1:26" x14ac:dyDescent="0.2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spans="1:26" x14ac:dyDescent="0.2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spans="1:26" x14ac:dyDescent="0.2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spans="1:26" x14ac:dyDescent="0.2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spans="1:26" x14ac:dyDescent="0.2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spans="1:26" x14ac:dyDescent="0.2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spans="1:26" x14ac:dyDescent="0.2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spans="1:26" x14ac:dyDescent="0.2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spans="1:26" x14ac:dyDescent="0.2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spans="1:26" x14ac:dyDescent="0.2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spans="1:26" x14ac:dyDescent="0.2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spans="1:26" x14ac:dyDescent="0.2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spans="1:26" x14ac:dyDescent="0.2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spans="1:26" x14ac:dyDescent="0.2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spans="1:26" x14ac:dyDescent="0.2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spans="1:26" x14ac:dyDescent="0.2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spans="1:26" x14ac:dyDescent="0.2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spans="1:26" x14ac:dyDescent="0.2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spans="1:26" x14ac:dyDescent="0.2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spans="1:26" x14ac:dyDescent="0.2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spans="1:26" x14ac:dyDescent="0.2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spans="1:26" x14ac:dyDescent="0.2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spans="1:26" x14ac:dyDescent="0.2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spans="1:26" x14ac:dyDescent="0.2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spans="1:26" x14ac:dyDescent="0.2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 spans="1:26" x14ac:dyDescent="0.2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 spans="1:26" x14ac:dyDescent="0.2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 spans="1:26" x14ac:dyDescent="0.2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 spans="1:26" x14ac:dyDescent="0.2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 spans="1:26" x14ac:dyDescent="0.2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 spans="1:26" x14ac:dyDescent="0.2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 spans="1:26" x14ac:dyDescent="0.2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 spans="1:26" x14ac:dyDescent="0.2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 spans="1:26" x14ac:dyDescent="0.2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 spans="1:26" x14ac:dyDescent="0.2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 spans="1:26" x14ac:dyDescent="0.2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 spans="1:26" x14ac:dyDescent="0.2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 spans="1:26" x14ac:dyDescent="0.2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 spans="1:26" x14ac:dyDescent="0.2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 spans="1:26" x14ac:dyDescent="0.2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 spans="1:26" x14ac:dyDescent="0.2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 spans="1:26" x14ac:dyDescent="0.2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 spans="1:26" x14ac:dyDescent="0.2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 spans="1:26" x14ac:dyDescent="0.2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 spans="1:26" x14ac:dyDescent="0.2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 spans="1:26" x14ac:dyDescent="0.2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 spans="1:26" x14ac:dyDescent="0.2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 spans="1:26" x14ac:dyDescent="0.2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 spans="1:26" x14ac:dyDescent="0.2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 spans="1:26" x14ac:dyDescent="0.2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 spans="1:26" x14ac:dyDescent="0.2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 spans="1:26" x14ac:dyDescent="0.2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 spans="1:26" x14ac:dyDescent="0.2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 spans="1:26" x14ac:dyDescent="0.2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 spans="1:26" x14ac:dyDescent="0.2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 spans="1:26" x14ac:dyDescent="0.2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 spans="1:26" x14ac:dyDescent="0.2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 spans="1:26" x14ac:dyDescent="0.2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 spans="1:26" x14ac:dyDescent="0.2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 spans="1:26" x14ac:dyDescent="0.2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 spans="1:26" x14ac:dyDescent="0.2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 spans="1:26" x14ac:dyDescent="0.2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 spans="1:26" x14ac:dyDescent="0.2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 spans="1:26" x14ac:dyDescent="0.2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 spans="1:26" x14ac:dyDescent="0.2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 spans="1:26" x14ac:dyDescent="0.2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 spans="1:26" x14ac:dyDescent="0.2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 spans="1:26" x14ac:dyDescent="0.2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 spans="1:26" x14ac:dyDescent="0.2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 spans="1:26" x14ac:dyDescent="0.2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 spans="1:26" x14ac:dyDescent="0.2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 spans="1:26" x14ac:dyDescent="0.2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 spans="1:26" x14ac:dyDescent="0.2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 spans="1:26" x14ac:dyDescent="0.2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 spans="1:26" x14ac:dyDescent="0.2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 spans="1:26" x14ac:dyDescent="0.2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 spans="1:26" x14ac:dyDescent="0.2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 spans="1:26" x14ac:dyDescent="0.2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 spans="1:26" x14ac:dyDescent="0.2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 spans="1:26" x14ac:dyDescent="0.2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 spans="1:26" x14ac:dyDescent="0.2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 spans="1:26" x14ac:dyDescent="0.2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 spans="1:26" x14ac:dyDescent="0.2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 spans="1:26" x14ac:dyDescent="0.2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 spans="1:26" x14ac:dyDescent="0.2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 spans="1:26" x14ac:dyDescent="0.2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 spans="1:26" x14ac:dyDescent="0.2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 spans="1:26" x14ac:dyDescent="0.2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 spans="1:26" x14ac:dyDescent="0.2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 spans="1:26" x14ac:dyDescent="0.2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 spans="1:26" x14ac:dyDescent="0.2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 spans="1:26" x14ac:dyDescent="0.2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 spans="1:26" x14ac:dyDescent="0.2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 spans="1:26" x14ac:dyDescent="0.2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 spans="1:26" x14ac:dyDescent="0.2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 spans="1:26" x14ac:dyDescent="0.2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 spans="1:26" x14ac:dyDescent="0.2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 spans="1:26" x14ac:dyDescent="0.2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 spans="1:26" x14ac:dyDescent="0.2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 spans="1:26" x14ac:dyDescent="0.2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 spans="1:26" x14ac:dyDescent="0.2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 spans="1:26" x14ac:dyDescent="0.2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 spans="1:26" x14ac:dyDescent="0.2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 spans="1:26" x14ac:dyDescent="0.2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 spans="1:26" x14ac:dyDescent="0.2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 spans="1:26" x14ac:dyDescent="0.2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 spans="1:26" x14ac:dyDescent="0.2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 spans="1:26" x14ac:dyDescent="0.2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 spans="1:26" x14ac:dyDescent="0.2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 spans="1:26" x14ac:dyDescent="0.2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 spans="1:26" x14ac:dyDescent="0.2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 spans="1:26" x14ac:dyDescent="0.2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 spans="1:26" x14ac:dyDescent="0.2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 spans="1:26" x14ac:dyDescent="0.2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 spans="1:26" x14ac:dyDescent="0.2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 spans="1:26" x14ac:dyDescent="0.2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 spans="1:26" x14ac:dyDescent="0.2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 spans="1:26" x14ac:dyDescent="0.2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 spans="1:26" x14ac:dyDescent="0.2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 spans="1:26" x14ac:dyDescent="0.2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 spans="1:26" x14ac:dyDescent="0.2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 spans="1:26" x14ac:dyDescent="0.2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 spans="1:26" x14ac:dyDescent="0.2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 spans="1:26" x14ac:dyDescent="0.2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 spans="1:26" x14ac:dyDescent="0.2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 spans="1:26" x14ac:dyDescent="0.2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 spans="1:26" x14ac:dyDescent="0.2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 spans="1:26" x14ac:dyDescent="0.2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 spans="1:26" x14ac:dyDescent="0.2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 spans="1:26" x14ac:dyDescent="0.2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 spans="1:26" x14ac:dyDescent="0.2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 spans="1:26" x14ac:dyDescent="0.2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 spans="1:26" x14ac:dyDescent="0.2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 spans="1:26" x14ac:dyDescent="0.2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 spans="1:26" x14ac:dyDescent="0.2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 spans="1:26" x14ac:dyDescent="0.2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 spans="1:26" x14ac:dyDescent="0.2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 spans="1:26" x14ac:dyDescent="0.2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 spans="1:26" x14ac:dyDescent="0.2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 spans="1:26" x14ac:dyDescent="0.2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 spans="1:26" x14ac:dyDescent="0.2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 spans="1:26" x14ac:dyDescent="0.2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 spans="1:26" x14ac:dyDescent="0.2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 spans="1:26" x14ac:dyDescent="0.2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 spans="1:26" x14ac:dyDescent="0.2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 spans="1:26" x14ac:dyDescent="0.2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 spans="1:26" x14ac:dyDescent="0.2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 spans="1:26" x14ac:dyDescent="0.2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 spans="1:26" x14ac:dyDescent="0.2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 spans="1:26" x14ac:dyDescent="0.2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 spans="1:26" x14ac:dyDescent="0.2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 spans="1:26" x14ac:dyDescent="0.2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 spans="1:26" x14ac:dyDescent="0.2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 spans="1:26" x14ac:dyDescent="0.2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 spans="1:26" x14ac:dyDescent="0.2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 spans="1:26" x14ac:dyDescent="0.2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 spans="1:26" x14ac:dyDescent="0.2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 spans="1:26" x14ac:dyDescent="0.2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 spans="1:26" x14ac:dyDescent="0.2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 spans="1:26" x14ac:dyDescent="0.2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</row>
    <row r="566" spans="1:26" x14ac:dyDescent="0.2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</row>
    <row r="567" spans="1:26" x14ac:dyDescent="0.2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</row>
    <row r="568" spans="1:26" x14ac:dyDescent="0.2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</row>
    <row r="569" spans="1:26" x14ac:dyDescent="0.2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</row>
    <row r="570" spans="1:26" x14ac:dyDescent="0.2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</row>
    <row r="571" spans="1:26" x14ac:dyDescent="0.2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</row>
    <row r="572" spans="1:26" x14ac:dyDescent="0.2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</row>
    <row r="573" spans="1:26" x14ac:dyDescent="0.2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</row>
    <row r="574" spans="1:26" x14ac:dyDescent="0.2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</row>
    <row r="575" spans="1:26" x14ac:dyDescent="0.2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</row>
    <row r="576" spans="1:26" x14ac:dyDescent="0.2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</row>
    <row r="577" spans="1:26" x14ac:dyDescent="0.2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</row>
    <row r="578" spans="1:26" x14ac:dyDescent="0.2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</row>
    <row r="579" spans="1:26" x14ac:dyDescent="0.2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</row>
    <row r="580" spans="1:26" x14ac:dyDescent="0.2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</row>
    <row r="581" spans="1:26" x14ac:dyDescent="0.2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</row>
    <row r="582" spans="1:26" x14ac:dyDescent="0.2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</row>
    <row r="583" spans="1:26" x14ac:dyDescent="0.2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</row>
    <row r="584" spans="1:26" x14ac:dyDescent="0.2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</row>
    <row r="585" spans="1:26" x14ac:dyDescent="0.2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</row>
    <row r="586" spans="1:26" x14ac:dyDescent="0.2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</row>
    <row r="587" spans="1:26" x14ac:dyDescent="0.2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</row>
    <row r="588" spans="1:26" x14ac:dyDescent="0.2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</row>
    <row r="589" spans="1:26" x14ac:dyDescent="0.2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</row>
    <row r="590" spans="1:26" x14ac:dyDescent="0.2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</row>
    <row r="591" spans="1:26" x14ac:dyDescent="0.2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</row>
    <row r="592" spans="1:26" x14ac:dyDescent="0.2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</row>
    <row r="593" spans="1:26" x14ac:dyDescent="0.2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</row>
    <row r="594" spans="1:26" x14ac:dyDescent="0.2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</row>
    <row r="595" spans="1:26" x14ac:dyDescent="0.2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</row>
    <row r="596" spans="1:26" x14ac:dyDescent="0.2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</row>
    <row r="597" spans="1:26" x14ac:dyDescent="0.2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</row>
    <row r="598" spans="1:26" x14ac:dyDescent="0.2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</row>
    <row r="599" spans="1:26" x14ac:dyDescent="0.2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</row>
    <row r="600" spans="1:26" x14ac:dyDescent="0.2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</row>
    <row r="601" spans="1:26" x14ac:dyDescent="0.2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</row>
    <row r="602" spans="1:26" x14ac:dyDescent="0.2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</row>
    <row r="603" spans="1:26" x14ac:dyDescent="0.2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</row>
    <row r="604" spans="1:26" x14ac:dyDescent="0.2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</row>
    <row r="605" spans="1:26" x14ac:dyDescent="0.2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</row>
    <row r="606" spans="1:26" x14ac:dyDescent="0.2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</row>
    <row r="607" spans="1:26" x14ac:dyDescent="0.2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</row>
    <row r="608" spans="1:26" x14ac:dyDescent="0.2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</row>
    <row r="609" spans="1:26" x14ac:dyDescent="0.2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</row>
    <row r="610" spans="1:26" x14ac:dyDescent="0.2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</row>
    <row r="611" spans="1:26" x14ac:dyDescent="0.2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</row>
    <row r="612" spans="1:26" x14ac:dyDescent="0.2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</row>
    <row r="613" spans="1:26" x14ac:dyDescent="0.2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</row>
    <row r="614" spans="1:26" x14ac:dyDescent="0.2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</row>
    <row r="615" spans="1:26" x14ac:dyDescent="0.2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</row>
    <row r="616" spans="1:26" x14ac:dyDescent="0.2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</row>
    <row r="617" spans="1:26" x14ac:dyDescent="0.2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</row>
    <row r="618" spans="1:26" x14ac:dyDescent="0.2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</row>
    <row r="619" spans="1:26" x14ac:dyDescent="0.2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</row>
    <row r="620" spans="1:26" x14ac:dyDescent="0.2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</row>
    <row r="621" spans="1:26" x14ac:dyDescent="0.2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</row>
    <row r="622" spans="1:26" x14ac:dyDescent="0.2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</row>
    <row r="623" spans="1:26" x14ac:dyDescent="0.2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</row>
    <row r="624" spans="1:26" x14ac:dyDescent="0.2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</row>
    <row r="625" spans="1:26" x14ac:dyDescent="0.2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</row>
    <row r="626" spans="1:26" x14ac:dyDescent="0.2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</row>
    <row r="627" spans="1:26" x14ac:dyDescent="0.2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</row>
    <row r="628" spans="1:26" x14ac:dyDescent="0.2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</row>
    <row r="629" spans="1:26" x14ac:dyDescent="0.2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</row>
    <row r="630" spans="1:26" x14ac:dyDescent="0.2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</row>
    <row r="631" spans="1:26" x14ac:dyDescent="0.2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</row>
    <row r="632" spans="1:26" x14ac:dyDescent="0.2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</row>
    <row r="633" spans="1:26" x14ac:dyDescent="0.2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</row>
    <row r="634" spans="1:26" x14ac:dyDescent="0.2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</row>
    <row r="635" spans="1:26" x14ac:dyDescent="0.2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</row>
    <row r="636" spans="1:26" x14ac:dyDescent="0.2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</row>
    <row r="637" spans="1:26" x14ac:dyDescent="0.2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</row>
    <row r="638" spans="1:26" x14ac:dyDescent="0.2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</row>
    <row r="639" spans="1:26" x14ac:dyDescent="0.2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</row>
    <row r="640" spans="1:26" x14ac:dyDescent="0.2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</row>
    <row r="641" spans="1:26" x14ac:dyDescent="0.2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</row>
    <row r="642" spans="1:26" x14ac:dyDescent="0.2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</row>
    <row r="643" spans="1:26" x14ac:dyDescent="0.2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</row>
    <row r="644" spans="1:26" x14ac:dyDescent="0.2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</row>
    <row r="645" spans="1:26" x14ac:dyDescent="0.2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</row>
    <row r="646" spans="1:26" x14ac:dyDescent="0.2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</row>
    <row r="647" spans="1:26" x14ac:dyDescent="0.2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</row>
    <row r="648" spans="1:26" x14ac:dyDescent="0.2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</row>
    <row r="649" spans="1:26" x14ac:dyDescent="0.2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</row>
    <row r="650" spans="1:26" x14ac:dyDescent="0.2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</row>
    <row r="651" spans="1:26" x14ac:dyDescent="0.2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</row>
    <row r="652" spans="1:26" x14ac:dyDescent="0.2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</row>
    <row r="653" spans="1:26" x14ac:dyDescent="0.2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</row>
    <row r="654" spans="1:26" x14ac:dyDescent="0.2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</row>
    <row r="655" spans="1:26" x14ac:dyDescent="0.2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</row>
    <row r="656" spans="1:26" x14ac:dyDescent="0.2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</row>
    <row r="657" spans="1:26" x14ac:dyDescent="0.2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</row>
    <row r="658" spans="1:26" x14ac:dyDescent="0.2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</row>
    <row r="659" spans="1:26" x14ac:dyDescent="0.2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</row>
    <row r="660" spans="1:26" x14ac:dyDescent="0.2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</row>
    <row r="661" spans="1:26" x14ac:dyDescent="0.2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</row>
    <row r="662" spans="1:26" x14ac:dyDescent="0.2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</row>
    <row r="663" spans="1:26" x14ac:dyDescent="0.2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</row>
    <row r="664" spans="1:26" x14ac:dyDescent="0.2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</row>
    <row r="665" spans="1:26" x14ac:dyDescent="0.2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</row>
    <row r="666" spans="1:26" x14ac:dyDescent="0.2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</row>
    <row r="667" spans="1:26" x14ac:dyDescent="0.2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</row>
    <row r="668" spans="1:26" x14ac:dyDescent="0.2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</row>
    <row r="669" spans="1:26" x14ac:dyDescent="0.2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</row>
    <row r="670" spans="1:26" x14ac:dyDescent="0.2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</row>
    <row r="671" spans="1:26" x14ac:dyDescent="0.2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</row>
    <row r="672" spans="1:26" x14ac:dyDescent="0.2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</row>
    <row r="673" spans="1:26" x14ac:dyDescent="0.2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</row>
    <row r="674" spans="1:26" x14ac:dyDescent="0.2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</row>
    <row r="675" spans="1:26" x14ac:dyDescent="0.2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</row>
    <row r="676" spans="1:26" x14ac:dyDescent="0.2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</row>
    <row r="677" spans="1:26" x14ac:dyDescent="0.2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</row>
    <row r="678" spans="1:26" x14ac:dyDescent="0.2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</row>
    <row r="679" spans="1:26" x14ac:dyDescent="0.2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</row>
    <row r="680" spans="1:26" x14ac:dyDescent="0.2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</row>
    <row r="681" spans="1:26" x14ac:dyDescent="0.2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</row>
    <row r="682" spans="1:26" x14ac:dyDescent="0.2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</row>
    <row r="683" spans="1:26" x14ac:dyDescent="0.2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</row>
    <row r="684" spans="1:26" x14ac:dyDescent="0.2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</row>
    <row r="685" spans="1:26" x14ac:dyDescent="0.2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</row>
    <row r="686" spans="1:26" x14ac:dyDescent="0.2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</row>
    <row r="687" spans="1:26" x14ac:dyDescent="0.2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</row>
    <row r="688" spans="1:26" x14ac:dyDescent="0.2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</row>
    <row r="689" spans="1:26" x14ac:dyDescent="0.2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</row>
    <row r="690" spans="1:26" x14ac:dyDescent="0.2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</row>
    <row r="691" spans="1:26" x14ac:dyDescent="0.2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</row>
    <row r="692" spans="1:26" x14ac:dyDescent="0.2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</row>
    <row r="693" spans="1:26" x14ac:dyDescent="0.2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</row>
    <row r="694" spans="1:26" x14ac:dyDescent="0.2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</row>
    <row r="695" spans="1:26" x14ac:dyDescent="0.2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</row>
    <row r="696" spans="1:26" x14ac:dyDescent="0.2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</row>
    <row r="697" spans="1:26" x14ac:dyDescent="0.2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</row>
    <row r="698" spans="1:26" x14ac:dyDescent="0.2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</row>
    <row r="699" spans="1:26" x14ac:dyDescent="0.2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</row>
    <row r="700" spans="1:26" x14ac:dyDescent="0.2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</row>
    <row r="701" spans="1:26" x14ac:dyDescent="0.2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</row>
    <row r="702" spans="1:26" x14ac:dyDescent="0.2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</row>
    <row r="703" spans="1:26" x14ac:dyDescent="0.2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</row>
    <row r="704" spans="1:26" x14ac:dyDescent="0.2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</row>
    <row r="705" spans="1:26" x14ac:dyDescent="0.2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</row>
    <row r="706" spans="1:26" x14ac:dyDescent="0.2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</row>
    <row r="707" spans="1:26" x14ac:dyDescent="0.2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</row>
    <row r="708" spans="1:26" x14ac:dyDescent="0.2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</row>
    <row r="709" spans="1:26" x14ac:dyDescent="0.2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</row>
    <row r="710" spans="1:26" x14ac:dyDescent="0.2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</row>
    <row r="711" spans="1:26" x14ac:dyDescent="0.2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</row>
    <row r="712" spans="1:26" x14ac:dyDescent="0.2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</row>
    <row r="713" spans="1:26" x14ac:dyDescent="0.2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</row>
    <row r="714" spans="1:26" x14ac:dyDescent="0.2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</row>
    <row r="715" spans="1:26" x14ac:dyDescent="0.2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</row>
    <row r="716" spans="1:26" x14ac:dyDescent="0.2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</row>
    <row r="717" spans="1:26" x14ac:dyDescent="0.2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</row>
    <row r="718" spans="1:26" x14ac:dyDescent="0.2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</row>
    <row r="719" spans="1:26" x14ac:dyDescent="0.2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</row>
    <row r="720" spans="1:26" x14ac:dyDescent="0.2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</row>
    <row r="721" spans="1:26" x14ac:dyDescent="0.2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</row>
    <row r="722" spans="1:26" x14ac:dyDescent="0.2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</row>
    <row r="723" spans="1:26" x14ac:dyDescent="0.2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</row>
    <row r="724" spans="1:26" x14ac:dyDescent="0.2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</row>
    <row r="725" spans="1:26" x14ac:dyDescent="0.2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</row>
    <row r="726" spans="1:26" x14ac:dyDescent="0.2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</row>
    <row r="727" spans="1:26" x14ac:dyDescent="0.2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</row>
    <row r="728" spans="1:26" x14ac:dyDescent="0.2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</row>
    <row r="729" spans="1:26" x14ac:dyDescent="0.2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</row>
    <row r="730" spans="1:26" x14ac:dyDescent="0.2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</row>
    <row r="731" spans="1:26" x14ac:dyDescent="0.2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</row>
    <row r="732" spans="1:26" x14ac:dyDescent="0.2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</row>
    <row r="733" spans="1:26" x14ac:dyDescent="0.2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</row>
    <row r="734" spans="1:26" x14ac:dyDescent="0.2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</row>
    <row r="735" spans="1:26" x14ac:dyDescent="0.2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</row>
    <row r="736" spans="1:26" x14ac:dyDescent="0.2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</row>
    <row r="737" spans="1:26" x14ac:dyDescent="0.2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</row>
    <row r="738" spans="1:26" x14ac:dyDescent="0.2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</row>
    <row r="739" spans="1:26" x14ac:dyDescent="0.2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</row>
    <row r="740" spans="1:26" x14ac:dyDescent="0.2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</row>
    <row r="741" spans="1:26" x14ac:dyDescent="0.2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</row>
    <row r="742" spans="1:26" x14ac:dyDescent="0.2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</row>
    <row r="743" spans="1:26" x14ac:dyDescent="0.2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</row>
    <row r="744" spans="1:26" x14ac:dyDescent="0.2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</row>
    <row r="745" spans="1:26" x14ac:dyDescent="0.2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</row>
    <row r="746" spans="1:26" x14ac:dyDescent="0.2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</row>
    <row r="747" spans="1:26" x14ac:dyDescent="0.2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</row>
    <row r="748" spans="1:26" x14ac:dyDescent="0.2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</row>
    <row r="749" spans="1:26" x14ac:dyDescent="0.2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</row>
    <row r="750" spans="1:26" x14ac:dyDescent="0.2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</row>
    <row r="751" spans="1:26" x14ac:dyDescent="0.2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</row>
    <row r="752" spans="1:26" x14ac:dyDescent="0.2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</row>
    <row r="753" spans="1:26" x14ac:dyDescent="0.2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</row>
    <row r="754" spans="1:26" x14ac:dyDescent="0.2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</row>
    <row r="755" spans="1:26" x14ac:dyDescent="0.2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</row>
    <row r="756" spans="1:26" x14ac:dyDescent="0.2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</row>
    <row r="757" spans="1:26" x14ac:dyDescent="0.2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</row>
    <row r="758" spans="1:26" x14ac:dyDescent="0.2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</row>
    <row r="759" spans="1:26" x14ac:dyDescent="0.2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</row>
    <row r="760" spans="1:26" x14ac:dyDescent="0.2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</row>
    <row r="761" spans="1:26" x14ac:dyDescent="0.2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</row>
    <row r="762" spans="1:26" x14ac:dyDescent="0.2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</row>
    <row r="763" spans="1:26" x14ac:dyDescent="0.2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</row>
    <row r="764" spans="1:26" x14ac:dyDescent="0.2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</row>
    <row r="765" spans="1:26" x14ac:dyDescent="0.2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</row>
    <row r="766" spans="1:26" x14ac:dyDescent="0.2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</row>
    <row r="767" spans="1:26" x14ac:dyDescent="0.2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</row>
    <row r="768" spans="1:26" x14ac:dyDescent="0.2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</row>
    <row r="769" spans="1:26" x14ac:dyDescent="0.2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</row>
    <row r="770" spans="1:26" x14ac:dyDescent="0.2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</row>
    <row r="771" spans="1:26" x14ac:dyDescent="0.2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</row>
    <row r="772" spans="1:26" x14ac:dyDescent="0.2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</row>
    <row r="773" spans="1:26" x14ac:dyDescent="0.2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</row>
    <row r="774" spans="1:26" x14ac:dyDescent="0.2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</row>
    <row r="775" spans="1:26" x14ac:dyDescent="0.2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</row>
    <row r="776" spans="1:26" x14ac:dyDescent="0.2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</row>
    <row r="777" spans="1:26" x14ac:dyDescent="0.2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</row>
    <row r="778" spans="1:26" x14ac:dyDescent="0.2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</row>
    <row r="779" spans="1:26" x14ac:dyDescent="0.2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</row>
    <row r="780" spans="1:26" x14ac:dyDescent="0.2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</row>
    <row r="781" spans="1:26" x14ac:dyDescent="0.2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</row>
    <row r="782" spans="1:26" x14ac:dyDescent="0.2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</row>
    <row r="783" spans="1:26" x14ac:dyDescent="0.2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</row>
    <row r="784" spans="1:26" x14ac:dyDescent="0.2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</row>
    <row r="785" spans="1:26" x14ac:dyDescent="0.2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</row>
    <row r="786" spans="1:26" x14ac:dyDescent="0.2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</row>
    <row r="787" spans="1:26" x14ac:dyDescent="0.2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</row>
    <row r="788" spans="1:26" x14ac:dyDescent="0.2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</row>
    <row r="789" spans="1:26" x14ac:dyDescent="0.2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</row>
    <row r="790" spans="1:26" x14ac:dyDescent="0.2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</row>
    <row r="791" spans="1:26" x14ac:dyDescent="0.2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</row>
    <row r="792" spans="1:26" x14ac:dyDescent="0.2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</row>
    <row r="793" spans="1:26" x14ac:dyDescent="0.2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</row>
    <row r="794" spans="1:26" x14ac:dyDescent="0.2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</row>
    <row r="795" spans="1:26" x14ac:dyDescent="0.2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</row>
    <row r="796" spans="1:26" x14ac:dyDescent="0.2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</row>
    <row r="797" spans="1:26" x14ac:dyDescent="0.2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</row>
    <row r="798" spans="1:26" x14ac:dyDescent="0.2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</row>
    <row r="799" spans="1:26" x14ac:dyDescent="0.2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</row>
    <row r="800" spans="1:26" x14ac:dyDescent="0.2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</row>
    <row r="801" spans="1:26" x14ac:dyDescent="0.2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</row>
    <row r="802" spans="1:26" x14ac:dyDescent="0.2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</row>
    <row r="803" spans="1:26" x14ac:dyDescent="0.2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</row>
    <row r="804" spans="1:26" x14ac:dyDescent="0.2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</row>
    <row r="805" spans="1:26" x14ac:dyDescent="0.2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</row>
    <row r="806" spans="1:26" x14ac:dyDescent="0.2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</row>
    <row r="807" spans="1:26" x14ac:dyDescent="0.2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</row>
    <row r="808" spans="1:26" x14ac:dyDescent="0.2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</row>
    <row r="809" spans="1:26" x14ac:dyDescent="0.2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</row>
    <row r="810" spans="1:26" x14ac:dyDescent="0.2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</row>
    <row r="811" spans="1:26" x14ac:dyDescent="0.2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</row>
    <row r="812" spans="1:26" x14ac:dyDescent="0.2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</row>
    <row r="813" spans="1:26" x14ac:dyDescent="0.2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</row>
    <row r="814" spans="1:26" x14ac:dyDescent="0.2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</row>
    <row r="815" spans="1:26" x14ac:dyDescent="0.2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</row>
    <row r="816" spans="1:26" x14ac:dyDescent="0.2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</row>
    <row r="817" spans="1:26" x14ac:dyDescent="0.2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</row>
    <row r="818" spans="1:26" x14ac:dyDescent="0.2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</row>
    <row r="819" spans="1:26" x14ac:dyDescent="0.2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</row>
    <row r="820" spans="1:26" x14ac:dyDescent="0.2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</row>
    <row r="821" spans="1:26" x14ac:dyDescent="0.2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</row>
    <row r="822" spans="1:26" x14ac:dyDescent="0.2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</row>
    <row r="823" spans="1:26" x14ac:dyDescent="0.2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</row>
    <row r="824" spans="1:26" x14ac:dyDescent="0.2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</row>
    <row r="825" spans="1:26" x14ac:dyDescent="0.2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</row>
    <row r="826" spans="1:26" x14ac:dyDescent="0.2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</row>
    <row r="827" spans="1:26" x14ac:dyDescent="0.2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</row>
    <row r="828" spans="1:26" x14ac:dyDescent="0.2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</row>
    <row r="829" spans="1:26" x14ac:dyDescent="0.2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</row>
    <row r="830" spans="1:26" x14ac:dyDescent="0.2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</row>
    <row r="831" spans="1:26" x14ac:dyDescent="0.2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</row>
    <row r="832" spans="1:26" x14ac:dyDescent="0.2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</row>
    <row r="833" spans="1:26" x14ac:dyDescent="0.2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</row>
    <row r="834" spans="1:26" x14ac:dyDescent="0.2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</row>
    <row r="835" spans="1:26" x14ac:dyDescent="0.2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</row>
    <row r="836" spans="1:26" x14ac:dyDescent="0.2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</row>
    <row r="837" spans="1:26" x14ac:dyDescent="0.2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</row>
    <row r="838" spans="1:26" x14ac:dyDescent="0.2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</row>
    <row r="839" spans="1:26" x14ac:dyDescent="0.2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</row>
    <row r="840" spans="1:26" x14ac:dyDescent="0.2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</row>
    <row r="841" spans="1:26" x14ac:dyDescent="0.2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</row>
    <row r="842" spans="1:26" x14ac:dyDescent="0.2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</row>
    <row r="843" spans="1:26" x14ac:dyDescent="0.2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</row>
    <row r="844" spans="1:26" x14ac:dyDescent="0.2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</row>
    <row r="845" spans="1:26" x14ac:dyDescent="0.2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</row>
    <row r="846" spans="1:26" x14ac:dyDescent="0.2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</row>
    <row r="847" spans="1:26" x14ac:dyDescent="0.2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</row>
    <row r="848" spans="1:26" x14ac:dyDescent="0.2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</row>
    <row r="849" spans="1:26" x14ac:dyDescent="0.2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</row>
    <row r="850" spans="1:26" x14ac:dyDescent="0.2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</row>
    <row r="851" spans="1:26" x14ac:dyDescent="0.2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</row>
    <row r="852" spans="1:26" x14ac:dyDescent="0.2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</row>
    <row r="853" spans="1:26" x14ac:dyDescent="0.2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</row>
    <row r="854" spans="1:26" x14ac:dyDescent="0.2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</row>
    <row r="855" spans="1:26" x14ac:dyDescent="0.2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</row>
    <row r="856" spans="1:26" x14ac:dyDescent="0.2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</row>
    <row r="857" spans="1:26" x14ac:dyDescent="0.2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</row>
    <row r="858" spans="1:26" x14ac:dyDescent="0.2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</row>
    <row r="859" spans="1:26" x14ac:dyDescent="0.2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</row>
    <row r="860" spans="1:26" x14ac:dyDescent="0.2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</row>
    <row r="861" spans="1:26" x14ac:dyDescent="0.2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</row>
    <row r="862" spans="1:26" x14ac:dyDescent="0.2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</row>
    <row r="863" spans="1:26" x14ac:dyDescent="0.2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</row>
    <row r="864" spans="1:26" x14ac:dyDescent="0.2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</row>
    <row r="865" spans="1:26" x14ac:dyDescent="0.2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</row>
    <row r="866" spans="1:26" x14ac:dyDescent="0.2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</row>
    <row r="867" spans="1:26" x14ac:dyDescent="0.2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</row>
    <row r="868" spans="1:26" x14ac:dyDescent="0.2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</row>
    <row r="869" spans="1:26" x14ac:dyDescent="0.2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</row>
    <row r="870" spans="1:26" x14ac:dyDescent="0.2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</row>
    <row r="871" spans="1:26" x14ac:dyDescent="0.2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</row>
    <row r="872" spans="1:26" x14ac:dyDescent="0.2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</row>
    <row r="873" spans="1:26" x14ac:dyDescent="0.2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</row>
    <row r="874" spans="1:26" x14ac:dyDescent="0.2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</row>
    <row r="875" spans="1:26" x14ac:dyDescent="0.2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</row>
    <row r="876" spans="1:26" x14ac:dyDescent="0.2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</row>
    <row r="877" spans="1:26" x14ac:dyDescent="0.2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</row>
    <row r="878" spans="1:26" x14ac:dyDescent="0.2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</row>
    <row r="879" spans="1:26" x14ac:dyDescent="0.2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</row>
    <row r="880" spans="1:26" x14ac:dyDescent="0.2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</row>
    <row r="881" spans="1:26" x14ac:dyDescent="0.2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</row>
    <row r="882" spans="1:26" x14ac:dyDescent="0.2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</row>
    <row r="883" spans="1:26" x14ac:dyDescent="0.2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</row>
    <row r="884" spans="1:26" x14ac:dyDescent="0.2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</row>
    <row r="885" spans="1:26" x14ac:dyDescent="0.2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</row>
    <row r="886" spans="1:26" x14ac:dyDescent="0.2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</row>
    <row r="887" spans="1:26" x14ac:dyDescent="0.2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</row>
    <row r="888" spans="1:26" x14ac:dyDescent="0.2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</row>
    <row r="889" spans="1:26" x14ac:dyDescent="0.2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</row>
    <row r="890" spans="1:26" x14ac:dyDescent="0.2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</row>
    <row r="891" spans="1:26" x14ac:dyDescent="0.2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</row>
    <row r="892" spans="1:26" x14ac:dyDescent="0.2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</row>
    <row r="893" spans="1:26" x14ac:dyDescent="0.2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</row>
    <row r="894" spans="1:26" x14ac:dyDescent="0.2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</row>
    <row r="895" spans="1:26" x14ac:dyDescent="0.2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</row>
    <row r="896" spans="1:26" x14ac:dyDescent="0.2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</row>
    <row r="897" spans="1:26" x14ac:dyDescent="0.2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</row>
    <row r="898" spans="1:26" x14ac:dyDescent="0.2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</row>
    <row r="899" spans="1:26" x14ac:dyDescent="0.2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</row>
    <row r="900" spans="1:26" x14ac:dyDescent="0.2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</row>
    <row r="901" spans="1:26" x14ac:dyDescent="0.2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</row>
    <row r="902" spans="1:26" x14ac:dyDescent="0.2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</row>
    <row r="903" spans="1:26" x14ac:dyDescent="0.2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</row>
    <row r="904" spans="1:26" x14ac:dyDescent="0.2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</row>
    <row r="905" spans="1:26" x14ac:dyDescent="0.2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</row>
    <row r="906" spans="1:26" x14ac:dyDescent="0.2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</row>
    <row r="907" spans="1:26" x14ac:dyDescent="0.2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</row>
    <row r="908" spans="1:26" x14ac:dyDescent="0.2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</row>
    <row r="909" spans="1:26" x14ac:dyDescent="0.2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</row>
    <row r="910" spans="1:26" x14ac:dyDescent="0.2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</row>
    <row r="911" spans="1:26" x14ac:dyDescent="0.2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</row>
    <row r="912" spans="1:26" x14ac:dyDescent="0.2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</row>
    <row r="913" spans="1:26" x14ac:dyDescent="0.2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</row>
    <row r="914" spans="1:26" x14ac:dyDescent="0.2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</row>
    <row r="915" spans="1:26" x14ac:dyDescent="0.2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</row>
    <row r="916" spans="1:26" x14ac:dyDescent="0.2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</row>
    <row r="917" spans="1:26" x14ac:dyDescent="0.2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</row>
    <row r="918" spans="1:26" x14ac:dyDescent="0.2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</row>
    <row r="919" spans="1:26" x14ac:dyDescent="0.2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</row>
    <row r="920" spans="1:26" x14ac:dyDescent="0.2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</row>
    <row r="921" spans="1:26" x14ac:dyDescent="0.2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</row>
    <row r="922" spans="1:26" x14ac:dyDescent="0.2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</row>
    <row r="923" spans="1:26" x14ac:dyDescent="0.2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</row>
    <row r="924" spans="1:26" x14ac:dyDescent="0.2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</row>
    <row r="925" spans="1:26" x14ac:dyDescent="0.2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</row>
    <row r="926" spans="1:26" x14ac:dyDescent="0.2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</row>
    <row r="927" spans="1:26" x14ac:dyDescent="0.2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</row>
    <row r="928" spans="1:26" x14ac:dyDescent="0.2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</row>
    <row r="929" spans="1:26" x14ac:dyDescent="0.2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</row>
    <row r="930" spans="1:26" x14ac:dyDescent="0.2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</row>
    <row r="931" spans="1:26" x14ac:dyDescent="0.2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</row>
    <row r="932" spans="1:26" x14ac:dyDescent="0.2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</row>
    <row r="933" spans="1:26" x14ac:dyDescent="0.2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</row>
    <row r="934" spans="1:26" x14ac:dyDescent="0.2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</row>
    <row r="935" spans="1:26" x14ac:dyDescent="0.2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</row>
    <row r="936" spans="1:26" x14ac:dyDescent="0.2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</row>
    <row r="937" spans="1:26" x14ac:dyDescent="0.2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</row>
    <row r="938" spans="1:26" x14ac:dyDescent="0.2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</row>
    <row r="939" spans="1:26" x14ac:dyDescent="0.2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</row>
    <row r="940" spans="1:26" x14ac:dyDescent="0.2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</row>
    <row r="941" spans="1:26" x14ac:dyDescent="0.2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</row>
    <row r="942" spans="1:26" x14ac:dyDescent="0.2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</row>
    <row r="943" spans="1:26" x14ac:dyDescent="0.2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</row>
    <row r="944" spans="1:26" x14ac:dyDescent="0.2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</row>
    <row r="945" spans="1:26" x14ac:dyDescent="0.2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</row>
    <row r="946" spans="1:26" x14ac:dyDescent="0.2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</row>
    <row r="947" spans="1:26" x14ac:dyDescent="0.2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</row>
    <row r="948" spans="1:26" x14ac:dyDescent="0.2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</row>
    <row r="949" spans="1:26" x14ac:dyDescent="0.2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</row>
    <row r="950" spans="1:26" x14ac:dyDescent="0.2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</row>
    <row r="951" spans="1:26" x14ac:dyDescent="0.2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</row>
    <row r="952" spans="1:26" x14ac:dyDescent="0.2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</row>
    <row r="953" spans="1:26" x14ac:dyDescent="0.2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</row>
    <row r="954" spans="1:26" x14ac:dyDescent="0.2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</row>
    <row r="955" spans="1:26" x14ac:dyDescent="0.2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</row>
    <row r="956" spans="1:26" x14ac:dyDescent="0.2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</row>
    <row r="957" spans="1:26" x14ac:dyDescent="0.2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</row>
    <row r="958" spans="1:26" x14ac:dyDescent="0.2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</row>
    <row r="959" spans="1:26" x14ac:dyDescent="0.2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</row>
    <row r="960" spans="1:26" x14ac:dyDescent="0.2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</row>
    <row r="961" spans="1:26" x14ac:dyDescent="0.2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</row>
    <row r="962" spans="1:26" x14ac:dyDescent="0.2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</row>
    <row r="963" spans="1:26" x14ac:dyDescent="0.2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</row>
    <row r="964" spans="1:26" x14ac:dyDescent="0.2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</row>
    <row r="965" spans="1:26" x14ac:dyDescent="0.2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</row>
    <row r="966" spans="1:26" x14ac:dyDescent="0.2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</row>
    <row r="967" spans="1:26" x14ac:dyDescent="0.2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</row>
    <row r="968" spans="1:26" x14ac:dyDescent="0.2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</row>
    <row r="969" spans="1:26" x14ac:dyDescent="0.2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</row>
    <row r="970" spans="1:26" x14ac:dyDescent="0.2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</row>
    <row r="971" spans="1:26" x14ac:dyDescent="0.2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</row>
    <row r="972" spans="1:26" x14ac:dyDescent="0.2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</row>
    <row r="973" spans="1:26" x14ac:dyDescent="0.2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</row>
    <row r="974" spans="1:26" x14ac:dyDescent="0.2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</row>
    <row r="975" spans="1:26" x14ac:dyDescent="0.2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</row>
    <row r="976" spans="1:26" x14ac:dyDescent="0.2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</row>
    <row r="977" spans="1:26" x14ac:dyDescent="0.2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</row>
    <row r="978" spans="1:26" x14ac:dyDescent="0.2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</row>
    <row r="979" spans="1:26" x14ac:dyDescent="0.2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</row>
    <row r="980" spans="1:26" x14ac:dyDescent="0.2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</row>
    <row r="981" spans="1:26" x14ac:dyDescent="0.2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</row>
    <row r="982" spans="1:26" x14ac:dyDescent="0.2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</row>
    <row r="983" spans="1:26" x14ac:dyDescent="0.2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</row>
    <row r="984" spans="1:26" x14ac:dyDescent="0.2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</row>
    <row r="985" spans="1:26" x14ac:dyDescent="0.2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</row>
    <row r="986" spans="1:26" x14ac:dyDescent="0.2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</row>
  </sheetData>
  <mergeCells count="8">
    <mergeCell ref="A49:L49"/>
    <mergeCell ref="A59:H59"/>
    <mergeCell ref="A26:L26"/>
    <mergeCell ref="A1:J1"/>
    <mergeCell ref="K3:L3"/>
    <mergeCell ref="K13:L13"/>
    <mergeCell ref="A16:L16"/>
    <mergeCell ref="A17:L1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copielesFAR">
                <anchor moveWithCells="1" sizeWithCells="1">
                  <from>
                    <xdr:col>10</xdr:col>
                    <xdr:colOff>457200</xdr:colOff>
                    <xdr:row>1</xdr:row>
                    <xdr:rowOff>762000</xdr:rowOff>
                  </from>
                  <to>
                    <xdr:col>11</xdr:col>
                    <xdr:colOff>247650</xdr:colOff>
                    <xdr:row>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Ortec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jg carta</dc:creator>
  <cp:lastModifiedBy>Quentin FAYE</cp:lastModifiedBy>
  <cp:lastPrinted>2015-06-10T06:13:55Z</cp:lastPrinted>
  <dcterms:created xsi:type="dcterms:W3CDTF">2012-06-21T16:17:50Z</dcterms:created>
  <dcterms:modified xsi:type="dcterms:W3CDTF">2015-07-27T09:56:34Z</dcterms:modified>
</cp:coreProperties>
</file>