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lliam\Downloads\"/>
    </mc:Choice>
  </mc:AlternateContent>
  <bookViews>
    <workbookView xWindow="0" yWindow="0" windowWidth="28800" windowHeight="12210"/>
  </bookViews>
  <sheets>
    <sheet name="BON DE COMMANDE" sheetId="1" r:id="rId1"/>
    <sheet name="Prospect" sheetId="2" r:id="rId2"/>
    <sheet name="Articles" sheetId="3" r:id="rId3"/>
  </sheets>
  <definedNames>
    <definedName name="Articles">Articles!$A:$F</definedName>
    <definedName name="Client">#REF!</definedName>
    <definedName name="Liste_Article">Articles!$A$1:$F$2790</definedName>
    <definedName name="Numéro_articles">Articles!$A$2:$A$1743</definedName>
    <definedName name="Numéro_client">#REF!</definedName>
    <definedName name="Numéro_prospect">Prospect!$A$2:$A$99</definedName>
    <definedName name="Prospect">Prospect!$A$2:$L$99</definedName>
    <definedName name="Qté">Articles!$D$3:$D$2444</definedName>
  </definedNames>
  <calcPr calcId="171027" iterateCount="15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H16" i="1" l="1"/>
  <c r="J16" i="1" s="1"/>
  <c r="H17" i="1"/>
  <c r="J17" i="1" s="1"/>
  <c r="H18" i="1"/>
  <c r="H19" i="1"/>
  <c r="H20" i="1"/>
  <c r="J18" i="1"/>
  <c r="J20" i="1"/>
  <c r="J21" i="1"/>
  <c r="J22" i="1"/>
  <c r="J23" i="1"/>
  <c r="J19" i="1"/>
  <c r="H21" i="1"/>
  <c r="H22" i="1"/>
  <c r="H23" i="1"/>
  <c r="E16" i="1"/>
  <c r="E17" i="1"/>
  <c r="E18" i="1"/>
  <c r="E19" i="1"/>
  <c r="E20" i="1"/>
  <c r="E21" i="1"/>
  <c r="E22" i="1"/>
  <c r="E23" i="1"/>
  <c r="D16" i="1"/>
  <c r="D17" i="1"/>
  <c r="D18" i="1"/>
  <c r="D19" i="1"/>
  <c r="D20" i="1"/>
  <c r="D21" i="1"/>
  <c r="D22" i="1"/>
  <c r="D23" i="1"/>
  <c r="C16" i="1"/>
  <c r="C17" i="1"/>
  <c r="C19" i="1"/>
  <c r="C20" i="1"/>
  <c r="C21" i="1"/>
  <c r="C22" i="1"/>
  <c r="E24" i="1"/>
  <c r="E25" i="1"/>
  <c r="E26" i="1"/>
  <c r="H24" i="1"/>
  <c r="H25" i="1"/>
  <c r="H26" i="1"/>
  <c r="J24" i="1"/>
  <c r="J25" i="1"/>
  <c r="J26" i="1"/>
  <c r="J27" i="1"/>
  <c r="J28" i="1"/>
  <c r="J29" i="1"/>
  <c r="J30" i="1"/>
  <c r="J31" i="1"/>
  <c r="J32" i="1"/>
  <c r="J33" i="1"/>
  <c r="J34" i="1"/>
  <c r="J35" i="1"/>
  <c r="H27" i="1"/>
  <c r="H28" i="1"/>
  <c r="H29" i="1"/>
  <c r="H30" i="1"/>
  <c r="F4" i="1"/>
  <c r="D24" i="1"/>
  <c r="D25" i="1"/>
  <c r="C23" i="1"/>
  <c r="C24" i="1"/>
  <c r="C25" i="1"/>
  <c r="G12" i="1"/>
  <c r="I12" i="1"/>
  <c r="G13" i="1"/>
  <c r="G11" i="1"/>
  <c r="G10" i="1"/>
  <c r="G9" i="1"/>
  <c r="G8" i="1"/>
  <c r="G7" i="1"/>
  <c r="E27" i="1"/>
  <c r="D26" i="1"/>
  <c r="D27" i="1"/>
  <c r="C26" i="1"/>
  <c r="C27" i="1"/>
  <c r="H31" i="1"/>
  <c r="H32" i="1"/>
  <c r="H33" i="1"/>
  <c r="H34" i="1"/>
  <c r="H35" i="1"/>
  <c r="E28" i="1"/>
  <c r="E29" i="1"/>
  <c r="E30" i="1"/>
  <c r="E31" i="1"/>
  <c r="E32" i="1"/>
  <c r="E33" i="1"/>
  <c r="E34" i="1"/>
  <c r="E35" i="1"/>
  <c r="D28" i="1"/>
  <c r="D29" i="1"/>
  <c r="D30" i="1"/>
  <c r="D31" i="1"/>
  <c r="D32" i="1"/>
  <c r="D33" i="1"/>
  <c r="D34" i="1"/>
  <c r="D35" i="1"/>
  <c r="C28" i="1"/>
  <c r="C29" i="1"/>
  <c r="C30" i="1"/>
  <c r="C31" i="1"/>
  <c r="C32" i="1"/>
  <c r="C33" i="1"/>
  <c r="C34" i="1"/>
  <c r="C35" i="1"/>
  <c r="H4" i="1" l="1"/>
  <c r="J41" i="1"/>
  <c r="J36" i="1"/>
  <c r="J38" i="1" s="1"/>
  <c r="J37" i="1" l="1"/>
  <c r="J39" i="1" s="1"/>
</calcChain>
</file>

<file path=xl/sharedStrings.xml><?xml version="1.0" encoding="utf-8"?>
<sst xmlns="http://schemas.openxmlformats.org/spreadsheetml/2006/main" count="4175" uniqueCount="1996">
  <si>
    <t>TEXTILE</t>
  </si>
  <si>
    <t>Autre</t>
  </si>
  <si>
    <t>FLOCAGE</t>
  </si>
  <si>
    <t>Création d'un fichier ou modif de fichier existant (FF 2h30)</t>
  </si>
  <si>
    <t>Création d'un fichier ou modifde fichier par H supplémentaire</t>
  </si>
  <si>
    <t>Mise en route</t>
  </si>
  <si>
    <t>Frais de mise en route ( petite compo)</t>
  </si>
  <si>
    <t>Imp. Pocket</t>
  </si>
  <si>
    <t>Impression Logo ou pocket 1 coul ou quadri coté cœur</t>
  </si>
  <si>
    <t>Impression 1couleur de +/- 20x20 cm sur le ventre  ou le dos</t>
  </si>
  <si>
    <t>Impression en quadri de +/- 20x20 cm sur le ventre ou le dos</t>
  </si>
  <si>
    <t>Impression en1coul  de +/- 25x40 cm sur le ventre ou le dos</t>
  </si>
  <si>
    <t>Impression en quadri de +/- 25x20 cm sur le ventre  ou le dos</t>
  </si>
  <si>
    <t>imp. Manchette</t>
  </si>
  <si>
    <t>impression en 1 coul ou en quadri sur l'épaule ou manche</t>
  </si>
  <si>
    <t>Imp.dos sous col</t>
  </si>
  <si>
    <t xml:space="preserve">impression sous le col de +/-20 x 4 cm  </t>
  </si>
  <si>
    <t xml:space="preserve">imp. N° dos </t>
  </si>
  <si>
    <t>Impression du numéro dans le dos (+/- 20 x 20 cm)</t>
  </si>
  <si>
    <t>imp. Dos sous Num</t>
  </si>
  <si>
    <t xml:space="preserve">impression sous le numéro de +/-20 x 10 cm  </t>
  </si>
  <si>
    <t>Imp.N° Pocket</t>
  </si>
  <si>
    <t>Impression du numéro Pocket (+/- 7 x 10 cm) short</t>
  </si>
  <si>
    <t>imp. Fesses</t>
  </si>
  <si>
    <t>Impression sur les fesse (+/- 20x 10cm )</t>
  </si>
  <si>
    <t>imp.cuisse short</t>
  </si>
  <si>
    <t>impression sur la cuisse du short (+/- 10x15 cm) quadri</t>
  </si>
  <si>
    <t>Imp. Face Caps</t>
  </si>
  <si>
    <t>impression sur la face de la casquette</t>
  </si>
  <si>
    <t>imp. Penne Caps</t>
  </si>
  <si>
    <t>impression sur la penne de la casquette</t>
  </si>
  <si>
    <t>imp. Arr . Caps</t>
  </si>
  <si>
    <t>impression sur l'arrière de la casquette</t>
  </si>
  <si>
    <t xml:space="preserve">Imp. Jambe </t>
  </si>
  <si>
    <t>impression sur la jambe d'un bermuda ou pantalon</t>
  </si>
  <si>
    <t>SERIGRAPHIE</t>
  </si>
  <si>
    <t>Frais de Clichet</t>
  </si>
  <si>
    <t>Frais de cliché (1  par couleur)</t>
  </si>
  <si>
    <t>Frais mise en cadre</t>
  </si>
  <si>
    <t>Remise en cadre d'un cliché existant ( par couleur)</t>
  </si>
  <si>
    <t>Changer couleur</t>
  </si>
  <si>
    <t>Changement de coulur (par couleur)</t>
  </si>
  <si>
    <t>Changer encre</t>
  </si>
  <si>
    <t>Changement d'encre( ex coton pour nylon) (par couleur)</t>
  </si>
  <si>
    <t>imp. 1 couleur</t>
  </si>
  <si>
    <t>de 0 à 60 pièces</t>
  </si>
  <si>
    <t>de 61 à 120 pièces</t>
  </si>
  <si>
    <t>de 121 à 250 pièces</t>
  </si>
  <si>
    <t>de 251 et plus</t>
  </si>
  <si>
    <t>imp. 2 couleurs</t>
  </si>
  <si>
    <t>imp. 3 couleurs</t>
  </si>
  <si>
    <t>imp. 4 couleurs et +</t>
  </si>
  <si>
    <t>Voici notre offre</t>
  </si>
  <si>
    <t>1000 Cartes de visite quadri R/V 300g/m² brillante</t>
  </si>
  <si>
    <t>1250 Cartes de visite quadri R/V 300g/m² brillante</t>
  </si>
  <si>
    <t>1500 Cartes de visite quadri R/V 300g/m² brillante</t>
  </si>
  <si>
    <t>2000 Cartes de visite quadri R/V 300g/m² brillante</t>
  </si>
  <si>
    <t>2500 Cartes de visite quadri R/V 300g/m² brillante</t>
  </si>
  <si>
    <t>5000 Cartes de visite quadri R/V 300g/m² brillante</t>
  </si>
  <si>
    <t>10 000 Cartes de visite quadri R/V 300g/m² brillante</t>
  </si>
  <si>
    <t>15 000 Cartes de visite quadri R/V 300g/m² brillante</t>
  </si>
  <si>
    <t>20 000 Cartes de visite quadri R/V 300g/m² brillante</t>
  </si>
  <si>
    <t>500 Cartes de visite quadri R/V 400g/m² brillante</t>
  </si>
  <si>
    <t>1000 Cartes de visite quadri R/V 400g/m² brillante</t>
  </si>
  <si>
    <t>1250 Cartes de visite quadri R/V 400g/m² brillante</t>
  </si>
  <si>
    <t>1500 Cartes de visite quadri R/V 400g/m² brillante</t>
  </si>
  <si>
    <t>2000 Cartes de visite quadri R/V 400g/m² brillante</t>
  </si>
  <si>
    <t>2500 Cartes de visite quadri R/V 400g/m² brillante</t>
  </si>
  <si>
    <t>5000 Cartes de visite quadri R/V 400g/m² brillante</t>
  </si>
  <si>
    <t>10 000 Cartes de visite quadri R/V 400g/m² brillante</t>
  </si>
  <si>
    <t>15 000 Cartes de visite quadri R/V 400g/m² brillante</t>
  </si>
  <si>
    <t>20 000 Cartes de visite quadri R/V 400g/m² brillante</t>
  </si>
  <si>
    <t xml:space="preserve">100 Cartes de visite quadri R/V format double portrait mat </t>
  </si>
  <si>
    <t xml:space="preserve">250 Cartes de visite quadri R/V format double portrait mat </t>
  </si>
  <si>
    <t xml:space="preserve">500 Cartes de visite quadri R/V format double portrait mat </t>
  </si>
  <si>
    <t xml:space="preserve">750 Cartes de visite quadri R/V format double portrait mat </t>
  </si>
  <si>
    <t xml:space="preserve">1000 Cartes de visite quadri R/V format double portrait mat </t>
  </si>
  <si>
    <t xml:space="preserve">1250 Cartes de visite quadri R/V format double portrait mat </t>
  </si>
  <si>
    <t xml:space="preserve">1500 Cartes de visite quadri R/V format double portrait mat </t>
  </si>
  <si>
    <t xml:space="preserve">2000 Cartes de visite quadri R/V format double portrait mat </t>
  </si>
  <si>
    <t xml:space="preserve">2500 Cartes de visite quadri R/V format double portrait mat </t>
  </si>
  <si>
    <t xml:space="preserve">100 Cartes de visite quadri R/V format double portrait bri/mat </t>
  </si>
  <si>
    <t xml:space="preserve">250 Cartes de visite quadri R/V format double portrait bri/mat </t>
  </si>
  <si>
    <t xml:space="preserve">500 Cartes de visite quadri R/V format double portrait bri/mat </t>
  </si>
  <si>
    <t xml:space="preserve">750 Cartes de visite quadri R/V format double portrait bri/mat </t>
  </si>
  <si>
    <t xml:space="preserve">1000 Cartes de visite quadri R/V format double portrait bri/mat </t>
  </si>
  <si>
    <t xml:space="preserve">1250 Cartes de visite quadri R/V format double portrait bri/mat </t>
  </si>
  <si>
    <t xml:space="preserve">1500 Cartes de visite quadri R/V format double portrait bri/mat </t>
  </si>
  <si>
    <t xml:space="preserve">2000 Cartes de visite quadri R/V format double portrait bri/mat </t>
  </si>
  <si>
    <t xml:space="preserve">2500 Cartes de visite quadri R/V format double portrait bri/mat </t>
  </si>
  <si>
    <t>100 Cartes de visite quadri R/V format double portrait brllante</t>
  </si>
  <si>
    <t>250 Cartes de visite quadri R/V format double portrait brllante</t>
  </si>
  <si>
    <t>500 Cartes de visite quadri R/V format double portrait brllante</t>
  </si>
  <si>
    <t>750 Cartes de visite quadri R/V format double portrait brllante</t>
  </si>
  <si>
    <t>1000 Cartes de visite quadri R/V format double portrait brllante</t>
  </si>
  <si>
    <t>1250 Cartes de visite quadri R/V format double portrait brllante</t>
  </si>
  <si>
    <t>1500 Cartes de visite quadri R/V format double portrait brllante</t>
  </si>
  <si>
    <t>2000 Cartes de visite quadri R/V format double portrait brllante</t>
  </si>
  <si>
    <t>2500 Cartes de visite quadri R/V format double portrait brllante</t>
  </si>
  <si>
    <t>250 Flyers quadri R/V format A7 - 135g</t>
  </si>
  <si>
    <t>1000 Flyers quadri R/V format A7 - 135g</t>
  </si>
  <si>
    <t>1250 Flyers quadri R/V format A7 - 135g</t>
  </si>
  <si>
    <t>2000 Flyers quadri R/V format A7 - 135g</t>
  </si>
  <si>
    <t>2500 Flyers quadri R/V format A7 - 135g</t>
  </si>
  <si>
    <t>5000 Flyers quadri R/V format A7 - 135g</t>
  </si>
  <si>
    <t>10 000 Flyers quadri R/V format A7 - 135g</t>
  </si>
  <si>
    <t>15 000 Flyers quadri R/V format A7 - 135g</t>
  </si>
  <si>
    <t>20 000 Flyers quadri R/V format A7 - 135g</t>
  </si>
  <si>
    <t>250 Flyers quadri R/V format A6 - 135g</t>
  </si>
  <si>
    <t>1000 Flyers quadri R/V format A6 - 135g</t>
  </si>
  <si>
    <t>1250 Flyers quadri R/V format A6 - 135g</t>
  </si>
  <si>
    <t>2000 Flyers quadri R/V format A6 - 135g</t>
  </si>
  <si>
    <t>2500 Flyers quadri R/V format A6 - 135g</t>
  </si>
  <si>
    <t>5000 Flyers quadri R/V format A6 - 135g</t>
  </si>
  <si>
    <t>10 000 Flyers quadri R/V format A6 - 135g</t>
  </si>
  <si>
    <t>15 000 Flyers quadri R/V format A6 - 135g</t>
  </si>
  <si>
    <t>20 000 Flyers quadri R/V format A6 - 135g</t>
  </si>
  <si>
    <t>250 Flyers quadri R/V format A5 - 135g</t>
  </si>
  <si>
    <t>1000 Flyers quadri R/V format A5 - 135g</t>
  </si>
  <si>
    <t>1250 Flyers quadri R/V format A5 - 135g</t>
  </si>
  <si>
    <t>2000 Flyers quadri R/V format A5 - 135g</t>
  </si>
  <si>
    <t>2500 Flyers quadri R/V format A5 - 135g</t>
  </si>
  <si>
    <t>5000 Flyers quadri R/V format A5 - 135g</t>
  </si>
  <si>
    <t>10 000 Flyers quadri R/V format A5 - 135g</t>
  </si>
  <si>
    <t>15 000 Flyers quadri R/V format A5 - 135g</t>
  </si>
  <si>
    <t>20 000 Flyers quadri R/V format A5 - 135g</t>
  </si>
  <si>
    <t>250 Flyers quadri R/V format A4 - 135g</t>
  </si>
  <si>
    <t>1000 Flyers quadri R/V format A4 - 135g</t>
  </si>
  <si>
    <t>1250 Flyers quadri R/V format A4 - 135g</t>
  </si>
  <si>
    <t>2000 Flyers quadri R/V format A4 - 135g</t>
  </si>
  <si>
    <t>2500 Flyers quadri R/V format A4 - 135g</t>
  </si>
  <si>
    <t>5000 Flyers quadri R/V format A4 - 135g</t>
  </si>
  <si>
    <t>10 000 Flyers quadri R/V format A4 - 135g</t>
  </si>
  <si>
    <t>15 000 Flyers quadri R/V format A4 - 135g</t>
  </si>
  <si>
    <t>20 000 Flyers quadri R/V format A4 - 135g</t>
  </si>
  <si>
    <t>250 Flyers quadri R/V format A3 - 135g</t>
  </si>
  <si>
    <t>1000 Flyers quadri R/V format A3 - 135g</t>
  </si>
  <si>
    <t>1250 Flyers quadri R/V format A3 - 135g</t>
  </si>
  <si>
    <t>2000 Flyers quadri R/V format A3 - 135g</t>
  </si>
  <si>
    <t>2500 Flyers quadri R/V format A3 - 135g</t>
  </si>
  <si>
    <t>5000 Flyers quadri R/V format A3 - 135g</t>
  </si>
  <si>
    <t>10 000 Flyers quadri R/V format A3 - 135g</t>
  </si>
  <si>
    <t>15 000 Flyers quadri R/V format A3 - 135g</t>
  </si>
  <si>
    <t>20 000 Flyers quadri R/V format A3 - 135g</t>
  </si>
  <si>
    <t>250 Flyers quadri R/V format US - 135g</t>
  </si>
  <si>
    <t>1000 Flyers quadri R/V format US - 135g</t>
  </si>
  <si>
    <t>1250 Flyers quadri R/V format US - 135g</t>
  </si>
  <si>
    <t>2000 Flyers quadri R/V format US - 135g</t>
  </si>
  <si>
    <t>2500 Flyers quadri R/V format US - 135g</t>
  </si>
  <si>
    <t>5000 Flyers quadri R/V format US - 135g</t>
  </si>
  <si>
    <t>10 000 Flyers quadri R/V format US - 135g</t>
  </si>
  <si>
    <t>15 000 Flyers quadri R/V format US - 135g</t>
  </si>
  <si>
    <t>20 000 Flyers quadri R/V format US - 135g</t>
  </si>
  <si>
    <t>250 Flyers quadri R/V format A8 - 170g</t>
  </si>
  <si>
    <t>1000 Flyers quadri R/V format A8 - 170g</t>
  </si>
  <si>
    <t>1250 Flyers quadri R/V format A8 - 170g</t>
  </si>
  <si>
    <t>2000 Flyers quadri R/V format A8 - 170g</t>
  </si>
  <si>
    <t>2500 Flyers quadri R/V format A8 - 170g</t>
  </si>
  <si>
    <t>5000 Flyers quadri R/V format A8 - 170g</t>
  </si>
  <si>
    <t>10 000 Flyers quadri R/V format A8 - 170g</t>
  </si>
  <si>
    <t>15 000 Flyers quadri R/V format A8 - 170g</t>
  </si>
  <si>
    <t>20 000 Flyers quadri R/V format A8 - 170Gg</t>
  </si>
  <si>
    <t>250 Flyers quadri R/V format A7 - 170g</t>
  </si>
  <si>
    <t>1000 Flyers quadri R/V format A7 - 170g</t>
  </si>
  <si>
    <t>1250 Flyers quadri R/V format A7 - 170g</t>
  </si>
  <si>
    <t>2000 Flyers quadri R/V format A7 - 170g</t>
  </si>
  <si>
    <t>2500 Flyers quadri R/V format A7 - 170g</t>
  </si>
  <si>
    <t>5000 Flyers quadri R/V format A7 - 170g</t>
  </si>
  <si>
    <t>10 000 Flyers quadri R/V format A7 - 170g</t>
  </si>
  <si>
    <t>15 000 Flyers quadri R/V format A7 - 170g</t>
  </si>
  <si>
    <t>20 000 Flyers quadri R/V format A7 - 170g</t>
  </si>
  <si>
    <t>250 Flyers quadri R/V format A6 - 170g</t>
  </si>
  <si>
    <t>1000 Flyers quadri R/V format A6 - 170g</t>
  </si>
  <si>
    <t>1250 Flyers quadri R/V format A6 - 170g</t>
  </si>
  <si>
    <t>2000 Flyers quadri R/V format A6 - 170g</t>
  </si>
  <si>
    <t>2500 Flyers quadri R/V format A6 - 170g</t>
  </si>
  <si>
    <t>5000 Flyers quadri R/V format A6 - 170g</t>
  </si>
  <si>
    <t>10 000 Flyers quadri R/V format A6 - 170g</t>
  </si>
  <si>
    <t>15 000 Flyers quadri R/V format A6 - 170g</t>
  </si>
  <si>
    <t>20 000 Flyers quadri R/V format A6 - 170g</t>
  </si>
  <si>
    <t>250 Flyers quadri R/V format A5 - 170g</t>
  </si>
  <si>
    <t>1000 Flyers quadri R/V format A5 - 170g</t>
  </si>
  <si>
    <t>1250 Flyers quadri R/V format A5 - 170g</t>
  </si>
  <si>
    <t>2000 Flyers quadri R/V format A5 - 170g</t>
  </si>
  <si>
    <t>2500 Flyers quadri R/V format A5 - 170g</t>
  </si>
  <si>
    <t>5000 Flyers quadri R/V format A5 - 170g</t>
  </si>
  <si>
    <t>10 000 Flyers quadri R/V format A5 - 170g</t>
  </si>
  <si>
    <t>15 000 Flyers quadri R/V format A5 - 170g</t>
  </si>
  <si>
    <t>20 000 Flyers quadri R/V format A5 - 170g</t>
  </si>
  <si>
    <t>250 Flyers quadri R/V format A4 - 170g</t>
  </si>
  <si>
    <t>1000 Flyers quadri R/V format A4 - 170g</t>
  </si>
  <si>
    <t>1250 Flyers quadri R/V format A4 - 170g</t>
  </si>
  <si>
    <t>2000 Flyers quadri R/V format A4 - 170g</t>
  </si>
  <si>
    <t>2500 Flyers quadri R/V format A4 - 170g</t>
  </si>
  <si>
    <t>5000 Flyers quadri R/V format A4 - 170g</t>
  </si>
  <si>
    <t>10 000 Flyers quadri R/V format A4 - 170g</t>
  </si>
  <si>
    <t>15 000 Flyers quadri R/V format A4 - 170g</t>
  </si>
  <si>
    <t>20 000 Flyers quadri R/V format A4 - 170g</t>
  </si>
  <si>
    <t>250 Flyers quadri R/V format A3 - 170g</t>
  </si>
  <si>
    <t>1000 Flyers quadri R/V format A3 - 170g</t>
  </si>
  <si>
    <t>1250 Flyers quadri R/V format A3 - 170g</t>
  </si>
  <si>
    <t>2000 Flyers quadri R/V format A3 - 170g</t>
  </si>
  <si>
    <t>2500 Flyers quadri R/V format A3 - 170g</t>
  </si>
  <si>
    <t>5000 Flyers quadri R/V format A3 - 170g</t>
  </si>
  <si>
    <t>10 000 Flyers quadri R/V format A3 - 170g</t>
  </si>
  <si>
    <t>15 000 Flyers quadri R/V format A3 - 170g</t>
  </si>
  <si>
    <t>20 000 Flyers quadri R/V format A3 - 170g</t>
  </si>
  <si>
    <t>250 Flyers quadri R/V format US - 170g</t>
  </si>
  <si>
    <t>1000 Flyers quadri R/V format US - 170g</t>
  </si>
  <si>
    <t>1250 Flyers quadri R/V format US - 170g</t>
  </si>
  <si>
    <t>2000 Flyers quadri R/V format US - 170g</t>
  </si>
  <si>
    <t>2500 Flyers quadri R/V format US - 170g</t>
  </si>
  <si>
    <t>5000 Flyers quadri R/V format US - 170g</t>
  </si>
  <si>
    <t>10 000 Flyers quadri R/V format US - 170g</t>
  </si>
  <si>
    <t>15 000 Flyers quadri R/V format US - 170g</t>
  </si>
  <si>
    <t>20 000 Flyers quadri R/V format US - 170g</t>
  </si>
  <si>
    <t>250 Flyers quadri R/V format A8 - 250g</t>
  </si>
  <si>
    <t>1000 Flyers quadri R/V format A8 - 250g</t>
  </si>
  <si>
    <t>1250 Flyers quadri R/V format A8 - 250g</t>
  </si>
  <si>
    <t>2000 Flyers quadri R/V format A8 - 250g</t>
  </si>
  <si>
    <t>2500 Flyers quadri R/V format A8 - 250g</t>
  </si>
  <si>
    <t>5000 Flyers quadri R/V format A8 - 250g</t>
  </si>
  <si>
    <t>10 000 Flyers quadri R/V format A8 - 250g</t>
  </si>
  <si>
    <t>15 000 Flyers quadri R/V format A8 - 250g</t>
  </si>
  <si>
    <t>20 000 Flyers quadri R/V format A8 - 250g</t>
  </si>
  <si>
    <t>250 Flyers quadri R/V format A7 - 250g</t>
  </si>
  <si>
    <t>1000 Flyers quadri R/V format A7 - 250g</t>
  </si>
  <si>
    <t>1250 Flyers quadri R/V format A7 - 250g</t>
  </si>
  <si>
    <t>2000 Flyers quadri R/V format A7 - 250g</t>
  </si>
  <si>
    <t>2500 Flyers quadri R/V format A7 - 250g</t>
  </si>
  <si>
    <t>5000 Flyers quadri R/V format A7 - 250g</t>
  </si>
  <si>
    <t>10 000 Flyers quadri R/V format A7 - 250g</t>
  </si>
  <si>
    <t>15 000 Flyers quadri R/V format A7 - 250g</t>
  </si>
  <si>
    <t>20 000 Flyers quadri R/V format A7 - 250g</t>
  </si>
  <si>
    <t>250 Flyers quadri R/V format A6 - 250g</t>
  </si>
  <si>
    <t>1000 Flyers quadri R/V format A6 - 250g</t>
  </si>
  <si>
    <t>1250 Flyers quadri R/V format A6 - 250g</t>
  </si>
  <si>
    <t>2000 Flyers quadri R/V format A6 - 250g</t>
  </si>
  <si>
    <t>2500 Flyers quadri R/V format A6 - 250g</t>
  </si>
  <si>
    <t>5000 Flyers quadri R/V format A6 - 250g</t>
  </si>
  <si>
    <t>10 000 Flyers quadri R/V format A6 - 250g</t>
  </si>
  <si>
    <t>15 000 Flyers quadri R/V format A6 - 250g</t>
  </si>
  <si>
    <t>20 000 Flyers quadri R/V format A6 - 250g</t>
  </si>
  <si>
    <t>250 Flyers quadri R/V format A5 - 250g</t>
  </si>
  <si>
    <t>1000 Flyers quadri R/V format A5 - 250g</t>
  </si>
  <si>
    <t>1250 Flyers quadri R/V format A5 - 250g</t>
  </si>
  <si>
    <t>2000 Flyers quadri R/V format A5 - 250g</t>
  </si>
  <si>
    <t>2500 Flyers quadri R/V format A5 - 250g</t>
  </si>
  <si>
    <t>5000 Flyers quadri R/V format A5 - 250g</t>
  </si>
  <si>
    <t>10 000 Flyers quadri R/V format A5 - 250g</t>
  </si>
  <si>
    <t>15 000 Flyers quadri R/V format A5 - 250g</t>
  </si>
  <si>
    <t>20 000 Flyers quadri R/V format A5 - 250g</t>
  </si>
  <si>
    <t>250 Flyers quadri R/V format A4 - 250g</t>
  </si>
  <si>
    <t>1000 Flyers quadri R/V format A4 - 250g</t>
  </si>
  <si>
    <t>1250 Flyers quadri R/V format A4 - 250g</t>
  </si>
  <si>
    <t>2000 Flyers quadri R/V format A4 - 250g</t>
  </si>
  <si>
    <t>2500 Flyers quadri R/V format A4 - 250g</t>
  </si>
  <si>
    <t>5000 Flyers quadri R/V format A4 - 250g</t>
  </si>
  <si>
    <t>10 000 Flyers quadri R/V format A4 - 250g</t>
  </si>
  <si>
    <t>15 000 Flyers quadri R/V format A4 - 250g</t>
  </si>
  <si>
    <t>20 000 Flyers quadri R/V format A4 - 250g</t>
  </si>
  <si>
    <t>250 Flyers quadri R/V format A3 - 250g</t>
  </si>
  <si>
    <t>1000 Flyers quadri R/V format A3 - 250g</t>
  </si>
  <si>
    <t>1250 Flyers quadri R/V format A3 - 250g</t>
  </si>
  <si>
    <t>2000 Flyers quadri R/V format A3 - 250g</t>
  </si>
  <si>
    <t>2500 Flyers quadri R/V format A3 - 250g</t>
  </si>
  <si>
    <t>5000 Flyers quadri R/V format A3 - 250g</t>
  </si>
  <si>
    <t>10 000 Flyers quadri R/V format A3 - 250g</t>
  </si>
  <si>
    <t>15 000 Flyers quadri R/V format A3 - 250g</t>
  </si>
  <si>
    <t>20 000 Flyers quadri R/V format A3 - 250g</t>
  </si>
  <si>
    <t>250 Flyers quadri R/V format US - 250g</t>
  </si>
  <si>
    <t>1000 Flyers quadri R/V format US - 250g</t>
  </si>
  <si>
    <t>1250 Flyers quadri R/V format US - 250g</t>
  </si>
  <si>
    <t>2000 Flyers quadri R/V format US - 250g</t>
  </si>
  <si>
    <t>2500 Flyers quadri R/V format US - 250g</t>
  </si>
  <si>
    <t>5000 Flyers quadri R/V format US - 250g</t>
  </si>
  <si>
    <t>10 000 Flyers quadri R/V format US - 250g</t>
  </si>
  <si>
    <t>15 000 Flyers quadri R/V format US - 250g</t>
  </si>
  <si>
    <t>20 000 Flyers quadri R/V format US - 250g</t>
  </si>
  <si>
    <t>250 Dépliants 4 pages quadri R/V format A7 - 135g</t>
  </si>
  <si>
    <t>1000 Dépliants 4 pages quadri R/V format A7 - 135g</t>
  </si>
  <si>
    <t>1250 Dépliants 4 pages quadri R/V format A7 - 135g</t>
  </si>
  <si>
    <t>2000 Dépliants 4 pages quadri R/V format A7 - 135g</t>
  </si>
  <si>
    <t>2500 Dépliants 4 pages quadri R/V format A7 - 135g</t>
  </si>
  <si>
    <t>5000 Dépliants 4 pages quadri R/V format A7 - 135g</t>
  </si>
  <si>
    <t>10 000 Dépliants 4 pages quadri R/V format A7 - 135g</t>
  </si>
  <si>
    <t>15 000 Dépliants 4 pages quadri R/V format A7 - 135g</t>
  </si>
  <si>
    <t>20 000 Dépliants 4 pages quadri R/V format A7 - 135g</t>
  </si>
  <si>
    <t>250 Dépliants 4 pages quadri R/V format A6 - 135g</t>
  </si>
  <si>
    <t>1000 Dépliants 4 pages quadri R/V format A6 - 135g</t>
  </si>
  <si>
    <t>1250 Dépliants 4 pages quadri R/V format A6 - 135g</t>
  </si>
  <si>
    <t>2000 Dépliants 4 pages quadri R/V format A6 - 135g</t>
  </si>
  <si>
    <t>2500 Dépliants 4 pages quadri R/V format A6 - 135g</t>
  </si>
  <si>
    <t>5000 Dépliants 4 pages quadri R/V format A6 - 135g</t>
  </si>
  <si>
    <t>10 000 Dépliants 4 pages quadri R/V format A6 - 135g</t>
  </si>
  <si>
    <t>15 000 Dépliants 4 pages quadri R/V format A6 - 135g</t>
  </si>
  <si>
    <t>20 000 Dépliants 4 pages quadri R/V format A6 - 135g</t>
  </si>
  <si>
    <t>250 Dépliants 4 pages quadri R/V format A5 - 135g</t>
  </si>
  <si>
    <t>1000 Dépliants 4 pages quadri R/V format A5 - 135g</t>
  </si>
  <si>
    <t>1250 Dépliants 4 pages quadri R/V format A5 - 135g</t>
  </si>
  <si>
    <t>2000 Dépliants 4 pages quadri R/V format A5 - 135g</t>
  </si>
  <si>
    <t>2500 Dépliants 4 pages quadri R/V format A5 - 135g</t>
  </si>
  <si>
    <t>5000 Dépliants 4 pages quadri R/V format A5 - 135g</t>
  </si>
  <si>
    <t>10 000 Dépliants 4 pages quadri R/V format A5 - 135g</t>
  </si>
  <si>
    <t>15 000 Dépliants 4 pages quadri R/V format A5 - 135g</t>
  </si>
  <si>
    <t>20 000 Dépliants 4 pages quadri R/V format A5 - 135g</t>
  </si>
  <si>
    <t>250 Dépliants 4 pages quadri R/V format A4 - 135g</t>
  </si>
  <si>
    <t>1000 Dépliants 4 pages quadri R/V format A4 - 135g</t>
  </si>
  <si>
    <t>1250 Dépliants 4 pages quadri R/V format A4 - 135g</t>
  </si>
  <si>
    <t>2000 Dépliants 4 pages quadri R/V format A4 - 135g</t>
  </si>
  <si>
    <t>2500 Dépliants 4 pages quadri R/V format A4 - 135g</t>
  </si>
  <si>
    <t>5000 Dépliants 4 pages quadri R/V format A4 - 135g</t>
  </si>
  <si>
    <t>10 000 Dépliants 4 pages quadri R/V format A4 - 135g</t>
  </si>
  <si>
    <t>15 000 Dépliants 4 pages quadri R/V format A4 - 135g</t>
  </si>
  <si>
    <t>20 000 Dépliants 4 pages quadri R/V format A4 - 135g</t>
  </si>
  <si>
    <t>250 Dépliants 4 pages quadri R/V format US - 135g</t>
  </si>
  <si>
    <t>1000 Dépliants 4 pages quadri R/V format US - 135g</t>
  </si>
  <si>
    <t>1250 Dépliants 4 pages quadri R/V format US - 135g</t>
  </si>
  <si>
    <t>2000 Dépliants 4 pages quadri R/V format US - 135g</t>
  </si>
  <si>
    <t>2500 Dépliants 4 pages quadri R/V format US - 135g</t>
  </si>
  <si>
    <t>5000 Dépliants 4 pages quadri R/V format US - 135g</t>
  </si>
  <si>
    <t>10 000 Dépliants 4 pages quadri R/V format US - 135g</t>
  </si>
  <si>
    <t>15 000 Dépliants 4 pages quadri R/V format US - 135g</t>
  </si>
  <si>
    <t>20 000 Dépliants 4 pages quadri R/V format US - 135g</t>
  </si>
  <si>
    <t>250 Dépliants 6 pages quadri R/V format A7 - 135g</t>
  </si>
  <si>
    <t>1000 Dépliants 6 pages quadri R/V format A7 - 135g</t>
  </si>
  <si>
    <t>1250 Dépliants 6 pages quadri R/V format A7 - 135g</t>
  </si>
  <si>
    <t>2000 Dépliants 6 pages quadri R/V format A7 - 135g</t>
  </si>
  <si>
    <t>2500 Dépliants 6 pages quadri R/V format A7 - 135g</t>
  </si>
  <si>
    <t>5000 Dépliants 6 pages quadri R/V format A7 - 135g</t>
  </si>
  <si>
    <t>10 000 Dépliants 6 pages quadri R/V format A7 - 135g</t>
  </si>
  <si>
    <t>15 000 Dépliants 6 pages quadri R/V format A7 - 135g</t>
  </si>
  <si>
    <t>20 000 Dépliants 6 pages quadri R/V format A7 - 135g</t>
  </si>
  <si>
    <t>250 Dépliants 6 pages quadri R/V format A6 - 135g</t>
  </si>
  <si>
    <t>1000 Dépliants 6 pages quadri R/V format A6 - 135g</t>
  </si>
  <si>
    <t>1250 Dépliants 6 pages quadri R/V format A6 - 135g</t>
  </si>
  <si>
    <t>2000 Dépliants 6 pages quadri R/V format A6 - 135g</t>
  </si>
  <si>
    <t>2500 Dépliants 6 pages quadri R/V format A6 - 135g</t>
  </si>
  <si>
    <t>5000 Dépliants 6 pages quadri R/V format A6 - 135g</t>
  </si>
  <si>
    <t>10 000 Dépliants 6 pages quadri R/V format A6 - 135g</t>
  </si>
  <si>
    <t>15 000 Dépliants 6 pages quadri R/V format A6 - 135g</t>
  </si>
  <si>
    <t>20 000 Dépliants 6 pages quadri R/V format A6 - 135g</t>
  </si>
  <si>
    <t>250 Dépliants 6 pages quadri R/V format A5 - 135g</t>
  </si>
  <si>
    <t>1000 Dépliants 6 pages quadri R/V format A5 - 135g</t>
  </si>
  <si>
    <t>1250 Dépliants 6 pages quadri R/V format A5 - 135g</t>
  </si>
  <si>
    <t>2000 Dépliants 6 pages quadri R/V format A5 - 135g</t>
  </si>
  <si>
    <t>2500 Dépliants 6 pages quadri R/V format A5 - 135g</t>
  </si>
  <si>
    <t>5000 Dépliants 6 pages quadri R/V format A5 - 135g</t>
  </si>
  <si>
    <t>10 000 Dépliants 6 pages quadri R/V format A5 - 135g</t>
  </si>
  <si>
    <t>15 000 Dépliants 6 pages quadri R/V format A5 - 135g</t>
  </si>
  <si>
    <t>20 000 Dépliants 6 pages quadri R/V format A5 - 135g</t>
  </si>
  <si>
    <t>250 Dépliants 6 pages quadri R/V format A4 - 135g</t>
  </si>
  <si>
    <t>1000 Dépliants 6 pages quadri R/V format A4 - 135g</t>
  </si>
  <si>
    <t>1250 Dépliants 6 pages quadri R/V format A4 - 135g</t>
  </si>
  <si>
    <t>2000 Dépliants 6 pages quadri R/V format A4 - 135g</t>
  </si>
  <si>
    <t>2500 Dépliants 6 pages quadri R/V format A4 - 135g</t>
  </si>
  <si>
    <t>5000 Dépliants 6 pages quadri R/V format A4 - 135g</t>
  </si>
  <si>
    <t>10 000 Dépliants 6 pages quadri R/V format A4 - 135g</t>
  </si>
  <si>
    <t>15 000 Dépliants 6 pages quadri R/V format A4 - 135g</t>
  </si>
  <si>
    <t>20 000 Dépliants 6 pages quadri R/V format A4 - 135g</t>
  </si>
  <si>
    <t>250 Dépliants 6 pages quadri R/V format US - 135g</t>
  </si>
  <si>
    <t>1000 Dépliants 6 pages quadri R/V format US - 135g</t>
  </si>
  <si>
    <t>1250 Dépliants 6 pages quadri R/V format US - 135g</t>
  </si>
  <si>
    <t>2000 Dépliants 6 pages quadri R/V format US - 135g</t>
  </si>
  <si>
    <t>2500 Dépliants 6 pages quadri R/V format US - 135g</t>
  </si>
  <si>
    <t>5000 Dépliants 6 pages quadri R/V format US - 135g</t>
  </si>
  <si>
    <t>10 000 Dépliants 6 pages quadri R/V format US - 135g</t>
  </si>
  <si>
    <t>15 000 Dépliants 6 pages quadri R/V format US - 135g</t>
  </si>
  <si>
    <t>20 000 Dépliants 6 pages quadri R/V format US - 135g</t>
  </si>
  <si>
    <t>250 Dépliants 8 pages quadri R/V format A7 - 135g</t>
  </si>
  <si>
    <t>1000 Dépliants 8 pages quadri R/V format A7 - 135g</t>
  </si>
  <si>
    <t>1250 Dépliants 8 pages quadri R/V format A7 - 135g</t>
  </si>
  <si>
    <t>2000 Dépliants 8 pages quadri R/V format A7 - 135g</t>
  </si>
  <si>
    <t>2500 Dépliants 8 pages quadri R/V format A7 - 135g</t>
  </si>
  <si>
    <t>5000 Dépliants 8 pages quadri R/V format A7 - 135g</t>
  </si>
  <si>
    <t>10 000 Dépliants 8 pages quadri R/V format A7 - 135g</t>
  </si>
  <si>
    <t>15 000 Dépliants 8 pages quadri R/V format A7 - 135g</t>
  </si>
  <si>
    <t>20 000 Dépliants 8 pages quadri R/V format A7 - 135g</t>
  </si>
  <si>
    <t>250 Dépliants 8 pages quadri R/V format A6 - 135g</t>
  </si>
  <si>
    <t>1000 Dépliants 8 pages quadri R/V format A6 - 135g</t>
  </si>
  <si>
    <t>1250 Dépliants 8 pages quadri R/V format A6 - 135g</t>
  </si>
  <si>
    <t>2000 Dépliants 8 pages quadri R/V format A6 - 135g</t>
  </si>
  <si>
    <t>2500 Dépliants 8 pages quadri R/V format A6 - 135g</t>
  </si>
  <si>
    <t>5000 Dépliants 8 pages quadri R/V format A6 - 135g</t>
  </si>
  <si>
    <t>10 000 Dépliants 8 pages quadri R/V format A6 - 135g</t>
  </si>
  <si>
    <t>15 000 Dépliants 8 pages quadri R/V format A6 - 135g</t>
  </si>
  <si>
    <t>20 000 Dépliants 8 pages quadri R/V format A6 - 135g</t>
  </si>
  <si>
    <t>250 Dépliants 8 pages quadri R/V format A5 - 135g</t>
  </si>
  <si>
    <t>1000 Dépliants 8 pages quadri R/V format A5 - 135g</t>
  </si>
  <si>
    <t>1250 Dépliants 8 pages quadri R/V format A5 - 135g</t>
  </si>
  <si>
    <t>2000 Dépliants 8 pages quadri R/V format A5 - 135g</t>
  </si>
  <si>
    <t>2500 Dépliants 8 pages quadri R/V format A5 - 135g</t>
  </si>
  <si>
    <t>5000 Dépliants 8 pages quadri R/V format A5 - 135g</t>
  </si>
  <si>
    <t>10 000 Dépliants 8 pages quadri R/V format A5 - 135g</t>
  </si>
  <si>
    <t>15 000 Dépliants 8 pages quadri R/V format A5 - 135g</t>
  </si>
  <si>
    <t>20 000 Dépliants 8 pages quadri R/V format A5 - 135g</t>
  </si>
  <si>
    <t>250 Dépliants 8 pages quadri R/V format A4 - 135g</t>
  </si>
  <si>
    <t>1000 Dépliants 8 pages quadri R/V format A4 - 135g</t>
  </si>
  <si>
    <t>1250 Dépliants 8 pages quadri R/V format A4 - 135g</t>
  </si>
  <si>
    <t>2000 Dépliants 8 pages quadri R/V format A4 - 135g</t>
  </si>
  <si>
    <t>2500 Dépliants 8 pages quadri R/V format A4 - 135g</t>
  </si>
  <si>
    <t>5000 Dépliants 8 pages quadri R/V format A4 - 135g</t>
  </si>
  <si>
    <t>10 000 Dépliants 8 pages quadri R/V format A4 - 135g</t>
  </si>
  <si>
    <t>15 000 Dépliants 8 pages quadri R/V format A4 - 135g</t>
  </si>
  <si>
    <t>20 000Dépliants 8 pages quadri R/V format A4 - 135g</t>
  </si>
  <si>
    <t>250 Dépliants 8 pages quadri R/V format US - 135g</t>
  </si>
  <si>
    <t>1000 Dépliants 8 pages quadri R/V format US - 135g</t>
  </si>
  <si>
    <t>1250 Dépliants 8 pages quadri R/V format US - 135g</t>
  </si>
  <si>
    <t>2000 Dépliants 8 pages quadri R/V format US - 135g</t>
  </si>
  <si>
    <t>2500 Dépliants 8 pages quadri R/V format US - 135g</t>
  </si>
  <si>
    <t>5000 Dépliants 8 pages quadri R/V format US - 135g</t>
  </si>
  <si>
    <t>10 000 Dépliants 8 pages quadri R/V format US - 135g</t>
  </si>
  <si>
    <t>15 000 Dépliants 8 pages quadri R/V format US - 135g</t>
  </si>
  <si>
    <t>20 000 Dépliants 8 pages quadri R/V format US - 135g</t>
  </si>
  <si>
    <t>250 Dépliants 4 pages quadri R/V format A7 - 170g</t>
  </si>
  <si>
    <t>1000 Dépliants 4 pages quadri R/V format A7 - 170g</t>
  </si>
  <si>
    <t>1250 Dépliants 4 pages quadri R/V format A7 - 170g</t>
  </si>
  <si>
    <t>2000 Dépliants 4 pages quadri R/V format A7 - 170g</t>
  </si>
  <si>
    <t>2500 Dépliants 4 pages quadri R/V format A7 - 170g</t>
  </si>
  <si>
    <t>5000 Dépliants 4 pages quadri R/V format A7 - 170g</t>
  </si>
  <si>
    <t>10 000 Dépliants 4 pages quadri R/V format A7 - 170g</t>
  </si>
  <si>
    <t>15 000 Dépliants 4 pages quadri R/V format A7 - 170g</t>
  </si>
  <si>
    <t>20 000 Dépliants 4 pages quadri R/V format A7 - 170g</t>
  </si>
  <si>
    <t>250 Dépliants 4 pages quadri R/V format A6 - 170g</t>
  </si>
  <si>
    <t>1000 Dépliants 4 pages quadri R/V format A6 - 170g</t>
  </si>
  <si>
    <t>1250 Dépliants 4 pages quadri R/V format A6 - 170g</t>
  </si>
  <si>
    <t>2000 Dépliants 4 pages quadri R/V format A6 - 170g</t>
  </si>
  <si>
    <t>2500 Dépliants 4 pages quadri R/V format A6 - 170g</t>
  </si>
  <si>
    <t>5000 Dépliants 4 pages quadri R/V format A6 - 170g</t>
  </si>
  <si>
    <t>10 000 Dépliants 4 pages quadri R/V format A6 - 170g</t>
  </si>
  <si>
    <t>15 000 Dépliants 4 pages quadri R/V format A6 - 170g</t>
  </si>
  <si>
    <t>20 000 Dépliants 4 pages quadri R/V format A6 - 170g</t>
  </si>
  <si>
    <t>250 Dépliants 4 pages quadri R/V format A5 - 170g</t>
  </si>
  <si>
    <t>1000 Dépliants 4 pages quadri R/V format A5 - 170g</t>
  </si>
  <si>
    <t>1250 Dépliants 4 pages quadri R/V format A5 - 170g</t>
  </si>
  <si>
    <t>2000 Dépliants 4 pages quadri R/V format A5 - 170g</t>
  </si>
  <si>
    <t>2500 Dépliants 4 pages quadri R/V format A5 - 170g</t>
  </si>
  <si>
    <t>5000 Dépliants 4 pages quadri R/V format A5 - 170g</t>
  </si>
  <si>
    <t>10 000 Dépliants 4 pages quadri R/V format A5 - 170g</t>
  </si>
  <si>
    <t>15 000 Dépliants 4 pages quadri R/V format A5 - 170g</t>
  </si>
  <si>
    <t>20 000 Dépliants 4 pages quadri R/V format A5 - 170g</t>
  </si>
  <si>
    <t>250 Dépliants 4 pages quadri R/V format A4 - 170g</t>
  </si>
  <si>
    <t>1000 Dépliants 4 pages quadri R/V format A4 - 170g</t>
  </si>
  <si>
    <t>1250 Dépliants 4 pages quadri R/V format A4 - 170g</t>
  </si>
  <si>
    <t>2000 Dépliants 4 pages quadri R/V format A4 - 170g</t>
  </si>
  <si>
    <t>2500 Dépliants 4 pages quadri R/V format A4 - 170g</t>
  </si>
  <si>
    <t>5000 Dépliants 4 pages quadri R/V format A4 - 170g</t>
  </si>
  <si>
    <t>10 000 Dépliants 4 pages quadri R/V format A4 - 170g</t>
  </si>
  <si>
    <t>15 000 Dépliants 4 pages quadri R/V format A4 - 170g</t>
  </si>
  <si>
    <t>20 000 Dépliants 4 pages quadri R/V format A4 - 170g</t>
  </si>
  <si>
    <t>250 Dépliants 4 pages quadri R/V format US - 170g</t>
  </si>
  <si>
    <t>1000 Dépliants 4 pages quadri R/V format US - 170g</t>
  </si>
  <si>
    <t>1250 Dépliants 4 pages quadri R/V format US - 170g</t>
  </si>
  <si>
    <t>2000 Dépliants 4 pages quadri R/V format US - 170g</t>
  </si>
  <si>
    <t>2500 Dépliants 4 pages quadri R/V format US - 170g</t>
  </si>
  <si>
    <t>5000 Dépliants 4 pages quadri R/V format US - 170g</t>
  </si>
  <si>
    <t>10 000 Dépliants 4 pages quadri R/V format US - 170g</t>
  </si>
  <si>
    <t>15 000 Dépliants 4 pages quadri R/V format US - 170g</t>
  </si>
  <si>
    <t>20 000 Dépliants 4 pages quadri R/V format US - 170g</t>
  </si>
  <si>
    <t>250 Dépliants 6 pages quadri R/V format A7 - 170g</t>
  </si>
  <si>
    <t>1000 Dépliants 6 pages quadri R/V format A7 - 170g</t>
  </si>
  <si>
    <t>1250 Dépliants 6 pages quadri R/V format A7 - 170g</t>
  </si>
  <si>
    <t>2000 Dépliants 6 pages quadri R/V format A7 - 170g</t>
  </si>
  <si>
    <t>2500 Dépliants 6 pages quadri R/V format A7 - 170g</t>
  </si>
  <si>
    <t>5000 Dépliants 6 pages quadri R/V format A7 - 170g</t>
  </si>
  <si>
    <t>10 000 Dépliants 6 pages quadri R/V format A7 - 170g</t>
  </si>
  <si>
    <t>15 000 Dépliants 6 pages quadri R/V format A7 - 170g</t>
  </si>
  <si>
    <t>20 000 Dépliants 6 pages quadri R/V format A7 - 170g</t>
  </si>
  <si>
    <t>250 Dépliants 6 pages quadri R/V format A6 - 170g</t>
  </si>
  <si>
    <t>1000 Dépliants 6 pages quadri R/V format A6 - 170g</t>
  </si>
  <si>
    <t>1250 Dépliants 6 pages quadri R/V format A6 - 170g</t>
  </si>
  <si>
    <t>2000 Dépliants 6 pages quadri R/V format A6 - 170g</t>
  </si>
  <si>
    <t>2500 Dépliants 6 pages quadri R/V format A6 - 170g</t>
  </si>
  <si>
    <t>5000 Dépliants 6 pages quadri R/V format A6 - 170g</t>
  </si>
  <si>
    <t>10 000 Dépliants 6 pages quadri R/V format A6 - 170g</t>
  </si>
  <si>
    <t>15 000 Dépliants 6 pages quadri R/V format A6 - 170g</t>
  </si>
  <si>
    <t>20 000 Dépliants 6 pages quadri R/V format A6 - 170g</t>
  </si>
  <si>
    <t>250 Dépliants 6 pages quadri R/V format A5 - 170g</t>
  </si>
  <si>
    <t>1000 Dépliants 6 pages quadri R/V format A5 - 170g</t>
  </si>
  <si>
    <t>1250 Dépliants 6 pages quadri R/V format A5 - 170g</t>
  </si>
  <si>
    <t>2000 Dépliants 6 pages quadri R/V format A5 - 170g</t>
  </si>
  <si>
    <t>2500 Dépliants 6 pages quadri R/V format A5 - 170g</t>
  </si>
  <si>
    <t>5000 Dépliants 6 pages quadri R/V format A5 - 170g</t>
  </si>
  <si>
    <t>10 000 Dépliants 6 pages quadri R/V format A5 - 170g</t>
  </si>
  <si>
    <t>15 000 Dépliants 6 pages quadri R/V format A5 - 170g</t>
  </si>
  <si>
    <t>20 000 Dépliants 6 pages quadri R/V format A5 - 170g</t>
  </si>
  <si>
    <t>250 Dépliants 6 pages quadri R/V format A4 - 170g</t>
  </si>
  <si>
    <t>1000 Dépliants 6 pages quadri R/V format A4 - 170g</t>
  </si>
  <si>
    <t>1250 Dépliants 6 pages quadri R/V format A4 - 170g</t>
  </si>
  <si>
    <t>2000 Dépliants 6 pages quadri R/V format A4 - 170g</t>
  </si>
  <si>
    <t>2500 Dépliants 6 pages quadri R/V format A4 - 170g</t>
  </si>
  <si>
    <t>5000 Dépliants 6 pages quadri R/V format A4 - 170g</t>
  </si>
  <si>
    <t>10 000 Dépliants 6 pages quadri R/V format A4 - 170g</t>
  </si>
  <si>
    <t>15 000 Dépliants 6 pages quadri R/V format A4 - 170g</t>
  </si>
  <si>
    <t>20 000 Dépliants 6 pages quadri R/V format A4 - 170g</t>
  </si>
  <si>
    <t>250 Dépliants 6 pages quadri R/V format US - 170g</t>
  </si>
  <si>
    <t>1000 Dépliants 6 pages quadri R/V format US - 170g</t>
  </si>
  <si>
    <t>1250 Dépliants 6 pages quadri R/V format US - 170g</t>
  </si>
  <si>
    <t>2000 Dépliants 6 pages quadri R/V format US - 170g</t>
  </si>
  <si>
    <t>2500 Dépliants 6 pages quadri R/V format US - 170g</t>
  </si>
  <si>
    <t>5000 Dépliants 6 pages quadri R/V format US - 170g</t>
  </si>
  <si>
    <t>10 000 Dépliants 6 pages quadri R/V format US - 170g</t>
  </si>
  <si>
    <t>15 000 Dépliants 6 pages quadri R/V format US - 170g</t>
  </si>
  <si>
    <t>20 000 Dépliants 6 pages quadri R/V format US - 170g</t>
  </si>
  <si>
    <t>250 Dépliants 8 pages quadri R/V format A7 - 170g</t>
  </si>
  <si>
    <t>1000 Dépliants 8 pages quadri R/V format A7 - 170g</t>
  </si>
  <si>
    <t>1250 Dépliants 8 pages quadri R/V format A7 - 170g</t>
  </si>
  <si>
    <t>2000 Dépliants 8 pages quadri R/V format A7 - 170g</t>
  </si>
  <si>
    <t>2500 Dépliants 8 pages quadri R/V format A7 - 170g</t>
  </si>
  <si>
    <t>5000 Dépliants 8 pages quadri R/V format A7 - 170g</t>
  </si>
  <si>
    <t>10 000 Dépliants 8 pages quadri R/V format A7 - 170g</t>
  </si>
  <si>
    <t>15 000 Dépliants 8 pages quadri R/V format A7 - 170g</t>
  </si>
  <si>
    <t>20 000 Dépliants 8 pages quadri R/V format A7 - 170g</t>
  </si>
  <si>
    <t>250 Dépliants 8 pages quadri R/V format A6 - 170g</t>
  </si>
  <si>
    <t>1000 Dépliants 8 pages quadri R/V format A6 - 170g</t>
  </si>
  <si>
    <t>1250 Dépliants 8 pages quadri R/V format A6 - 170g</t>
  </si>
  <si>
    <t>2000 Dépliants 8 pages quadri R/V format A6 - 170g</t>
  </si>
  <si>
    <t>2500 Dépliants 8 pages quadri R/V format A6 - 170g</t>
  </si>
  <si>
    <t>5000 Dépliants 8 pages quadri R/V format A6 - 170g</t>
  </si>
  <si>
    <t>10 000 Dépliants 8 pages quadri R/V format A6 - 170g</t>
  </si>
  <si>
    <t>15 000 Dépliants 8 pages quadri R/V format A6 - 170g</t>
  </si>
  <si>
    <t>20 000 Dépliants 8 pages quadri R/V format A6 - 170g</t>
  </si>
  <si>
    <t>250 Dépliants 8 pages quadri R/V format A5 - 170g</t>
  </si>
  <si>
    <t>1000 Dépliants 8 pages quadri R/V format A5 - 170g</t>
  </si>
  <si>
    <t>1250 Dépliants 8 pages quadri R/V format A5 - 170g</t>
  </si>
  <si>
    <t>2000 Dépliants 8 pages quadri R/V format A5 - 170g</t>
  </si>
  <si>
    <t>2500 Dépliants 8 pages quadri R/V format A5 - 170g</t>
  </si>
  <si>
    <t>5000 Dépliants 8 pages quadri R/V format A5 - 170g</t>
  </si>
  <si>
    <t>10 000 Dépliants 8 pages quadri R/V format A5 - 170g</t>
  </si>
  <si>
    <t>15 000 Dépliants 8 pages quadri R/V format A5 - 170g</t>
  </si>
  <si>
    <t>20 000 Dépliants 8 pages quadri R/V format A5 - 170g</t>
  </si>
  <si>
    <t>250 Dépliants 8 pages quadri R/V format A4 - 170g</t>
  </si>
  <si>
    <t>1000 Dépliants 8 pages quadri R/V format A4 - 170g</t>
  </si>
  <si>
    <t>1250 Dépliants 8 pages quadri R/V format A4 - 170g</t>
  </si>
  <si>
    <t>2000 Dépliants 8 pages quadri R/V format A4 - 170g</t>
  </si>
  <si>
    <t>2500 Dépliants 8 pages quadri R/V format A4 - 170g</t>
  </si>
  <si>
    <t>5000 Dépliants 8 pages quadri R/V format A4 - 170g</t>
  </si>
  <si>
    <t>10 000 Dépliants 8 pages quadri R/V format A4 - 170g</t>
  </si>
  <si>
    <t>15 000 Dépliants 8 pages quadri R/V format A4 - 170g</t>
  </si>
  <si>
    <t>20 000 Dépliants 8 pages quadri R/V format A4 - 170g</t>
  </si>
  <si>
    <t>250 Dépliants 8 pages quadri R/V format US - 170g</t>
  </si>
  <si>
    <t>1000 Dépliants 8 pages quadri R/V format US - 170g</t>
  </si>
  <si>
    <t>1250 Dépliants 8 pages quadri R/V format US - 170g</t>
  </si>
  <si>
    <t>2000 Dépliants 8 pages quadri R/V format US - 170g</t>
  </si>
  <si>
    <t>2500 Dépliants 8 pages quadri R/V format US - 170g</t>
  </si>
  <si>
    <t>5000 Dépliants 8 pages quadri R/V format US - 170g</t>
  </si>
  <si>
    <t>10 000 Dépliants 8 pages quadri R/V format US - 170g</t>
  </si>
  <si>
    <t>15 000 Dépliants 8 pages quadri R/V format US - 170g</t>
  </si>
  <si>
    <t>20 000 Dépliants 8 pages quadri R/V format US - 170g</t>
  </si>
  <si>
    <t>250 Dépliants 4 pages quadri R/V format A7 - 250g</t>
  </si>
  <si>
    <t>1000 Dépliants 4 pages quadri R/V format A7 - 250g</t>
  </si>
  <si>
    <t>1250 Dépliants 4 pages quadri R/V format A7 - 250g</t>
  </si>
  <si>
    <t>2000 Dépliants 4 pages quadri R/V format A7 - 250g</t>
  </si>
  <si>
    <t>2500 Dépliants 4 pages quadri R/V format A7 - 250g</t>
  </si>
  <si>
    <t>5000 Dépliants 4 pages quadri R/V format A7 - 250g</t>
  </si>
  <si>
    <t>10 000 Dépliants 4 pages quadri R/V format A7 - 250g</t>
  </si>
  <si>
    <t>15 000 Dépliants 4 pages quadri R/V format A7 - 250g</t>
  </si>
  <si>
    <t>20 000 Dépliants 4 pages quadri R/V format A7 - 250g</t>
  </si>
  <si>
    <t>250 Dépliants 4 pages quadri R/V format A6 - 250g</t>
  </si>
  <si>
    <t>1000 Dépliants 4 pages quadri R/V format A6 - 250g</t>
  </si>
  <si>
    <t>1250 Dépliants 4 pages quadri R/V format A6 - 250g</t>
  </si>
  <si>
    <t>2000 Dépliants 4 pages quadri R/V format A6 - 250g</t>
  </si>
  <si>
    <t>2500 Dépliants 4 pages quadri R/V format A6 - 250g</t>
  </si>
  <si>
    <t>5000 Dépliants 4 pages quadri R/V format A6 - 250g</t>
  </si>
  <si>
    <t>10 000 Dépliants 4 pages quadri R/V format A6 - 250g</t>
  </si>
  <si>
    <t>15 000 Dépliants 4 pages quadri R/V format A6 - 250g</t>
  </si>
  <si>
    <t>20 000 Dépliants 4 pages quadri R/V format A6 - 250g</t>
  </si>
  <si>
    <t>250 Dépliants 4 pages quadri R/V format A5 - 250g</t>
  </si>
  <si>
    <t>1000 Dépliants 4 pages quadri R/V format A5 - 250g</t>
  </si>
  <si>
    <t>1250 Dépliants 4 pages quadri R/V format A5 - 250g</t>
  </si>
  <si>
    <t>2000 Dépliants 4 pages quadri R/V format A5 - 250g</t>
  </si>
  <si>
    <t>2500 Dépliants 4 pages quadri R/V format A5 - 250g</t>
  </si>
  <si>
    <t>5000 Dépliants 4 pages quadri R/V format A5 - 250g</t>
  </si>
  <si>
    <t>10 000 Dépliants 4 pages quadri R/V format A5 - 250g</t>
  </si>
  <si>
    <t>15 000 Dépliants 4 pages quadri R/V format A5 - 250g</t>
  </si>
  <si>
    <t>20 000 Dépliants 4 pages quadri R/V format A5 - 250g</t>
  </si>
  <si>
    <t>250 Dépliants 4 pages quadri R/V format A4 - 250g</t>
  </si>
  <si>
    <t>1000 Dépliants 4 pages quadri R/V format A4 - 250g</t>
  </si>
  <si>
    <t>1250 Dépliants 4 pages quadri R/V format A4 - 250g</t>
  </si>
  <si>
    <t>2000 Dépliants 4 pages quadri R/V format A4 - 250g</t>
  </si>
  <si>
    <t>2500 Dépliants 4 pages quadri R/V format A4 - 250g</t>
  </si>
  <si>
    <t>5000 Dépliants 4 pages quadri R/V format A4 - 250g</t>
  </si>
  <si>
    <t>10 000 Dépliants 4 pages quadri R/V format A4 - 250g</t>
  </si>
  <si>
    <t>15 000 Dépliants 4 pages quadri R/V format A4 - 250g</t>
  </si>
  <si>
    <t>20 000 Dépliants 4 pages quadri R/V format A4 - 250g</t>
  </si>
  <si>
    <t>250 Dépliants 4 pages quadri R/V format US - 250g</t>
  </si>
  <si>
    <t>1000 Dépliants 4 pages quadri R/V format US - 250g</t>
  </si>
  <si>
    <t>1250 Dépliants 4 pages quadri R/V format US - 250g</t>
  </si>
  <si>
    <t>2000 Dépliants 4 pages quadri R/V format US - 250g</t>
  </si>
  <si>
    <t>2500 Dépliants 4 pages quadri R/V format US - 250g</t>
  </si>
  <si>
    <t>5000 Dépliants 4 pages quadri R/V format US - 250g</t>
  </si>
  <si>
    <t>10 000 Dépliants 4 pages quadri R/V format US - 250g</t>
  </si>
  <si>
    <t>15 000 Dépliants 4 pages quadri R/V format US - 250g</t>
  </si>
  <si>
    <t>20 000 Dépliants 4 pages quadri R/V format US - 250g</t>
  </si>
  <si>
    <t>250 Dépliants 8 pages quadri R/V format A7 - 250g</t>
  </si>
  <si>
    <t>1000 Dépliants 8 pages quadri R/V format A7 - 250g</t>
  </si>
  <si>
    <t>1250 Dépliants 8 pages quadri R/V format A7 - 250g</t>
  </si>
  <si>
    <t>2000 Dépliants 8 pages quadri R/V format A7 - 250g</t>
  </si>
  <si>
    <t>2500 Dépliants 8 pages quadri R/V format A7 - 250g</t>
  </si>
  <si>
    <t>5000 Dépliants 8 pages quadri R/V format A7 - 250g</t>
  </si>
  <si>
    <t>10 000 Dépliants 8 pages quadri R/V format A7 - 250g</t>
  </si>
  <si>
    <t>15 000 Dépliants 8 pages quadri R/V format A7 - 250g</t>
  </si>
  <si>
    <t>20 000 Dépliants 8 pages quadri R/V format A7 - 250g</t>
  </si>
  <si>
    <t>250 Dépliants 8 pages quadri R/V format A6 - 250g</t>
  </si>
  <si>
    <t>1000 Dépliants 8 pages quadri R/V format A6 - 250g</t>
  </si>
  <si>
    <t>1250 Dépliants 8 pages quadri R/V format A6 - 250g</t>
  </si>
  <si>
    <t>2000 Dépliants 8 pages quadri R/V format A6 - 250g</t>
  </si>
  <si>
    <t>2500 Dépliants 8 pages quadri R/V format A6 - 250g</t>
  </si>
  <si>
    <t>5000 Dépliants 8 pages quadri R/V format A6 - 250g</t>
  </si>
  <si>
    <t>10 000 Dépliants 8 pages quadri R/V format A6 - 250g</t>
  </si>
  <si>
    <t>15 000 Dépliants 8 pages quadri R/V format A6 - 250g</t>
  </si>
  <si>
    <t>20 000 Dépliants 8 pages quadri R/V format A6 - 250g</t>
  </si>
  <si>
    <t>250 Dépliants 8 pages quadri R/V format A5 - 250g</t>
  </si>
  <si>
    <t>1000 Dépliants 8 pages quadri R/V format A5 - 250g</t>
  </si>
  <si>
    <t>1250 Dépliants 8 pages quadri R/V format A5 - 250g</t>
  </si>
  <si>
    <t>2000 Dépliants 8 pages quadri R/V format A5 - 250g</t>
  </si>
  <si>
    <t>2500 Dépliants 8 pages quadri R/V format A5 - 250g</t>
  </si>
  <si>
    <t>5000 Dépliants 8 pages quadri R/V format A5 - 250g</t>
  </si>
  <si>
    <t>10 000 Dépliants 8 pages quadri R/V format A5 - 250g</t>
  </si>
  <si>
    <t>15 000 Dépliants 8 pages quadri R/V format A5 - 250g</t>
  </si>
  <si>
    <t>20 000 Dépliants 8 pages quadri R/V format A5 - 250g</t>
  </si>
  <si>
    <t>250 Dépliants 8 pages quadri R/V format A4 - 250g</t>
  </si>
  <si>
    <t>1000 Dépliants 8 pages quadri R/V format A4 - 250g</t>
  </si>
  <si>
    <t>1250 Dépliants 8 pages quadri R/V format A4 - 250g</t>
  </si>
  <si>
    <t>2000 Dépliants 8 pages quadri R/V format A4 - 250g</t>
  </si>
  <si>
    <t>2500 Dépliants 8 pages quadri R/V format A4 - 250g</t>
  </si>
  <si>
    <t>5000 Dépliants 8 pages quadri R/V format A4 - 250g</t>
  </si>
  <si>
    <t>10 000 Dépliants 8 pages quadri R/V format A4 - 250g</t>
  </si>
  <si>
    <t>15 000 Dépliants 8 pages quadri R/V format A4 - 250g</t>
  </si>
  <si>
    <t>20 000 Dépliants 8 pages quadri R/V format A4 - 250g</t>
  </si>
  <si>
    <t>250 Dépliants 8 pages quadri R/V format US - 250g</t>
  </si>
  <si>
    <t>1000 Dépliants 8 pages quadri R/V format US - 250g</t>
  </si>
  <si>
    <t>1250 Dépliants 8 pages quadri R/V format US - 250g</t>
  </si>
  <si>
    <t>2000 Dépliants 8 pages quadri R/V format US - 250g</t>
  </si>
  <si>
    <t>2500 Dépliants 8 pages quadri R/V format US - 250g</t>
  </si>
  <si>
    <t>5000 Dépliants 8 pages quadri R/V format US - 250g</t>
  </si>
  <si>
    <t>10 000 Dépliants 8 pages quadri R/V format US - 250g</t>
  </si>
  <si>
    <t>15 000 Dépliants 8 pages quadri R/V format US - 250g</t>
  </si>
  <si>
    <t>20 000 Dépliants 8 pages quadri R/V format US - 250g</t>
  </si>
  <si>
    <t>Graphisme</t>
  </si>
  <si>
    <t>Carte de visite</t>
  </si>
  <si>
    <t>Cartes de visite quadri 4/0 en 300g/m²</t>
  </si>
  <si>
    <t>Cartes de visite quadri 4/0 en 400g/m²</t>
  </si>
  <si>
    <t>Flyers</t>
  </si>
  <si>
    <t>Date</t>
  </si>
  <si>
    <t>Numéro</t>
  </si>
  <si>
    <t>PR01</t>
  </si>
  <si>
    <t>PR02</t>
  </si>
  <si>
    <t>PR03</t>
  </si>
  <si>
    <t>PR04</t>
  </si>
  <si>
    <t>PR05</t>
  </si>
  <si>
    <t>PR06</t>
  </si>
  <si>
    <t>PR07</t>
  </si>
  <si>
    <t>PR08</t>
  </si>
  <si>
    <t>PR09</t>
  </si>
  <si>
    <t>PR10</t>
  </si>
  <si>
    <t>PR11</t>
  </si>
  <si>
    <t>PR12</t>
  </si>
  <si>
    <t>PR13</t>
  </si>
  <si>
    <t>PR14</t>
  </si>
  <si>
    <t>PR15</t>
  </si>
  <si>
    <t>PR16</t>
  </si>
  <si>
    <t>PR17</t>
  </si>
  <si>
    <t>PR18</t>
  </si>
  <si>
    <t>PR19</t>
  </si>
  <si>
    <t>PR20</t>
  </si>
  <si>
    <t>PR21</t>
  </si>
  <si>
    <t>PR22</t>
  </si>
  <si>
    <t>PR23</t>
  </si>
  <si>
    <t>PR24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</si>
  <si>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</si>
  <si>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</si>
  <si>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</si>
  <si>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</si>
  <si>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</si>
  <si>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</si>
  <si>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</si>
  <si>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</si>
  <si>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</si>
  <si>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</si>
  <si>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</si>
  <si>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</si>
  <si>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</si>
  <si>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</si>
  <si>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</si>
  <si>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</si>
  <si>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</si>
  <si>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</si>
  <si>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</si>
  <si>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</si>
  <si>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</si>
  <si>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</si>
  <si>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</si>
  <si>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</si>
  <si>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</si>
  <si>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PR50</t>
  </si>
  <si>
    <t>PR51</t>
  </si>
  <si>
    <t>PR52</t>
  </si>
  <si>
    <t>PR53</t>
  </si>
  <si>
    <t>PR54</t>
  </si>
  <si>
    <t>PR55</t>
  </si>
  <si>
    <t>PR56</t>
  </si>
  <si>
    <t>PR57</t>
  </si>
  <si>
    <t>PR58</t>
  </si>
  <si>
    <t>PR59</t>
  </si>
  <si>
    <t>PR60</t>
  </si>
  <si>
    <t>PR61</t>
  </si>
  <si>
    <t>PR62</t>
  </si>
  <si>
    <t>PR63</t>
  </si>
  <si>
    <t>PR64</t>
  </si>
  <si>
    <t>PR65</t>
  </si>
  <si>
    <t>PR66</t>
  </si>
  <si>
    <t>PR67</t>
  </si>
  <si>
    <t>PR68</t>
  </si>
  <si>
    <t>PR69</t>
  </si>
  <si>
    <t>Contact:</t>
  </si>
  <si>
    <t>Demandeur:</t>
  </si>
  <si>
    <t>Entreprise:</t>
  </si>
  <si>
    <t>Mail:</t>
  </si>
  <si>
    <t>N° Ent. :</t>
  </si>
  <si>
    <t>Art-001</t>
  </si>
  <si>
    <t>Art-002</t>
  </si>
  <si>
    <t>Art-003</t>
  </si>
  <si>
    <t>Art-004</t>
  </si>
  <si>
    <t>Art-005</t>
  </si>
  <si>
    <t>Art-006</t>
  </si>
  <si>
    <t>Art-007</t>
  </si>
  <si>
    <t>Art-008</t>
  </si>
  <si>
    <t>Art-009</t>
  </si>
  <si>
    <t>Cartes de visite quadri 4/0 en 400g/m² Verni UV</t>
  </si>
  <si>
    <t>Cartes de visite quadri R/V en 300g/m²</t>
  </si>
  <si>
    <t>Cartes de visite quadri R/V 300g/m² Verni/Mat</t>
  </si>
  <si>
    <t>Code Art</t>
  </si>
  <si>
    <t>Désignation</t>
  </si>
  <si>
    <t>Qté</t>
  </si>
  <si>
    <t>Prix Uni</t>
  </si>
  <si>
    <t>%</t>
  </si>
  <si>
    <t>Prix Ht</t>
  </si>
  <si>
    <t>Description</t>
  </si>
  <si>
    <t>Titre</t>
  </si>
  <si>
    <t>N° Art</t>
  </si>
  <si>
    <t>Montant Total Hors Tva:</t>
  </si>
  <si>
    <t>Montant de la TVA à 21%:</t>
  </si>
  <si>
    <t>Adresse 1:</t>
  </si>
  <si>
    <t>Adresse 2:</t>
  </si>
  <si>
    <t>Tel / GSM:</t>
  </si>
  <si>
    <t>Date et signature Client:</t>
  </si>
  <si>
    <t>Montant Total à Payer :</t>
  </si>
  <si>
    <t>Payement Immédiat</t>
  </si>
  <si>
    <t>Pose</t>
  </si>
  <si>
    <t>Le</t>
  </si>
  <si>
    <t>La</t>
  </si>
  <si>
    <t>Vente de</t>
  </si>
  <si>
    <t xml:space="preserve">Frais de </t>
  </si>
  <si>
    <t>Bâche</t>
  </si>
  <si>
    <t>Panneau- Enseigne</t>
  </si>
  <si>
    <t xml:space="preserve">Sablé </t>
  </si>
  <si>
    <t>Lettrage</t>
  </si>
  <si>
    <t>entrée Libre</t>
  </si>
  <si>
    <t>Impr.</t>
  </si>
  <si>
    <t>avec support et Hors pose</t>
  </si>
  <si>
    <t>sur Vitre + produits inclus</t>
  </si>
  <si>
    <t>Sur Vitrine + produits inclus</t>
  </si>
  <si>
    <t>œillets et bords renf. en obtion</t>
  </si>
  <si>
    <t>Compo ou modif de fichier (FF 2h30)</t>
  </si>
  <si>
    <t>Compo ou modif de fichier (1h sup.)</t>
  </si>
  <si>
    <t>Affiche A2</t>
  </si>
  <si>
    <t>Affiche A3</t>
  </si>
  <si>
    <t>Affiche A1</t>
  </si>
  <si>
    <t>Affiche B1</t>
  </si>
  <si>
    <t>Affiche B2</t>
  </si>
  <si>
    <t>Affiche A1 -1/2</t>
  </si>
  <si>
    <t>Affiche A2 -1/2</t>
  </si>
  <si>
    <t>Affiche A0</t>
  </si>
  <si>
    <t>Affiche A0 -1/2</t>
  </si>
  <si>
    <t>Affiche B0</t>
  </si>
  <si>
    <t>Sur véhicule pose + produits inclus</t>
  </si>
  <si>
    <t>PR00</t>
  </si>
  <si>
    <t>Enseigne</t>
  </si>
  <si>
    <t>Nom</t>
  </si>
  <si>
    <t>Prénom</t>
  </si>
  <si>
    <t>Adresse</t>
  </si>
  <si>
    <t>N°</t>
  </si>
  <si>
    <t>CP</t>
  </si>
  <si>
    <t>Localité</t>
  </si>
  <si>
    <t>N° Entreprise</t>
  </si>
  <si>
    <t>Tél Fixe</t>
  </si>
  <si>
    <t>GSM</t>
  </si>
  <si>
    <t>Mail</t>
  </si>
  <si>
    <t>PR70</t>
  </si>
  <si>
    <t>PR71</t>
  </si>
  <si>
    <t>PR72</t>
  </si>
  <si>
    <t>PR73</t>
  </si>
  <si>
    <t>Concernant:</t>
  </si>
  <si>
    <t>NS:</t>
  </si>
  <si>
    <t>PR74</t>
  </si>
  <si>
    <t>PR75</t>
  </si>
  <si>
    <t>BON DE COMMANDE</t>
  </si>
  <si>
    <t>Cette bon de commande à était fait en accord avec le client à la date du :</t>
  </si>
  <si>
    <t>Acompte :</t>
  </si>
  <si>
    <t>PR76</t>
  </si>
  <si>
    <t>PR77</t>
  </si>
  <si>
    <t>Demande flocage comptoir</t>
  </si>
  <si>
    <t>Flo-001</t>
  </si>
  <si>
    <t>Flo-002</t>
  </si>
  <si>
    <t>Flo-003</t>
  </si>
  <si>
    <t>imp. Flex 20x20 -1coul ou Quadri</t>
  </si>
  <si>
    <t>Flo-004</t>
  </si>
  <si>
    <t>imp. Flex 20x20 -2 coul</t>
  </si>
  <si>
    <t>Flo-005</t>
  </si>
  <si>
    <t>imp. 30x40-1 coul ou  Quadri</t>
  </si>
  <si>
    <t>Flo-006</t>
  </si>
  <si>
    <t>imp. 30x40- 2 coul</t>
  </si>
  <si>
    <t>Flo-007</t>
  </si>
  <si>
    <t>Flo-008</t>
  </si>
  <si>
    <t>Flo-009</t>
  </si>
  <si>
    <t>Flo-010</t>
  </si>
  <si>
    <t>Flo-011</t>
  </si>
  <si>
    <t>Flo-012</t>
  </si>
  <si>
    <t>Flo-013</t>
  </si>
  <si>
    <t>Flo-014</t>
  </si>
  <si>
    <t>Flo-015</t>
  </si>
  <si>
    <t>Flo-016</t>
  </si>
  <si>
    <t>Flo-017</t>
  </si>
  <si>
    <t>Sub-001</t>
  </si>
  <si>
    <t xml:space="preserve">Sublimation </t>
  </si>
  <si>
    <t>Frais de mise en route ou Clichet</t>
  </si>
  <si>
    <t>Sub-002</t>
  </si>
  <si>
    <t>Sublimation Textile</t>
  </si>
  <si>
    <t xml:space="preserve">Pochet </t>
  </si>
  <si>
    <t>Sub-003</t>
  </si>
  <si>
    <t>Format A4</t>
  </si>
  <si>
    <t>Sub-004</t>
  </si>
  <si>
    <t>Format A3</t>
  </si>
  <si>
    <t>Sub-005</t>
  </si>
  <si>
    <t>Essuis 30 x 8 cm</t>
  </si>
  <si>
    <t>Sub-006</t>
  </si>
  <si>
    <t>Mug 20 x 9 cm</t>
  </si>
  <si>
    <t>Sub-007</t>
  </si>
  <si>
    <t>autre</t>
  </si>
  <si>
    <t>Seri-001</t>
  </si>
  <si>
    <t>Seri-002</t>
  </si>
  <si>
    <t>Seri-003</t>
  </si>
  <si>
    <t>Seri-004</t>
  </si>
  <si>
    <t>Seri-005</t>
  </si>
  <si>
    <t>Seri-006</t>
  </si>
  <si>
    <t>Seri-007</t>
  </si>
  <si>
    <t>Seri-008</t>
  </si>
  <si>
    <t>Seri-009</t>
  </si>
  <si>
    <t>Seri-010</t>
  </si>
  <si>
    <t>Seri-011</t>
  </si>
  <si>
    <t>Seri-012</t>
  </si>
  <si>
    <t>Seri-013</t>
  </si>
  <si>
    <t>Seri-014</t>
  </si>
  <si>
    <t>Seri-015</t>
  </si>
  <si>
    <t>Seri-016</t>
  </si>
  <si>
    <t>Seri-017</t>
  </si>
  <si>
    <t>CDV-001</t>
  </si>
  <si>
    <t>Recto 300g Mat</t>
  </si>
  <si>
    <t>CDV-002</t>
  </si>
  <si>
    <t>CDV-003</t>
  </si>
  <si>
    <t>CDV-004</t>
  </si>
  <si>
    <t>CDV-005</t>
  </si>
  <si>
    <t>CDV-006</t>
  </si>
  <si>
    <t>CDV-007</t>
  </si>
  <si>
    <t>CDV-008</t>
  </si>
  <si>
    <t>CDV-009</t>
  </si>
  <si>
    <t>CDV-010</t>
  </si>
  <si>
    <t>Recto 400g Mat</t>
  </si>
  <si>
    <t>CDV-011</t>
  </si>
  <si>
    <t>CDV-012</t>
  </si>
  <si>
    <t>CDV-013</t>
  </si>
  <si>
    <t>CDV-014</t>
  </si>
  <si>
    <t>CDV-015</t>
  </si>
  <si>
    <t>CDV-016</t>
  </si>
  <si>
    <t>CDV-017</t>
  </si>
  <si>
    <t>CDV-018</t>
  </si>
  <si>
    <t>CDV-020</t>
  </si>
  <si>
    <t>Recto 300g Verni UV</t>
  </si>
  <si>
    <t>Cartes de visite quadri 4/0 en 300g/m² Verni UV</t>
  </si>
  <si>
    <t>CDV-021</t>
  </si>
  <si>
    <t>CDV-022</t>
  </si>
  <si>
    <t>CDV-023</t>
  </si>
  <si>
    <t>CDV-024</t>
  </si>
  <si>
    <t>CDV-025</t>
  </si>
  <si>
    <t>CDV-026</t>
  </si>
  <si>
    <t>CDV-027</t>
  </si>
  <si>
    <t>CDV-028</t>
  </si>
  <si>
    <t>CDV-030</t>
  </si>
  <si>
    <t>Recto 400g Verni UV</t>
  </si>
  <si>
    <t>CDV-031</t>
  </si>
  <si>
    <t>CDV-032</t>
  </si>
  <si>
    <t>CDV-033</t>
  </si>
  <si>
    <t>CDV-034</t>
  </si>
  <si>
    <t>CDV-035</t>
  </si>
  <si>
    <t>CDV-036</t>
  </si>
  <si>
    <t>CDV-037</t>
  </si>
  <si>
    <t>CDV-038</t>
  </si>
  <si>
    <t>CDV-040</t>
  </si>
  <si>
    <t>R/V 300g Mat</t>
  </si>
  <si>
    <t>CDV-041</t>
  </si>
  <si>
    <t>CDV-042</t>
  </si>
  <si>
    <t>CDV-043</t>
  </si>
  <si>
    <t>CDV-044</t>
  </si>
  <si>
    <t>CDV-045</t>
  </si>
  <si>
    <t>CDV-046</t>
  </si>
  <si>
    <t>CDV-047</t>
  </si>
  <si>
    <t>CDV-048</t>
  </si>
  <si>
    <t>CDV-049</t>
  </si>
  <si>
    <t>CDV-050</t>
  </si>
  <si>
    <t>CDV-060</t>
  </si>
  <si>
    <t>R/V 400g Mat</t>
  </si>
  <si>
    <t xml:space="preserve">Cartes de visite quadri R/V 400g/m² </t>
  </si>
  <si>
    <t>CDV-061</t>
  </si>
  <si>
    <t>CDV-062</t>
  </si>
  <si>
    <t>CDV-063</t>
  </si>
  <si>
    <t>CDV-064</t>
  </si>
  <si>
    <t>CDV-065</t>
  </si>
  <si>
    <t>CDV-066</t>
  </si>
  <si>
    <t>CDV-067</t>
  </si>
  <si>
    <t>CDV-068</t>
  </si>
  <si>
    <t>CDV-069</t>
  </si>
  <si>
    <t>CDV-070</t>
  </si>
  <si>
    <t>CDV-080</t>
  </si>
  <si>
    <t>R/V 300g  Brill/1 Mat</t>
  </si>
  <si>
    <t>CDV-081</t>
  </si>
  <si>
    <t>CDV-082</t>
  </si>
  <si>
    <t>CDV-083</t>
  </si>
  <si>
    <t>CDV-084</t>
  </si>
  <si>
    <t>CDV-085</t>
  </si>
  <si>
    <t>CDV-086</t>
  </si>
  <si>
    <t>CDV-087</t>
  </si>
  <si>
    <t>CDV-088</t>
  </si>
  <si>
    <t>CDV-089</t>
  </si>
  <si>
    <t>CDV-090</t>
  </si>
  <si>
    <t>CDV-100</t>
  </si>
  <si>
    <t>R/V 400g  Brill/Mat</t>
  </si>
  <si>
    <t>500 Cartes de visite quadri R/V 400g/m² Br/M</t>
  </si>
  <si>
    <t>CDV-101</t>
  </si>
  <si>
    <t>CDV-102</t>
  </si>
  <si>
    <t>CDV-103</t>
  </si>
  <si>
    <t>CDV-104</t>
  </si>
  <si>
    <t>CDV-105</t>
  </si>
  <si>
    <t>CDV-106</t>
  </si>
  <si>
    <t>CDV-107</t>
  </si>
  <si>
    <t>CDV-108</t>
  </si>
  <si>
    <t>CDV-109</t>
  </si>
  <si>
    <t>CDV-110</t>
  </si>
  <si>
    <t>CDV-120</t>
  </si>
  <si>
    <t>R/V 300g Verni UV</t>
  </si>
  <si>
    <t>CDV-121</t>
  </si>
  <si>
    <t>CDV-122</t>
  </si>
  <si>
    <t>CDV-123</t>
  </si>
  <si>
    <t>CDV-124</t>
  </si>
  <si>
    <t>CDV-125</t>
  </si>
  <si>
    <t>CDV-126</t>
  </si>
  <si>
    <t>CDV-127</t>
  </si>
  <si>
    <t>CDV-128</t>
  </si>
  <si>
    <t>CDV-129</t>
  </si>
  <si>
    <t>CDV-130</t>
  </si>
  <si>
    <t>CDV-140</t>
  </si>
  <si>
    <t>R/V 400g Verni UV</t>
  </si>
  <si>
    <t>CDV-141</t>
  </si>
  <si>
    <t>CDV-142</t>
  </si>
  <si>
    <t>CDV-143</t>
  </si>
  <si>
    <t>CDV-144</t>
  </si>
  <si>
    <t>CDV-145</t>
  </si>
  <si>
    <t>CDV-146</t>
  </si>
  <si>
    <t>CDV-147</t>
  </si>
  <si>
    <t>CDV-148</t>
  </si>
  <si>
    <t>CDV-149</t>
  </si>
  <si>
    <t>CDV-150</t>
  </si>
  <si>
    <t>CDV-160</t>
  </si>
  <si>
    <t>CDV Double R/V mat</t>
  </si>
  <si>
    <t>CDV-161</t>
  </si>
  <si>
    <t>CDV-162</t>
  </si>
  <si>
    <t>CDV-163</t>
  </si>
  <si>
    <t>CDV-164</t>
  </si>
  <si>
    <t>CDV-165</t>
  </si>
  <si>
    <t>CDV-166</t>
  </si>
  <si>
    <t>CDV-167</t>
  </si>
  <si>
    <t>CDV-168</t>
  </si>
  <si>
    <t>CDV-169</t>
  </si>
  <si>
    <t>CDV-170</t>
  </si>
  <si>
    <t>CDV Double R/V mat / Bri</t>
  </si>
  <si>
    <t>CDV-171</t>
  </si>
  <si>
    <t>CDV-172</t>
  </si>
  <si>
    <t>CDV-173</t>
  </si>
  <si>
    <t>CDV-174</t>
  </si>
  <si>
    <t>CDV-175</t>
  </si>
  <si>
    <t>CDV-176</t>
  </si>
  <si>
    <t>CDV-177</t>
  </si>
  <si>
    <t>CDV-178</t>
  </si>
  <si>
    <t>CDV-179</t>
  </si>
  <si>
    <t>CDV-180</t>
  </si>
  <si>
    <t>CDV Double R/V  Verni UV</t>
  </si>
  <si>
    <t>CDV-181</t>
  </si>
  <si>
    <t>CDV-182</t>
  </si>
  <si>
    <t>CDV-183</t>
  </si>
  <si>
    <t>CDV-184</t>
  </si>
  <si>
    <t>CDV-185</t>
  </si>
  <si>
    <t>CDV-186</t>
  </si>
  <si>
    <t>CDV-187</t>
  </si>
  <si>
    <t>CDV-188</t>
  </si>
  <si>
    <t>CDV-189</t>
  </si>
  <si>
    <t>Fly-001</t>
  </si>
  <si>
    <t>A7  135g- Impr. Quadri R/V</t>
  </si>
  <si>
    <t>Fly-002</t>
  </si>
  <si>
    <t>Fly-003</t>
  </si>
  <si>
    <t>Fly-004</t>
  </si>
  <si>
    <t>Fly-005</t>
  </si>
  <si>
    <t>Fly-006</t>
  </si>
  <si>
    <t>Fly-007</t>
  </si>
  <si>
    <t>Fly-008</t>
  </si>
  <si>
    <t>Fly-009</t>
  </si>
  <si>
    <t>Fly-010</t>
  </si>
  <si>
    <t>Fly-020</t>
  </si>
  <si>
    <t>A6  135g- Impr. Quadri R/V</t>
  </si>
  <si>
    <t>Fly-021</t>
  </si>
  <si>
    <t>Fly-022</t>
  </si>
  <si>
    <t>Fly-023</t>
  </si>
  <si>
    <t>Fly-024</t>
  </si>
  <si>
    <t>Fly-025</t>
  </si>
  <si>
    <t>Fly-026</t>
  </si>
  <si>
    <t>Fly-027</t>
  </si>
  <si>
    <t>Fly-028</t>
  </si>
  <si>
    <t>Fly-029</t>
  </si>
  <si>
    <t>Fly-030</t>
  </si>
  <si>
    <t>A5  135g- Impr. Quadri R/V</t>
  </si>
  <si>
    <t>Fly-031</t>
  </si>
  <si>
    <t>Fly-032</t>
  </si>
  <si>
    <t>Fly-033</t>
  </si>
  <si>
    <t>Fly-034</t>
  </si>
  <si>
    <t>Fly-035</t>
  </si>
  <si>
    <t>Fly-036</t>
  </si>
  <si>
    <t>Fly-037</t>
  </si>
  <si>
    <t>Fly-038</t>
  </si>
  <si>
    <t>Fly-039</t>
  </si>
  <si>
    <t>Fly-040</t>
  </si>
  <si>
    <t>A4  135g- Impr. Quadri R/V</t>
  </si>
  <si>
    <t>Fly-041</t>
  </si>
  <si>
    <t>Fly-042</t>
  </si>
  <si>
    <t>Fly-043</t>
  </si>
  <si>
    <t>Fly-044</t>
  </si>
  <si>
    <t>Fly-045</t>
  </si>
  <si>
    <t>Fly-046</t>
  </si>
  <si>
    <t>Fly-047</t>
  </si>
  <si>
    <t>Fly-048</t>
  </si>
  <si>
    <t>Fly-049</t>
  </si>
  <si>
    <t>Fly-050</t>
  </si>
  <si>
    <t>A3  135g- Impr. Quadri R/V</t>
  </si>
  <si>
    <t>Fly-051</t>
  </si>
  <si>
    <t>Fly-052</t>
  </si>
  <si>
    <t>Fly-053</t>
  </si>
  <si>
    <t>Fly-054</t>
  </si>
  <si>
    <t>Fly-055</t>
  </si>
  <si>
    <t>Fly-056</t>
  </si>
  <si>
    <t>Fly-057</t>
  </si>
  <si>
    <t>Fly-058</t>
  </si>
  <si>
    <t>Fly-059</t>
  </si>
  <si>
    <t>Fly-060</t>
  </si>
  <si>
    <t>US  135g- Impr. Quadri R/V</t>
  </si>
  <si>
    <t>Fly-061</t>
  </si>
  <si>
    <t>Fly-062</t>
  </si>
  <si>
    <t>Fly-063</t>
  </si>
  <si>
    <t>Fly-064</t>
  </si>
  <si>
    <t>Fly-065</t>
  </si>
  <si>
    <t>Fly-066</t>
  </si>
  <si>
    <t>Fly-067</t>
  </si>
  <si>
    <t>Fly-068</t>
  </si>
  <si>
    <t>Fly-069</t>
  </si>
  <si>
    <t>Fly-070</t>
  </si>
  <si>
    <t>A8  170g- Impr. Quadri R/V</t>
  </si>
  <si>
    <t>Fly-071</t>
  </si>
  <si>
    <t>Fly-072</t>
  </si>
  <si>
    <t>Fly-073</t>
  </si>
  <si>
    <t>Fly-074</t>
  </si>
  <si>
    <t>Fly-075</t>
  </si>
  <si>
    <t>Fly-076</t>
  </si>
  <si>
    <t>Fly-077</t>
  </si>
  <si>
    <t>Fly-078</t>
  </si>
  <si>
    <t>Fly-079</t>
  </si>
  <si>
    <t>Fly-080</t>
  </si>
  <si>
    <t>A7  170g- Impr. Quadri R/V</t>
  </si>
  <si>
    <t>Fly-081</t>
  </si>
  <si>
    <t>Fly-082</t>
  </si>
  <si>
    <t>Fly-083</t>
  </si>
  <si>
    <t>Fly-084</t>
  </si>
  <si>
    <t>Fly-085</t>
  </si>
  <si>
    <t>Fly-086</t>
  </si>
  <si>
    <t>Fly-087</t>
  </si>
  <si>
    <t>Fly-088</t>
  </si>
  <si>
    <t>Fly-089</t>
  </si>
  <si>
    <t>Fly-090</t>
  </si>
  <si>
    <t>A6  170g- Impr. Quadri R/V</t>
  </si>
  <si>
    <t>Fly-091</t>
  </si>
  <si>
    <t>Fly-092</t>
  </si>
  <si>
    <t>Fly-093</t>
  </si>
  <si>
    <t>Fly-094</t>
  </si>
  <si>
    <t>Fly-095</t>
  </si>
  <si>
    <t>Fly-096</t>
  </si>
  <si>
    <t>Fly-097</t>
  </si>
  <si>
    <t>Fly-098</t>
  </si>
  <si>
    <t>Fly-099</t>
  </si>
  <si>
    <t>Fly-100</t>
  </si>
  <si>
    <t>A5 170g- Impr. Quadri R/V</t>
  </si>
  <si>
    <t>Fly-101</t>
  </si>
  <si>
    <t>Fly-102</t>
  </si>
  <si>
    <t>Fly-103</t>
  </si>
  <si>
    <t>Fly-104</t>
  </si>
  <si>
    <t>Fly-105</t>
  </si>
  <si>
    <t>Fly-106</t>
  </si>
  <si>
    <t>Fly-107</t>
  </si>
  <si>
    <t>Fly-108</t>
  </si>
  <si>
    <t>Fly-109</t>
  </si>
  <si>
    <t>Fly-110</t>
  </si>
  <si>
    <t>A4 170g- Impr. Quadri R/V</t>
  </si>
  <si>
    <t>Fly-111</t>
  </si>
  <si>
    <t>Fly-112</t>
  </si>
  <si>
    <t>Fly-113</t>
  </si>
  <si>
    <t>Fly-114</t>
  </si>
  <si>
    <t>Fly-115</t>
  </si>
  <si>
    <t>Fly-116</t>
  </si>
  <si>
    <t>Fly-117</t>
  </si>
  <si>
    <t>Fly-118</t>
  </si>
  <si>
    <t>Fly-119</t>
  </si>
  <si>
    <t>Fly-120</t>
  </si>
  <si>
    <t>A3 170g- Impr. Quadri R/V</t>
  </si>
  <si>
    <t>Fly-121</t>
  </si>
  <si>
    <t>Fly-122</t>
  </si>
  <si>
    <t>Fly-123</t>
  </si>
  <si>
    <t>Fly-124</t>
  </si>
  <si>
    <t>Fly-125</t>
  </si>
  <si>
    <t>Fly-126</t>
  </si>
  <si>
    <t>Fly-127</t>
  </si>
  <si>
    <t>Fly-128</t>
  </si>
  <si>
    <t>Fly-129</t>
  </si>
  <si>
    <t>Fly-130</t>
  </si>
  <si>
    <t>US 170g- Impr. Quadri R/V</t>
  </si>
  <si>
    <t>Fly-131</t>
  </si>
  <si>
    <t>Fly-132</t>
  </si>
  <si>
    <t>Fly-133</t>
  </si>
  <si>
    <t>Fly-134</t>
  </si>
  <si>
    <t>Fly-135</t>
  </si>
  <si>
    <t>Fly-136</t>
  </si>
  <si>
    <t>Fly-137</t>
  </si>
  <si>
    <t>Fly-138</t>
  </si>
  <si>
    <t>Fly-139</t>
  </si>
  <si>
    <t>Fly-140</t>
  </si>
  <si>
    <t>A8  250g- Impr. Quadri R/V</t>
  </si>
  <si>
    <t>Fly-141</t>
  </si>
  <si>
    <t>Fly-142</t>
  </si>
  <si>
    <t>Fly-143</t>
  </si>
  <si>
    <t>Fly-144</t>
  </si>
  <si>
    <t>Fly-145</t>
  </si>
  <si>
    <t>Fly-146</t>
  </si>
  <si>
    <t>Fly-147</t>
  </si>
  <si>
    <t>Fly-148</t>
  </si>
  <si>
    <t>Fly-149</t>
  </si>
  <si>
    <t>Fly-150</t>
  </si>
  <si>
    <t>A7 250g- Impr. Quadri R/V</t>
  </si>
  <si>
    <t>Fly-151</t>
  </si>
  <si>
    <t>Fly-152</t>
  </si>
  <si>
    <t>Fly-153</t>
  </si>
  <si>
    <t>Fly-154</t>
  </si>
  <si>
    <t>Fly-155</t>
  </si>
  <si>
    <t>Fly-156</t>
  </si>
  <si>
    <t>Fly-157</t>
  </si>
  <si>
    <t>Fly-158</t>
  </si>
  <si>
    <t>Fly-159</t>
  </si>
  <si>
    <t>Fly-160</t>
  </si>
  <si>
    <t>A6 250g- Impr. Quadri R/V</t>
  </si>
  <si>
    <t>Fly-161</t>
  </si>
  <si>
    <t>Fly-162</t>
  </si>
  <si>
    <t>Fly-163</t>
  </si>
  <si>
    <t>Fly-164</t>
  </si>
  <si>
    <t>Fly-165</t>
  </si>
  <si>
    <t>Fly-166</t>
  </si>
  <si>
    <t>Fly-167</t>
  </si>
  <si>
    <t>Fly-168</t>
  </si>
  <si>
    <t>Fly-169</t>
  </si>
  <si>
    <t>Fly-170</t>
  </si>
  <si>
    <t>A5 250g- Impr. Quadri R/V</t>
  </si>
  <si>
    <t>Fly-171</t>
  </si>
  <si>
    <t>Fly-172</t>
  </si>
  <si>
    <t>Fly-173</t>
  </si>
  <si>
    <t>Fly-174</t>
  </si>
  <si>
    <t>Fly-175</t>
  </si>
  <si>
    <t>Fly-176</t>
  </si>
  <si>
    <t>Fly-177</t>
  </si>
  <si>
    <t>Fly-178</t>
  </si>
  <si>
    <t>Fly-179</t>
  </si>
  <si>
    <t>Fly-180</t>
  </si>
  <si>
    <t>A4 250g- Impr. Quadri R/V</t>
  </si>
  <si>
    <t>Fly-181</t>
  </si>
  <si>
    <t>Fly-182</t>
  </si>
  <si>
    <t>Fly-183</t>
  </si>
  <si>
    <t>Fly-184</t>
  </si>
  <si>
    <t>Fly-185</t>
  </si>
  <si>
    <t>Fly-186</t>
  </si>
  <si>
    <t>Fly-187</t>
  </si>
  <si>
    <t>Fly-188</t>
  </si>
  <si>
    <t>Fly-189</t>
  </si>
  <si>
    <t>Fly-190</t>
  </si>
  <si>
    <t>A3 250g- Impr. Quadri R/V</t>
  </si>
  <si>
    <t>Fly-191</t>
  </si>
  <si>
    <t>Fly-192</t>
  </si>
  <si>
    <t>Fly-193</t>
  </si>
  <si>
    <t>Fly-194</t>
  </si>
  <si>
    <t>Fly-195</t>
  </si>
  <si>
    <t>Fly-196</t>
  </si>
  <si>
    <t>Fly-197</t>
  </si>
  <si>
    <t>Fly-198</t>
  </si>
  <si>
    <t>Fly-199</t>
  </si>
  <si>
    <t>Fly-200</t>
  </si>
  <si>
    <t>US 250g- Impr. Quadri R/V</t>
  </si>
  <si>
    <t>Fly-201</t>
  </si>
  <si>
    <t>Fly-202</t>
  </si>
  <si>
    <t>Fly-203</t>
  </si>
  <si>
    <t>Fly-204</t>
  </si>
  <si>
    <t>Fly-205</t>
  </si>
  <si>
    <t>Fly-206</t>
  </si>
  <si>
    <t>Fly-207</t>
  </si>
  <si>
    <t>Fly-208</t>
  </si>
  <si>
    <t>Fly-209</t>
  </si>
  <si>
    <t>Dep-001</t>
  </si>
  <si>
    <t xml:space="preserve">Dépliant A7. </t>
  </si>
  <si>
    <t>4 pages 135g impr.quadri R/V</t>
  </si>
  <si>
    <t>Dep-002</t>
  </si>
  <si>
    <t>Dep-003</t>
  </si>
  <si>
    <t>Dep-004</t>
  </si>
  <si>
    <t>Dep-005</t>
  </si>
  <si>
    <t>Dep-006</t>
  </si>
  <si>
    <t>Dep-007</t>
  </si>
  <si>
    <t>Dep-008</t>
  </si>
  <si>
    <t>Dep-009</t>
  </si>
  <si>
    <t>Dep-010</t>
  </si>
  <si>
    <t xml:space="preserve">Dépliant A6. </t>
  </si>
  <si>
    <t>Dep-011</t>
  </si>
  <si>
    <t>Dep-012</t>
  </si>
  <si>
    <t>Dep-013</t>
  </si>
  <si>
    <t>Dep-014</t>
  </si>
  <si>
    <t>Dep-015</t>
  </si>
  <si>
    <t>Dep-016</t>
  </si>
  <si>
    <t>Dep-017</t>
  </si>
  <si>
    <t>Dep-018</t>
  </si>
  <si>
    <t>Dep-019</t>
  </si>
  <si>
    <t>Dep-020</t>
  </si>
  <si>
    <t xml:space="preserve">Dépliant A5. </t>
  </si>
  <si>
    <t>Dep-021</t>
  </si>
  <si>
    <t>Dep-022</t>
  </si>
  <si>
    <t>Dep-023</t>
  </si>
  <si>
    <t>Dep-024</t>
  </si>
  <si>
    <t>Dep-025</t>
  </si>
  <si>
    <t>Dep-026</t>
  </si>
  <si>
    <t>Dep-027</t>
  </si>
  <si>
    <t>Dep-028</t>
  </si>
  <si>
    <t>Dep-029</t>
  </si>
  <si>
    <t>Dep-030</t>
  </si>
  <si>
    <t xml:space="preserve">Dépliant A4. </t>
  </si>
  <si>
    <t>Dep-031</t>
  </si>
  <si>
    <t>Dep-032</t>
  </si>
  <si>
    <t>Dep-033</t>
  </si>
  <si>
    <t>Dep-034</t>
  </si>
  <si>
    <t>Dep-035</t>
  </si>
  <si>
    <t>Dep-036</t>
  </si>
  <si>
    <t>Dep-037</t>
  </si>
  <si>
    <t>Dep-038</t>
  </si>
  <si>
    <t>Dep-039</t>
  </si>
  <si>
    <t>Dep-040</t>
  </si>
  <si>
    <t xml:space="preserve">Dépliant US. </t>
  </si>
  <si>
    <t>Dep-041</t>
  </si>
  <si>
    <t>Dep-042</t>
  </si>
  <si>
    <t>Dep-043</t>
  </si>
  <si>
    <t>Dep-044</t>
  </si>
  <si>
    <t>Dep-045</t>
  </si>
  <si>
    <t>Dep-046</t>
  </si>
  <si>
    <t>Dep-047</t>
  </si>
  <si>
    <t>Dep-048</t>
  </si>
  <si>
    <t>Dep-049</t>
  </si>
  <si>
    <t>Dep-050</t>
  </si>
  <si>
    <t xml:space="preserve"> 6 pages 135g impr.quadri R/V</t>
  </si>
  <si>
    <t>Dep-051</t>
  </si>
  <si>
    <t>Dep-052</t>
  </si>
  <si>
    <t>Dep-053</t>
  </si>
  <si>
    <t>Dep-054</t>
  </si>
  <si>
    <t>Dep-055</t>
  </si>
  <si>
    <t>Dep-056</t>
  </si>
  <si>
    <t>Dep-057</t>
  </si>
  <si>
    <t>Dep-058</t>
  </si>
  <si>
    <t>Dep-059</t>
  </si>
  <si>
    <t>Dep-060</t>
  </si>
  <si>
    <t>Dep-061</t>
  </si>
  <si>
    <t>Dep-062</t>
  </si>
  <si>
    <t>Dep-063</t>
  </si>
  <si>
    <t>Dep-064</t>
  </si>
  <si>
    <t>Dep-065</t>
  </si>
  <si>
    <t>Dep-066</t>
  </si>
  <si>
    <t>Dep-067</t>
  </si>
  <si>
    <t>Dep-068</t>
  </si>
  <si>
    <t>Dep-069</t>
  </si>
  <si>
    <t>Dep-070</t>
  </si>
  <si>
    <t>Dep-071</t>
  </si>
  <si>
    <t>Dep-072</t>
  </si>
  <si>
    <t>Dep-073</t>
  </si>
  <si>
    <t>Dep-074</t>
  </si>
  <si>
    <t>Dep-075</t>
  </si>
  <si>
    <t>Dep-076</t>
  </si>
  <si>
    <t>Dep-077</t>
  </si>
  <si>
    <t>Dep-078</t>
  </si>
  <si>
    <t>Dep-079</t>
  </si>
  <si>
    <t>Dep-080</t>
  </si>
  <si>
    <t>Dep-081</t>
  </si>
  <si>
    <t>Dep-082</t>
  </si>
  <si>
    <t>Dep-083</t>
  </si>
  <si>
    <t>Dep-084</t>
  </si>
  <si>
    <t>Dep-085</t>
  </si>
  <si>
    <t>Dep-086</t>
  </si>
  <si>
    <t>Dep-087</t>
  </si>
  <si>
    <t>Dep-088</t>
  </si>
  <si>
    <t>Dep-089</t>
  </si>
  <si>
    <t>Dep-090</t>
  </si>
  <si>
    <t>Dep-091</t>
  </si>
  <si>
    <t>Dep-092</t>
  </si>
  <si>
    <t>Dep-093</t>
  </si>
  <si>
    <t>Dep-094</t>
  </si>
  <si>
    <t>Dep-095</t>
  </si>
  <si>
    <t>Dep-096</t>
  </si>
  <si>
    <t>Dep-097</t>
  </si>
  <si>
    <t>Dep-098</t>
  </si>
  <si>
    <t>Dep-099</t>
  </si>
  <si>
    <t>Dep-100</t>
  </si>
  <si>
    <t>8 pages 135g impr.quadri R/V</t>
  </si>
  <si>
    <t>Dep-101</t>
  </si>
  <si>
    <t>Dep-102</t>
  </si>
  <si>
    <t>Dep-103</t>
  </si>
  <si>
    <t>Dep-104</t>
  </si>
  <si>
    <t>Dep-105</t>
  </si>
  <si>
    <t>Dep-106</t>
  </si>
  <si>
    <t>Dep-107</t>
  </si>
  <si>
    <t>Dep-108</t>
  </si>
  <si>
    <t>Dep-109</t>
  </si>
  <si>
    <t>Dep-110</t>
  </si>
  <si>
    <t>Dep-111</t>
  </si>
  <si>
    <t>Dep-112</t>
  </si>
  <si>
    <t>Dep-113</t>
  </si>
  <si>
    <t>Dep-114</t>
  </si>
  <si>
    <t>Dep-115</t>
  </si>
  <si>
    <t>Dep-116</t>
  </si>
  <si>
    <t>Dep-117</t>
  </si>
  <si>
    <t>Dep-118</t>
  </si>
  <si>
    <t>Dep-119</t>
  </si>
  <si>
    <t>Dep-120</t>
  </si>
  <si>
    <t>Dep-121</t>
  </si>
  <si>
    <t>Dep-122</t>
  </si>
  <si>
    <t>Dep-123</t>
  </si>
  <si>
    <t>Dep-124</t>
  </si>
  <si>
    <t>Dep-125</t>
  </si>
  <si>
    <t>Dep-126</t>
  </si>
  <si>
    <t>Dep-127</t>
  </si>
  <si>
    <t>Dep-128</t>
  </si>
  <si>
    <t>Dep-129</t>
  </si>
  <si>
    <t>Dep-130</t>
  </si>
  <si>
    <t>Dep-131</t>
  </si>
  <si>
    <t>Dep-132</t>
  </si>
  <si>
    <t>Dep-133</t>
  </si>
  <si>
    <t>Dep-134</t>
  </si>
  <si>
    <t>Dep-135</t>
  </si>
  <si>
    <t>Dep-136</t>
  </si>
  <si>
    <t>Dep-137</t>
  </si>
  <si>
    <t>Dep-138</t>
  </si>
  <si>
    <t>Dep-139</t>
  </si>
  <si>
    <t>Dep-140</t>
  </si>
  <si>
    <t>Dep-141</t>
  </si>
  <si>
    <t>Dep-142</t>
  </si>
  <si>
    <t>Dep-143</t>
  </si>
  <si>
    <t>Dep-144</t>
  </si>
  <si>
    <t>Dep-145</t>
  </si>
  <si>
    <t>Dep-146</t>
  </si>
  <si>
    <t>Dep-147</t>
  </si>
  <si>
    <t>Dep-148</t>
  </si>
  <si>
    <t>Dep-149</t>
  </si>
  <si>
    <t>Dep-150</t>
  </si>
  <si>
    <t>4 pages 170g impr.quadri R/V</t>
  </si>
  <si>
    <t>Dep-151</t>
  </si>
  <si>
    <t>Dep-152</t>
  </si>
  <si>
    <t>Dep-153</t>
  </si>
  <si>
    <t>Dep-154</t>
  </si>
  <si>
    <t>Dep-155</t>
  </si>
  <si>
    <t>Dep-156</t>
  </si>
  <si>
    <t>Dep-157</t>
  </si>
  <si>
    <t>Dep-158</t>
  </si>
  <si>
    <t>Dep-159</t>
  </si>
  <si>
    <t>Dep-160</t>
  </si>
  <si>
    <t>Dep-161</t>
  </si>
  <si>
    <t>Dep-162</t>
  </si>
  <si>
    <t>Dep-163</t>
  </si>
  <si>
    <t>Dep-164</t>
  </si>
  <si>
    <t>Dep-165</t>
  </si>
  <si>
    <t>Dep-166</t>
  </si>
  <si>
    <t>Dep-167</t>
  </si>
  <si>
    <t>Dep-168</t>
  </si>
  <si>
    <t>Dep-169</t>
  </si>
  <si>
    <t>Dep-170</t>
  </si>
  <si>
    <t>Dep-171</t>
  </si>
  <si>
    <t>Dep-172</t>
  </si>
  <si>
    <t>Dep-173</t>
  </si>
  <si>
    <t>Dep-174</t>
  </si>
  <si>
    <t>Dep-175</t>
  </si>
  <si>
    <t>Dep-176</t>
  </si>
  <si>
    <t>Dep-177</t>
  </si>
  <si>
    <t>Dep-178</t>
  </si>
  <si>
    <t>Dep-179</t>
  </si>
  <si>
    <t>Dep-180</t>
  </si>
  <si>
    <t>Dep-181</t>
  </si>
  <si>
    <t>Dep-182</t>
  </si>
  <si>
    <t>Dep-183</t>
  </si>
  <si>
    <t>Dep-184</t>
  </si>
  <si>
    <t>Dep-185</t>
  </si>
  <si>
    <t>Dep-186</t>
  </si>
  <si>
    <t>Dep-187</t>
  </si>
  <si>
    <t>Dep-188</t>
  </si>
  <si>
    <t>Dep-189</t>
  </si>
  <si>
    <t>Dep-190</t>
  </si>
  <si>
    <t>Dep-191</t>
  </si>
  <si>
    <t>Dep-192</t>
  </si>
  <si>
    <t>Dep-193</t>
  </si>
  <si>
    <t>Dep-194</t>
  </si>
  <si>
    <t>Dep-195</t>
  </si>
  <si>
    <t>Dep-196</t>
  </si>
  <si>
    <t>Dep-197</t>
  </si>
  <si>
    <t>Dep-198</t>
  </si>
  <si>
    <t>Dep-199</t>
  </si>
  <si>
    <t>Dep-200</t>
  </si>
  <si>
    <t>6 pages 170g impr.quadri R/V</t>
  </si>
  <si>
    <t>Dep-201</t>
  </si>
  <si>
    <t>Dep-202</t>
  </si>
  <si>
    <t>Dep-203</t>
  </si>
  <si>
    <t>Dep-204</t>
  </si>
  <si>
    <t>Dep-205</t>
  </si>
  <si>
    <t>Dep-206</t>
  </si>
  <si>
    <t>Dep-207</t>
  </si>
  <si>
    <t>Dep-208</t>
  </si>
  <si>
    <t>Dep-209</t>
  </si>
  <si>
    <t>Dep-210</t>
  </si>
  <si>
    <t>Dep-211</t>
  </si>
  <si>
    <t>Dep-212</t>
  </si>
  <si>
    <t>Dep-213</t>
  </si>
  <si>
    <t>Dep-214</t>
  </si>
  <si>
    <t>Dep-215</t>
  </si>
  <si>
    <t>Dep-216</t>
  </si>
  <si>
    <t>Dep-217</t>
  </si>
  <si>
    <t>Dep-218</t>
  </si>
  <si>
    <t>Dep-219</t>
  </si>
  <si>
    <t>Dep-220</t>
  </si>
  <si>
    <t>Dep-221</t>
  </si>
  <si>
    <t>Dep-222</t>
  </si>
  <si>
    <t>Dep-223</t>
  </si>
  <si>
    <t>Dep-224</t>
  </si>
  <si>
    <t>Dep-225</t>
  </si>
  <si>
    <t>Dep-226</t>
  </si>
  <si>
    <t>Dep-227</t>
  </si>
  <si>
    <t>Dep-228</t>
  </si>
  <si>
    <t>Dep-229</t>
  </si>
  <si>
    <t>Dep-230</t>
  </si>
  <si>
    <t>Dep-231</t>
  </si>
  <si>
    <t>Dep-232</t>
  </si>
  <si>
    <t>Dep-233</t>
  </si>
  <si>
    <t>Dep-234</t>
  </si>
  <si>
    <t>Dep-235</t>
  </si>
  <si>
    <t>Dep-236</t>
  </si>
  <si>
    <t>Dep-237</t>
  </si>
  <si>
    <t>Dep-238</t>
  </si>
  <si>
    <t>Dep-239</t>
  </si>
  <si>
    <t>Dep-240</t>
  </si>
  <si>
    <t>Dep-241</t>
  </si>
  <si>
    <t>Dep-242</t>
  </si>
  <si>
    <t>Dep-243</t>
  </si>
  <si>
    <t>Dep-244</t>
  </si>
  <si>
    <t>Dep-245</t>
  </si>
  <si>
    <t>Dep-246</t>
  </si>
  <si>
    <t>Dep-247</t>
  </si>
  <si>
    <t>Dep-248</t>
  </si>
  <si>
    <t>Dep-249</t>
  </si>
  <si>
    <t>Dep-250</t>
  </si>
  <si>
    <t>8 pages 170g impr.quadri R/V</t>
  </si>
  <si>
    <t>Dep-251</t>
  </si>
  <si>
    <t>Dep-252</t>
  </si>
  <si>
    <t>Dep-253</t>
  </si>
  <si>
    <t>Dep-254</t>
  </si>
  <si>
    <t>Dep-255</t>
  </si>
  <si>
    <t>Dep-256</t>
  </si>
  <si>
    <t>Dep-257</t>
  </si>
  <si>
    <t>Dep-258</t>
  </si>
  <si>
    <t>Dep-259</t>
  </si>
  <si>
    <t>Dep-260</t>
  </si>
  <si>
    <t>Dep-261</t>
  </si>
  <si>
    <t>Dep-262</t>
  </si>
  <si>
    <t>Dep-263</t>
  </si>
  <si>
    <t>Dep-264</t>
  </si>
  <si>
    <t>Dep-265</t>
  </si>
  <si>
    <t>Dep-266</t>
  </si>
  <si>
    <t>Dep-267</t>
  </si>
  <si>
    <t>Dep-268</t>
  </si>
  <si>
    <t>Dep-269</t>
  </si>
  <si>
    <t>Dep-270</t>
  </si>
  <si>
    <t>Dep-271</t>
  </si>
  <si>
    <t>Dep-272</t>
  </si>
  <si>
    <t>Dep-273</t>
  </si>
  <si>
    <t>Dep-274</t>
  </si>
  <si>
    <t>Dep-275</t>
  </si>
  <si>
    <t>Dep-276</t>
  </si>
  <si>
    <t>Dep-277</t>
  </si>
  <si>
    <t>Dep-278</t>
  </si>
  <si>
    <t>Dep-279</t>
  </si>
  <si>
    <t>Dep-280</t>
  </si>
  <si>
    <t>Dep-281</t>
  </si>
  <si>
    <t>Dep-282</t>
  </si>
  <si>
    <t>Dep-283</t>
  </si>
  <si>
    <t>Dep-284</t>
  </si>
  <si>
    <t>Dep-285</t>
  </si>
  <si>
    <t>Dep-286</t>
  </si>
  <si>
    <t>Dep-287</t>
  </si>
  <si>
    <t>Dep-288</t>
  </si>
  <si>
    <t>Dep-289</t>
  </si>
  <si>
    <t>Dep-290</t>
  </si>
  <si>
    <t>Dep-291</t>
  </si>
  <si>
    <t>Dep-292</t>
  </si>
  <si>
    <t>Dep-293</t>
  </si>
  <si>
    <t>Dep-294</t>
  </si>
  <si>
    <t>Dep-295</t>
  </si>
  <si>
    <t>Dep-296</t>
  </si>
  <si>
    <t>Dep-297</t>
  </si>
  <si>
    <t>Dep-298</t>
  </si>
  <si>
    <t>Dep-299</t>
  </si>
  <si>
    <t>Dep-300</t>
  </si>
  <si>
    <t>4 pages 250g  impr.quadri R/V</t>
  </si>
  <si>
    <t>Dep-301</t>
  </si>
  <si>
    <t>Dep-302</t>
  </si>
  <si>
    <t>Dep-303</t>
  </si>
  <si>
    <t>Dep-304</t>
  </si>
  <si>
    <t>Dep-305</t>
  </si>
  <si>
    <t>Dep-306</t>
  </si>
  <si>
    <t>Dep-307</t>
  </si>
  <si>
    <t>Dep-308</t>
  </si>
  <si>
    <t>Dep-309</t>
  </si>
  <si>
    <t>Dep-310</t>
  </si>
  <si>
    <t>Dep-311</t>
  </si>
  <si>
    <t>Dep-312</t>
  </si>
  <si>
    <t>Dep-313</t>
  </si>
  <si>
    <t>Dep-314</t>
  </si>
  <si>
    <t>Dep-315</t>
  </si>
  <si>
    <t>Dep-316</t>
  </si>
  <si>
    <t>Dep-317</t>
  </si>
  <si>
    <t>Dep-318</t>
  </si>
  <si>
    <t>Dep-319</t>
  </si>
  <si>
    <t>Dep-320</t>
  </si>
  <si>
    <t>Dep-321</t>
  </si>
  <si>
    <t>Dep-322</t>
  </si>
  <si>
    <t>Dep-323</t>
  </si>
  <si>
    <t>Dep-324</t>
  </si>
  <si>
    <t>Dep-325</t>
  </si>
  <si>
    <t>Dep-326</t>
  </si>
  <si>
    <t>Dep-327</t>
  </si>
  <si>
    <t>Dep-328</t>
  </si>
  <si>
    <t>Dep-329</t>
  </si>
  <si>
    <t>Dep-330</t>
  </si>
  <si>
    <t>Dep-331</t>
  </si>
  <si>
    <t>Dep-332</t>
  </si>
  <si>
    <t>Dep-333</t>
  </si>
  <si>
    <t>Dep-334</t>
  </si>
  <si>
    <t>Dep-335</t>
  </si>
  <si>
    <t>Dep-336</t>
  </si>
  <si>
    <t>Dep-337</t>
  </si>
  <si>
    <t>Dep-338</t>
  </si>
  <si>
    <t>Dep-339</t>
  </si>
  <si>
    <t>Dep-340</t>
  </si>
  <si>
    <t>Dep-341</t>
  </si>
  <si>
    <t>Dep-342</t>
  </si>
  <si>
    <t>Dep-343</t>
  </si>
  <si>
    <t>Dep-344</t>
  </si>
  <si>
    <t>Dep-345</t>
  </si>
  <si>
    <t>Dep-346</t>
  </si>
  <si>
    <t>Dep-347</t>
  </si>
  <si>
    <t>Dep-348</t>
  </si>
  <si>
    <t>Dep-349</t>
  </si>
  <si>
    <t>Dep-350</t>
  </si>
  <si>
    <t>6 pages 250g impr.quadri R/V</t>
  </si>
  <si>
    <t>Dep-351</t>
  </si>
  <si>
    <t>Dep-352</t>
  </si>
  <si>
    <t>Dep-353</t>
  </si>
  <si>
    <t>Dep-354</t>
  </si>
  <si>
    <t>Dep-355</t>
  </si>
  <si>
    <t>Dep-356</t>
  </si>
  <si>
    <t>Dep-357</t>
  </si>
  <si>
    <t>Dep-358</t>
  </si>
  <si>
    <t>Dep-359</t>
  </si>
  <si>
    <t>Dep-360</t>
  </si>
  <si>
    <t>Dep-361</t>
  </si>
  <si>
    <t>Dep-362</t>
  </si>
  <si>
    <t>Dep-363</t>
  </si>
  <si>
    <t>Dep-364</t>
  </si>
  <si>
    <t>Dep-365</t>
  </si>
  <si>
    <t>Dep-366</t>
  </si>
  <si>
    <t>Dep-367</t>
  </si>
  <si>
    <t>Dep-368</t>
  </si>
  <si>
    <t>Dep-369</t>
  </si>
  <si>
    <t>Dep-370</t>
  </si>
  <si>
    <t>Dep-371</t>
  </si>
  <si>
    <t>Dep-372</t>
  </si>
  <si>
    <t>Dep-373</t>
  </si>
  <si>
    <t>Dep-374</t>
  </si>
  <si>
    <t>Dep-375</t>
  </si>
  <si>
    <t>Dep-376</t>
  </si>
  <si>
    <t>Dep-377</t>
  </si>
  <si>
    <t>Dep-378</t>
  </si>
  <si>
    <t>Dep-379</t>
  </si>
  <si>
    <t>Dep-380</t>
  </si>
  <si>
    <t>Dep-381</t>
  </si>
  <si>
    <t>Dep-382</t>
  </si>
  <si>
    <t>Dep-383</t>
  </si>
  <si>
    <t>Dep-384</t>
  </si>
  <si>
    <t>Dep-385</t>
  </si>
  <si>
    <t>Dep-386</t>
  </si>
  <si>
    <t>Dep-387</t>
  </si>
  <si>
    <t>Dep-388</t>
  </si>
  <si>
    <t>Dep-389</t>
  </si>
  <si>
    <t>Dep-390</t>
  </si>
  <si>
    <t>Dep-391</t>
  </si>
  <si>
    <t>Dep-392</t>
  </si>
  <si>
    <t>Dep-393</t>
  </si>
  <si>
    <t>Dep-394</t>
  </si>
  <si>
    <t>Dep-395</t>
  </si>
  <si>
    <t>Dep-396</t>
  </si>
  <si>
    <t>Dep-397</t>
  </si>
  <si>
    <t>Dep-398</t>
  </si>
  <si>
    <t>Dep-399</t>
  </si>
  <si>
    <t>Dep-400</t>
  </si>
  <si>
    <t>8 pages 250g  impr.quadri R/V</t>
  </si>
  <si>
    <t>Dep-401</t>
  </si>
  <si>
    <t>Dep-402</t>
  </si>
  <si>
    <t>Dep-403</t>
  </si>
  <si>
    <t>Dep-404</t>
  </si>
  <si>
    <t>Dep-405</t>
  </si>
  <si>
    <t>Dep-406</t>
  </si>
  <si>
    <t>Dep-407</t>
  </si>
  <si>
    <t>Dep-408</t>
  </si>
  <si>
    <t>Dep-409</t>
  </si>
  <si>
    <t>Dep-410</t>
  </si>
  <si>
    <t>Dep-411</t>
  </si>
  <si>
    <t>Dep-412</t>
  </si>
  <si>
    <t>Dep-413</t>
  </si>
  <si>
    <t>Dep-414</t>
  </si>
  <si>
    <t>Dep-415</t>
  </si>
  <si>
    <t>Dep-416</t>
  </si>
  <si>
    <t>Dep-417</t>
  </si>
  <si>
    <t>Dep-418</t>
  </si>
  <si>
    <t>Dep-419</t>
  </si>
  <si>
    <t>Dep-420</t>
  </si>
  <si>
    <t>Dep-421</t>
  </si>
  <si>
    <t>Dep-422</t>
  </si>
  <si>
    <t>Dep-423</t>
  </si>
  <si>
    <t>Dep-424</t>
  </si>
  <si>
    <t>Dep-425</t>
  </si>
  <si>
    <t>Dep-426</t>
  </si>
  <si>
    <t>Dep-427</t>
  </si>
  <si>
    <t>Dep-428</t>
  </si>
  <si>
    <t>Dep-429</t>
  </si>
  <si>
    <t>Dep-430</t>
  </si>
  <si>
    <t>Dep-431</t>
  </si>
  <si>
    <t>Dep-432</t>
  </si>
  <si>
    <t>Dep-433</t>
  </si>
  <si>
    <t>Dep-434</t>
  </si>
  <si>
    <t>Dep-435</t>
  </si>
  <si>
    <t>Dep-436</t>
  </si>
  <si>
    <t>Dep-437</t>
  </si>
  <si>
    <t>Dep-438</t>
  </si>
  <si>
    <t>Dep-439</t>
  </si>
  <si>
    <t>Dep-440</t>
  </si>
  <si>
    <t>Dep-441</t>
  </si>
  <si>
    <t>Dep-442</t>
  </si>
  <si>
    <t>Dep-443</t>
  </si>
  <si>
    <t>Dep-444</t>
  </si>
  <si>
    <t>Dep-445</t>
  </si>
  <si>
    <t>Dep-446</t>
  </si>
  <si>
    <t>Dep-447</t>
  </si>
  <si>
    <t>Dep-448</t>
  </si>
  <si>
    <t>Dep-449</t>
  </si>
  <si>
    <t>Aff-001</t>
  </si>
  <si>
    <t>(59,4x84,1cm)115g impr.quadri</t>
  </si>
  <si>
    <t>Aff-002</t>
  </si>
  <si>
    <t>Aff-003</t>
  </si>
  <si>
    <t>Aff-004</t>
  </si>
  <si>
    <t>Aff-005</t>
  </si>
  <si>
    <t>Aff-006</t>
  </si>
  <si>
    <t>Aff-007</t>
  </si>
  <si>
    <t>Aff-008</t>
  </si>
  <si>
    <t>Aff-009</t>
  </si>
  <si>
    <t>Aff-010</t>
  </si>
  <si>
    <t>Aff-020</t>
  </si>
  <si>
    <t>(59,4x84,1ccm)135g impr.quadri</t>
  </si>
  <si>
    <t>Aff-021</t>
  </si>
  <si>
    <t>Aff-022</t>
  </si>
  <si>
    <t>Aff-023</t>
  </si>
  <si>
    <t>Aff-024</t>
  </si>
  <si>
    <t>Aff-025</t>
  </si>
  <si>
    <t>Aff-026</t>
  </si>
  <si>
    <t>Aff-027</t>
  </si>
  <si>
    <t>Aff-028</t>
  </si>
  <si>
    <t>Aff-029</t>
  </si>
  <si>
    <t>Aff-030</t>
  </si>
  <si>
    <t>(42x59,4cm)100g impr.quadri</t>
  </si>
  <si>
    <t>Aff-031</t>
  </si>
  <si>
    <t>Aff-032</t>
  </si>
  <si>
    <t>Aff-033</t>
  </si>
  <si>
    <t>Aff-034</t>
  </si>
  <si>
    <t>Aff-035</t>
  </si>
  <si>
    <t>Aff-036</t>
  </si>
  <si>
    <t>Aff-037</t>
  </si>
  <si>
    <t>Aff-038</t>
  </si>
  <si>
    <t>Aff-039</t>
  </si>
  <si>
    <t>Aff-040</t>
  </si>
  <si>
    <t>(42x59,4cm)115g impr.quadri</t>
  </si>
  <si>
    <t>Aff-041</t>
  </si>
  <si>
    <t>Aff-042</t>
  </si>
  <si>
    <t>Aff-043</t>
  </si>
  <si>
    <t>Aff-044</t>
  </si>
  <si>
    <t>Aff-045</t>
  </si>
  <si>
    <t>Aff-046</t>
  </si>
  <si>
    <t>Aff-047</t>
  </si>
  <si>
    <t>Aff-048</t>
  </si>
  <si>
    <t>Aff-049</t>
  </si>
  <si>
    <t>Aff-050</t>
  </si>
  <si>
    <t>(42x59,4cm)135g impr.quadri</t>
  </si>
  <si>
    <t>Aff-051</t>
  </si>
  <si>
    <t>Aff-052</t>
  </si>
  <si>
    <t>Aff-053</t>
  </si>
  <si>
    <t>Aff-054</t>
  </si>
  <si>
    <t>Aff-055</t>
  </si>
  <si>
    <t>Aff-056</t>
  </si>
  <si>
    <t>Aff-057</t>
  </si>
  <si>
    <t>Aff-058</t>
  </si>
  <si>
    <t>Aff-059</t>
  </si>
  <si>
    <t>Aff-060</t>
  </si>
  <si>
    <t>(29,7x42cm)100g impr.quadri</t>
  </si>
  <si>
    <t>Aff-061</t>
  </si>
  <si>
    <t>Aff-062</t>
  </si>
  <si>
    <t>Aff-063</t>
  </si>
  <si>
    <t>Aff-064</t>
  </si>
  <si>
    <t>Aff-065</t>
  </si>
  <si>
    <t>Aff-066</t>
  </si>
  <si>
    <t>Aff-067</t>
  </si>
  <si>
    <t>Aff-068</t>
  </si>
  <si>
    <t>Aff-069</t>
  </si>
  <si>
    <t>Aff-070</t>
  </si>
  <si>
    <t>(29,7x42cm)115g impr.quadri</t>
  </si>
  <si>
    <t>Aff-071</t>
  </si>
  <si>
    <t>Aff-072</t>
  </si>
  <si>
    <t>Aff-073</t>
  </si>
  <si>
    <t>Aff-074</t>
  </si>
  <si>
    <t>Aff-075</t>
  </si>
  <si>
    <t>Aff-076</t>
  </si>
  <si>
    <t>Aff-077</t>
  </si>
  <si>
    <t>Aff-078</t>
  </si>
  <si>
    <t>Aff-079</t>
  </si>
  <si>
    <t>Aff-080</t>
  </si>
  <si>
    <t>(29,7x42cm)135g impr.quadri</t>
  </si>
  <si>
    <t>Aff-081</t>
  </si>
  <si>
    <t>Aff-082</t>
  </si>
  <si>
    <t>Aff-083</t>
  </si>
  <si>
    <t>Aff-084</t>
  </si>
  <si>
    <t>Aff-085</t>
  </si>
  <si>
    <t>Aff-086</t>
  </si>
  <si>
    <t>Aff-087</t>
  </si>
  <si>
    <t>Aff-088</t>
  </si>
  <si>
    <t>Aff-089</t>
  </si>
  <si>
    <t>Aff-090</t>
  </si>
  <si>
    <t>(70 x100 cm)135g impr.quadri</t>
  </si>
  <si>
    <t>Aff-091</t>
  </si>
  <si>
    <t>Aff-092</t>
  </si>
  <si>
    <t>Aff-093</t>
  </si>
  <si>
    <t>Aff-094</t>
  </si>
  <si>
    <t>Aff-095</t>
  </si>
  <si>
    <t>Aff-096</t>
  </si>
  <si>
    <t>Aff-097</t>
  </si>
  <si>
    <t>Aff-098</t>
  </si>
  <si>
    <t>Aff-099</t>
  </si>
  <si>
    <t>Aff-100</t>
  </si>
  <si>
    <t>(50 x 70cm)100g impr.quadri</t>
  </si>
  <si>
    <t>Aff-101</t>
  </si>
  <si>
    <t>Aff-102</t>
  </si>
  <si>
    <t>Aff-103</t>
  </si>
  <si>
    <t>Aff-104</t>
  </si>
  <si>
    <t>Aff-105</t>
  </si>
  <si>
    <t>Aff-106</t>
  </si>
  <si>
    <t>Aff-107</t>
  </si>
  <si>
    <t>Aff-108</t>
  </si>
  <si>
    <t>Aff-109</t>
  </si>
  <si>
    <t>Aff-110</t>
  </si>
  <si>
    <t>(50 x 70 cm)115g impr.quadri</t>
  </si>
  <si>
    <t>Aff-111</t>
  </si>
  <si>
    <t>Aff-112</t>
  </si>
  <si>
    <t>Aff-113</t>
  </si>
  <si>
    <t>Aff-114</t>
  </si>
  <si>
    <t>Aff-115</t>
  </si>
  <si>
    <t>Aff-116</t>
  </si>
  <si>
    <t>Aff-117</t>
  </si>
  <si>
    <t>Aff-118</t>
  </si>
  <si>
    <t>Aff-119</t>
  </si>
  <si>
    <t>Aff-120</t>
  </si>
  <si>
    <t>(50 x 70 cm) 135g impr.quadri</t>
  </si>
  <si>
    <t>Aff-121</t>
  </si>
  <si>
    <t>Aff-122</t>
  </si>
  <si>
    <t>Aff-123</t>
  </si>
  <si>
    <t>Aff-124</t>
  </si>
  <si>
    <t>Aff-125</t>
  </si>
  <si>
    <t>Aff-126</t>
  </si>
  <si>
    <t>Aff-127</t>
  </si>
  <si>
    <t>Aff-128</t>
  </si>
  <si>
    <t>Aff-129</t>
  </si>
  <si>
    <t>Aff-130</t>
  </si>
  <si>
    <t>(29,7x84,1 cm) 100g impr.quadri</t>
  </si>
  <si>
    <t>Aff-131</t>
  </si>
  <si>
    <t>Aff-132</t>
  </si>
  <si>
    <t>Aff-133</t>
  </si>
  <si>
    <t>Aff-134</t>
  </si>
  <si>
    <t>Aff-135</t>
  </si>
  <si>
    <t>Aff-136</t>
  </si>
  <si>
    <t>Aff-137</t>
  </si>
  <si>
    <t>Aff-138</t>
  </si>
  <si>
    <t>Aff-139</t>
  </si>
  <si>
    <t>Aff-140</t>
  </si>
  <si>
    <t>(29,7x84,1 cm) 115g impr.quadri</t>
  </si>
  <si>
    <t>Aff-141</t>
  </si>
  <si>
    <t>Aff-142</t>
  </si>
  <si>
    <t>Aff-143</t>
  </si>
  <si>
    <t>Aff-144</t>
  </si>
  <si>
    <t>Aff-145</t>
  </si>
  <si>
    <t>Aff-146</t>
  </si>
  <si>
    <t>Aff-147</t>
  </si>
  <si>
    <t>Aff-148</t>
  </si>
  <si>
    <t>Aff-149</t>
  </si>
  <si>
    <t>Aff-150</t>
  </si>
  <si>
    <t>(29,7x84,1 cm) 135g impr.quadri</t>
  </si>
  <si>
    <t>Aff-151</t>
  </si>
  <si>
    <t>Aff-152</t>
  </si>
  <si>
    <t>Aff-153</t>
  </si>
  <si>
    <t>Aff-154</t>
  </si>
  <si>
    <t>Aff-155</t>
  </si>
  <si>
    <t>Aff-156</t>
  </si>
  <si>
    <t>Aff-157</t>
  </si>
  <si>
    <t>Aff-158</t>
  </si>
  <si>
    <t>Aff-159</t>
  </si>
  <si>
    <t>Aff-160</t>
  </si>
  <si>
    <t>(21x59,4 cm) 100g impr.quadri</t>
  </si>
  <si>
    <t>Aff-161</t>
  </si>
  <si>
    <t>Aff-162</t>
  </si>
  <si>
    <t>Aff-163</t>
  </si>
  <si>
    <t>Aff-164</t>
  </si>
  <si>
    <t>Aff-165</t>
  </si>
  <si>
    <t>Aff-166</t>
  </si>
  <si>
    <t>Aff-167</t>
  </si>
  <si>
    <t>Aff-168</t>
  </si>
  <si>
    <t>Aff-169</t>
  </si>
  <si>
    <t>Aff-170</t>
  </si>
  <si>
    <t>(21x59,4 cm) 115g impr.quadri</t>
  </si>
  <si>
    <t>Aff-171</t>
  </si>
  <si>
    <t>Aff-172</t>
  </si>
  <si>
    <t>Aff-173</t>
  </si>
  <si>
    <t>Aff-174</t>
  </si>
  <si>
    <t>Aff-175</t>
  </si>
  <si>
    <t>Aff-176</t>
  </si>
  <si>
    <t>Aff-177</t>
  </si>
  <si>
    <t>Aff-178</t>
  </si>
  <si>
    <t>Aff-179</t>
  </si>
  <si>
    <t>Aff-180</t>
  </si>
  <si>
    <t>(21x59,4 cm) 135g impr.quadri</t>
  </si>
  <si>
    <t>Aff-181</t>
  </si>
  <si>
    <t>Aff-182</t>
  </si>
  <si>
    <t>Aff-183</t>
  </si>
  <si>
    <t>Aff-184</t>
  </si>
  <si>
    <t>Aff-185</t>
  </si>
  <si>
    <t>Aff-186</t>
  </si>
  <si>
    <t>Aff-187</t>
  </si>
  <si>
    <t>Aff-188</t>
  </si>
  <si>
    <t>Aff-189</t>
  </si>
  <si>
    <t>Aff-190</t>
  </si>
  <si>
    <t>(84,1x118,9cm) 100g impr.quadri</t>
  </si>
  <si>
    <t>Aff-191</t>
  </si>
  <si>
    <t>Aff-192</t>
  </si>
  <si>
    <t>Aff-193</t>
  </si>
  <si>
    <t>Aff-194</t>
  </si>
  <si>
    <t>Aff-195</t>
  </si>
  <si>
    <t>Aff-196</t>
  </si>
  <si>
    <t>Aff-197</t>
  </si>
  <si>
    <t>Aff-198</t>
  </si>
  <si>
    <t>Aff-199</t>
  </si>
  <si>
    <t>Aff-200</t>
  </si>
  <si>
    <t>(84,1x118,9cm) 115g impr.quadri</t>
  </si>
  <si>
    <t>Aff-201</t>
  </si>
  <si>
    <t>Aff-202</t>
  </si>
  <si>
    <t>Aff-203</t>
  </si>
  <si>
    <t>Aff-204</t>
  </si>
  <si>
    <t>Aff-205</t>
  </si>
  <si>
    <t>Aff-206</t>
  </si>
  <si>
    <t>Aff-207</t>
  </si>
  <si>
    <t>Aff-208</t>
  </si>
  <si>
    <t>Aff-209</t>
  </si>
  <si>
    <t>Aff-210</t>
  </si>
  <si>
    <t>(84,1x118,9cm) 135g impr.quadri</t>
  </si>
  <si>
    <t>Aff-211</t>
  </si>
  <si>
    <t>Aff-212</t>
  </si>
  <si>
    <t>Aff-213</t>
  </si>
  <si>
    <t>Aff-214</t>
  </si>
  <si>
    <t>Aff-215</t>
  </si>
  <si>
    <t>Aff-216</t>
  </si>
  <si>
    <t>Aff-217</t>
  </si>
  <si>
    <t>Aff-218</t>
  </si>
  <si>
    <t>Aff-219</t>
  </si>
  <si>
    <t>Aff-220</t>
  </si>
  <si>
    <t>(42x118,9cm) 100g impr.quadri</t>
  </si>
  <si>
    <t>Aff-221</t>
  </si>
  <si>
    <t>Aff-222</t>
  </si>
  <si>
    <t>Aff-223</t>
  </si>
  <si>
    <t>Aff-224</t>
  </si>
  <si>
    <t>Aff-225</t>
  </si>
  <si>
    <t>Aff-226</t>
  </si>
  <si>
    <t>Aff-227</t>
  </si>
  <si>
    <t>Aff-228</t>
  </si>
  <si>
    <t>Aff-229</t>
  </si>
  <si>
    <t>Aff-230</t>
  </si>
  <si>
    <t>(42x118,9cm) 135g impr.quadri</t>
  </si>
  <si>
    <t>Aff-231</t>
  </si>
  <si>
    <t>Aff-232</t>
  </si>
  <si>
    <t>Aff-233</t>
  </si>
  <si>
    <t>Aff-234</t>
  </si>
  <si>
    <t>Aff-235</t>
  </si>
  <si>
    <t>Aff-236</t>
  </si>
  <si>
    <t>Aff-237</t>
  </si>
  <si>
    <t>Aff-238</t>
  </si>
  <si>
    <t>Aff-239</t>
  </si>
  <si>
    <t>Aff-240</t>
  </si>
  <si>
    <t>(100x140 cm) 100g impr.quadri</t>
  </si>
  <si>
    <t>Aff-241</t>
  </si>
  <si>
    <t>Aff-242</t>
  </si>
  <si>
    <t>Aff-243</t>
  </si>
  <si>
    <t>Aff-244</t>
  </si>
  <si>
    <t>Aff-245</t>
  </si>
  <si>
    <t>Aff-246</t>
  </si>
  <si>
    <t>Aff-247</t>
  </si>
  <si>
    <t>Aff-248</t>
  </si>
  <si>
    <t>Aff-249</t>
  </si>
  <si>
    <t>Aff-250</t>
  </si>
  <si>
    <t>(100x140 cm) 115g impr.quadri</t>
  </si>
  <si>
    <t>Aff-251</t>
  </si>
  <si>
    <t>Aff-252</t>
  </si>
  <si>
    <t>Aff-253</t>
  </si>
  <si>
    <t>Aff-254</t>
  </si>
  <si>
    <t>Aff-255</t>
  </si>
  <si>
    <t>Aff-256</t>
  </si>
  <si>
    <t>Aff-257</t>
  </si>
  <si>
    <t>Aff-258</t>
  </si>
  <si>
    <t>Aff-259</t>
  </si>
  <si>
    <t>Aff-260</t>
  </si>
  <si>
    <t>(100x140 cm) 135g impr.quadri</t>
  </si>
  <si>
    <t>Aff-261</t>
  </si>
  <si>
    <t>Aff-262</t>
  </si>
  <si>
    <t>Aff-263</t>
  </si>
  <si>
    <t>Aff-264</t>
  </si>
  <si>
    <t>Aff-265</t>
  </si>
  <si>
    <t>Aff-266</t>
  </si>
  <si>
    <t>Aff-267</t>
  </si>
  <si>
    <t>Aff-268</t>
  </si>
  <si>
    <t>Aff-269</t>
  </si>
  <si>
    <t>Aff-300</t>
  </si>
  <si>
    <t>Ta Sœur</t>
  </si>
  <si>
    <t>Suce un cheval</t>
  </si>
  <si>
    <t>PR78</t>
  </si>
  <si>
    <t>PR79</t>
  </si>
  <si>
    <t>PR80</t>
  </si>
  <si>
    <t>PR81</t>
  </si>
  <si>
    <t>Art-010</t>
  </si>
  <si>
    <t>Promo</t>
  </si>
  <si>
    <t>entrée libre</t>
  </si>
  <si>
    <t>Articles</t>
  </si>
  <si>
    <t xml:space="preserve"> Sublimation Accessoir </t>
  </si>
  <si>
    <t>Belgacom</t>
  </si>
  <si>
    <t>BLAbla</t>
  </si>
  <si>
    <t>Car</t>
  </si>
  <si>
    <t>Rue du puis</t>
  </si>
  <si>
    <t>007</t>
  </si>
  <si>
    <t>bxl</t>
  </si>
  <si>
    <t>be=0562</t>
  </si>
  <si>
    <t>071 11 11 11</t>
  </si>
  <si>
    <t>0498/600 600</t>
  </si>
  <si>
    <t>autreplanet@terre.com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</si>
</sst>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40C]_-;\-* #,##0.00\ [$€-40C]_-;_-* &quot;-&quot;??\ [$€-40C]_-;_-@_-"/>
    <numFmt numFmtId="165" formatCode="&quot;€&quot;\ #,##0.00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Tahoma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2"/>
      <color theme="1"/>
      <name val="Tahoma"/>
      <family val="2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sz val="11"/>
      <name val="Channel"/>
    </font>
    <font>
      <b/>
      <u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10" fillId="0" borderId="0" applyFont="0" applyFill="0" applyBorder="0" applyAlignment="0" applyProtection="0"/>
  </cellStyleXfs>
  <cellXfs count="139">
    <xf numFmtId="0" fontId="0" fillId="0" borderId="0" xfId="0"/>
    <xf numFmtId="0" fontId="3" fillId="0" borderId="1" xfId="1" applyFont="1" applyFill="1" applyBorder="1"/>
    <xf numFmtId="0" fontId="0" fillId="0" borderId="2" xfId="0" applyFont="1" applyFill="1" applyBorder="1" applyAlignment="1"/>
    <xf numFmtId="49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2" xfId="0" applyFont="1" applyFill="1" applyBorder="1"/>
    <xf numFmtId="49" fontId="4" fillId="0" borderId="2" xfId="1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2" xfId="0" applyFont="1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2" xfId="0" applyFill="1" applyBorder="1" applyAlignment="1"/>
    <xf numFmtId="0" fontId="1" fillId="0" borderId="2" xfId="0" applyFont="1" applyFill="1" applyBorder="1"/>
    <xf numFmtId="0" fontId="0" fillId="0" borderId="0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0" fontId="8" fillId="0" borderId="0" xfId="0" applyFont="1" applyFill="1" applyBorder="1" applyAlignment="1">
      <alignment vertical="center" wrapText="1"/>
    </xf>
    <xf numFmtId="164" fontId="6" fillId="0" borderId="0" xfId="0" applyNumberFormat="1" applyFont="1" applyBorder="1" applyAlignment="1">
      <alignment horizontal="center"/>
    </xf>
    <xf numFmtId="0" fontId="0" fillId="0" borderId="0" xfId="0" applyFont="1"/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Fill="1"/>
    <xf numFmtId="0" fontId="7" fillId="0" borderId="0" xfId="0" applyFont="1" applyFill="1" applyAlignment="1">
      <alignment horizontal="right"/>
    </xf>
    <xf numFmtId="0" fontId="0" fillId="0" borderId="0" xfId="0" applyAlignment="1"/>
    <xf numFmtId="0" fontId="1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/>
    <xf numFmtId="0" fontId="11" fillId="0" borderId="0" xfId="0" applyFont="1" applyAlignment="1">
      <alignment horizontal="right"/>
    </xf>
    <xf numFmtId="0" fontId="11" fillId="0" borderId="0" xfId="0" applyFont="1" applyFill="1" applyAlignment="1">
      <alignment horizontal="right"/>
    </xf>
    <xf numFmtId="0" fontId="11" fillId="0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49" fontId="0" fillId="0" borderId="0" xfId="0" applyNumberFormat="1" applyAlignment="1">
      <alignment horizontal="right"/>
    </xf>
    <xf numFmtId="0" fontId="11" fillId="0" borderId="0" xfId="0" applyFont="1" applyAlignment="1">
      <alignment horizontal="center"/>
    </xf>
    <xf numFmtId="0" fontId="0" fillId="0" borderId="0" xfId="0" applyBorder="1"/>
    <xf numFmtId="0" fontId="1" fillId="0" borderId="0" xfId="0" applyFont="1"/>
    <xf numFmtId="0" fontId="6" fillId="0" borderId="0" xfId="0" applyFont="1" applyAlignment="1">
      <alignment horizontal="left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0" fillId="0" borderId="0" xfId="0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Border="1" applyAlignment="1">
      <alignment horizontal="right"/>
    </xf>
    <xf numFmtId="164" fontId="11" fillId="0" borderId="0" xfId="0" applyNumberFormat="1" applyFont="1" applyFill="1" applyBorder="1"/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/>
    <xf numFmtId="165" fontId="13" fillId="0" borderId="0" xfId="0" applyNumberFormat="1" applyFont="1" applyFill="1" applyAlignment="1">
      <alignment horizontal="right"/>
    </xf>
    <xf numFmtId="165" fontId="13" fillId="0" borderId="0" xfId="0" applyNumberFormat="1" applyFont="1" applyAlignment="1">
      <alignment horizontal="right"/>
    </xf>
    <xf numFmtId="165" fontId="14" fillId="0" borderId="0" xfId="0" applyNumberFormat="1" applyFont="1" applyFill="1" applyBorder="1"/>
    <xf numFmtId="0" fontId="0" fillId="0" borderId="0" xfId="0" applyAlignment="1">
      <alignment horizontal="center"/>
    </xf>
    <xf numFmtId="0" fontId="1" fillId="0" borderId="2" xfId="0" applyFont="1" applyBorder="1"/>
    <xf numFmtId="49" fontId="0" fillId="0" borderId="2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5" fillId="0" borderId="2" xfId="0" applyFont="1" applyFill="1" applyBorder="1"/>
    <xf numFmtId="49" fontId="15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15" fillId="0" borderId="2" xfId="0" applyFont="1" applyFill="1" applyBorder="1" applyAlignment="1">
      <alignment horizontal="center"/>
    </xf>
    <xf numFmtId="164" fontId="15" fillId="0" borderId="2" xfId="0" applyNumberFormat="1" applyFont="1" applyFill="1" applyBorder="1"/>
    <xf numFmtId="9" fontId="15" fillId="0" borderId="2" xfId="2" applyFont="1" applyFill="1" applyBorder="1" applyAlignment="1">
      <alignment horizontal="center"/>
    </xf>
    <xf numFmtId="164" fontId="15" fillId="0" borderId="2" xfId="0" applyNumberFormat="1" applyFont="1" applyFill="1" applyBorder="1" applyAlignment="1"/>
    <xf numFmtId="0" fontId="15" fillId="0" borderId="0" xfId="0" applyFont="1" applyFill="1" applyBorder="1"/>
    <xf numFmtId="14" fontId="15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3" fillId="0" borderId="0" xfId="0" applyFont="1" applyFill="1" applyBorder="1"/>
    <xf numFmtId="49" fontId="17" fillId="0" borderId="0" xfId="0" applyNumberFormat="1" applyFont="1" applyFill="1" applyBorder="1" applyAlignment="1">
      <alignment horizontal="right"/>
    </xf>
    <xf numFmtId="0" fontId="15" fillId="0" borderId="0" xfId="0" applyFont="1" applyFill="1" applyBorder="1" applyAlignment="1">
      <alignment horizontal="right"/>
    </xf>
    <xf numFmtId="164" fontId="17" fillId="0" borderId="7" xfId="0" applyNumberFormat="1" applyFont="1" applyFill="1" applyBorder="1"/>
    <xf numFmtId="164" fontId="4" fillId="0" borderId="5" xfId="0" applyNumberFormat="1" applyFont="1" applyFill="1" applyBorder="1"/>
    <xf numFmtId="14" fontId="3" fillId="0" borderId="3" xfId="0" applyNumberFormat="1" applyFont="1" applyFill="1" applyBorder="1" applyAlignment="1">
      <alignment horizontal="center"/>
    </xf>
    <xf numFmtId="1" fontId="1" fillId="0" borderId="18" xfId="0" applyNumberFormat="1" applyFont="1" applyBorder="1" applyAlignment="1">
      <alignment horizontal="center"/>
    </xf>
    <xf numFmtId="49" fontId="4" fillId="0" borderId="18" xfId="1" applyNumberFormat="1" applyFont="1" applyFill="1" applyBorder="1" applyAlignment="1">
      <alignment horizontal="center"/>
    </xf>
    <xf numFmtId="1" fontId="0" fillId="0" borderId="18" xfId="0" applyNumberFormat="1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0" borderId="19" xfId="1" applyFill="1" applyBorder="1" applyAlignment="1"/>
    <xf numFmtId="0" fontId="2" fillId="0" borderId="19" xfId="1" applyFont="1" applyFill="1" applyBorder="1" applyAlignment="1"/>
    <xf numFmtId="0" fontId="2" fillId="0" borderId="19" xfId="1" applyFill="1" applyBorder="1"/>
    <xf numFmtId="0" fontId="0" fillId="0" borderId="19" xfId="0" applyFill="1" applyBorder="1"/>
    <xf numFmtId="0" fontId="0" fillId="0" borderId="19" xfId="0" applyBorder="1"/>
    <xf numFmtId="0" fontId="2" fillId="0" borderId="19" xfId="1" applyBorder="1"/>
    <xf numFmtId="0" fontId="2" fillId="0" borderId="19" xfId="1" applyFont="1" applyBorder="1" applyAlignment="1">
      <alignment horizontal="left"/>
    </xf>
    <xf numFmtId="0" fontId="2" fillId="0" borderId="19" xfId="1" applyBorder="1" applyAlignment="1">
      <alignment horizontal="left"/>
    </xf>
    <xf numFmtId="1" fontId="22" fillId="0" borderId="18" xfId="1" applyNumberFormat="1" applyFont="1" applyFill="1" applyBorder="1" applyAlignment="1">
      <alignment horizontal="center"/>
    </xf>
    <xf numFmtId="0" fontId="23" fillId="0" borderId="2" xfId="0" applyFont="1" applyBorder="1" applyAlignment="1">
      <alignment horizontal="left"/>
    </xf>
    <xf numFmtId="0" fontId="22" fillId="0" borderId="2" xfId="0" applyFont="1" applyBorder="1" applyAlignment="1">
      <alignment horizontal="left"/>
    </xf>
    <xf numFmtId="0" fontId="22" fillId="0" borderId="2" xfId="0" applyFont="1" applyBorder="1" applyAlignment="1">
      <alignment horizontal="center"/>
    </xf>
    <xf numFmtId="1" fontId="0" fillId="0" borderId="18" xfId="1" applyNumberFormat="1" applyFont="1" applyFill="1" applyBorder="1" applyAlignment="1">
      <alignment horizontal="center"/>
    </xf>
    <xf numFmtId="0" fontId="25" fillId="0" borderId="2" xfId="0" applyFont="1" applyBorder="1" applyAlignment="1">
      <alignment horizontal="left"/>
    </xf>
    <xf numFmtId="0" fontId="24" fillId="0" borderId="2" xfId="0" applyFont="1" applyBorder="1" applyAlignment="1">
      <alignment horizontal="left"/>
    </xf>
    <xf numFmtId="0" fontId="24" fillId="0" borderId="2" xfId="0" applyFont="1" applyBorder="1" applyAlignment="1">
      <alignment horizontal="center"/>
    </xf>
    <xf numFmtId="0" fontId="17" fillId="0" borderId="0" xfId="0" applyFont="1" applyFill="1" applyBorder="1" applyAlignment="1">
      <alignment horizontal="left" vertical="top"/>
    </xf>
    <xf numFmtId="0" fontId="17" fillId="0" borderId="14" xfId="0" applyFont="1" applyFill="1" applyBorder="1" applyAlignment="1">
      <alignment horizontal="left" vertical="top"/>
    </xf>
    <xf numFmtId="0" fontId="17" fillId="0" borderId="16" xfId="0" applyFont="1" applyFill="1" applyBorder="1" applyAlignment="1">
      <alignment horizontal="left" vertical="top"/>
    </xf>
    <xf numFmtId="0" fontId="17" fillId="0" borderId="15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center"/>
    </xf>
    <xf numFmtId="0" fontId="21" fillId="0" borderId="14" xfId="1" applyFont="1" applyFill="1" applyBorder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right"/>
    </xf>
    <xf numFmtId="0" fontId="3" fillId="0" borderId="17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49" fontId="17" fillId="0" borderId="0" xfId="0" applyNumberFormat="1" applyFont="1" applyFill="1" applyBorder="1" applyAlignment="1">
      <alignment horizontal="right"/>
    </xf>
    <xf numFmtId="0" fontId="3" fillId="0" borderId="6" xfId="0" applyFont="1" applyFill="1" applyBorder="1" applyAlignment="1">
      <alignment horizontal="right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6" fillId="0" borderId="13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14" fontId="15" fillId="0" borderId="3" xfId="0" applyNumberFormat="1" applyFont="1" applyFill="1" applyBorder="1" applyAlignment="1">
      <alignment horizontal="center"/>
    </xf>
    <xf numFmtId="14" fontId="18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14"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left style="thin">
          <color auto="1"/>
        </left>
        <right style="thin">
          <color auto="1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6</xdr:row>
          <xdr:rowOff>9525</xdr:rowOff>
        </xdr:from>
        <xdr:to>
          <xdr:col>12</xdr:col>
          <xdr:colOff>742950</xdr:colOff>
          <xdr:row>9</xdr:row>
          <xdr:rowOff>38100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0</xdr:row>
          <xdr:rowOff>28575</xdr:rowOff>
        </xdr:from>
        <xdr:to>
          <xdr:col>11</xdr:col>
          <xdr:colOff>704850</xdr:colOff>
          <xdr:row>5</xdr:row>
          <xdr:rowOff>152400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L82" totalsRowShown="0" headerRowDxfId="13" tableBorderDxfId="12">
  <autoFilter ref="A1:L82"/>
  <tableColumns count="12">
    <tableColumn id="1" name="PR00" dataDxfId="11"/>
    <tableColumn id="2" name="Enseigne" dataDxfId="10"/>
    <tableColumn id="3" name="Nom" dataDxfId="9"/>
    <tableColumn id="4" name="Prénom" dataDxfId="8"/>
    <tableColumn id="5" name="Adresse" dataDxfId="7"/>
    <tableColumn id="6" name="N°" dataDxfId="6"/>
    <tableColumn id="7" name="CP" dataDxfId="5"/>
    <tableColumn id="8" name="Localité" dataDxfId="4"/>
    <tableColumn id="9" name="N° Entreprise" dataDxfId="3"/>
    <tableColumn id="10" name="Tél Fixe" dataDxfId="2"/>
    <tableColumn id="11" name="GSM" dataDxfId="1"/>
    <tableColumn id="12" name="Mail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utreplanet@terr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52"/>
  <sheetViews>
    <sheetView tabSelected="1" topLeftCell="A7" workbookViewId="0">
      <selection activeCell="D26" sqref="D26"/>
    </sheetView>
  </sheetViews>
  <sheetFormatPr baseColWidth="10" defaultRowHeight="15"/>
  <cols>
    <col min="1" max="1" width="3" bestFit="1" customWidth="1"/>
    <col min="2" max="2" width="8.28515625" customWidth="1"/>
    <col min="3" max="3" width="9.140625" style="37" bestFit="1" customWidth="1"/>
    <col min="4" max="4" width="15.7109375" bestFit="1" customWidth="1"/>
    <col min="5" max="5" width="10.7109375" bestFit="1" customWidth="1"/>
    <col min="6" max="6" width="11.7109375" customWidth="1"/>
    <col min="7" max="7" width="5.5703125" customWidth="1"/>
    <col min="8" max="8" width="9.5703125" customWidth="1"/>
    <col min="9" max="9" width="7.28515625" customWidth="1"/>
    <col min="10" max="10" width="13" customWidth="1"/>
    <col min="11" max="11" width="14.7109375" customWidth="1"/>
  </cols>
  <sheetData>
    <row r="1" spans="1:11" ht="24.75" thickTop="1" thickBot="1">
      <c r="A1" s="74"/>
      <c r="B1" s="74"/>
      <c r="C1" s="68"/>
      <c r="D1" s="74"/>
      <c r="E1" s="74"/>
      <c r="F1" s="131" t="s">
        <v>797</v>
      </c>
      <c r="G1" s="132"/>
      <c r="H1" s="132"/>
      <c r="I1" s="132"/>
      <c r="J1" s="133"/>
    </row>
    <row r="2" spans="1:11" ht="16.5" thickTop="1" thickBot="1">
      <c r="A2" s="74"/>
      <c r="B2" s="74"/>
      <c r="C2" s="68"/>
      <c r="D2" s="74"/>
      <c r="E2" s="74"/>
      <c r="F2" s="74"/>
      <c r="G2" s="74"/>
      <c r="H2" s="74"/>
      <c r="I2" s="74"/>
      <c r="J2" s="74"/>
    </row>
    <row r="3" spans="1:11" ht="16.5" thickBot="1">
      <c r="A3" s="74"/>
      <c r="B3" s="74"/>
      <c r="C3" s="68"/>
      <c r="D3" s="74"/>
      <c r="E3" s="74"/>
      <c r="F3" s="134" t="s">
        <v>644</v>
      </c>
      <c r="G3" s="134"/>
      <c r="H3" s="119" t="s">
        <v>645</v>
      </c>
      <c r="I3" s="119"/>
      <c r="J3" s="119"/>
    </row>
    <row r="4" spans="1:11" ht="15.75" thickBot="1">
      <c r="A4" s="74"/>
      <c r="B4" s="74"/>
      <c r="C4" s="68"/>
      <c r="D4" s="74"/>
      <c r="E4" s="74"/>
      <c r="F4" s="135">
        <f ca="1">TODAY()</f>
        <v>42737</v>
      </c>
      <c r="G4" s="135"/>
      <c r="H4" s="138" t="str">
        <f ca="1">CONCATENATE(F4,"/",D7,"/",E13)</f>
        <v>42737//31</v>
      </c>
      <c r="I4" s="138"/>
      <c r="J4" s="138"/>
    </row>
    <row r="5" spans="1:11">
      <c r="A5" s="74"/>
      <c r="B5" s="74"/>
      <c r="C5" s="68"/>
      <c r="D5" s="74"/>
      <c r="E5" s="75"/>
      <c r="F5" s="76"/>
      <c r="G5" s="74"/>
      <c r="H5" s="74"/>
      <c r="I5" s="74"/>
      <c r="J5" s="74"/>
    </row>
    <row r="6" spans="1:11">
      <c r="A6" s="74"/>
      <c r="B6" s="74"/>
      <c r="C6" s="68"/>
      <c r="D6" s="74"/>
      <c r="E6" s="75"/>
      <c r="F6" s="76"/>
      <c r="G6" s="74"/>
      <c r="H6" s="74"/>
      <c r="I6" s="74"/>
      <c r="J6" s="74"/>
    </row>
    <row r="7" spans="1:11" ht="18.75">
      <c r="A7" s="74"/>
      <c r="B7" s="121" t="s">
        <v>716</v>
      </c>
      <c r="C7" s="121"/>
      <c r="D7" s="74"/>
      <c r="E7" s="74"/>
      <c r="F7" s="77" t="s">
        <v>717</v>
      </c>
      <c r="G7" s="136" t="str">
        <f>IF(D7&lt;&gt;"", VLOOKUP(D7,Prospect,2,FALSE),"")</f>
        <v/>
      </c>
      <c r="H7" s="136"/>
      <c r="I7" s="136"/>
      <c r="J7" s="136"/>
    </row>
    <row r="8" spans="1:11" ht="15.75">
      <c r="A8" s="74"/>
      <c r="B8" s="74"/>
      <c r="C8" s="68"/>
      <c r="D8" s="74"/>
      <c r="E8" s="74"/>
      <c r="F8" s="77" t="s">
        <v>715</v>
      </c>
      <c r="G8" s="137" t="str">
        <f>IF(D7="","",CONCATENATE(VLOOKUP(D7,Prospect,3)," ",VLOOKUP(D7,Prospect,4),""))</f>
        <v/>
      </c>
      <c r="H8" s="137"/>
      <c r="I8" s="137"/>
      <c r="J8" s="137"/>
    </row>
    <row r="9" spans="1:11" ht="15.75">
      <c r="A9" s="74"/>
      <c r="B9" s="74"/>
      <c r="C9" s="78"/>
      <c r="D9" s="74"/>
      <c r="E9" s="74"/>
      <c r="F9" s="77" t="s">
        <v>743</v>
      </c>
      <c r="G9" s="137" t="str">
        <f>IF(D7="","",CONCATENATE(VLOOKUP(D7,Prospect,5)," ",VLOOKUP(D7,Prospect,6),""))</f>
        <v/>
      </c>
      <c r="H9" s="137"/>
      <c r="I9" s="137"/>
      <c r="J9" s="137"/>
    </row>
    <row r="10" spans="1:11" ht="15.75">
      <c r="A10" s="74"/>
      <c r="B10" s="107" t="s">
        <v>793</v>
      </c>
      <c r="C10" s="107"/>
      <c r="D10" s="74"/>
      <c r="E10" s="74"/>
      <c r="F10" s="77" t="s">
        <v>744</v>
      </c>
      <c r="G10" s="137" t="str">
        <f>IF(D7="","",CONCATENATE(VLOOKUP(D7,Prospect,7)," ",VLOOKUP(D7,Prospect,8),""))</f>
        <v/>
      </c>
      <c r="H10" s="137"/>
      <c r="I10" s="137"/>
      <c r="J10" s="137"/>
    </row>
    <row r="11" spans="1:11" ht="15.75">
      <c r="A11" s="74"/>
      <c r="B11" s="108" t="s">
        <v>802</v>
      </c>
      <c r="C11" s="108"/>
      <c r="D11" s="108"/>
      <c r="E11" s="74"/>
      <c r="F11" s="77" t="s">
        <v>719</v>
      </c>
      <c r="G11" s="137" t="str">
        <f>IF(D7&lt;&gt;"",VLOOKUP(D7,Prospect,9,FALSE),"")</f>
        <v/>
      </c>
      <c r="H11" s="137"/>
      <c r="I11" s="137"/>
      <c r="J11" s="137"/>
    </row>
    <row r="12" spans="1:11" ht="15.75">
      <c r="A12" s="74"/>
      <c r="B12" s="74"/>
      <c r="C12" s="68"/>
      <c r="D12" s="74"/>
      <c r="E12" s="74"/>
      <c r="F12" s="77" t="s">
        <v>745</v>
      </c>
      <c r="G12" s="137" t="str">
        <f>IF(D7&lt;&gt;"",VLOOKUP(D7,Prospect,10,FALSE),"")</f>
        <v/>
      </c>
      <c r="H12" s="137"/>
      <c r="I12" s="137" t="str">
        <f>IF(D7&lt;&gt;"",VLOOKUP(D7,Prospect,11,FALSE),"")</f>
        <v/>
      </c>
      <c r="J12" s="137"/>
    </row>
    <row r="13" spans="1:11" ht="15.75">
      <c r="A13" s="74"/>
      <c r="B13" s="74"/>
      <c r="C13" s="68"/>
      <c r="D13" s="79" t="s">
        <v>794</v>
      </c>
      <c r="E13" s="76">
        <v>31</v>
      </c>
      <c r="F13" s="77" t="s">
        <v>718</v>
      </c>
      <c r="G13" s="128" t="str">
        <f>IF(D7&lt;&gt;"",VLOOKUP(D7,Prospect,12,FALSE),"")</f>
        <v/>
      </c>
      <c r="H13" s="128"/>
      <c r="I13" s="128"/>
      <c r="J13" s="128"/>
    </row>
    <row r="14" spans="1:11" ht="6.75" customHeight="1" thickBot="1">
      <c r="A14" s="74"/>
      <c r="B14" s="74"/>
      <c r="C14" s="68"/>
      <c r="D14" s="74"/>
      <c r="E14" s="74"/>
      <c r="F14" s="74"/>
      <c r="G14" s="120"/>
      <c r="H14" s="120"/>
      <c r="I14" s="120"/>
      <c r="J14" s="120"/>
    </row>
    <row r="15" spans="1:11" s="28" customFormat="1" ht="15.75" thickBot="1">
      <c r="A15" s="129" t="s">
        <v>732</v>
      </c>
      <c r="B15" s="130"/>
      <c r="C15" s="119" t="s">
        <v>733</v>
      </c>
      <c r="D15" s="119"/>
      <c r="E15" s="119"/>
      <c r="F15" s="119"/>
      <c r="G15" s="66" t="s">
        <v>734</v>
      </c>
      <c r="H15" s="66" t="s">
        <v>735</v>
      </c>
      <c r="I15" s="66" t="s">
        <v>736</v>
      </c>
      <c r="J15" s="66" t="s">
        <v>737</v>
      </c>
    </row>
    <row r="16" spans="1:11">
      <c r="A16" s="74">
        <v>1</v>
      </c>
      <c r="B16" s="67" t="s">
        <v>1776</v>
      </c>
      <c r="C16" s="68">
        <f t="shared" ref="C16:C35" si="0">IF(B16&lt;&gt;"",VLOOKUP(B16,Articles,4,FALSE),"")</f>
        <v>25</v>
      </c>
      <c r="D16" s="69" t="str">
        <f t="shared" ref="D16:D35" si="1">IF(B16&lt;&gt;"",VLOOKUP(B16,Articles,2,FALSE),"")</f>
        <v>Affiche B1</v>
      </c>
      <c r="E16" s="116" t="str">
        <f t="shared" ref="E16:E23" si="2">IF(B16&lt;&gt;"",VLOOKUP(B16,Articles,3,FALSE),"")</f>
        <v>(70 x100 cm)135g impr.quadri</v>
      </c>
      <c r="F16" s="116"/>
      <c r="G16" s="70"/>
      <c r="H16" s="71">
        <f t="shared" ref="H16:H30" si="3">IF(B16&lt;&gt;"",VLOOKUP(B16,Articles,6,FALSE),"")</f>
        <v>134.25</v>
      </c>
      <c r="I16" s="72"/>
      <c r="J16" s="73" t="str">
        <f t="shared" ref="J16:J24" si="4">IF(G16&lt;&gt;"",((G16*H16)-(G16*H16)*I16),"")</f>
        <v/>
      </c>
      <c r="K16" s="27"/>
    </row>
    <row r="17" spans="1:10">
      <c r="A17" s="74">
        <v>2</v>
      </c>
      <c r="B17" s="67" t="s">
        <v>1778</v>
      </c>
      <c r="C17" s="68">
        <f t="shared" si="0"/>
        <v>50</v>
      </c>
      <c r="D17" s="69" t="str">
        <f t="shared" si="1"/>
        <v>Affiche B1</v>
      </c>
      <c r="E17" s="116" t="str">
        <f t="shared" si="2"/>
        <v>(70 x100 cm)135g impr.quadri</v>
      </c>
      <c r="F17" s="116"/>
      <c r="G17" s="70"/>
      <c r="H17" s="71">
        <f t="shared" si="3"/>
        <v>160.755</v>
      </c>
      <c r="I17" s="72"/>
      <c r="J17" s="73" t="str">
        <f t="shared" si="4"/>
        <v/>
      </c>
    </row>
    <row r="18" spans="1:10">
      <c r="A18" s="74">
        <v>3</v>
      </c>
      <c r="B18" s="67" t="s">
        <v>1779</v>
      </c>
      <c r="C18" s="68">
        <f t="shared" si="0"/>
        <v>100</v>
      </c>
      <c r="D18" s="69" t="str">
        <f t="shared" si="1"/>
        <v>Affiche B1</v>
      </c>
      <c r="E18" s="116" t="str">
        <f t="shared" si="2"/>
        <v>(70 x100 cm)135g impr.quadri</v>
      </c>
      <c r="F18" s="116"/>
      <c r="G18" s="70"/>
      <c r="H18" s="71">
        <f t="shared" si="3"/>
        <v>169.0325</v>
      </c>
      <c r="I18" s="72"/>
      <c r="J18" s="73" t="str">
        <f t="shared" si="4"/>
        <v/>
      </c>
    </row>
    <row r="19" spans="1:10">
      <c r="A19" s="74">
        <v>4</v>
      </c>
      <c r="B19" s="67" t="s">
        <v>1780</v>
      </c>
      <c r="C19" s="68">
        <f t="shared" si="0"/>
        <v>150</v>
      </c>
      <c r="D19" s="69" t="str">
        <f t="shared" si="1"/>
        <v>Affiche B1</v>
      </c>
      <c r="E19" s="116" t="str">
        <f t="shared" si="2"/>
        <v>(70 x100 cm)135g impr.quadri</v>
      </c>
      <c r="F19" s="116"/>
      <c r="G19" s="70"/>
      <c r="H19" s="71">
        <f t="shared" si="3"/>
        <v>177.32750000000001</v>
      </c>
      <c r="I19" s="72"/>
      <c r="J19" s="73" t="str">
        <f t="shared" si="4"/>
        <v/>
      </c>
    </row>
    <row r="20" spans="1:10">
      <c r="A20" s="74">
        <v>5</v>
      </c>
      <c r="B20" s="67" t="s">
        <v>1781</v>
      </c>
      <c r="C20" s="68">
        <f t="shared" si="0"/>
        <v>200</v>
      </c>
      <c r="D20" s="69" t="str">
        <f t="shared" si="1"/>
        <v>Affiche B1</v>
      </c>
      <c r="E20" s="116" t="str">
        <f t="shared" si="2"/>
        <v>(70 x100 cm)135g impr.quadri</v>
      </c>
      <c r="F20" s="116"/>
      <c r="G20" s="70"/>
      <c r="H20" s="71">
        <f t="shared" si="3"/>
        <v>185.60500000000002</v>
      </c>
      <c r="I20" s="72"/>
      <c r="J20" s="73" t="str">
        <f t="shared" si="4"/>
        <v/>
      </c>
    </row>
    <row r="21" spans="1:10">
      <c r="A21" s="74">
        <v>6</v>
      </c>
      <c r="B21" s="67" t="s">
        <v>1782</v>
      </c>
      <c r="C21" s="68">
        <f t="shared" si="0"/>
        <v>250</v>
      </c>
      <c r="D21" s="69" t="str">
        <f t="shared" si="1"/>
        <v>Affiche B1</v>
      </c>
      <c r="E21" s="116" t="str">
        <f t="shared" si="2"/>
        <v>(70 x100 cm)135g impr.quadri</v>
      </c>
      <c r="F21" s="116"/>
      <c r="G21" s="70"/>
      <c r="H21" s="71">
        <f t="shared" si="3"/>
        <v>193.88249999999999</v>
      </c>
      <c r="I21" s="72"/>
      <c r="J21" s="73" t="str">
        <f t="shared" si="4"/>
        <v/>
      </c>
    </row>
    <row r="22" spans="1:10">
      <c r="A22" s="74">
        <v>7</v>
      </c>
      <c r="B22" s="67" t="s">
        <v>1783</v>
      </c>
      <c r="C22" s="68">
        <f t="shared" si="0"/>
        <v>300</v>
      </c>
      <c r="D22" s="69" t="str">
        <f t="shared" si="1"/>
        <v>Affiche B1</v>
      </c>
      <c r="E22" s="116" t="str">
        <f t="shared" si="2"/>
        <v>(70 x100 cm)135g impr.quadri</v>
      </c>
      <c r="F22" s="116"/>
      <c r="G22" s="70"/>
      <c r="H22" s="71">
        <f t="shared" si="3"/>
        <v>220.0275</v>
      </c>
      <c r="I22" s="72"/>
      <c r="J22" s="73" t="str">
        <f t="shared" si="4"/>
        <v/>
      </c>
    </row>
    <row r="23" spans="1:10">
      <c r="A23" s="74">
        <v>8</v>
      </c>
      <c r="B23" s="67" t="s">
        <v>1784</v>
      </c>
      <c r="C23" s="68">
        <f t="shared" si="0"/>
        <v>350</v>
      </c>
      <c r="D23" s="69" t="str">
        <f t="shared" si="1"/>
        <v>Affiche B1</v>
      </c>
      <c r="E23" s="116" t="str">
        <f t="shared" si="2"/>
        <v>(70 x100 cm)135g impr.quadri</v>
      </c>
      <c r="F23" s="116"/>
      <c r="G23" s="70"/>
      <c r="H23" s="71">
        <f t="shared" si="3"/>
        <v>228.30500000000001</v>
      </c>
      <c r="I23" s="72"/>
      <c r="J23" s="73" t="str">
        <f t="shared" si="4"/>
        <v/>
      </c>
    </row>
    <row r="24" spans="1:10">
      <c r="A24" s="74">
        <v>9</v>
      </c>
      <c r="B24" s="67" t="s">
        <v>1785</v>
      </c>
      <c r="C24" s="68">
        <f t="shared" si="0"/>
        <v>400</v>
      </c>
      <c r="D24" s="69" t="str">
        <f t="shared" si="1"/>
        <v>Affiche B1</v>
      </c>
      <c r="E24" s="116" t="str">
        <f t="shared" ref="E24:E26" si="5">IF(B24&lt;&gt;"",VLOOKUP(B24,Articles,3,FALSE),"")</f>
        <v>(70 x100 cm)135g impr.quadri</v>
      </c>
      <c r="F24" s="116"/>
      <c r="G24" s="70"/>
      <c r="H24" s="71">
        <f t="shared" si="3"/>
        <v>236.58249999999998</v>
      </c>
      <c r="I24" s="72"/>
      <c r="J24" s="73" t="str">
        <f t="shared" si="4"/>
        <v/>
      </c>
    </row>
    <row r="25" spans="1:10">
      <c r="A25" s="74">
        <v>10</v>
      </c>
      <c r="B25" s="67" t="s">
        <v>1786</v>
      </c>
      <c r="C25" s="68">
        <f t="shared" si="0"/>
        <v>0</v>
      </c>
      <c r="D25" s="69" t="str">
        <f t="shared" si="1"/>
        <v>Affiche B1</v>
      </c>
      <c r="E25" s="116" t="str">
        <f t="shared" si="5"/>
        <v>(70 x100 cm)135g impr.quadri</v>
      </c>
      <c r="F25" s="116"/>
      <c r="G25" s="70"/>
      <c r="H25" s="71">
        <f t="shared" si="3"/>
        <v>0</v>
      </c>
      <c r="I25" s="72"/>
      <c r="J25" s="73" t="str">
        <f t="shared" ref="J25:J35" si="6">IF(G25&lt;&gt;"",((G25*H25)-(G25*H25)*I25),"")</f>
        <v/>
      </c>
    </row>
    <row r="26" spans="1:10">
      <c r="A26" s="74">
        <v>11</v>
      </c>
      <c r="B26" s="67" t="s">
        <v>1787</v>
      </c>
      <c r="C26" s="68">
        <f t="shared" si="0"/>
        <v>25</v>
      </c>
      <c r="D26" s="69" t="str">
        <f t="shared" si="1"/>
        <v>Affiche B2</v>
      </c>
      <c r="E26" s="116" t="str">
        <f t="shared" si="5"/>
        <v>(50 x 70cm)100g impr.quadri</v>
      </c>
      <c r="F26" s="116"/>
      <c r="G26" s="70"/>
      <c r="H26" s="71">
        <f t="shared" si="3"/>
        <v>79.86</v>
      </c>
      <c r="I26" s="72"/>
      <c r="J26" s="73" t="str">
        <f t="shared" si="6"/>
        <v/>
      </c>
    </row>
    <row r="27" spans="1:10">
      <c r="A27" s="74">
        <v>12</v>
      </c>
      <c r="B27" s="67" t="s">
        <v>1789</v>
      </c>
      <c r="C27" s="68">
        <f t="shared" si="0"/>
        <v>50</v>
      </c>
      <c r="D27" s="69" t="str">
        <f t="shared" si="1"/>
        <v>Affiche B2</v>
      </c>
      <c r="E27" s="116" t="str">
        <f t="shared" ref="E27" si="7">IF(B27&lt;&gt;"",VLOOKUP(B27,Articles,3,FALSE),"")</f>
        <v>(50 x 70cm)100g impr.quadri</v>
      </c>
      <c r="F27" s="116"/>
      <c r="G27" s="70"/>
      <c r="H27" s="71">
        <f t="shared" si="3"/>
        <v>95.252499999999998</v>
      </c>
      <c r="I27" s="72"/>
      <c r="J27" s="73" t="str">
        <f t="shared" si="6"/>
        <v/>
      </c>
    </row>
    <row r="28" spans="1:10">
      <c r="A28" s="74">
        <v>13</v>
      </c>
      <c r="B28" s="67"/>
      <c r="C28" s="68" t="str">
        <f t="shared" si="0"/>
        <v/>
      </c>
      <c r="D28" s="69" t="str">
        <f t="shared" si="1"/>
        <v/>
      </c>
      <c r="E28" s="116" t="str">
        <f t="shared" ref="E28:E35" si="8">IF(B28&lt;&gt;"",VLOOKUP(B28,Articles,3,FALSE),"")</f>
        <v/>
      </c>
      <c r="F28" s="116"/>
      <c r="G28" s="70"/>
      <c r="H28" s="71" t="str">
        <f t="shared" si="3"/>
        <v/>
      </c>
      <c r="I28" s="72"/>
      <c r="J28" s="73" t="str">
        <f t="shared" si="6"/>
        <v/>
      </c>
    </row>
    <row r="29" spans="1:10">
      <c r="A29" s="74">
        <v>14</v>
      </c>
      <c r="B29" s="67"/>
      <c r="C29" s="68" t="str">
        <f t="shared" si="0"/>
        <v/>
      </c>
      <c r="D29" s="69" t="str">
        <f t="shared" si="1"/>
        <v/>
      </c>
      <c r="E29" s="116" t="str">
        <f t="shared" si="8"/>
        <v/>
      </c>
      <c r="F29" s="116"/>
      <c r="G29" s="70"/>
      <c r="H29" s="71" t="str">
        <f t="shared" si="3"/>
        <v/>
      </c>
      <c r="I29" s="72"/>
      <c r="J29" s="73" t="str">
        <f t="shared" si="6"/>
        <v/>
      </c>
    </row>
    <row r="30" spans="1:10">
      <c r="A30" s="74">
        <v>15</v>
      </c>
      <c r="B30" s="67"/>
      <c r="C30" s="68" t="str">
        <f t="shared" si="0"/>
        <v/>
      </c>
      <c r="D30" s="69" t="str">
        <f t="shared" si="1"/>
        <v/>
      </c>
      <c r="E30" s="116" t="str">
        <f t="shared" si="8"/>
        <v/>
      </c>
      <c r="F30" s="116"/>
      <c r="G30" s="70"/>
      <c r="H30" s="71" t="str">
        <f t="shared" si="3"/>
        <v/>
      </c>
      <c r="I30" s="72"/>
      <c r="J30" s="73" t="str">
        <f t="shared" si="6"/>
        <v/>
      </c>
    </row>
    <row r="31" spans="1:10">
      <c r="A31" s="74">
        <v>16</v>
      </c>
      <c r="B31" s="67"/>
      <c r="C31" s="68" t="str">
        <f t="shared" si="0"/>
        <v/>
      </c>
      <c r="D31" s="69" t="str">
        <f t="shared" si="1"/>
        <v/>
      </c>
      <c r="E31" s="116" t="str">
        <f t="shared" si="8"/>
        <v/>
      </c>
      <c r="F31" s="116"/>
      <c r="G31" s="70"/>
      <c r="H31" s="71" t="str">
        <f t="shared" ref="H31:H35" si="9">IF(B31&lt;&gt;"",VLOOKUP(B31,Articles,6,FALSE),"")</f>
        <v/>
      </c>
      <c r="I31" s="72"/>
      <c r="J31" s="73" t="str">
        <f t="shared" si="6"/>
        <v/>
      </c>
    </row>
    <row r="32" spans="1:10">
      <c r="A32" s="74">
        <v>17</v>
      </c>
      <c r="B32" s="67"/>
      <c r="C32" s="68" t="str">
        <f t="shared" si="0"/>
        <v/>
      </c>
      <c r="D32" s="69" t="str">
        <f t="shared" si="1"/>
        <v/>
      </c>
      <c r="E32" s="116" t="str">
        <f t="shared" si="8"/>
        <v/>
      </c>
      <c r="F32" s="116"/>
      <c r="G32" s="70"/>
      <c r="H32" s="71" t="str">
        <f t="shared" si="9"/>
        <v/>
      </c>
      <c r="I32" s="72"/>
      <c r="J32" s="73" t="str">
        <f t="shared" si="6"/>
        <v/>
      </c>
    </row>
    <row r="33" spans="1:10">
      <c r="A33" s="74">
        <v>18</v>
      </c>
      <c r="B33" s="67"/>
      <c r="C33" s="68" t="str">
        <f t="shared" si="0"/>
        <v/>
      </c>
      <c r="D33" s="69" t="str">
        <f t="shared" si="1"/>
        <v/>
      </c>
      <c r="E33" s="116" t="str">
        <f t="shared" si="8"/>
        <v/>
      </c>
      <c r="F33" s="116"/>
      <c r="G33" s="70"/>
      <c r="H33" s="71" t="str">
        <f t="shared" si="9"/>
        <v/>
      </c>
      <c r="I33" s="72"/>
      <c r="J33" s="73" t="str">
        <f t="shared" si="6"/>
        <v/>
      </c>
    </row>
    <row r="34" spans="1:10">
      <c r="A34" s="74">
        <v>19</v>
      </c>
      <c r="B34" s="67"/>
      <c r="C34" s="68" t="str">
        <f t="shared" si="0"/>
        <v/>
      </c>
      <c r="D34" s="69" t="str">
        <f t="shared" si="1"/>
        <v/>
      </c>
      <c r="E34" s="116" t="str">
        <f t="shared" si="8"/>
        <v/>
      </c>
      <c r="F34" s="116"/>
      <c r="G34" s="70"/>
      <c r="H34" s="71" t="str">
        <f t="shared" si="9"/>
        <v/>
      </c>
      <c r="I34" s="72"/>
      <c r="J34" s="73" t="str">
        <f t="shared" si="6"/>
        <v/>
      </c>
    </row>
    <row r="35" spans="1:10" ht="15.75" thickBot="1">
      <c r="A35" s="74">
        <v>20</v>
      </c>
      <c r="B35" s="67"/>
      <c r="C35" s="68" t="str">
        <f t="shared" si="0"/>
        <v/>
      </c>
      <c r="D35" s="69" t="str">
        <f t="shared" si="1"/>
        <v/>
      </c>
      <c r="E35" s="116" t="str">
        <f t="shared" si="8"/>
        <v/>
      </c>
      <c r="F35" s="116"/>
      <c r="G35" s="70"/>
      <c r="H35" s="71" t="str">
        <f t="shared" si="9"/>
        <v/>
      </c>
      <c r="I35" s="72"/>
      <c r="J35" s="73" t="str">
        <f t="shared" si="6"/>
        <v/>
      </c>
    </row>
    <row r="36" spans="1:10" ht="16.5" thickBot="1">
      <c r="A36" s="74"/>
      <c r="B36" s="74"/>
      <c r="C36" s="68"/>
      <c r="D36" s="74"/>
      <c r="E36" s="117" t="s">
        <v>741</v>
      </c>
      <c r="F36" s="118"/>
      <c r="G36" s="118"/>
      <c r="H36" s="118"/>
      <c r="I36" s="118"/>
      <c r="J36" s="81">
        <f>SUM(J16:J35)</f>
        <v>0</v>
      </c>
    </row>
    <row r="37" spans="1:10" ht="16.5" thickBot="1">
      <c r="A37" s="74"/>
      <c r="B37" s="74"/>
      <c r="C37" s="68"/>
      <c r="D37" s="74"/>
      <c r="E37" s="117" t="s">
        <v>742</v>
      </c>
      <c r="F37" s="118"/>
      <c r="G37" s="118"/>
      <c r="H37" s="118"/>
      <c r="I37" s="118"/>
      <c r="J37" s="81">
        <f>J36*0.21</f>
        <v>0</v>
      </c>
    </row>
    <row r="38" spans="1:10" ht="16.5" thickBot="1">
      <c r="A38" s="123" t="s">
        <v>748</v>
      </c>
      <c r="B38" s="124"/>
      <c r="C38" s="124"/>
      <c r="D38" s="124"/>
      <c r="E38" s="117" t="s">
        <v>799</v>
      </c>
      <c r="F38" s="118"/>
      <c r="G38" s="118"/>
      <c r="H38" s="118"/>
      <c r="I38" s="118"/>
      <c r="J38" s="81">
        <f>J36*0.7</f>
        <v>0</v>
      </c>
    </row>
    <row r="39" spans="1:10" ht="16.5" thickBot="1">
      <c r="A39" s="125"/>
      <c r="B39" s="126"/>
      <c r="C39" s="126"/>
      <c r="D39" s="127"/>
      <c r="E39" s="122" t="s">
        <v>747</v>
      </c>
      <c r="F39" s="122"/>
      <c r="G39" s="122"/>
      <c r="H39" s="122"/>
      <c r="I39" s="122"/>
      <c r="J39" s="80">
        <f>J36+J37</f>
        <v>0</v>
      </c>
    </row>
    <row r="40" spans="1:10" ht="6.75" customHeight="1" thickBot="1">
      <c r="A40" s="74"/>
      <c r="B40" s="74"/>
      <c r="C40" s="68"/>
      <c r="D40" s="74"/>
      <c r="E40" s="74"/>
      <c r="F40" s="74"/>
      <c r="G40" s="74"/>
      <c r="H40" s="74"/>
      <c r="I40" s="74"/>
      <c r="J40" s="74"/>
    </row>
    <row r="41" spans="1:10" ht="15.75" thickBot="1">
      <c r="A41" s="108" t="s">
        <v>798</v>
      </c>
      <c r="B41" s="108"/>
      <c r="C41" s="108"/>
      <c r="D41" s="108"/>
      <c r="E41" s="108"/>
      <c r="F41" s="108"/>
      <c r="G41" s="108"/>
      <c r="H41" s="108"/>
      <c r="I41" s="108"/>
      <c r="J41" s="82">
        <f ca="1">F4</f>
        <v>42737</v>
      </c>
    </row>
    <row r="42" spans="1:10" ht="39.75" thickTop="1" thickBot="1">
      <c r="A42" s="109"/>
      <c r="B42" s="110"/>
      <c r="C42" s="110"/>
      <c r="D42" s="110"/>
      <c r="E42" s="110"/>
      <c r="F42" s="110"/>
      <c r="G42" s="110"/>
      <c r="H42" s="110"/>
      <c r="I42" s="110"/>
      <c r="J42" s="111"/>
    </row>
    <row r="43" spans="1:10" ht="8.25" customHeight="1" thickTop="1" thickBot="1">
      <c r="A43" s="74"/>
      <c r="B43" s="74"/>
      <c r="C43" s="68"/>
      <c r="D43" s="74"/>
      <c r="E43" s="74"/>
      <c r="F43" s="74"/>
      <c r="G43" s="74"/>
      <c r="H43" s="74"/>
      <c r="I43" s="74"/>
      <c r="J43" s="74"/>
    </row>
    <row r="44" spans="1:10" ht="15.75">
      <c r="A44" s="112"/>
      <c r="B44" s="112"/>
      <c r="C44" s="112"/>
      <c r="D44" s="112"/>
      <c r="E44" s="114"/>
      <c r="F44" s="114"/>
      <c r="G44" s="114"/>
      <c r="H44" s="115"/>
      <c r="I44" s="112"/>
      <c r="J44" s="112"/>
    </row>
    <row r="45" spans="1:10" ht="15.75" thickBot="1">
      <c r="A45" s="113"/>
      <c r="B45" s="113"/>
      <c r="C45" s="113"/>
      <c r="D45" s="113"/>
      <c r="E45" s="113"/>
      <c r="F45" s="113"/>
      <c r="G45" s="113"/>
      <c r="H45" s="113"/>
      <c r="I45" s="113"/>
      <c r="J45" s="113"/>
    </row>
    <row r="46" spans="1:10" ht="15.75" thickBot="1">
      <c r="A46" s="74"/>
      <c r="B46" s="74"/>
      <c r="C46" s="68"/>
      <c r="D46" s="74"/>
      <c r="E46" s="74"/>
      <c r="F46" s="74"/>
      <c r="G46" s="74"/>
      <c r="H46" s="74"/>
      <c r="I46" s="74"/>
      <c r="J46" s="74"/>
    </row>
    <row r="47" spans="1:10" ht="15" customHeight="1">
      <c r="A47" s="104"/>
      <c r="B47" s="104"/>
      <c r="C47" s="104"/>
      <c r="D47" s="104"/>
      <c r="E47" s="104"/>
      <c r="F47" s="104" t="s">
        <v>746</v>
      </c>
      <c r="G47" s="104"/>
      <c r="H47" s="104"/>
      <c r="I47" s="104"/>
      <c r="J47" s="104"/>
    </row>
    <row r="48" spans="1:10">
      <c r="A48" s="105"/>
      <c r="B48" s="105"/>
      <c r="C48" s="105"/>
      <c r="D48" s="105"/>
      <c r="E48" s="105"/>
      <c r="F48" s="105"/>
      <c r="G48" s="105"/>
      <c r="H48" s="105"/>
      <c r="I48" s="105"/>
      <c r="J48" s="105"/>
    </row>
    <row r="49" spans="1:10" ht="15.75" thickBot="1">
      <c r="A49" s="106"/>
      <c r="B49" s="106"/>
      <c r="C49" s="106"/>
      <c r="D49" s="106"/>
      <c r="E49" s="106"/>
      <c r="F49" s="106"/>
      <c r="G49" s="106"/>
      <c r="H49" s="106"/>
      <c r="I49" s="106"/>
      <c r="J49" s="106"/>
    </row>
    <row r="50" spans="1:10" ht="15.75">
      <c r="A50" s="103"/>
      <c r="B50" s="103"/>
      <c r="C50" s="103"/>
      <c r="D50" s="103"/>
      <c r="E50" s="103"/>
      <c r="F50" s="103"/>
      <c r="G50" s="103"/>
      <c r="H50" s="103"/>
      <c r="I50" s="103"/>
      <c r="J50" s="103"/>
    </row>
    <row r="52" spans="1:10" ht="12" customHeight="1"/>
  </sheetData>
  <mergeCells count="54">
    <mergeCell ref="E24:F24"/>
    <mergeCell ref="E25:F25"/>
    <mergeCell ref="E27:F27"/>
    <mergeCell ref="F1:J1"/>
    <mergeCell ref="H3:J3"/>
    <mergeCell ref="F3:G3"/>
    <mergeCell ref="F4:G4"/>
    <mergeCell ref="G7:J7"/>
    <mergeCell ref="G8:J8"/>
    <mergeCell ref="G9:J9"/>
    <mergeCell ref="G10:J10"/>
    <mergeCell ref="G11:J11"/>
    <mergeCell ref="G12:H12"/>
    <mergeCell ref="I12:J12"/>
    <mergeCell ref="H4:J4"/>
    <mergeCell ref="E22:F22"/>
    <mergeCell ref="E23:F23"/>
    <mergeCell ref="E17:F17"/>
    <mergeCell ref="E18:F18"/>
    <mergeCell ref="E19:F19"/>
    <mergeCell ref="E20:F20"/>
    <mergeCell ref="E21:F21"/>
    <mergeCell ref="B7:C7"/>
    <mergeCell ref="E35:F35"/>
    <mergeCell ref="E36:I36"/>
    <mergeCell ref="E37:I37"/>
    <mergeCell ref="A41:I41"/>
    <mergeCell ref="E26:F26"/>
    <mergeCell ref="E39:I39"/>
    <mergeCell ref="E29:F29"/>
    <mergeCell ref="E30:F30"/>
    <mergeCell ref="E31:F31"/>
    <mergeCell ref="E32:F32"/>
    <mergeCell ref="E33:F33"/>
    <mergeCell ref="E34:F34"/>
    <mergeCell ref="A38:D39"/>
    <mergeCell ref="G13:J13"/>
    <mergeCell ref="A15:B15"/>
    <mergeCell ref="F47:J49"/>
    <mergeCell ref="A47:E49"/>
    <mergeCell ref="B10:C10"/>
    <mergeCell ref="B11:D11"/>
    <mergeCell ref="A42:J42"/>
    <mergeCell ref="A44:D44"/>
    <mergeCell ref="A45:D45"/>
    <mergeCell ref="E44:G44"/>
    <mergeCell ref="E45:G45"/>
    <mergeCell ref="H45:J45"/>
    <mergeCell ref="H44:J44"/>
    <mergeCell ref="E28:F28"/>
    <mergeCell ref="E38:I38"/>
    <mergeCell ref="C15:F15"/>
    <mergeCell ref="E16:F16"/>
    <mergeCell ref="G14:J14"/>
  </mergeCells>
  <dataValidations count="1">
    <dataValidation type="list" allowBlank="1" showInputMessage="1" showErrorMessage="1" sqref="D7">
      <formula1>Numéro_prospect</formula1>
    </dataValidation>
  </dataValidations>
  <pageMargins left="0.43307086614173229" right="0.43307086614173229" top="0.35433070866141736" bottom="0.74803149606299213" header="0.31496062992125984" footer="0.31496062992125984"/>
  <pageSetup paperSize="9" orientation="portrait" r:id="rId1"/>
  <ignoredErrors>
    <ignoredError sqref="C17" evalError="1"/>
  </ignoredErrors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print="0" autoLine="0" r:id="rId5">
            <anchor moveWithCells="1">
              <from>
                <xdr:col>10</xdr:col>
                <xdr:colOff>152400</xdr:colOff>
                <xdr:row>6</xdr:row>
                <xdr:rowOff>9525</xdr:rowOff>
              </from>
              <to>
                <xdr:col>12</xdr:col>
                <xdr:colOff>742950</xdr:colOff>
                <xdr:row>9</xdr:row>
                <xdr:rowOff>38100</xdr:rowOff>
              </to>
            </anchor>
          </controlPr>
        </control>
      </mc:Choice>
      <mc:Fallback>
        <control shapeId="1029" r:id="rId4" name="CommandButton1"/>
      </mc:Fallback>
    </mc:AlternateContent>
    <mc:AlternateContent xmlns:mc="http://schemas.openxmlformats.org/markup-compatibility/2006">
      <mc:Choice Requires="x14">
        <control shapeId="1030" r:id="rId6" name="CommandButton2">
          <controlPr defaultSize="0" print="0" autoLine="0" autoPict="0" r:id="rId7">
            <anchor moveWithCells="1">
              <from>
                <xdr:col>10</xdr:col>
                <xdr:colOff>228600</xdr:colOff>
                <xdr:row>0</xdr:row>
                <xdr:rowOff>28575</xdr:rowOff>
              </from>
              <to>
                <xdr:col>11</xdr:col>
                <xdr:colOff>704850</xdr:colOff>
                <xdr:row>5</xdr:row>
                <xdr:rowOff>152400</xdr:rowOff>
              </to>
            </anchor>
          </controlPr>
        </control>
      </mc:Choice>
      <mc:Fallback>
        <control shapeId="1030" r:id="rId6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Articles!$A:$A</xm:f>
          </x14:formula1>
          <xm:sqref>B16:B27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9"/>
  <sheetViews>
    <sheetView workbookViewId="0">
      <selection activeCell="B3" sqref="B3"/>
    </sheetView>
  </sheetViews>
  <sheetFormatPr baseColWidth="10" defaultRowHeight="15"/>
  <cols>
    <col min="1" max="1" width="9.140625" style="17" customWidth="1"/>
    <col min="2" max="2" width="35.140625" style="40" bestFit="1" customWidth="1"/>
    <col min="3" max="3" width="15.42578125" bestFit="1" customWidth="1"/>
    <col min="5" max="5" width="24.85546875" bestFit="1" customWidth="1"/>
    <col min="6" max="6" width="6" style="16" bestFit="1" customWidth="1"/>
    <col min="7" max="7" width="6.5703125" style="58" customWidth="1"/>
    <col min="8" max="8" width="19.7109375" bestFit="1" customWidth="1"/>
    <col min="9" max="9" width="16.85546875" bestFit="1" customWidth="1"/>
    <col min="10" max="10" width="14" style="58" bestFit="1" customWidth="1"/>
    <col min="11" max="11" width="15.5703125" style="58" bestFit="1" customWidth="1"/>
    <col min="12" max="12" width="37.7109375" bestFit="1" customWidth="1"/>
  </cols>
  <sheetData>
    <row r="1" spans="1:12" s="61" customFormat="1">
      <c r="A1" s="83" t="s">
        <v>777</v>
      </c>
      <c r="B1" s="62" t="s">
        <v>778</v>
      </c>
      <c r="C1" s="62" t="s">
        <v>779</v>
      </c>
      <c r="D1" s="62" t="s">
        <v>780</v>
      </c>
      <c r="E1" s="62" t="s">
        <v>781</v>
      </c>
      <c r="F1" s="62" t="s">
        <v>782</v>
      </c>
      <c r="G1" s="62" t="s">
        <v>783</v>
      </c>
      <c r="H1" s="62" t="s">
        <v>784</v>
      </c>
      <c r="I1" s="62" t="s">
        <v>785</v>
      </c>
      <c r="J1" s="62" t="s">
        <v>786</v>
      </c>
      <c r="K1" s="62" t="s">
        <v>787</v>
      </c>
      <c r="L1" s="86" t="s">
        <v>788</v>
      </c>
    </row>
    <row r="2" spans="1:12" ht="15.75">
      <c r="A2" s="84" t="s">
        <v>646</v>
      </c>
      <c r="B2" s="1" t="s">
        <v>1986</v>
      </c>
      <c r="C2" s="2" t="s">
        <v>1987</v>
      </c>
      <c r="D2" s="2" t="s">
        <v>1988</v>
      </c>
      <c r="E2" s="2" t="s">
        <v>1989</v>
      </c>
      <c r="F2" s="3" t="s">
        <v>1990</v>
      </c>
      <c r="G2" s="4">
        <v>500</v>
      </c>
      <c r="H2" s="5" t="s">
        <v>1991</v>
      </c>
      <c r="I2" s="4" t="s">
        <v>1992</v>
      </c>
      <c r="J2" s="4" t="s">
        <v>1993</v>
      </c>
      <c r="K2" s="4" t="s">
        <v>1994</v>
      </c>
      <c r="L2" s="87" t="s">
        <v>1995</v>
      </c>
    </row>
    <row r="3" spans="1:12" ht="15.75">
      <c r="A3" s="84" t="s">
        <v>647</v>
      </c>
      <c r="B3" s="1"/>
      <c r="C3" s="2"/>
      <c r="D3" s="2"/>
      <c r="E3" s="2"/>
      <c r="F3" s="3"/>
      <c r="G3" s="4"/>
      <c r="H3" s="5"/>
      <c r="I3" s="4"/>
      <c r="J3" s="4"/>
      <c r="K3" s="4"/>
      <c r="L3" s="88"/>
    </row>
    <row r="4" spans="1:12" ht="15.75">
      <c r="A4" s="84" t="s">
        <v>648</v>
      </c>
      <c r="B4" s="1"/>
      <c r="C4" s="2"/>
      <c r="D4" s="2"/>
      <c r="E4" s="2"/>
      <c r="F4" s="3"/>
      <c r="G4" s="4"/>
      <c r="H4" s="5"/>
      <c r="I4" s="4"/>
      <c r="J4" s="4"/>
      <c r="K4" s="4"/>
      <c r="L4" s="88"/>
    </row>
    <row r="5" spans="1:12" ht="15.75">
      <c r="A5" s="84" t="s">
        <v>649</v>
      </c>
      <c r="B5" s="1"/>
      <c r="C5" s="2"/>
      <c r="D5" s="2"/>
      <c r="E5" s="2"/>
      <c r="F5" s="3"/>
      <c r="G5" s="4"/>
      <c r="H5" s="5"/>
      <c r="I5" s="4"/>
      <c r="J5" s="4"/>
      <c r="K5" s="4"/>
      <c r="L5" s="88"/>
    </row>
    <row r="6" spans="1:12" ht="15.75">
      <c r="A6" s="84" t="s">
        <v>650</v>
      </c>
      <c r="B6" s="1"/>
      <c r="C6" s="2"/>
      <c r="D6" s="2"/>
      <c r="E6" s="2"/>
      <c r="F6" s="3"/>
      <c r="G6" s="4"/>
      <c r="H6" s="5"/>
      <c r="I6" s="4"/>
      <c r="J6" s="4"/>
      <c r="K6" s="4"/>
      <c r="L6" s="88"/>
    </row>
    <row r="7" spans="1:12" ht="15.75">
      <c r="A7" s="84" t="s">
        <v>651</v>
      </c>
      <c r="B7" s="1"/>
      <c r="C7" s="2"/>
      <c r="D7" s="2"/>
      <c r="E7" s="2"/>
      <c r="F7" s="3"/>
      <c r="G7" s="4"/>
      <c r="H7" s="5"/>
      <c r="I7" s="4"/>
      <c r="J7" s="4"/>
      <c r="K7" s="4"/>
      <c r="L7" s="88"/>
    </row>
    <row r="8" spans="1:12" ht="15.75">
      <c r="A8" s="84" t="s">
        <v>652</v>
      </c>
      <c r="B8" s="1"/>
      <c r="C8" s="2"/>
      <c r="D8" s="2"/>
      <c r="E8" s="2"/>
      <c r="F8" s="3"/>
      <c r="G8" s="4"/>
      <c r="H8" s="5"/>
      <c r="I8" s="4"/>
      <c r="J8" s="4"/>
      <c r="K8" s="4"/>
      <c r="L8" s="87"/>
    </row>
    <row r="9" spans="1:12" ht="15.75">
      <c r="A9" s="84" t="s">
        <v>653</v>
      </c>
      <c r="B9" s="1"/>
      <c r="C9" s="2"/>
      <c r="D9" s="2"/>
      <c r="E9" s="2"/>
      <c r="F9" s="3"/>
      <c r="G9" s="4"/>
      <c r="H9" s="5"/>
      <c r="I9" s="4"/>
      <c r="J9" s="4"/>
      <c r="K9" s="4"/>
      <c r="L9" s="88"/>
    </row>
    <row r="10" spans="1:12" ht="15.75">
      <c r="A10" s="84" t="s">
        <v>654</v>
      </c>
      <c r="B10" s="1"/>
      <c r="C10" s="2"/>
      <c r="D10" s="2"/>
      <c r="E10" s="2"/>
      <c r="F10" s="3"/>
      <c r="G10" s="4"/>
      <c r="H10" s="5"/>
      <c r="I10" s="4"/>
      <c r="J10" s="4"/>
      <c r="K10" s="4"/>
      <c r="L10" s="88"/>
    </row>
    <row r="11" spans="1:12" ht="15.75">
      <c r="A11" s="84" t="s">
        <v>655</v>
      </c>
      <c r="B11" s="1"/>
      <c r="C11" s="2"/>
      <c r="D11" s="2"/>
      <c r="E11" s="2"/>
      <c r="F11" s="3"/>
      <c r="G11" s="4"/>
      <c r="H11" s="5"/>
      <c r="I11" s="4"/>
      <c r="J11" s="4"/>
      <c r="K11" s="4"/>
      <c r="L11" s="88"/>
    </row>
    <row r="12" spans="1:12" ht="15.75">
      <c r="A12" s="84" t="s">
        <v>656</v>
      </c>
      <c r="B12" s="1"/>
      <c r="C12" s="2"/>
      <c r="D12" s="2"/>
      <c r="E12" s="2"/>
      <c r="F12" s="3"/>
      <c r="G12" s="4"/>
      <c r="H12" s="5"/>
      <c r="I12" s="4"/>
      <c r="J12" s="4"/>
      <c r="K12" s="4"/>
      <c r="L12" s="88"/>
    </row>
    <row r="13" spans="1:12" ht="15.75">
      <c r="A13" s="84" t="s">
        <v>657</v>
      </c>
      <c r="B13" s="1"/>
      <c r="C13" s="2"/>
      <c r="D13" s="2"/>
      <c r="E13" s="2"/>
      <c r="F13" s="3"/>
      <c r="G13" s="4"/>
      <c r="H13" s="5"/>
      <c r="I13" s="4"/>
      <c r="J13" s="4"/>
      <c r="K13" s="4"/>
      <c r="L13" s="88"/>
    </row>
    <row r="14" spans="1:12" ht="15.75">
      <c r="A14" s="84" t="s">
        <v>658</v>
      </c>
      <c r="B14" s="7"/>
      <c r="C14" s="2"/>
      <c r="D14" s="2"/>
      <c r="E14" s="2"/>
      <c r="F14" s="3"/>
      <c r="G14" s="4"/>
      <c r="H14" s="5"/>
      <c r="I14" s="4"/>
      <c r="J14" s="4"/>
      <c r="K14" s="4"/>
      <c r="L14" s="88"/>
    </row>
    <row r="15" spans="1:12" ht="15.75">
      <c r="A15" s="84" t="s">
        <v>659</v>
      </c>
      <c r="B15" s="7"/>
      <c r="C15" s="2"/>
      <c r="D15" s="2"/>
      <c r="E15" s="2"/>
      <c r="F15" s="3"/>
      <c r="G15" s="4"/>
      <c r="H15" s="5"/>
      <c r="I15" s="4"/>
      <c r="J15" s="4"/>
      <c r="K15" s="4"/>
      <c r="L15" s="88"/>
    </row>
    <row r="16" spans="1:12" ht="15.75">
      <c r="A16" s="84" t="s">
        <v>660</v>
      </c>
      <c r="B16" s="7"/>
      <c r="C16" s="2"/>
      <c r="D16" s="2"/>
      <c r="E16" s="2"/>
      <c r="F16" s="3"/>
      <c r="G16" s="4"/>
      <c r="H16" s="5"/>
      <c r="I16" s="4"/>
      <c r="J16" s="4"/>
      <c r="K16" s="4"/>
      <c r="L16" s="88"/>
    </row>
    <row r="17" spans="1:12" ht="15.75">
      <c r="A17" s="84" t="s">
        <v>661</v>
      </c>
      <c r="B17" s="7"/>
      <c r="C17" s="2"/>
      <c r="D17" s="2"/>
      <c r="E17" s="2"/>
      <c r="F17" s="3"/>
      <c r="G17" s="4"/>
      <c r="H17" s="5"/>
      <c r="I17" s="4"/>
      <c r="J17" s="4"/>
      <c r="K17" s="4"/>
      <c r="L17" s="87"/>
    </row>
    <row r="18" spans="1:12" ht="15.75">
      <c r="A18" s="84" t="s">
        <v>662</v>
      </c>
      <c r="B18" s="7"/>
      <c r="C18" s="2"/>
      <c r="D18" s="2"/>
      <c r="E18" s="2"/>
      <c r="F18" s="3"/>
      <c r="G18" s="4"/>
      <c r="H18" s="5"/>
      <c r="I18" s="4"/>
      <c r="J18" s="4"/>
      <c r="K18" s="4"/>
      <c r="L18" s="88"/>
    </row>
    <row r="19" spans="1:12" ht="15.75">
      <c r="A19" s="84" t="s">
        <v>663</v>
      </c>
      <c r="B19" s="7"/>
      <c r="C19" s="2"/>
      <c r="D19" s="2"/>
      <c r="E19" s="2"/>
      <c r="F19" s="3"/>
      <c r="G19" s="4"/>
      <c r="H19" s="5"/>
      <c r="I19" s="4"/>
      <c r="J19" s="4"/>
      <c r="K19" s="4"/>
      <c r="L19" s="87"/>
    </row>
    <row r="20" spans="1:12" ht="15.75">
      <c r="A20" s="84" t="s">
        <v>664</v>
      </c>
      <c r="B20" s="7"/>
      <c r="C20" s="2"/>
      <c r="D20" s="2"/>
      <c r="E20" s="2"/>
      <c r="F20" s="3"/>
      <c r="G20" s="4"/>
      <c r="H20" s="5"/>
      <c r="I20" s="4"/>
      <c r="J20" s="4"/>
      <c r="K20" s="4"/>
      <c r="L20" s="88"/>
    </row>
    <row r="21" spans="1:12" ht="15.75">
      <c r="A21" s="84" t="s">
        <v>665</v>
      </c>
      <c r="B21" s="7"/>
      <c r="C21" s="2"/>
      <c r="D21" s="2"/>
      <c r="E21" s="2"/>
      <c r="F21" s="3"/>
      <c r="G21" s="4"/>
      <c r="H21" s="5"/>
      <c r="I21" s="4"/>
      <c r="J21" s="4"/>
      <c r="K21" s="4"/>
      <c r="L21" s="88"/>
    </row>
    <row r="22" spans="1:12" ht="15.75">
      <c r="A22" s="84" t="s">
        <v>666</v>
      </c>
      <c r="B22" s="7"/>
      <c r="C22" s="2"/>
      <c r="D22" s="2"/>
      <c r="E22" s="2"/>
      <c r="F22" s="3"/>
      <c r="G22" s="4"/>
      <c r="H22" s="5"/>
      <c r="I22" s="4"/>
      <c r="J22" s="4"/>
      <c r="K22" s="4"/>
      <c r="L22" s="88"/>
    </row>
    <row r="23" spans="1:12" ht="15.75">
      <c r="A23" s="84" t="s">
        <v>667</v>
      </c>
      <c r="B23" s="7"/>
      <c r="C23" s="2"/>
      <c r="D23" s="2"/>
      <c r="E23" s="2"/>
      <c r="F23" s="3"/>
      <c r="G23" s="4"/>
      <c r="H23" s="5"/>
      <c r="I23" s="4"/>
      <c r="J23" s="4"/>
      <c r="K23" s="4"/>
      <c r="L23" s="88"/>
    </row>
    <row r="24" spans="1:12" ht="15.75">
      <c r="A24" s="84" t="s">
        <v>668</v>
      </c>
      <c r="B24" s="8"/>
      <c r="C24" s="9"/>
      <c r="D24" s="9"/>
      <c r="E24" s="9"/>
      <c r="F24" s="10"/>
      <c r="G24" s="10"/>
      <c r="H24" s="9"/>
      <c r="I24" s="9"/>
      <c r="J24" s="10"/>
      <c r="K24" s="10"/>
      <c r="L24" s="89"/>
    </row>
    <row r="25" spans="1:12" ht="15.75">
      <c r="A25" s="84" t="s">
        <v>669</v>
      </c>
      <c r="B25" s="8"/>
      <c r="C25" s="9"/>
      <c r="D25" s="9"/>
      <c r="E25" s="9"/>
      <c r="F25" s="10"/>
      <c r="G25" s="10"/>
      <c r="H25" s="9"/>
      <c r="I25" s="11"/>
      <c r="J25" s="10"/>
      <c r="K25" s="10"/>
      <c r="L25" s="89"/>
    </row>
    <row r="26" spans="1:12" ht="15.75">
      <c r="A26" s="84" t="s">
        <v>670</v>
      </c>
      <c r="B26" s="8"/>
      <c r="C26" s="9"/>
      <c r="D26" s="9"/>
      <c r="E26" s="9"/>
      <c r="F26" s="10"/>
      <c r="G26" s="10"/>
      <c r="H26" s="9"/>
      <c r="I26" s="9"/>
      <c r="J26" s="10"/>
      <c r="K26" s="10"/>
      <c r="L26" s="89"/>
    </row>
    <row r="27" spans="1:12" ht="15.75">
      <c r="A27" s="84" t="s">
        <v>671</v>
      </c>
      <c r="B27" s="12"/>
      <c r="C27" s="9"/>
      <c r="D27" s="9"/>
      <c r="E27" s="9"/>
      <c r="F27" s="10"/>
      <c r="G27" s="10"/>
      <c r="H27" s="9"/>
      <c r="I27" s="9"/>
      <c r="J27" s="10"/>
      <c r="K27" s="10"/>
      <c r="L27" s="89"/>
    </row>
    <row r="28" spans="1:12" ht="15.75">
      <c r="A28" s="84" t="s">
        <v>672</v>
      </c>
      <c r="B28" s="12"/>
      <c r="C28" s="9"/>
      <c r="D28" s="9"/>
      <c r="E28" s="9"/>
      <c r="F28" s="10"/>
      <c r="G28" s="10"/>
      <c r="H28" s="9"/>
      <c r="I28" s="9"/>
      <c r="J28" s="10"/>
      <c r="K28" s="10"/>
      <c r="L28" s="90"/>
    </row>
    <row r="29" spans="1:12" ht="15.75">
      <c r="A29" s="84" t="s">
        <v>673</v>
      </c>
      <c r="B29" s="12"/>
      <c r="C29" s="9"/>
      <c r="D29" s="9"/>
      <c r="E29" s="9"/>
      <c r="F29" s="10"/>
      <c r="G29" s="10"/>
      <c r="H29" s="9"/>
      <c r="I29" s="9"/>
      <c r="J29" s="10"/>
      <c r="K29" s="10"/>
      <c r="L29" s="89"/>
    </row>
    <row r="30" spans="1:12" ht="15.75">
      <c r="A30" s="84" t="s">
        <v>674</v>
      </c>
      <c r="B30" s="12"/>
      <c r="C30" s="9"/>
      <c r="D30" s="9"/>
      <c r="E30" s="9"/>
      <c r="F30" s="10"/>
      <c r="G30" s="10"/>
      <c r="H30" s="9"/>
      <c r="I30" s="9"/>
      <c r="J30" s="10"/>
      <c r="K30" s="10"/>
      <c r="L30" s="89"/>
    </row>
    <row r="31" spans="1:12" ht="15.75">
      <c r="A31" s="84" t="s">
        <v>675</v>
      </c>
      <c r="B31" s="12"/>
      <c r="C31" s="9"/>
      <c r="D31" s="9"/>
      <c r="E31" s="9"/>
      <c r="F31" s="10"/>
      <c r="G31" s="10"/>
      <c r="H31" s="9"/>
      <c r="I31" s="9"/>
      <c r="J31" s="10"/>
      <c r="K31" s="10"/>
      <c r="L31" s="89"/>
    </row>
    <row r="32" spans="1:12" ht="15.75">
      <c r="A32" s="84" t="s">
        <v>676</v>
      </c>
      <c r="B32" s="12"/>
      <c r="C32" s="9"/>
      <c r="D32" s="9"/>
      <c r="E32" s="9"/>
      <c r="F32" s="10"/>
      <c r="G32" s="10"/>
      <c r="H32" s="9"/>
      <c r="I32" s="9"/>
      <c r="J32" s="10"/>
      <c r="K32" s="10"/>
      <c r="L32" s="90"/>
    </row>
    <row r="33" spans="1:12" ht="15.75">
      <c r="A33" s="84" t="s">
        <v>677</v>
      </c>
      <c r="B33" s="12"/>
      <c r="C33" s="9"/>
      <c r="D33" s="9"/>
      <c r="E33" s="9"/>
      <c r="F33" s="10"/>
      <c r="G33" s="10"/>
      <c r="H33" s="9"/>
      <c r="I33" s="9"/>
      <c r="J33" s="10"/>
      <c r="K33" s="10"/>
      <c r="L33" s="89"/>
    </row>
    <row r="34" spans="1:12" ht="15.75">
      <c r="A34" s="84" t="s">
        <v>678</v>
      </c>
      <c r="B34" s="12"/>
      <c r="C34" s="9"/>
      <c r="D34" s="9"/>
      <c r="E34" s="9"/>
      <c r="F34" s="10"/>
      <c r="G34" s="10"/>
      <c r="H34" s="9"/>
      <c r="I34" s="9"/>
      <c r="J34" s="10"/>
      <c r="K34" s="10"/>
      <c r="L34" s="90"/>
    </row>
    <row r="35" spans="1:12" ht="15.75">
      <c r="A35" s="84" t="s">
        <v>679</v>
      </c>
      <c r="B35" s="12"/>
      <c r="C35" s="9"/>
      <c r="D35" s="9"/>
      <c r="E35" s="9"/>
      <c r="F35" s="10"/>
      <c r="G35" s="10"/>
      <c r="H35" s="9"/>
      <c r="I35" s="9"/>
      <c r="J35" s="10"/>
      <c r="K35" s="10"/>
      <c r="L35" s="90"/>
    </row>
    <row r="36" spans="1:12" ht="15.75">
      <c r="A36" s="84" t="s">
        <v>680</v>
      </c>
      <c r="B36" s="12"/>
      <c r="C36" s="9"/>
      <c r="D36" s="9"/>
      <c r="E36" s="9"/>
      <c r="F36" s="10"/>
      <c r="G36" s="10"/>
      <c r="H36" s="9"/>
      <c r="I36" s="9"/>
      <c r="J36" s="10"/>
      <c r="K36" s="10"/>
      <c r="L36" s="90"/>
    </row>
    <row r="37" spans="1:12" ht="15.75">
      <c r="A37" s="84" t="s">
        <v>681</v>
      </c>
      <c r="B37" s="12"/>
      <c r="C37" s="9"/>
      <c r="D37" s="9"/>
      <c r="E37" s="9"/>
      <c r="F37" s="10"/>
      <c r="G37" s="10"/>
      <c r="H37" s="9"/>
      <c r="I37" s="9"/>
      <c r="J37" s="10"/>
      <c r="K37" s="10"/>
      <c r="L37" s="89"/>
    </row>
    <row r="38" spans="1:12" ht="15.75">
      <c r="A38" s="84" t="s">
        <v>682</v>
      </c>
      <c r="B38" s="12"/>
      <c r="C38" s="9"/>
      <c r="D38" s="9"/>
      <c r="E38" s="9"/>
      <c r="F38" s="10"/>
      <c r="G38" s="10"/>
      <c r="H38" s="9"/>
      <c r="I38" s="9"/>
      <c r="J38" s="10"/>
      <c r="K38" s="10"/>
      <c r="L38" s="89"/>
    </row>
    <row r="39" spans="1:12" ht="15.75">
      <c r="A39" s="84" t="s">
        <v>683</v>
      </c>
      <c r="B39" s="12"/>
      <c r="C39" s="9"/>
      <c r="D39" s="9"/>
      <c r="E39" s="9"/>
      <c r="F39" s="10"/>
      <c r="G39" s="10"/>
      <c r="H39" s="9"/>
      <c r="I39" s="9"/>
      <c r="J39" s="10"/>
      <c r="K39" s="10"/>
      <c r="L39" s="89"/>
    </row>
    <row r="40" spans="1:12" ht="15.75">
      <c r="A40" s="84" t="s">
        <v>684</v>
      </c>
      <c r="B40" s="12"/>
      <c r="C40" s="9"/>
      <c r="D40" s="9"/>
      <c r="E40" s="9"/>
      <c r="F40" s="10"/>
      <c r="G40" s="10"/>
      <c r="H40" s="9"/>
      <c r="I40" s="9"/>
      <c r="J40" s="10"/>
      <c r="K40" s="10"/>
      <c r="L40" s="89"/>
    </row>
    <row r="41" spans="1:12" ht="15.75">
      <c r="A41" s="84" t="s">
        <v>685</v>
      </c>
      <c r="B41" s="12"/>
      <c r="C41" s="9"/>
      <c r="D41" s="9"/>
      <c r="E41" s="9"/>
      <c r="F41" s="10"/>
      <c r="G41" s="10"/>
      <c r="H41" s="9"/>
      <c r="I41" s="9"/>
      <c r="J41" s="10"/>
      <c r="K41" s="10"/>
      <c r="L41" s="89"/>
    </row>
    <row r="42" spans="1:12" ht="15.75">
      <c r="A42" s="84" t="s">
        <v>686</v>
      </c>
      <c r="B42" s="12"/>
      <c r="C42" s="9"/>
      <c r="D42" s="9"/>
      <c r="E42" s="9"/>
      <c r="F42" s="10"/>
      <c r="G42" s="10"/>
      <c r="H42" s="9"/>
      <c r="I42" s="9"/>
      <c r="J42" s="10"/>
      <c r="K42" s="10"/>
      <c r="L42" s="89"/>
    </row>
    <row r="43" spans="1:12" ht="15.75">
      <c r="A43" s="84" t="s">
        <v>687</v>
      </c>
      <c r="B43" s="12"/>
      <c r="C43" s="9"/>
      <c r="D43" s="9"/>
      <c r="E43" s="9"/>
      <c r="F43" s="10"/>
      <c r="G43" s="10"/>
      <c r="H43" s="9"/>
      <c r="I43" s="9"/>
      <c r="J43" s="10"/>
      <c r="K43" s="10"/>
      <c r="L43" s="89"/>
    </row>
    <row r="44" spans="1:12" ht="15.75">
      <c r="A44" s="84" t="s">
        <v>688</v>
      </c>
      <c r="B44" s="12"/>
      <c r="C44" s="9"/>
      <c r="D44" s="9"/>
      <c r="E44" s="9"/>
      <c r="F44" s="10"/>
      <c r="G44" s="10"/>
      <c r="H44" s="9"/>
      <c r="I44" s="9"/>
      <c r="J44" s="10"/>
      <c r="K44" s="10"/>
      <c r="L44" s="89"/>
    </row>
    <row r="45" spans="1:12" ht="15.75">
      <c r="A45" s="84" t="s">
        <v>689</v>
      </c>
      <c r="B45" s="12"/>
      <c r="C45" s="9"/>
      <c r="D45" s="9"/>
      <c r="E45" s="9"/>
      <c r="F45" s="10"/>
      <c r="G45" s="10"/>
      <c r="H45" s="9"/>
      <c r="I45" s="9"/>
      <c r="J45" s="10"/>
      <c r="K45" s="10"/>
      <c r="L45" s="90"/>
    </row>
    <row r="46" spans="1:12" ht="15.75">
      <c r="A46" s="84" t="s">
        <v>690</v>
      </c>
      <c r="B46" s="12"/>
      <c r="C46" s="9"/>
      <c r="D46" s="9"/>
      <c r="E46" s="9"/>
      <c r="F46" s="10"/>
      <c r="G46" s="10"/>
      <c r="H46" s="9"/>
      <c r="I46" s="9"/>
      <c r="J46" s="10"/>
      <c r="K46" s="10"/>
      <c r="L46" s="89"/>
    </row>
    <row r="47" spans="1:12" ht="15.75">
      <c r="A47" s="84" t="s">
        <v>691</v>
      </c>
      <c r="B47" s="12"/>
      <c r="C47" s="14"/>
      <c r="D47" s="9"/>
      <c r="E47" s="14"/>
      <c r="F47" s="15"/>
      <c r="G47" s="15"/>
      <c r="H47" s="14"/>
      <c r="I47" s="14"/>
      <c r="J47" s="15"/>
      <c r="K47" s="15"/>
      <c r="L47" s="91"/>
    </row>
    <row r="48" spans="1:12" ht="15.75">
      <c r="A48" s="84" t="s">
        <v>692</v>
      </c>
      <c r="B48" s="12"/>
      <c r="C48" s="14"/>
      <c r="D48" s="9"/>
      <c r="E48" s="9"/>
      <c r="F48" s="10"/>
      <c r="G48" s="10"/>
      <c r="H48" s="9"/>
      <c r="I48" s="14"/>
      <c r="J48" s="15"/>
      <c r="K48" s="15"/>
      <c r="L48" s="92"/>
    </row>
    <row r="49" spans="1:12" ht="15.75">
      <c r="A49" s="84" t="s">
        <v>693</v>
      </c>
      <c r="B49" s="12"/>
      <c r="C49" s="14"/>
      <c r="D49" s="9"/>
      <c r="E49" s="14"/>
      <c r="F49" s="15"/>
      <c r="G49" s="15"/>
      <c r="H49" s="9"/>
      <c r="I49" s="14"/>
      <c r="J49" s="15"/>
      <c r="K49" s="15"/>
      <c r="L49" s="92"/>
    </row>
    <row r="50" spans="1:12" ht="15.75">
      <c r="A50" s="84" t="s">
        <v>694</v>
      </c>
      <c r="B50" s="12"/>
      <c r="C50" s="14"/>
      <c r="D50" s="14"/>
      <c r="E50" s="14"/>
      <c r="F50" s="15"/>
      <c r="G50" s="15"/>
      <c r="H50" s="14"/>
      <c r="I50" s="14"/>
      <c r="J50" s="15"/>
      <c r="K50" s="15"/>
      <c r="L50" s="89"/>
    </row>
    <row r="51" spans="1:12" ht="15.75">
      <c r="A51" s="84" t="s">
        <v>695</v>
      </c>
      <c r="B51" s="12"/>
      <c r="C51" s="9"/>
      <c r="D51" s="9"/>
      <c r="E51" s="9"/>
      <c r="F51" s="10"/>
      <c r="G51" s="10"/>
      <c r="H51" s="9"/>
      <c r="I51" s="9"/>
      <c r="J51" s="10"/>
      <c r="K51" s="10"/>
      <c r="L51" s="89"/>
    </row>
    <row r="52" spans="1:12" ht="15.75">
      <c r="A52" s="84" t="s">
        <v>696</v>
      </c>
      <c r="B52" s="59"/>
      <c r="C52" s="14"/>
      <c r="D52" s="14"/>
      <c r="E52" s="14"/>
      <c r="F52" s="15"/>
      <c r="G52" s="15"/>
      <c r="H52" s="14"/>
      <c r="I52" s="14"/>
      <c r="J52" s="15"/>
      <c r="K52" s="15"/>
      <c r="L52" s="92"/>
    </row>
    <row r="53" spans="1:12" ht="15.75">
      <c r="A53" s="84" t="s">
        <v>697</v>
      </c>
      <c r="B53" s="59"/>
      <c r="C53" s="14"/>
      <c r="D53" s="14"/>
      <c r="E53" s="14"/>
      <c r="F53" s="15"/>
      <c r="G53" s="15"/>
      <c r="H53" s="14"/>
      <c r="I53" s="14"/>
      <c r="J53" s="15"/>
      <c r="K53" s="15"/>
      <c r="L53" s="92"/>
    </row>
    <row r="54" spans="1:12" ht="15.75">
      <c r="A54" s="84" t="s">
        <v>698</v>
      </c>
      <c r="B54" s="59"/>
      <c r="C54" s="14"/>
      <c r="D54" s="14"/>
      <c r="E54" s="14"/>
      <c r="F54" s="15"/>
      <c r="G54" s="15"/>
      <c r="H54" s="14"/>
      <c r="I54" s="14"/>
      <c r="J54" s="15"/>
      <c r="K54" s="15"/>
      <c r="L54" s="92"/>
    </row>
    <row r="55" spans="1:12" ht="15.75">
      <c r="A55" s="84" t="s">
        <v>699</v>
      </c>
      <c r="B55" s="59"/>
      <c r="C55" s="14"/>
      <c r="D55" s="14"/>
      <c r="E55" s="14"/>
      <c r="F55" s="15"/>
      <c r="G55" s="15"/>
      <c r="H55" s="14"/>
      <c r="I55" s="14"/>
      <c r="J55" s="15"/>
      <c r="K55" s="15"/>
      <c r="L55" s="92"/>
    </row>
    <row r="56" spans="1:12" ht="15.75">
      <c r="A56" s="84" t="s">
        <v>700</v>
      </c>
      <c r="B56" s="59"/>
      <c r="C56" s="14"/>
      <c r="D56" s="14"/>
      <c r="E56" s="15"/>
      <c r="F56" s="15"/>
      <c r="G56" s="15"/>
      <c r="H56" s="15"/>
      <c r="I56" s="15"/>
      <c r="J56" s="15"/>
      <c r="K56" s="15"/>
      <c r="L56" s="92"/>
    </row>
    <row r="57" spans="1:12" ht="15.75">
      <c r="A57" s="84" t="s">
        <v>701</v>
      </c>
      <c r="B57" s="59"/>
      <c r="C57" s="14"/>
      <c r="D57" s="14"/>
      <c r="E57" s="14"/>
      <c r="F57" s="15"/>
      <c r="G57" s="15"/>
      <c r="H57" s="14"/>
      <c r="I57" s="14"/>
      <c r="J57" s="15"/>
      <c r="K57" s="15"/>
      <c r="L57" s="92"/>
    </row>
    <row r="58" spans="1:12" ht="15.75">
      <c r="A58" s="84" t="s">
        <v>702</v>
      </c>
      <c r="B58" s="59"/>
      <c r="C58" s="14"/>
      <c r="D58" s="14"/>
      <c r="E58" s="14"/>
      <c r="F58" s="14"/>
      <c r="G58" s="14"/>
      <c r="H58" s="14"/>
      <c r="I58" s="14"/>
      <c r="J58" s="14"/>
      <c r="K58" s="15"/>
      <c r="L58" s="92"/>
    </row>
    <row r="59" spans="1:12" ht="15.75">
      <c r="A59" s="84" t="s">
        <v>703</v>
      </c>
      <c r="B59" s="59"/>
      <c r="C59" s="14"/>
      <c r="D59" s="14"/>
      <c r="E59" s="14"/>
      <c r="F59" s="15"/>
      <c r="G59" s="15"/>
      <c r="H59" s="14"/>
      <c r="I59" s="14"/>
      <c r="J59" s="15"/>
      <c r="K59" s="15"/>
      <c r="L59" s="92"/>
    </row>
    <row r="60" spans="1:12" ht="15.75">
      <c r="A60" s="84" t="s">
        <v>704</v>
      </c>
      <c r="B60" s="59"/>
      <c r="C60" s="14"/>
      <c r="D60" s="14"/>
      <c r="E60" s="14"/>
      <c r="F60" s="15"/>
      <c r="G60" s="15"/>
      <c r="H60" s="14"/>
      <c r="I60" s="14"/>
      <c r="J60" s="15"/>
      <c r="K60" s="15"/>
      <c r="L60" s="92"/>
    </row>
    <row r="61" spans="1:12" ht="15.75">
      <c r="A61" s="84" t="s">
        <v>705</v>
      </c>
      <c r="B61" s="59"/>
      <c r="C61" s="14"/>
      <c r="D61" s="14"/>
      <c r="E61" s="14"/>
      <c r="F61" s="15"/>
      <c r="G61" s="15"/>
      <c r="H61" s="14"/>
      <c r="I61" s="14"/>
      <c r="J61" s="15"/>
      <c r="K61" s="15"/>
      <c r="L61" s="92"/>
    </row>
    <row r="62" spans="1:12" ht="15.75">
      <c r="A62" s="84" t="s">
        <v>706</v>
      </c>
      <c r="B62" s="59"/>
      <c r="C62" s="14"/>
      <c r="D62" s="14"/>
      <c r="E62" s="14"/>
      <c r="F62" s="60"/>
      <c r="G62" s="15"/>
      <c r="H62" s="14"/>
      <c r="I62" s="14"/>
      <c r="J62" s="15"/>
      <c r="K62" s="15"/>
      <c r="L62" s="92"/>
    </row>
    <row r="63" spans="1:12" ht="15.75">
      <c r="A63" s="84" t="s">
        <v>707</v>
      </c>
      <c r="B63" s="59"/>
      <c r="C63" s="14"/>
      <c r="D63" s="14"/>
      <c r="E63" s="14"/>
      <c r="F63" s="15"/>
      <c r="G63" s="15"/>
      <c r="H63" s="14"/>
      <c r="I63" s="14"/>
      <c r="J63" s="15"/>
      <c r="K63" s="15"/>
      <c r="L63" s="92"/>
    </row>
    <row r="64" spans="1:12" ht="15.75">
      <c r="A64" s="84" t="s">
        <v>708</v>
      </c>
      <c r="B64" s="59"/>
      <c r="C64" s="14"/>
      <c r="D64" s="14"/>
      <c r="E64" s="14"/>
      <c r="F64" s="15"/>
      <c r="G64" s="15"/>
      <c r="H64" s="14"/>
      <c r="I64" s="14"/>
      <c r="J64" s="15"/>
      <c r="K64" s="15"/>
      <c r="L64" s="92"/>
    </row>
    <row r="65" spans="1:12" ht="15.75">
      <c r="A65" s="84" t="s">
        <v>709</v>
      </c>
      <c r="B65" s="59"/>
      <c r="C65" s="14"/>
      <c r="D65" s="14"/>
      <c r="E65" s="14"/>
      <c r="F65" s="15"/>
      <c r="G65" s="15"/>
      <c r="H65" s="14"/>
      <c r="I65" s="14"/>
      <c r="J65" s="15"/>
      <c r="K65" s="15"/>
      <c r="L65" s="92"/>
    </row>
    <row r="66" spans="1:12" ht="15.75">
      <c r="A66" s="84" t="s">
        <v>710</v>
      </c>
      <c r="B66" s="59"/>
      <c r="C66" s="14"/>
      <c r="D66" s="14"/>
      <c r="E66" s="14"/>
      <c r="F66" s="15"/>
      <c r="G66" s="15"/>
      <c r="H66" s="14"/>
      <c r="I66" s="14"/>
      <c r="J66" s="15"/>
      <c r="K66" s="15"/>
      <c r="L66" s="91"/>
    </row>
    <row r="67" spans="1:12" ht="15.75">
      <c r="A67" s="84" t="s">
        <v>711</v>
      </c>
      <c r="B67" s="59"/>
      <c r="C67" s="14"/>
      <c r="D67" s="14"/>
      <c r="E67" s="14"/>
      <c r="F67" s="15"/>
      <c r="G67" s="15"/>
      <c r="H67" s="14"/>
      <c r="I67" s="14"/>
      <c r="J67" s="15"/>
      <c r="K67" s="15"/>
      <c r="L67" s="92"/>
    </row>
    <row r="68" spans="1:12" ht="15.75">
      <c r="A68" s="84" t="s">
        <v>712</v>
      </c>
      <c r="B68" s="59"/>
      <c r="C68" s="14"/>
      <c r="D68" s="14"/>
      <c r="E68" s="14"/>
      <c r="F68" s="15"/>
      <c r="G68" s="15"/>
      <c r="H68" s="14"/>
      <c r="I68" s="14"/>
      <c r="J68" s="15"/>
      <c r="K68" s="15"/>
      <c r="L68" s="91"/>
    </row>
    <row r="69" spans="1:12" ht="15.75">
      <c r="A69" s="84" t="s">
        <v>713</v>
      </c>
      <c r="B69" s="59"/>
      <c r="C69" s="14"/>
      <c r="D69" s="14"/>
      <c r="E69" s="14"/>
      <c r="F69" s="15"/>
      <c r="G69" s="15"/>
      <c r="H69" s="14"/>
      <c r="I69" s="14"/>
      <c r="J69" s="15"/>
      <c r="K69" s="15"/>
      <c r="L69" s="91"/>
    </row>
    <row r="70" spans="1:12" ht="15.75">
      <c r="A70" s="84" t="s">
        <v>714</v>
      </c>
      <c r="B70" s="59"/>
      <c r="C70" s="14"/>
      <c r="D70" s="14"/>
      <c r="E70" s="14"/>
      <c r="F70" s="15"/>
      <c r="G70" s="15"/>
      <c r="H70" s="14"/>
      <c r="I70" s="14"/>
      <c r="J70" s="15"/>
      <c r="K70" s="15"/>
      <c r="L70" s="92"/>
    </row>
    <row r="71" spans="1:12" ht="15.75">
      <c r="A71" s="84" t="s">
        <v>789</v>
      </c>
      <c r="B71" s="59"/>
      <c r="C71" s="14"/>
      <c r="D71" s="14"/>
      <c r="E71" s="14"/>
      <c r="F71" s="15"/>
      <c r="G71" s="15"/>
      <c r="H71" s="14"/>
      <c r="I71" s="14"/>
      <c r="J71" s="15"/>
      <c r="K71" s="15"/>
      <c r="L71" s="92"/>
    </row>
    <row r="72" spans="1:12" ht="15.75">
      <c r="A72" s="84" t="s">
        <v>790</v>
      </c>
      <c r="B72" s="59"/>
      <c r="C72" s="14"/>
      <c r="D72" s="14"/>
      <c r="E72" s="14"/>
      <c r="F72" s="15"/>
      <c r="G72" s="15"/>
      <c r="H72" s="14"/>
      <c r="I72" s="14"/>
      <c r="J72" s="15"/>
      <c r="K72" s="15"/>
      <c r="L72" s="92"/>
    </row>
    <row r="73" spans="1:12" s="23" customFormat="1">
      <c r="A73" s="85" t="s">
        <v>791</v>
      </c>
      <c r="B73" s="63"/>
      <c r="C73" s="64"/>
      <c r="D73" s="64"/>
      <c r="E73" s="64"/>
      <c r="F73" s="65"/>
      <c r="G73" s="65"/>
      <c r="H73" s="64"/>
      <c r="I73" s="64"/>
      <c r="J73" s="65"/>
      <c r="K73" s="65"/>
      <c r="L73" s="93"/>
    </row>
    <row r="74" spans="1:12">
      <c r="A74" s="85" t="s">
        <v>792</v>
      </c>
      <c r="B74" s="63"/>
      <c r="C74" s="64"/>
      <c r="D74" s="64"/>
      <c r="E74" s="64"/>
      <c r="F74" s="65"/>
      <c r="G74" s="65"/>
      <c r="H74" s="64"/>
      <c r="I74" s="64"/>
      <c r="J74" s="65"/>
      <c r="K74" s="65"/>
      <c r="L74" s="94"/>
    </row>
    <row r="75" spans="1:12">
      <c r="A75" s="85" t="s">
        <v>795</v>
      </c>
      <c r="B75" s="63"/>
      <c r="C75" s="64"/>
      <c r="D75" s="64"/>
      <c r="E75" s="64"/>
      <c r="F75" s="65"/>
      <c r="G75" s="65"/>
      <c r="H75" s="64"/>
      <c r="I75" s="64"/>
      <c r="J75" s="65"/>
      <c r="K75" s="65"/>
      <c r="L75" s="94"/>
    </row>
    <row r="76" spans="1:12">
      <c r="A76" s="85" t="s">
        <v>796</v>
      </c>
      <c r="B76" s="63"/>
      <c r="C76" s="64"/>
      <c r="D76" s="64"/>
      <c r="E76" s="64"/>
      <c r="F76" s="65"/>
      <c r="G76" s="65"/>
      <c r="H76" s="64"/>
      <c r="I76" s="64"/>
      <c r="J76" s="65"/>
      <c r="K76" s="65"/>
      <c r="L76" s="94"/>
    </row>
    <row r="77" spans="1:12">
      <c r="A77" s="95" t="s">
        <v>800</v>
      </c>
      <c r="B77" s="96"/>
      <c r="C77" s="97"/>
      <c r="D77" s="97"/>
      <c r="E77" s="97"/>
      <c r="F77" s="98"/>
      <c r="G77" s="98"/>
      <c r="H77" s="97"/>
      <c r="I77" s="97"/>
      <c r="J77" s="98"/>
      <c r="K77" s="98"/>
      <c r="L77" s="94"/>
    </row>
    <row r="78" spans="1:12">
      <c r="A78" s="95" t="s">
        <v>801</v>
      </c>
      <c r="B78" s="96"/>
      <c r="C78" s="97"/>
      <c r="D78" s="97"/>
      <c r="E78" s="97"/>
      <c r="F78" s="98"/>
      <c r="G78" s="98"/>
      <c r="H78" s="97"/>
      <c r="I78" s="97"/>
      <c r="J78" s="98"/>
      <c r="K78" s="98"/>
      <c r="L78" s="94"/>
    </row>
    <row r="79" spans="1:12">
      <c r="A79" s="99" t="s">
        <v>1977</v>
      </c>
      <c r="B79" s="63"/>
      <c r="C79" s="64"/>
      <c r="D79" s="64"/>
      <c r="E79" s="64"/>
      <c r="F79" s="65"/>
      <c r="G79" s="65"/>
      <c r="H79" s="64"/>
      <c r="I79" s="64"/>
      <c r="J79" s="65"/>
      <c r="K79" s="65"/>
      <c r="L79" s="94"/>
    </row>
    <row r="80" spans="1:12">
      <c r="A80" s="99" t="s">
        <v>1978</v>
      </c>
      <c r="B80" s="100"/>
      <c r="C80" s="101"/>
      <c r="D80" s="101"/>
      <c r="E80" s="101"/>
      <c r="F80" s="102"/>
      <c r="G80" s="102"/>
      <c r="H80" s="101"/>
      <c r="I80" s="101"/>
      <c r="J80" s="102"/>
      <c r="K80" s="102"/>
      <c r="L80" s="94"/>
    </row>
    <row r="81" spans="1:12">
      <c r="A81" s="99" t="s">
        <v>1979</v>
      </c>
      <c r="B81" s="100"/>
      <c r="C81" s="101"/>
      <c r="D81" s="101"/>
      <c r="E81" s="101"/>
      <c r="F81" s="102"/>
      <c r="G81" s="102"/>
      <c r="H81" s="101"/>
      <c r="I81" s="101"/>
      <c r="J81" s="102"/>
      <c r="K81" s="102"/>
      <c r="L81" s="94"/>
    </row>
    <row r="82" spans="1:12">
      <c r="A82" s="99" t="s">
        <v>1980</v>
      </c>
      <c r="B82" s="63"/>
      <c r="C82" s="64"/>
      <c r="D82" s="64"/>
      <c r="E82" s="64"/>
      <c r="F82" s="65"/>
      <c r="G82" s="65"/>
      <c r="H82" s="64"/>
      <c r="I82" s="64"/>
      <c r="J82" s="65"/>
      <c r="K82" s="65"/>
      <c r="L82" s="94"/>
    </row>
    <row r="83" spans="1:12" ht="15.75">
      <c r="A83" s="6"/>
      <c r="B83" s="59"/>
      <c r="C83" s="14"/>
      <c r="D83" s="14"/>
      <c r="E83" s="14"/>
      <c r="F83" s="15"/>
      <c r="G83" s="15"/>
      <c r="H83" s="14"/>
      <c r="I83" s="14"/>
      <c r="J83" s="15"/>
      <c r="K83" s="15"/>
      <c r="L83" s="14"/>
    </row>
    <row r="84" spans="1:12" ht="15.75">
      <c r="A84" s="6"/>
      <c r="B84" s="59"/>
      <c r="C84" s="14"/>
      <c r="D84" s="14"/>
      <c r="E84" s="14"/>
      <c r="F84" s="15"/>
      <c r="G84" s="15"/>
      <c r="H84" s="14"/>
      <c r="I84" s="14"/>
      <c r="J84" s="15"/>
      <c r="K84" s="15"/>
      <c r="L84" s="14"/>
    </row>
    <row r="85" spans="1:12" ht="15.75">
      <c r="A85" s="6"/>
      <c r="B85" s="59"/>
      <c r="C85" s="14"/>
      <c r="D85" s="14"/>
      <c r="E85" s="14"/>
      <c r="F85" s="15"/>
      <c r="G85" s="15"/>
      <c r="H85" s="14"/>
      <c r="I85" s="14"/>
      <c r="J85" s="15"/>
      <c r="K85" s="15"/>
      <c r="L85" s="14"/>
    </row>
    <row r="86" spans="1:12" ht="15.75">
      <c r="A86" s="6"/>
      <c r="B86" s="59"/>
      <c r="C86" s="14"/>
      <c r="D86" s="14"/>
      <c r="E86" s="14"/>
      <c r="F86" s="15"/>
      <c r="G86" s="15"/>
      <c r="H86" s="14"/>
      <c r="I86" s="14"/>
      <c r="J86" s="15"/>
      <c r="K86" s="15"/>
      <c r="L86" s="14"/>
    </row>
    <row r="87" spans="1:12" ht="15.75">
      <c r="A87" s="6"/>
      <c r="B87" s="59"/>
      <c r="C87" s="14"/>
      <c r="D87" s="14"/>
      <c r="E87" s="14"/>
      <c r="F87" s="15"/>
      <c r="G87" s="15"/>
      <c r="H87" s="14"/>
      <c r="I87" s="14"/>
      <c r="J87" s="15"/>
      <c r="K87" s="15"/>
      <c r="L87" s="14"/>
    </row>
    <row r="88" spans="1:12" ht="15.75">
      <c r="A88" s="6"/>
      <c r="B88" s="59"/>
      <c r="C88" s="14"/>
      <c r="D88" s="14"/>
      <c r="E88" s="14"/>
      <c r="F88" s="15"/>
      <c r="G88" s="15"/>
      <c r="H88" s="14"/>
      <c r="I88" s="14"/>
      <c r="J88" s="15"/>
      <c r="K88" s="15"/>
      <c r="L88" s="14"/>
    </row>
    <row r="89" spans="1:12" ht="15.75">
      <c r="A89" s="6"/>
      <c r="B89" s="59"/>
      <c r="C89" s="14"/>
      <c r="D89" s="14"/>
      <c r="E89" s="14"/>
      <c r="F89" s="15"/>
      <c r="G89" s="15"/>
      <c r="H89" s="14"/>
      <c r="I89" s="14"/>
      <c r="J89" s="15"/>
      <c r="K89" s="15"/>
      <c r="L89" s="14"/>
    </row>
    <row r="90" spans="1:12" ht="15.75">
      <c r="A90" s="6"/>
      <c r="B90" s="59"/>
      <c r="C90" s="14"/>
      <c r="D90" s="14"/>
      <c r="E90" s="14"/>
      <c r="F90" s="15"/>
      <c r="G90" s="15"/>
      <c r="H90" s="14"/>
      <c r="I90" s="14"/>
      <c r="J90" s="15"/>
      <c r="K90" s="15"/>
      <c r="L90" s="14"/>
    </row>
    <row r="91" spans="1:12" ht="15.75">
      <c r="A91" s="6"/>
      <c r="B91" s="59"/>
      <c r="C91" s="14"/>
      <c r="D91" s="14"/>
      <c r="E91" s="14"/>
      <c r="F91" s="15"/>
      <c r="G91" s="15"/>
      <c r="H91" s="14"/>
      <c r="I91" s="14"/>
      <c r="J91" s="15"/>
      <c r="K91" s="15"/>
      <c r="L91" s="14"/>
    </row>
    <row r="92" spans="1:12" ht="15.75">
      <c r="A92" s="6"/>
      <c r="B92" s="59"/>
      <c r="C92" s="14"/>
      <c r="D92" s="14"/>
      <c r="E92" s="14"/>
      <c r="F92" s="15"/>
      <c r="G92" s="15"/>
      <c r="H92" s="14"/>
      <c r="I92" s="14"/>
      <c r="J92" s="15"/>
      <c r="K92" s="15"/>
      <c r="L92" s="14"/>
    </row>
    <row r="93" spans="1:12" ht="15.75">
      <c r="A93" s="6"/>
      <c r="B93" s="59"/>
      <c r="C93" s="14"/>
      <c r="D93" s="14"/>
      <c r="E93" s="14"/>
      <c r="F93" s="15"/>
      <c r="G93" s="15"/>
      <c r="H93" s="14"/>
      <c r="I93" s="14"/>
      <c r="J93" s="15"/>
      <c r="K93" s="15"/>
      <c r="L93" s="14"/>
    </row>
    <row r="94" spans="1:12" ht="15.75">
      <c r="A94" s="6"/>
      <c r="B94" s="59"/>
      <c r="C94" s="14"/>
      <c r="D94" s="14"/>
      <c r="E94" s="14"/>
      <c r="F94" s="15"/>
      <c r="G94" s="15"/>
      <c r="H94" s="14"/>
      <c r="I94" s="14"/>
      <c r="J94" s="15"/>
      <c r="K94" s="15"/>
      <c r="L94" s="14"/>
    </row>
    <row r="95" spans="1:12" ht="15.75">
      <c r="A95" s="6"/>
      <c r="B95" s="59"/>
      <c r="C95" s="14"/>
      <c r="D95" s="14"/>
      <c r="E95" s="14"/>
      <c r="F95" s="15"/>
      <c r="G95" s="15"/>
      <c r="H95" s="14"/>
      <c r="I95" s="14"/>
      <c r="J95" s="15"/>
      <c r="K95" s="15"/>
      <c r="L95" s="14"/>
    </row>
    <row r="96" spans="1:12" ht="15.75">
      <c r="A96" s="6"/>
      <c r="B96" s="59"/>
      <c r="C96" s="14"/>
      <c r="D96" s="14"/>
      <c r="E96" s="14"/>
      <c r="F96" s="15"/>
      <c r="G96" s="15"/>
      <c r="H96" s="14"/>
      <c r="I96" s="14"/>
      <c r="J96" s="15"/>
      <c r="K96" s="15"/>
      <c r="L96" s="14"/>
    </row>
    <row r="97" spans="1:12" ht="15.75">
      <c r="A97" s="6"/>
      <c r="B97" s="59"/>
      <c r="C97" s="14"/>
      <c r="D97" s="14"/>
      <c r="E97" s="14"/>
      <c r="F97" s="15"/>
      <c r="G97" s="15"/>
      <c r="H97" s="14"/>
      <c r="I97" s="14"/>
      <c r="J97" s="15"/>
      <c r="K97" s="15"/>
      <c r="L97" s="14"/>
    </row>
    <row r="98" spans="1:12" ht="15.75">
      <c r="A98" s="6"/>
      <c r="B98" s="59"/>
      <c r="C98" s="14"/>
      <c r="D98" s="14"/>
      <c r="E98" s="14"/>
      <c r="F98" s="15"/>
      <c r="G98" s="15"/>
      <c r="H98" s="14"/>
      <c r="I98" s="14"/>
      <c r="J98" s="15"/>
      <c r="K98" s="15"/>
      <c r="L98" s="14"/>
    </row>
    <row r="99" spans="1:12" ht="15.75">
      <c r="A99" s="6"/>
    </row>
  </sheetData>
  <hyperlinks>
    <hyperlink ref="L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422"/>
  <sheetViews>
    <sheetView workbookViewId="0">
      <selection activeCell="C25" sqref="C25"/>
    </sheetView>
  </sheetViews>
  <sheetFormatPr baseColWidth="10" defaultRowHeight="18.75"/>
  <cols>
    <col min="1" max="1" width="11.42578125" style="29"/>
    <col min="2" max="2" width="24.42578125" style="22" bestFit="1" customWidth="1"/>
    <col min="3" max="3" width="44" style="20" bestFit="1" customWidth="1"/>
    <col min="4" max="4" width="11.140625" style="24" bestFit="1" customWidth="1"/>
    <col min="5" max="5" width="56.5703125" style="45" bestFit="1" customWidth="1"/>
    <col min="6" max="6" width="13.42578125" style="49" bestFit="1" customWidth="1"/>
    <col min="8" max="8" width="30.5703125" customWidth="1"/>
    <col min="9" max="9" width="12.85546875" bestFit="1" customWidth="1"/>
  </cols>
  <sheetData>
    <row r="1" spans="1:6" s="36" customFormat="1">
      <c r="A1" s="35" t="s">
        <v>740</v>
      </c>
      <c r="B1" s="36" t="s">
        <v>739</v>
      </c>
      <c r="C1" s="36" t="s">
        <v>738</v>
      </c>
      <c r="D1" s="38" t="s">
        <v>734</v>
      </c>
      <c r="E1" s="44"/>
      <c r="F1" s="52" t="s">
        <v>735</v>
      </c>
    </row>
    <row r="2" spans="1:6" s="36" customFormat="1">
      <c r="A2" s="35"/>
      <c r="D2" s="38"/>
      <c r="E2" s="44"/>
      <c r="F2" s="52"/>
    </row>
    <row r="3" spans="1:6">
      <c r="A3" s="29" t="s">
        <v>720</v>
      </c>
      <c r="B3" s="21" t="s">
        <v>0</v>
      </c>
      <c r="C3" s="20" t="s">
        <v>758</v>
      </c>
      <c r="D3" s="31" t="s">
        <v>752</v>
      </c>
    </row>
    <row r="4" spans="1:6">
      <c r="A4" s="29" t="s">
        <v>721</v>
      </c>
      <c r="B4" s="21" t="s">
        <v>756</v>
      </c>
      <c r="C4" s="20" t="s">
        <v>761</v>
      </c>
      <c r="D4" s="31" t="s">
        <v>749</v>
      </c>
    </row>
    <row r="5" spans="1:6">
      <c r="A5" s="29" t="s">
        <v>722</v>
      </c>
      <c r="B5" s="21" t="s">
        <v>757</v>
      </c>
      <c r="C5" s="20" t="s">
        <v>762</v>
      </c>
      <c r="D5" s="31" t="s">
        <v>749</v>
      </c>
    </row>
    <row r="6" spans="1:6">
      <c r="A6" s="29" t="s">
        <v>723</v>
      </c>
      <c r="B6" s="21" t="s">
        <v>757</v>
      </c>
      <c r="C6" s="20" t="s">
        <v>776</v>
      </c>
      <c r="D6" s="31" t="s">
        <v>749</v>
      </c>
    </row>
    <row r="7" spans="1:6">
      <c r="A7" s="29" t="s">
        <v>724</v>
      </c>
      <c r="B7" s="21" t="s">
        <v>754</v>
      </c>
      <c r="C7" s="20" t="s">
        <v>763</v>
      </c>
      <c r="D7" s="31" t="s">
        <v>759</v>
      </c>
    </row>
    <row r="8" spans="1:6">
      <c r="A8" s="29" t="s">
        <v>725</v>
      </c>
      <c r="B8" s="21" t="s">
        <v>755</v>
      </c>
      <c r="C8" s="20" t="s">
        <v>760</v>
      </c>
      <c r="D8" s="31" t="s">
        <v>759</v>
      </c>
    </row>
    <row r="9" spans="1:6">
      <c r="A9" s="29" t="s">
        <v>726</v>
      </c>
      <c r="B9" s="21" t="s">
        <v>1</v>
      </c>
      <c r="C9" s="20" t="s">
        <v>758</v>
      </c>
      <c r="D9" s="31"/>
      <c r="E9" s="46"/>
    </row>
    <row r="10" spans="1:6">
      <c r="A10" s="29" t="s">
        <v>727</v>
      </c>
      <c r="B10" s="21" t="s">
        <v>639</v>
      </c>
      <c r="C10" s="23" t="s">
        <v>764</v>
      </c>
      <c r="D10" s="31" t="s">
        <v>753</v>
      </c>
      <c r="E10" s="46" t="s">
        <v>4</v>
      </c>
      <c r="F10" s="49">
        <v>35</v>
      </c>
    </row>
    <row r="11" spans="1:6">
      <c r="A11" s="29" t="s">
        <v>728</v>
      </c>
      <c r="B11" s="21" t="s">
        <v>639</v>
      </c>
      <c r="C11" s="23" t="s">
        <v>765</v>
      </c>
      <c r="D11" s="31" t="s">
        <v>753</v>
      </c>
      <c r="E11" s="46" t="s">
        <v>3</v>
      </c>
      <c r="F11" s="49">
        <v>70</v>
      </c>
    </row>
    <row r="12" spans="1:6">
      <c r="A12" s="29" t="s">
        <v>1981</v>
      </c>
      <c r="B12" s="21" t="s">
        <v>1982</v>
      </c>
      <c r="C12" s="23" t="s">
        <v>1983</v>
      </c>
      <c r="D12" s="31" t="s">
        <v>1984</v>
      </c>
      <c r="E12" s="46"/>
    </row>
    <row r="13" spans="1:6" s="22" customFormat="1">
      <c r="A13" s="29"/>
      <c r="B13" s="21"/>
      <c r="C13" s="23"/>
      <c r="D13" s="31"/>
      <c r="E13" s="46"/>
      <c r="F13" s="49"/>
    </row>
    <row r="14" spans="1:6">
      <c r="C14" s="41"/>
      <c r="D14" s="31"/>
      <c r="E14" s="47"/>
    </row>
    <row r="15" spans="1:6">
      <c r="A15" s="29" t="s">
        <v>803</v>
      </c>
      <c r="B15" s="21" t="s">
        <v>2</v>
      </c>
      <c r="C15" s="23" t="s">
        <v>5</v>
      </c>
      <c r="D15" s="31" t="s">
        <v>753</v>
      </c>
      <c r="E15" s="46" t="s">
        <v>6</v>
      </c>
      <c r="F15" s="50">
        <v>12.5</v>
      </c>
    </row>
    <row r="16" spans="1:6">
      <c r="A16" s="29" t="s">
        <v>804</v>
      </c>
      <c r="B16" s="21" t="s">
        <v>2</v>
      </c>
      <c r="C16" s="23" t="s">
        <v>7</v>
      </c>
      <c r="D16" s="31" t="s">
        <v>750</v>
      </c>
      <c r="E16" s="46" t="s">
        <v>8</v>
      </c>
      <c r="F16" s="49">
        <v>2.5</v>
      </c>
    </row>
    <row r="17" spans="1:6">
      <c r="A17" s="29" t="s">
        <v>805</v>
      </c>
      <c r="B17" s="21" t="s">
        <v>2</v>
      </c>
      <c r="C17" s="23" t="s">
        <v>806</v>
      </c>
      <c r="D17" s="31" t="s">
        <v>750</v>
      </c>
      <c r="E17" s="46" t="s">
        <v>9</v>
      </c>
      <c r="F17" s="49">
        <v>4.5</v>
      </c>
    </row>
    <row r="18" spans="1:6">
      <c r="A18" s="29" t="s">
        <v>807</v>
      </c>
      <c r="B18" s="21" t="s">
        <v>2</v>
      </c>
      <c r="C18" s="23" t="s">
        <v>808</v>
      </c>
      <c r="D18" s="31" t="s">
        <v>750</v>
      </c>
      <c r="E18" s="46" t="s">
        <v>10</v>
      </c>
      <c r="F18" s="49">
        <v>5.5</v>
      </c>
    </row>
    <row r="19" spans="1:6">
      <c r="A19" s="29" t="s">
        <v>809</v>
      </c>
      <c r="B19" s="21" t="s">
        <v>2</v>
      </c>
      <c r="C19" s="23" t="s">
        <v>810</v>
      </c>
      <c r="D19" s="31" t="s">
        <v>750</v>
      </c>
      <c r="E19" s="46" t="s">
        <v>11</v>
      </c>
      <c r="F19" s="49">
        <v>7.5</v>
      </c>
    </row>
    <row r="20" spans="1:6">
      <c r="A20" s="29" t="s">
        <v>811</v>
      </c>
      <c r="B20" s="21" t="s">
        <v>2</v>
      </c>
      <c r="C20" s="23" t="s">
        <v>812</v>
      </c>
      <c r="D20" s="31" t="s">
        <v>750</v>
      </c>
      <c r="E20" s="46" t="s">
        <v>12</v>
      </c>
      <c r="F20" s="49">
        <v>8</v>
      </c>
    </row>
    <row r="21" spans="1:6">
      <c r="A21" s="29" t="s">
        <v>813</v>
      </c>
      <c r="B21" s="21" t="s">
        <v>2</v>
      </c>
      <c r="C21" s="23" t="s">
        <v>13</v>
      </c>
      <c r="D21" s="31" t="s">
        <v>750</v>
      </c>
      <c r="E21" s="46" t="s">
        <v>14</v>
      </c>
      <c r="F21" s="49">
        <v>2.5</v>
      </c>
    </row>
    <row r="22" spans="1:6">
      <c r="A22" s="29" t="s">
        <v>814</v>
      </c>
      <c r="B22" s="21" t="s">
        <v>2</v>
      </c>
      <c r="C22" s="23" t="s">
        <v>15</v>
      </c>
      <c r="D22" s="31" t="s">
        <v>750</v>
      </c>
      <c r="E22" s="46" t="s">
        <v>16</v>
      </c>
      <c r="F22" s="49">
        <v>3</v>
      </c>
    </row>
    <row r="23" spans="1:6">
      <c r="A23" s="29" t="s">
        <v>815</v>
      </c>
      <c r="B23" s="21" t="s">
        <v>2</v>
      </c>
      <c r="C23" s="23" t="s">
        <v>17</v>
      </c>
      <c r="D23" s="31" t="s">
        <v>750</v>
      </c>
      <c r="E23" s="46" t="s">
        <v>18</v>
      </c>
      <c r="F23" s="49">
        <v>4.5</v>
      </c>
    </row>
    <row r="24" spans="1:6">
      <c r="A24" s="29" t="s">
        <v>816</v>
      </c>
      <c r="B24" s="21" t="s">
        <v>2</v>
      </c>
      <c r="C24" s="23" t="s">
        <v>19</v>
      </c>
      <c r="D24" s="31" t="s">
        <v>750</v>
      </c>
      <c r="E24" s="46" t="s">
        <v>20</v>
      </c>
      <c r="F24" s="49">
        <v>3.5</v>
      </c>
    </row>
    <row r="25" spans="1:6">
      <c r="A25" s="29" t="s">
        <v>817</v>
      </c>
      <c r="B25" s="21" t="s">
        <v>2</v>
      </c>
      <c r="C25" s="23" t="s">
        <v>21</v>
      </c>
      <c r="D25" s="31" t="s">
        <v>750</v>
      </c>
      <c r="E25" s="46" t="s">
        <v>22</v>
      </c>
      <c r="F25" s="49">
        <v>2</v>
      </c>
    </row>
    <row r="26" spans="1:6">
      <c r="A26" s="29" t="s">
        <v>818</v>
      </c>
      <c r="B26" s="21" t="s">
        <v>2</v>
      </c>
      <c r="C26" s="23" t="s">
        <v>23</v>
      </c>
      <c r="D26" s="31" t="s">
        <v>750</v>
      </c>
      <c r="E26" s="46" t="s">
        <v>24</v>
      </c>
      <c r="F26" s="49">
        <v>3.5</v>
      </c>
    </row>
    <row r="27" spans="1:6">
      <c r="A27" s="29" t="s">
        <v>819</v>
      </c>
      <c r="B27" s="21" t="s">
        <v>2</v>
      </c>
      <c r="C27" s="23" t="s">
        <v>25</v>
      </c>
      <c r="D27" s="31" t="s">
        <v>750</v>
      </c>
      <c r="E27" s="46" t="s">
        <v>26</v>
      </c>
      <c r="F27" s="49">
        <v>2.5</v>
      </c>
    </row>
    <row r="28" spans="1:6">
      <c r="A28" s="29" t="s">
        <v>820</v>
      </c>
      <c r="B28" s="21" t="s">
        <v>2</v>
      </c>
      <c r="C28" s="23" t="s">
        <v>27</v>
      </c>
      <c r="D28" s="31" t="s">
        <v>750</v>
      </c>
      <c r="E28" s="46" t="s">
        <v>28</v>
      </c>
      <c r="F28" s="49">
        <v>4</v>
      </c>
    </row>
    <row r="29" spans="1:6">
      <c r="A29" s="29" t="s">
        <v>821</v>
      </c>
      <c r="B29" s="21" t="s">
        <v>2</v>
      </c>
      <c r="C29" s="23" t="s">
        <v>29</v>
      </c>
      <c r="D29" s="31" t="s">
        <v>750</v>
      </c>
      <c r="E29" s="46" t="s">
        <v>30</v>
      </c>
      <c r="F29" s="49">
        <v>4</v>
      </c>
    </row>
    <row r="30" spans="1:6">
      <c r="A30" s="29" t="s">
        <v>822</v>
      </c>
      <c r="B30" s="21" t="s">
        <v>2</v>
      </c>
      <c r="C30" s="23" t="s">
        <v>31</v>
      </c>
      <c r="D30" s="31" t="s">
        <v>750</v>
      </c>
      <c r="E30" s="46" t="s">
        <v>32</v>
      </c>
      <c r="F30" s="49">
        <v>3</v>
      </c>
    </row>
    <row r="31" spans="1:6">
      <c r="A31" s="29" t="s">
        <v>823</v>
      </c>
      <c r="B31" s="21" t="s">
        <v>2</v>
      </c>
      <c r="C31" s="23" t="s">
        <v>33</v>
      </c>
      <c r="D31" s="31" t="s">
        <v>750</v>
      </c>
      <c r="E31" s="46" t="s">
        <v>34</v>
      </c>
      <c r="F31" s="49">
        <v>4</v>
      </c>
    </row>
    <row r="32" spans="1:6">
      <c r="B32" s="21"/>
      <c r="C32" s="23"/>
      <c r="D32" s="31"/>
      <c r="E32" s="46"/>
    </row>
    <row r="33" spans="1:6">
      <c r="A33" s="29" t="s">
        <v>824</v>
      </c>
      <c r="B33" s="21" t="s">
        <v>825</v>
      </c>
      <c r="C33" s="23" t="s">
        <v>826</v>
      </c>
      <c r="D33" s="31"/>
      <c r="E33" s="46"/>
      <c r="F33" s="49">
        <v>25</v>
      </c>
    </row>
    <row r="34" spans="1:6">
      <c r="A34" s="29" t="s">
        <v>827</v>
      </c>
      <c r="B34" s="21" t="s">
        <v>828</v>
      </c>
      <c r="C34" s="23" t="s">
        <v>829</v>
      </c>
      <c r="D34" s="31"/>
      <c r="E34" s="46"/>
      <c r="F34" s="49">
        <v>1.5</v>
      </c>
    </row>
    <row r="35" spans="1:6">
      <c r="A35" s="29" t="s">
        <v>830</v>
      </c>
      <c r="B35" s="21" t="s">
        <v>828</v>
      </c>
      <c r="C35" s="23" t="s">
        <v>831</v>
      </c>
      <c r="D35" s="31"/>
      <c r="E35" s="46"/>
      <c r="F35" s="49">
        <v>3</v>
      </c>
    </row>
    <row r="36" spans="1:6">
      <c r="A36" s="29" t="s">
        <v>832</v>
      </c>
      <c r="B36" s="21" t="s">
        <v>828</v>
      </c>
      <c r="C36" s="23" t="s">
        <v>833</v>
      </c>
      <c r="D36" s="31"/>
      <c r="E36" s="46"/>
      <c r="F36" s="49">
        <v>4</v>
      </c>
    </row>
    <row r="37" spans="1:6">
      <c r="A37" s="29" t="s">
        <v>834</v>
      </c>
      <c r="B37" s="21" t="s">
        <v>828</v>
      </c>
      <c r="C37" s="23" t="s">
        <v>835</v>
      </c>
      <c r="D37" s="31"/>
      <c r="E37" s="46"/>
      <c r="F37" s="49">
        <v>2</v>
      </c>
    </row>
    <row r="38" spans="1:6">
      <c r="A38" s="29" t="s">
        <v>836</v>
      </c>
      <c r="B38" s="21" t="s">
        <v>1985</v>
      </c>
      <c r="C38" s="23" t="s">
        <v>837</v>
      </c>
      <c r="D38" s="31"/>
      <c r="E38" s="46"/>
      <c r="F38" s="49">
        <v>1.5</v>
      </c>
    </row>
    <row r="39" spans="1:6">
      <c r="A39" s="29" t="s">
        <v>838</v>
      </c>
      <c r="B39" s="21" t="s">
        <v>1985</v>
      </c>
      <c r="C39" s="23" t="s">
        <v>839</v>
      </c>
      <c r="D39" s="31"/>
      <c r="E39" s="46"/>
    </row>
    <row r="40" spans="1:6">
      <c r="C40" s="42"/>
      <c r="D40" s="32"/>
      <c r="E40" s="13"/>
      <c r="F40" s="51"/>
    </row>
    <row r="41" spans="1:6">
      <c r="A41" s="29" t="s">
        <v>840</v>
      </c>
      <c r="B41" s="21" t="s">
        <v>35</v>
      </c>
      <c r="C41" s="20" t="s">
        <v>36</v>
      </c>
      <c r="D41" s="31" t="s">
        <v>751</v>
      </c>
      <c r="E41" s="39" t="s">
        <v>37</v>
      </c>
      <c r="F41" s="49">
        <v>50</v>
      </c>
    </row>
    <row r="42" spans="1:6">
      <c r="A42" s="29" t="s">
        <v>841</v>
      </c>
      <c r="B42" s="21" t="s">
        <v>35</v>
      </c>
      <c r="C42" s="20" t="s">
        <v>38</v>
      </c>
      <c r="D42" s="31" t="s">
        <v>751</v>
      </c>
      <c r="E42" s="39" t="s">
        <v>39</v>
      </c>
      <c r="F42" s="49">
        <v>20</v>
      </c>
    </row>
    <row r="43" spans="1:6">
      <c r="A43" s="29" t="s">
        <v>842</v>
      </c>
      <c r="B43" s="21" t="s">
        <v>35</v>
      </c>
      <c r="C43" s="20" t="s">
        <v>40</v>
      </c>
      <c r="D43" s="31" t="s">
        <v>751</v>
      </c>
      <c r="E43" s="39" t="s">
        <v>41</v>
      </c>
      <c r="F43" s="49">
        <v>12</v>
      </c>
    </row>
    <row r="44" spans="1:6">
      <c r="A44" s="29" t="s">
        <v>843</v>
      </c>
      <c r="B44" s="21" t="s">
        <v>35</v>
      </c>
      <c r="C44" s="20" t="s">
        <v>42</v>
      </c>
      <c r="D44" s="31" t="s">
        <v>751</v>
      </c>
      <c r="E44" s="39" t="s">
        <v>43</v>
      </c>
      <c r="F44" s="49">
        <v>12</v>
      </c>
    </row>
    <row r="45" spans="1:6">
      <c r="A45" s="29" t="s">
        <v>844</v>
      </c>
      <c r="B45" s="21" t="s">
        <v>35</v>
      </c>
      <c r="C45" s="20" t="s">
        <v>44</v>
      </c>
      <c r="D45" s="31" t="s">
        <v>751</v>
      </c>
      <c r="E45" s="39" t="s">
        <v>45</v>
      </c>
      <c r="F45" s="49">
        <v>2.46</v>
      </c>
    </row>
    <row r="46" spans="1:6">
      <c r="A46" s="29" t="s">
        <v>845</v>
      </c>
      <c r="B46" s="21" t="s">
        <v>35</v>
      </c>
      <c r="C46" s="20" t="s">
        <v>44</v>
      </c>
      <c r="D46" s="31" t="s">
        <v>751</v>
      </c>
      <c r="E46" s="39" t="s">
        <v>46</v>
      </c>
      <c r="F46" s="49">
        <v>1.87</v>
      </c>
    </row>
    <row r="47" spans="1:6">
      <c r="A47" s="29" t="s">
        <v>846</v>
      </c>
      <c r="B47" s="21" t="s">
        <v>35</v>
      </c>
      <c r="C47" s="20" t="s">
        <v>44</v>
      </c>
      <c r="D47" s="31" t="s">
        <v>751</v>
      </c>
      <c r="E47" s="39" t="s">
        <v>47</v>
      </c>
      <c r="F47" s="49">
        <v>1.78</v>
      </c>
    </row>
    <row r="48" spans="1:6">
      <c r="A48" s="29" t="s">
        <v>847</v>
      </c>
      <c r="B48" s="21" t="s">
        <v>35</v>
      </c>
      <c r="C48" s="20" t="s">
        <v>44</v>
      </c>
      <c r="D48" s="31" t="s">
        <v>751</v>
      </c>
      <c r="E48" s="39" t="s">
        <v>48</v>
      </c>
      <c r="F48" s="49">
        <v>1.48</v>
      </c>
    </row>
    <row r="49" spans="1:6">
      <c r="A49" s="29" t="s">
        <v>848</v>
      </c>
      <c r="B49" s="21" t="s">
        <v>35</v>
      </c>
      <c r="C49" s="20" t="s">
        <v>49</v>
      </c>
      <c r="D49" s="31" t="s">
        <v>751</v>
      </c>
      <c r="E49" s="39" t="s">
        <v>45</v>
      </c>
      <c r="F49" s="49">
        <v>3.54</v>
      </c>
    </row>
    <row r="50" spans="1:6">
      <c r="A50" s="29" t="s">
        <v>849</v>
      </c>
      <c r="B50" s="21" t="s">
        <v>35</v>
      </c>
      <c r="C50" s="20" t="s">
        <v>49</v>
      </c>
      <c r="D50" s="31" t="s">
        <v>751</v>
      </c>
      <c r="E50" s="39" t="s">
        <v>46</v>
      </c>
      <c r="F50" s="49">
        <v>2.76</v>
      </c>
    </row>
    <row r="51" spans="1:6">
      <c r="A51" s="29" t="s">
        <v>850</v>
      </c>
      <c r="B51" s="21" t="s">
        <v>35</v>
      </c>
      <c r="C51" s="20" t="s">
        <v>49</v>
      </c>
      <c r="D51" s="31" t="s">
        <v>751</v>
      </c>
      <c r="E51" s="39" t="s">
        <v>47</v>
      </c>
      <c r="F51" s="49">
        <v>2.29</v>
      </c>
    </row>
    <row r="52" spans="1:6">
      <c r="A52" s="29" t="s">
        <v>851</v>
      </c>
      <c r="B52" s="21" t="s">
        <v>35</v>
      </c>
      <c r="C52" s="20" t="s">
        <v>49</v>
      </c>
      <c r="D52" s="31" t="s">
        <v>751</v>
      </c>
      <c r="E52" s="39" t="s">
        <v>48</v>
      </c>
      <c r="F52" s="49">
        <v>1.77</v>
      </c>
    </row>
    <row r="53" spans="1:6">
      <c r="A53" s="29" t="s">
        <v>852</v>
      </c>
      <c r="B53" s="21" t="s">
        <v>35</v>
      </c>
      <c r="C53" s="20" t="s">
        <v>50</v>
      </c>
      <c r="D53" s="31" t="s">
        <v>751</v>
      </c>
      <c r="E53" s="39" t="s">
        <v>45</v>
      </c>
      <c r="F53" s="49">
        <v>4.55</v>
      </c>
    </row>
    <row r="54" spans="1:6">
      <c r="A54" s="29" t="s">
        <v>853</v>
      </c>
      <c r="B54" s="21" t="s">
        <v>35</v>
      </c>
      <c r="C54" s="20" t="s">
        <v>50</v>
      </c>
      <c r="D54" s="31" t="s">
        <v>751</v>
      </c>
      <c r="E54" s="39" t="s">
        <v>46</v>
      </c>
      <c r="F54" s="49">
        <v>3.48</v>
      </c>
    </row>
    <row r="55" spans="1:6">
      <c r="A55" s="29" t="s">
        <v>854</v>
      </c>
      <c r="B55" s="21" t="s">
        <v>35</v>
      </c>
      <c r="C55" s="20" t="s">
        <v>50</v>
      </c>
      <c r="D55" s="31" t="s">
        <v>751</v>
      </c>
      <c r="E55" s="39" t="s">
        <v>47</v>
      </c>
      <c r="F55" s="49">
        <v>3.02</v>
      </c>
    </row>
    <row r="56" spans="1:6">
      <c r="A56" s="29" t="s">
        <v>855</v>
      </c>
      <c r="B56" s="21" t="s">
        <v>35</v>
      </c>
      <c r="C56" s="20" t="s">
        <v>50</v>
      </c>
      <c r="D56" s="31" t="s">
        <v>751</v>
      </c>
      <c r="E56" s="39" t="s">
        <v>48</v>
      </c>
      <c r="F56" s="49">
        <v>2.4</v>
      </c>
    </row>
    <row r="57" spans="1:6">
      <c r="A57" s="29" t="s">
        <v>856</v>
      </c>
      <c r="B57" s="21" t="s">
        <v>35</v>
      </c>
      <c r="C57" s="20" t="s">
        <v>51</v>
      </c>
      <c r="D57" s="31" t="s">
        <v>751</v>
      </c>
      <c r="E57" s="39" t="s">
        <v>52</v>
      </c>
    </row>
    <row r="58" spans="1:6">
      <c r="C58" s="42"/>
      <c r="D58" s="32"/>
      <c r="F58" s="51"/>
    </row>
    <row r="59" spans="1:6">
      <c r="A59" s="29" t="s">
        <v>857</v>
      </c>
      <c r="B59" s="21" t="s">
        <v>640</v>
      </c>
      <c r="C59" s="33" t="s">
        <v>858</v>
      </c>
      <c r="D59" s="32">
        <v>1250</v>
      </c>
      <c r="E59" s="18" t="s">
        <v>641</v>
      </c>
      <c r="F59" s="53">
        <v>57.599999999999994</v>
      </c>
    </row>
    <row r="60" spans="1:6">
      <c r="A60" s="29" t="s">
        <v>859</v>
      </c>
      <c r="B60" s="21" t="s">
        <v>640</v>
      </c>
      <c r="C60" s="33" t="s">
        <v>858</v>
      </c>
      <c r="D60" s="32">
        <v>1500</v>
      </c>
      <c r="E60" s="18" t="s">
        <v>641</v>
      </c>
      <c r="F60" s="53">
        <v>57.75</v>
      </c>
    </row>
    <row r="61" spans="1:6">
      <c r="A61" s="29" t="s">
        <v>860</v>
      </c>
      <c r="B61" s="21" t="s">
        <v>640</v>
      </c>
      <c r="C61" s="33" t="s">
        <v>858</v>
      </c>
      <c r="D61" s="32">
        <v>2000</v>
      </c>
      <c r="E61" s="18" t="s">
        <v>641</v>
      </c>
      <c r="F61" s="53">
        <v>58.05</v>
      </c>
    </row>
    <row r="62" spans="1:6">
      <c r="A62" s="29" t="s">
        <v>861</v>
      </c>
      <c r="B62" s="21" t="s">
        <v>640</v>
      </c>
      <c r="C62" s="33" t="s">
        <v>858</v>
      </c>
      <c r="D62" s="32">
        <v>2500</v>
      </c>
      <c r="E62" s="18" t="s">
        <v>641</v>
      </c>
      <c r="F62" s="53">
        <v>58.05</v>
      </c>
    </row>
    <row r="63" spans="1:6">
      <c r="A63" s="29" t="s">
        <v>862</v>
      </c>
      <c r="B63" s="21" t="s">
        <v>640</v>
      </c>
      <c r="C63" s="33" t="s">
        <v>858</v>
      </c>
      <c r="D63" s="32">
        <v>5000</v>
      </c>
      <c r="E63" s="18" t="s">
        <v>641</v>
      </c>
      <c r="F63" s="53">
        <v>69.150000000000006</v>
      </c>
    </row>
    <row r="64" spans="1:6">
      <c r="A64" s="29" t="s">
        <v>863</v>
      </c>
      <c r="B64" s="21" t="s">
        <v>640</v>
      </c>
      <c r="C64" s="33" t="s">
        <v>858</v>
      </c>
      <c r="D64" s="32">
        <v>10000</v>
      </c>
      <c r="E64" s="18" t="s">
        <v>641</v>
      </c>
      <c r="F64" s="53">
        <v>99.15</v>
      </c>
    </row>
    <row r="65" spans="1:9">
      <c r="A65" s="29" t="s">
        <v>864</v>
      </c>
      <c r="B65" s="21" t="s">
        <v>640</v>
      </c>
      <c r="C65" s="33" t="s">
        <v>858</v>
      </c>
      <c r="D65" s="32">
        <v>15000</v>
      </c>
      <c r="E65" s="18" t="s">
        <v>641</v>
      </c>
      <c r="F65" s="53">
        <v>152.55000000000001</v>
      </c>
    </row>
    <row r="66" spans="1:9">
      <c r="A66" s="29" t="s">
        <v>865</v>
      </c>
      <c r="B66" s="21" t="s">
        <v>640</v>
      </c>
      <c r="C66" s="33" t="s">
        <v>858</v>
      </c>
      <c r="D66" s="32">
        <v>20000</v>
      </c>
      <c r="E66" s="18" t="s">
        <v>641</v>
      </c>
      <c r="F66" s="53">
        <v>209.85000000000002</v>
      </c>
    </row>
    <row r="67" spans="1:9">
      <c r="A67" s="29" t="s">
        <v>866</v>
      </c>
      <c r="B67" s="21" t="s">
        <v>640</v>
      </c>
      <c r="C67" s="33" t="s">
        <v>858</v>
      </c>
      <c r="D67" s="32"/>
      <c r="E67" s="18" t="s">
        <v>641</v>
      </c>
      <c r="F67" s="51"/>
      <c r="G67" s="31"/>
      <c r="I67" s="19"/>
    </row>
    <row r="68" spans="1:9">
      <c r="B68" s="21"/>
      <c r="C68" s="33"/>
      <c r="D68" s="32"/>
      <c r="E68" s="18"/>
      <c r="F68" s="51"/>
      <c r="G68" s="31"/>
      <c r="H68" s="33"/>
      <c r="I68" s="19"/>
    </row>
    <row r="69" spans="1:9">
      <c r="A69" s="29" t="s">
        <v>867</v>
      </c>
      <c r="B69" s="21" t="s">
        <v>640</v>
      </c>
      <c r="C69" s="33" t="s">
        <v>868</v>
      </c>
      <c r="D69" s="32">
        <v>1250</v>
      </c>
      <c r="E69" s="18" t="s">
        <v>642</v>
      </c>
      <c r="F69" s="52">
        <v>89.85</v>
      </c>
      <c r="G69" s="31"/>
      <c r="H69" s="33"/>
      <c r="I69" s="19"/>
    </row>
    <row r="70" spans="1:9">
      <c r="A70" s="29" t="s">
        <v>869</v>
      </c>
      <c r="B70" s="21" t="s">
        <v>640</v>
      </c>
      <c r="C70" s="33" t="s">
        <v>868</v>
      </c>
      <c r="D70" s="32">
        <v>1500</v>
      </c>
      <c r="E70" s="18" t="s">
        <v>642</v>
      </c>
      <c r="F70" s="52">
        <v>92.85</v>
      </c>
      <c r="G70" s="31"/>
      <c r="H70" s="33"/>
      <c r="I70" s="19"/>
    </row>
    <row r="71" spans="1:9">
      <c r="A71" s="29" t="s">
        <v>870</v>
      </c>
      <c r="B71" s="21" t="s">
        <v>640</v>
      </c>
      <c r="C71" s="33" t="s">
        <v>868</v>
      </c>
      <c r="D71" s="32">
        <v>2000</v>
      </c>
      <c r="E71" s="18" t="s">
        <v>642</v>
      </c>
      <c r="F71" s="52">
        <v>94.35</v>
      </c>
      <c r="G71" s="31"/>
      <c r="H71" s="33"/>
      <c r="I71" s="19"/>
    </row>
    <row r="72" spans="1:9">
      <c r="A72" s="29" t="s">
        <v>871</v>
      </c>
      <c r="B72" s="21" t="s">
        <v>640</v>
      </c>
      <c r="C72" s="33" t="s">
        <v>868</v>
      </c>
      <c r="D72" s="32">
        <v>2500</v>
      </c>
      <c r="E72" s="18" t="s">
        <v>642</v>
      </c>
      <c r="F72" s="52">
        <v>97.199999999999989</v>
      </c>
      <c r="G72" s="31"/>
      <c r="H72" s="33"/>
      <c r="I72" s="19"/>
    </row>
    <row r="73" spans="1:9">
      <c r="A73" s="29" t="s">
        <v>872</v>
      </c>
      <c r="B73" s="21" t="s">
        <v>640</v>
      </c>
      <c r="C73" s="33" t="s">
        <v>868</v>
      </c>
      <c r="D73" s="32">
        <v>5000</v>
      </c>
      <c r="E73" s="18" t="s">
        <v>642</v>
      </c>
      <c r="F73" s="52">
        <v>137.70000000000002</v>
      </c>
      <c r="G73" s="31"/>
      <c r="H73" s="33"/>
      <c r="I73" s="19"/>
    </row>
    <row r="74" spans="1:9">
      <c r="A74" s="29" t="s">
        <v>873</v>
      </c>
      <c r="B74" s="21" t="s">
        <v>640</v>
      </c>
      <c r="C74" s="33" t="s">
        <v>868</v>
      </c>
      <c r="D74" s="32">
        <v>10000</v>
      </c>
      <c r="E74" s="18" t="s">
        <v>642</v>
      </c>
      <c r="F74" s="52">
        <v>205.35000000000002</v>
      </c>
      <c r="G74" s="31"/>
      <c r="H74" s="33"/>
      <c r="I74" s="19"/>
    </row>
    <row r="75" spans="1:9">
      <c r="A75" s="29" t="s">
        <v>874</v>
      </c>
      <c r="B75" s="21" t="s">
        <v>640</v>
      </c>
      <c r="C75" s="33" t="s">
        <v>868</v>
      </c>
      <c r="D75" s="32">
        <v>15000</v>
      </c>
      <c r="E75" s="18" t="s">
        <v>642</v>
      </c>
      <c r="F75" s="52">
        <v>267.75</v>
      </c>
      <c r="G75" s="31"/>
      <c r="H75" s="33"/>
      <c r="I75" s="19"/>
    </row>
    <row r="76" spans="1:9">
      <c r="A76" s="29" t="s">
        <v>875</v>
      </c>
      <c r="B76" s="21" t="s">
        <v>640</v>
      </c>
      <c r="C76" s="33" t="s">
        <v>868</v>
      </c>
      <c r="D76" s="32">
        <v>20000</v>
      </c>
      <c r="E76" s="18" t="s">
        <v>642</v>
      </c>
      <c r="F76" s="52">
        <v>330.48</v>
      </c>
      <c r="G76" s="31"/>
      <c r="H76" s="33"/>
      <c r="I76" s="19"/>
    </row>
    <row r="77" spans="1:9">
      <c r="A77" s="29" t="s">
        <v>876</v>
      </c>
      <c r="B77" s="21" t="s">
        <v>640</v>
      </c>
      <c r="C77" s="33" t="s">
        <v>868</v>
      </c>
      <c r="D77" s="31"/>
      <c r="E77" s="18" t="s">
        <v>642</v>
      </c>
      <c r="G77" s="31"/>
      <c r="H77" s="33"/>
      <c r="I77" s="19"/>
    </row>
    <row r="78" spans="1:9">
      <c r="B78" s="21"/>
      <c r="C78" s="33"/>
      <c r="D78" s="32"/>
      <c r="F78" s="51"/>
      <c r="G78" s="31"/>
      <c r="H78" s="33"/>
      <c r="I78" s="19"/>
    </row>
    <row r="79" spans="1:9">
      <c r="A79" s="29" t="s">
        <v>877</v>
      </c>
      <c r="B79" s="21" t="s">
        <v>640</v>
      </c>
      <c r="C79" s="33" t="s">
        <v>878</v>
      </c>
      <c r="D79" s="32">
        <v>1250</v>
      </c>
      <c r="E79" s="18" t="s">
        <v>879</v>
      </c>
      <c r="F79" s="52">
        <v>61.364999999999995</v>
      </c>
    </row>
    <row r="80" spans="1:9">
      <c r="A80" s="29" t="s">
        <v>880</v>
      </c>
      <c r="B80" s="21" t="s">
        <v>640</v>
      </c>
      <c r="C80" s="33" t="s">
        <v>878</v>
      </c>
      <c r="D80" s="32">
        <v>1500</v>
      </c>
      <c r="E80" s="18" t="s">
        <v>879</v>
      </c>
      <c r="F80" s="52">
        <v>61.784999999999997</v>
      </c>
    </row>
    <row r="81" spans="1:6">
      <c r="A81" s="29" t="s">
        <v>881</v>
      </c>
      <c r="B81" s="21" t="s">
        <v>640</v>
      </c>
      <c r="C81" s="33" t="s">
        <v>878</v>
      </c>
      <c r="D81" s="32">
        <v>2000</v>
      </c>
      <c r="E81" s="18" t="s">
        <v>879</v>
      </c>
      <c r="F81" s="52">
        <v>62.61</v>
      </c>
    </row>
    <row r="82" spans="1:6">
      <c r="A82" s="29" t="s">
        <v>882</v>
      </c>
      <c r="B82" s="21" t="s">
        <v>640</v>
      </c>
      <c r="C82" s="33" t="s">
        <v>878</v>
      </c>
      <c r="D82" s="32">
        <v>2500</v>
      </c>
      <c r="E82" s="18" t="s">
        <v>879</v>
      </c>
      <c r="F82" s="52">
        <v>63.150000000000006</v>
      </c>
    </row>
    <row r="83" spans="1:6">
      <c r="A83" s="29" t="s">
        <v>883</v>
      </c>
      <c r="B83" s="21" t="s">
        <v>640</v>
      </c>
      <c r="C83" s="33" t="s">
        <v>878</v>
      </c>
      <c r="D83" s="32">
        <v>5000</v>
      </c>
      <c r="E83" s="18" t="s">
        <v>879</v>
      </c>
      <c r="F83" s="52">
        <v>76.875</v>
      </c>
    </row>
    <row r="84" spans="1:6">
      <c r="A84" s="29" t="s">
        <v>884</v>
      </c>
      <c r="B84" s="21" t="s">
        <v>640</v>
      </c>
      <c r="C84" s="33" t="s">
        <v>878</v>
      </c>
      <c r="D84" s="32">
        <v>10000</v>
      </c>
      <c r="E84" s="18" t="s">
        <v>879</v>
      </c>
      <c r="F84" s="52">
        <v>112.20000000000002</v>
      </c>
    </row>
    <row r="85" spans="1:6">
      <c r="A85" s="29" t="s">
        <v>885</v>
      </c>
      <c r="B85" s="21" t="s">
        <v>640</v>
      </c>
      <c r="C85" s="33" t="s">
        <v>878</v>
      </c>
      <c r="D85" s="32">
        <v>15000</v>
      </c>
      <c r="E85" s="18" t="s">
        <v>879</v>
      </c>
      <c r="F85" s="52">
        <v>171</v>
      </c>
    </row>
    <row r="86" spans="1:6">
      <c r="A86" s="29" t="s">
        <v>886</v>
      </c>
      <c r="B86" s="21" t="s">
        <v>640</v>
      </c>
      <c r="C86" s="33" t="s">
        <v>878</v>
      </c>
      <c r="D86" s="32">
        <v>20000</v>
      </c>
      <c r="E86" s="18" t="s">
        <v>879</v>
      </c>
      <c r="F86" s="52">
        <v>233.55</v>
      </c>
    </row>
    <row r="87" spans="1:6">
      <c r="A87" s="29" t="s">
        <v>887</v>
      </c>
      <c r="B87" s="21" t="s">
        <v>640</v>
      </c>
      <c r="C87" s="33" t="s">
        <v>878</v>
      </c>
      <c r="D87" s="31"/>
      <c r="E87" s="18" t="s">
        <v>879</v>
      </c>
    </row>
    <row r="88" spans="1:6" s="25" customFormat="1">
      <c r="A88" s="29"/>
      <c r="B88" s="21"/>
      <c r="C88" s="33"/>
      <c r="D88" s="31"/>
      <c r="E88" s="18"/>
      <c r="F88" s="49"/>
    </row>
    <row r="89" spans="1:6">
      <c r="A89" s="29" t="s">
        <v>888</v>
      </c>
      <c r="B89" s="21" t="s">
        <v>640</v>
      </c>
      <c r="C89" s="33" t="s">
        <v>889</v>
      </c>
      <c r="D89" s="32">
        <v>1250</v>
      </c>
      <c r="E89" s="18" t="s">
        <v>729</v>
      </c>
      <c r="F89" s="52">
        <v>93.614999999999995</v>
      </c>
    </row>
    <row r="90" spans="1:6">
      <c r="A90" s="29" t="s">
        <v>890</v>
      </c>
      <c r="B90" s="21" t="s">
        <v>640</v>
      </c>
      <c r="C90" s="33" t="s">
        <v>889</v>
      </c>
      <c r="D90" s="32">
        <v>1500</v>
      </c>
      <c r="E90" s="18" t="s">
        <v>729</v>
      </c>
      <c r="F90" s="52">
        <v>96.885000000000005</v>
      </c>
    </row>
    <row r="91" spans="1:6">
      <c r="A91" s="29" t="s">
        <v>891</v>
      </c>
      <c r="B91" s="21" t="s">
        <v>640</v>
      </c>
      <c r="C91" s="33" t="s">
        <v>889</v>
      </c>
      <c r="D91" s="32">
        <v>2000</v>
      </c>
      <c r="E91" s="18" t="s">
        <v>729</v>
      </c>
      <c r="F91" s="52">
        <v>98.91</v>
      </c>
    </row>
    <row r="92" spans="1:6">
      <c r="A92" s="29" t="s">
        <v>892</v>
      </c>
      <c r="B92" s="21" t="s">
        <v>640</v>
      </c>
      <c r="C92" s="33" t="s">
        <v>889</v>
      </c>
      <c r="D92" s="32">
        <v>2500</v>
      </c>
      <c r="E92" s="18" t="s">
        <v>729</v>
      </c>
      <c r="F92" s="52">
        <v>102.30000000000001</v>
      </c>
    </row>
    <row r="93" spans="1:6">
      <c r="A93" s="29" t="s">
        <v>893</v>
      </c>
      <c r="B93" s="21" t="s">
        <v>640</v>
      </c>
      <c r="C93" s="33" t="s">
        <v>889</v>
      </c>
      <c r="D93" s="32">
        <v>5000</v>
      </c>
      <c r="E93" s="18" t="s">
        <v>729</v>
      </c>
      <c r="F93" s="52">
        <v>145.42500000000001</v>
      </c>
    </row>
    <row r="94" spans="1:6">
      <c r="A94" s="29" t="s">
        <v>894</v>
      </c>
      <c r="B94" s="21" t="s">
        <v>640</v>
      </c>
      <c r="C94" s="33" t="s">
        <v>889</v>
      </c>
      <c r="D94" s="32">
        <v>10000</v>
      </c>
      <c r="E94" s="18" t="s">
        <v>729</v>
      </c>
      <c r="F94" s="52">
        <v>218.39999999999998</v>
      </c>
    </row>
    <row r="95" spans="1:6">
      <c r="A95" s="29" t="s">
        <v>895</v>
      </c>
      <c r="B95" s="21" t="s">
        <v>640</v>
      </c>
      <c r="C95" s="33" t="s">
        <v>889</v>
      </c>
      <c r="D95" s="32">
        <v>15000</v>
      </c>
      <c r="E95" s="18" t="s">
        <v>729</v>
      </c>
      <c r="F95" s="52">
        <v>286.56900000000002</v>
      </c>
    </row>
    <row r="96" spans="1:6">
      <c r="A96" s="29" t="s">
        <v>896</v>
      </c>
      <c r="B96" s="21" t="s">
        <v>640</v>
      </c>
      <c r="C96" s="33" t="s">
        <v>889</v>
      </c>
      <c r="D96" s="32">
        <v>20000</v>
      </c>
      <c r="E96" s="18" t="s">
        <v>729</v>
      </c>
      <c r="F96" s="52">
        <v>354.654</v>
      </c>
    </row>
    <row r="97" spans="1:6">
      <c r="A97" s="29" t="s">
        <v>897</v>
      </c>
      <c r="B97" s="21" t="s">
        <v>640</v>
      </c>
      <c r="C97" s="33" t="s">
        <v>889</v>
      </c>
      <c r="D97" s="31"/>
      <c r="E97" s="18" t="s">
        <v>729</v>
      </c>
      <c r="F97" s="52"/>
    </row>
    <row r="98" spans="1:6">
      <c r="B98" s="26"/>
      <c r="C98" s="43"/>
      <c r="D98" s="32"/>
      <c r="F98" s="51"/>
    </row>
    <row r="99" spans="1:6" s="25" customFormat="1">
      <c r="A99" s="29" t="s">
        <v>898</v>
      </c>
      <c r="B99" s="21" t="s">
        <v>640</v>
      </c>
      <c r="C99" s="33" t="s">
        <v>899</v>
      </c>
      <c r="D99" s="31">
        <v>500</v>
      </c>
      <c r="E99" s="18" t="s">
        <v>730</v>
      </c>
      <c r="F99" s="52">
        <v>49.334999999999994</v>
      </c>
    </row>
    <row r="100" spans="1:6" s="25" customFormat="1">
      <c r="A100" s="29" t="s">
        <v>900</v>
      </c>
      <c r="B100" s="21" t="s">
        <v>640</v>
      </c>
      <c r="C100" s="33" t="s">
        <v>899</v>
      </c>
      <c r="D100" s="31">
        <v>1000</v>
      </c>
      <c r="E100" s="18" t="s">
        <v>730</v>
      </c>
      <c r="F100" s="52">
        <v>53.212500000000006</v>
      </c>
    </row>
    <row r="101" spans="1:6">
      <c r="A101" s="29" t="s">
        <v>901</v>
      </c>
      <c r="B101" s="21" t="s">
        <v>640</v>
      </c>
      <c r="C101" s="33" t="s">
        <v>899</v>
      </c>
      <c r="D101" s="31">
        <v>1250</v>
      </c>
      <c r="E101" s="18" t="s">
        <v>730</v>
      </c>
      <c r="F101" s="52">
        <v>63.690000000000005</v>
      </c>
    </row>
    <row r="102" spans="1:6">
      <c r="A102" s="29" t="s">
        <v>902</v>
      </c>
      <c r="B102" s="21" t="s">
        <v>640</v>
      </c>
      <c r="C102" s="33" t="s">
        <v>899</v>
      </c>
      <c r="D102" s="31">
        <v>1500</v>
      </c>
      <c r="E102" s="18" t="s">
        <v>730</v>
      </c>
      <c r="F102" s="52">
        <v>65.62</v>
      </c>
    </row>
    <row r="103" spans="1:6">
      <c r="A103" s="29" t="s">
        <v>903</v>
      </c>
      <c r="B103" s="21" t="s">
        <v>640</v>
      </c>
      <c r="C103" s="33" t="s">
        <v>899</v>
      </c>
      <c r="D103" s="31">
        <v>2000</v>
      </c>
      <c r="E103" s="18" t="s">
        <v>730</v>
      </c>
      <c r="F103" s="52">
        <v>67.899999999999991</v>
      </c>
    </row>
    <row r="104" spans="1:6">
      <c r="A104" s="29" t="s">
        <v>904</v>
      </c>
      <c r="B104" s="21" t="s">
        <v>640</v>
      </c>
      <c r="C104" s="33" t="s">
        <v>899</v>
      </c>
      <c r="D104" s="31">
        <v>2500</v>
      </c>
      <c r="E104" s="18" t="s">
        <v>730</v>
      </c>
      <c r="F104" s="52">
        <v>70.02</v>
      </c>
    </row>
    <row r="105" spans="1:6">
      <c r="A105" s="29" t="s">
        <v>905</v>
      </c>
      <c r="B105" s="21" t="s">
        <v>640</v>
      </c>
      <c r="C105" s="33" t="s">
        <v>899</v>
      </c>
      <c r="D105" s="31">
        <v>5000</v>
      </c>
      <c r="E105" s="18" t="s">
        <v>730</v>
      </c>
      <c r="F105" s="52">
        <v>85.655000000000001</v>
      </c>
    </row>
    <row r="106" spans="1:6">
      <c r="A106" s="29" t="s">
        <v>906</v>
      </c>
      <c r="B106" s="21" t="s">
        <v>640</v>
      </c>
      <c r="C106" s="33" t="s">
        <v>899</v>
      </c>
      <c r="D106" s="31">
        <v>10000</v>
      </c>
      <c r="E106" s="18" t="s">
        <v>730</v>
      </c>
      <c r="F106" s="52">
        <v>122.655</v>
      </c>
    </row>
    <row r="107" spans="1:6">
      <c r="A107" s="29" t="s">
        <v>907</v>
      </c>
      <c r="B107" s="21" t="s">
        <v>640</v>
      </c>
      <c r="C107" s="33" t="s">
        <v>899</v>
      </c>
      <c r="D107" s="31">
        <v>15000</v>
      </c>
      <c r="E107" s="18" t="s">
        <v>730</v>
      </c>
      <c r="F107" s="52">
        <v>183.42000000000002</v>
      </c>
    </row>
    <row r="108" spans="1:6">
      <c r="A108" s="29" t="s">
        <v>908</v>
      </c>
      <c r="B108" s="21" t="s">
        <v>640</v>
      </c>
      <c r="C108" s="33" t="s">
        <v>899</v>
      </c>
      <c r="D108" s="31">
        <v>20000</v>
      </c>
      <c r="E108" s="18" t="s">
        <v>730</v>
      </c>
      <c r="F108" s="52">
        <v>242.38500000000002</v>
      </c>
    </row>
    <row r="109" spans="1:6">
      <c r="A109" s="29" t="s">
        <v>909</v>
      </c>
      <c r="B109" s="26" t="s">
        <v>640</v>
      </c>
      <c r="C109" s="33" t="s">
        <v>899</v>
      </c>
      <c r="D109" s="32"/>
      <c r="E109" s="18" t="s">
        <v>730</v>
      </c>
      <c r="F109" s="51"/>
    </row>
    <row r="110" spans="1:6">
      <c r="B110" s="26"/>
      <c r="C110" s="33"/>
      <c r="D110" s="32"/>
      <c r="E110" s="18"/>
      <c r="F110" s="51"/>
    </row>
    <row r="111" spans="1:6">
      <c r="A111" s="29" t="s">
        <v>910</v>
      </c>
      <c r="B111" s="21" t="s">
        <v>640</v>
      </c>
      <c r="C111" s="33" t="s">
        <v>911</v>
      </c>
      <c r="D111" s="31">
        <v>500</v>
      </c>
      <c r="E111" s="18" t="s">
        <v>912</v>
      </c>
      <c r="F111" s="52">
        <v>75.405000000000001</v>
      </c>
    </row>
    <row r="112" spans="1:6" s="25" customFormat="1">
      <c r="A112" s="29" t="s">
        <v>913</v>
      </c>
      <c r="B112" s="21" t="s">
        <v>640</v>
      </c>
      <c r="C112" s="33" t="s">
        <v>911</v>
      </c>
      <c r="D112" s="31">
        <v>1000</v>
      </c>
      <c r="E112" s="18" t="s">
        <v>912</v>
      </c>
      <c r="F112" s="52">
        <v>80.324999999999989</v>
      </c>
    </row>
    <row r="113" spans="1:6">
      <c r="A113" s="29" t="s">
        <v>914</v>
      </c>
      <c r="B113" s="21" t="s">
        <v>640</v>
      </c>
      <c r="C113" s="33" t="s">
        <v>911</v>
      </c>
      <c r="D113" s="31">
        <v>1250</v>
      </c>
      <c r="E113" s="18" t="s">
        <v>912</v>
      </c>
      <c r="F113" s="52">
        <v>106.59000000000002</v>
      </c>
    </row>
    <row r="114" spans="1:6">
      <c r="A114" s="29" t="s">
        <v>915</v>
      </c>
      <c r="B114" s="21" t="s">
        <v>640</v>
      </c>
      <c r="C114" s="33" t="s">
        <v>911</v>
      </c>
      <c r="D114" s="31">
        <v>1500</v>
      </c>
      <c r="E114" s="18" t="s">
        <v>912</v>
      </c>
      <c r="F114" s="52">
        <v>109.99000000000001</v>
      </c>
    </row>
    <row r="115" spans="1:6">
      <c r="A115" s="29" t="s">
        <v>916</v>
      </c>
      <c r="B115" s="21" t="s">
        <v>640</v>
      </c>
      <c r="C115" s="33" t="s">
        <v>911</v>
      </c>
      <c r="D115" s="31">
        <v>2000</v>
      </c>
      <c r="E115" s="18" t="s">
        <v>912</v>
      </c>
      <c r="F115" s="52">
        <v>113.39999999999999</v>
      </c>
    </row>
    <row r="116" spans="1:6">
      <c r="A116" s="29" t="s">
        <v>917</v>
      </c>
      <c r="B116" s="21" t="s">
        <v>640</v>
      </c>
      <c r="C116" s="33" t="s">
        <v>911</v>
      </c>
      <c r="D116" s="31">
        <v>2500</v>
      </c>
      <c r="E116" s="18" t="s">
        <v>912</v>
      </c>
      <c r="F116" s="52">
        <v>116.82000000000002</v>
      </c>
    </row>
    <row r="117" spans="1:6">
      <c r="A117" s="29" t="s">
        <v>918</v>
      </c>
      <c r="B117" s="21" t="s">
        <v>640</v>
      </c>
      <c r="C117" s="33" t="s">
        <v>911</v>
      </c>
      <c r="D117" s="31">
        <v>5000</v>
      </c>
      <c r="E117" s="18" t="s">
        <v>912</v>
      </c>
      <c r="F117" s="52">
        <v>170.01500000000001</v>
      </c>
    </row>
    <row r="118" spans="1:6">
      <c r="A118" s="29" t="s">
        <v>919</v>
      </c>
      <c r="B118" s="21" t="s">
        <v>640</v>
      </c>
      <c r="C118" s="33" t="s">
        <v>911</v>
      </c>
      <c r="D118" s="31">
        <v>10000</v>
      </c>
      <c r="E118" s="18" t="s">
        <v>912</v>
      </c>
      <c r="F118" s="52">
        <v>256.04000000000002</v>
      </c>
    </row>
    <row r="119" spans="1:6">
      <c r="A119" s="29" t="s">
        <v>920</v>
      </c>
      <c r="B119" s="21" t="s">
        <v>640</v>
      </c>
      <c r="C119" s="33" t="s">
        <v>911</v>
      </c>
      <c r="D119" s="31">
        <v>15000</v>
      </c>
      <c r="E119" s="18" t="s">
        <v>912</v>
      </c>
      <c r="F119" s="52">
        <v>347.00400000000002</v>
      </c>
    </row>
    <row r="120" spans="1:6">
      <c r="A120" s="29" t="s">
        <v>921</v>
      </c>
      <c r="B120" s="21" t="s">
        <v>640</v>
      </c>
      <c r="C120" s="33" t="s">
        <v>911</v>
      </c>
      <c r="D120" s="31">
        <v>20000</v>
      </c>
      <c r="E120" s="18" t="s">
        <v>912</v>
      </c>
      <c r="F120" s="52">
        <v>400.55399999999997</v>
      </c>
    </row>
    <row r="121" spans="1:6">
      <c r="A121" s="29" t="s">
        <v>922</v>
      </c>
      <c r="B121" s="21" t="s">
        <v>640</v>
      </c>
      <c r="C121" s="33" t="s">
        <v>911</v>
      </c>
      <c r="D121" s="34"/>
      <c r="E121" s="18" t="s">
        <v>912</v>
      </c>
      <c r="F121" s="52"/>
    </row>
    <row r="122" spans="1:6">
      <c r="B122" s="26"/>
      <c r="C122" s="33"/>
      <c r="D122" s="33"/>
      <c r="F122" s="51"/>
    </row>
    <row r="123" spans="1:6">
      <c r="A123" s="29" t="s">
        <v>923</v>
      </c>
      <c r="B123" s="21" t="s">
        <v>640</v>
      </c>
      <c r="C123" s="33" t="s">
        <v>924</v>
      </c>
      <c r="D123" s="31">
        <v>500</v>
      </c>
      <c r="E123" s="18" t="s">
        <v>730</v>
      </c>
      <c r="F123" s="52">
        <v>64.320000000000007</v>
      </c>
    </row>
    <row r="124" spans="1:6" s="25" customFormat="1">
      <c r="A124" s="29" t="s">
        <v>925</v>
      </c>
      <c r="B124" s="21" t="s">
        <v>640</v>
      </c>
      <c r="C124" s="33" t="s">
        <v>924</v>
      </c>
      <c r="D124" s="31">
        <v>1000</v>
      </c>
      <c r="E124" s="18" t="s">
        <v>730</v>
      </c>
      <c r="F124" s="52">
        <v>79.533999999999992</v>
      </c>
    </row>
    <row r="125" spans="1:6">
      <c r="A125" s="29" t="s">
        <v>926</v>
      </c>
      <c r="B125" s="21" t="s">
        <v>640</v>
      </c>
      <c r="C125" s="33" t="s">
        <v>924</v>
      </c>
      <c r="D125" s="31">
        <v>1250</v>
      </c>
      <c r="E125" s="18" t="s">
        <v>730</v>
      </c>
      <c r="F125" s="52">
        <v>82.22</v>
      </c>
    </row>
    <row r="126" spans="1:6">
      <c r="A126" s="29" t="s">
        <v>927</v>
      </c>
      <c r="B126" s="21" t="s">
        <v>640</v>
      </c>
      <c r="C126" s="33" t="s">
        <v>924</v>
      </c>
      <c r="D126" s="31">
        <v>1500</v>
      </c>
      <c r="E126" s="18" t="s">
        <v>730</v>
      </c>
      <c r="F126" s="52">
        <v>91.057999999999993</v>
      </c>
    </row>
    <row r="127" spans="1:6">
      <c r="A127" s="29" t="s">
        <v>928</v>
      </c>
      <c r="B127" s="21" t="s">
        <v>640</v>
      </c>
      <c r="C127" s="33" t="s">
        <v>924</v>
      </c>
      <c r="D127" s="31">
        <v>2000</v>
      </c>
      <c r="E127" s="18" t="s">
        <v>730</v>
      </c>
      <c r="F127" s="52">
        <v>96.231999999999999</v>
      </c>
    </row>
    <row r="128" spans="1:6">
      <c r="A128" s="29" t="s">
        <v>929</v>
      </c>
      <c r="B128" s="21" t="s">
        <v>640</v>
      </c>
      <c r="C128" s="33" t="s">
        <v>924</v>
      </c>
      <c r="D128" s="31">
        <v>2500</v>
      </c>
      <c r="E128" s="18" t="s">
        <v>730</v>
      </c>
      <c r="F128" s="52">
        <v>99.405000000000001</v>
      </c>
    </row>
    <row r="129" spans="1:6">
      <c r="A129" s="29" t="s">
        <v>930</v>
      </c>
      <c r="B129" s="21" t="s">
        <v>640</v>
      </c>
      <c r="C129" s="33" t="s">
        <v>924</v>
      </c>
      <c r="D129" s="31">
        <v>5000</v>
      </c>
      <c r="E129" s="18" t="s">
        <v>730</v>
      </c>
      <c r="F129" s="52">
        <v>120.9075</v>
      </c>
    </row>
    <row r="130" spans="1:6">
      <c r="A130" s="29" t="s">
        <v>931</v>
      </c>
      <c r="B130" s="21" t="s">
        <v>640</v>
      </c>
      <c r="C130" s="33" t="s">
        <v>924</v>
      </c>
      <c r="D130" s="31">
        <v>10000</v>
      </c>
      <c r="E130" s="18" t="s">
        <v>730</v>
      </c>
      <c r="F130" s="52">
        <v>176.25</v>
      </c>
    </row>
    <row r="131" spans="1:6">
      <c r="A131" s="29" t="s">
        <v>932</v>
      </c>
      <c r="B131" s="21" t="s">
        <v>640</v>
      </c>
      <c r="C131" s="33" t="s">
        <v>924</v>
      </c>
      <c r="D131" s="31">
        <v>15000</v>
      </c>
      <c r="E131" s="18" t="s">
        <v>730</v>
      </c>
      <c r="F131" s="52">
        <v>268.37</v>
      </c>
    </row>
    <row r="132" spans="1:6">
      <c r="A132" s="29" t="s">
        <v>933</v>
      </c>
      <c r="B132" s="21" t="s">
        <v>640</v>
      </c>
      <c r="C132" s="33" t="s">
        <v>924</v>
      </c>
      <c r="D132" s="31">
        <v>20000</v>
      </c>
      <c r="E132" s="18" t="s">
        <v>730</v>
      </c>
      <c r="F132" s="52">
        <v>382.34500000000003</v>
      </c>
    </row>
    <row r="133" spans="1:6">
      <c r="A133" s="29" t="s">
        <v>934</v>
      </c>
      <c r="B133" s="21" t="s">
        <v>640</v>
      </c>
      <c r="C133" s="33" t="s">
        <v>924</v>
      </c>
      <c r="D133" s="34"/>
      <c r="E133" s="18" t="s">
        <v>730</v>
      </c>
      <c r="F133" s="52"/>
    </row>
    <row r="134" spans="1:6">
      <c r="B134" s="21"/>
      <c r="C134" s="33"/>
      <c r="D134" s="34"/>
      <c r="E134" s="18"/>
      <c r="F134" s="52"/>
    </row>
    <row r="135" spans="1:6">
      <c r="A135" s="29" t="s">
        <v>935</v>
      </c>
      <c r="B135" s="21" t="s">
        <v>640</v>
      </c>
      <c r="C135" s="33" t="s">
        <v>936</v>
      </c>
      <c r="D135" s="31">
        <v>500</v>
      </c>
      <c r="E135" s="18" t="s">
        <v>937</v>
      </c>
      <c r="F135" s="52">
        <v>81.531999999999996</v>
      </c>
    </row>
    <row r="136" spans="1:6">
      <c r="A136" s="29" t="s">
        <v>938</v>
      </c>
      <c r="B136" s="21" t="s">
        <v>640</v>
      </c>
      <c r="C136" s="33" t="s">
        <v>936</v>
      </c>
      <c r="D136" s="31">
        <v>1000</v>
      </c>
      <c r="E136" s="18" t="s">
        <v>53</v>
      </c>
      <c r="F136" s="52">
        <v>91.637</v>
      </c>
    </row>
    <row r="137" spans="1:6">
      <c r="A137" s="29" t="s">
        <v>939</v>
      </c>
      <c r="B137" s="21" t="s">
        <v>640</v>
      </c>
      <c r="C137" s="33" t="s">
        <v>936</v>
      </c>
      <c r="D137" s="31">
        <v>1250</v>
      </c>
      <c r="E137" s="18" t="s">
        <v>54</v>
      </c>
      <c r="F137" s="52">
        <v>114.08699999999999</v>
      </c>
    </row>
    <row r="138" spans="1:6">
      <c r="A138" s="29" t="s">
        <v>940</v>
      </c>
      <c r="B138" s="21" t="s">
        <v>640</v>
      </c>
      <c r="C138" s="33" t="s">
        <v>936</v>
      </c>
      <c r="D138" s="31">
        <v>1500</v>
      </c>
      <c r="E138" s="18" t="s">
        <v>55</v>
      </c>
      <c r="F138" s="52">
        <v>121.30200000000001</v>
      </c>
    </row>
    <row r="139" spans="1:6">
      <c r="A139" s="29" t="s">
        <v>941</v>
      </c>
      <c r="B139" s="21" t="s">
        <v>640</v>
      </c>
      <c r="C139" s="33" t="s">
        <v>936</v>
      </c>
      <c r="D139" s="31">
        <v>2000</v>
      </c>
      <c r="E139" s="18" t="s">
        <v>56</v>
      </c>
      <c r="F139" s="52">
        <v>135.68</v>
      </c>
    </row>
    <row r="140" spans="1:6">
      <c r="A140" s="29" t="s">
        <v>942</v>
      </c>
      <c r="B140" s="21" t="s">
        <v>640</v>
      </c>
      <c r="C140" s="33" t="s">
        <v>936</v>
      </c>
      <c r="D140" s="31">
        <v>2500</v>
      </c>
      <c r="E140" s="18" t="s">
        <v>57</v>
      </c>
      <c r="F140" s="52">
        <v>136.60000000000002</v>
      </c>
    </row>
    <row r="141" spans="1:6">
      <c r="A141" s="29" t="s">
        <v>943</v>
      </c>
      <c r="B141" s="21" t="s">
        <v>640</v>
      </c>
      <c r="C141" s="33" t="s">
        <v>936</v>
      </c>
      <c r="D141" s="31">
        <v>5000</v>
      </c>
      <c r="E141" s="18" t="s">
        <v>58</v>
      </c>
      <c r="F141" s="52">
        <v>194.10000000000002</v>
      </c>
    </row>
    <row r="142" spans="1:6">
      <c r="A142" s="29" t="s">
        <v>944</v>
      </c>
      <c r="B142" s="21" t="s">
        <v>640</v>
      </c>
      <c r="C142" s="33" t="s">
        <v>936</v>
      </c>
      <c r="D142" s="31">
        <v>10000</v>
      </c>
      <c r="E142" s="18" t="s">
        <v>59</v>
      </c>
      <c r="F142" s="52">
        <v>294.2</v>
      </c>
    </row>
    <row r="143" spans="1:6">
      <c r="A143" s="29" t="s">
        <v>945</v>
      </c>
      <c r="B143" s="21" t="s">
        <v>640</v>
      </c>
      <c r="C143" s="33" t="s">
        <v>936</v>
      </c>
      <c r="D143" s="31">
        <v>15000</v>
      </c>
      <c r="E143" s="18" t="s">
        <v>60</v>
      </c>
      <c r="F143" s="52">
        <v>410.65200000000004</v>
      </c>
    </row>
    <row r="144" spans="1:6">
      <c r="A144" s="29" t="s">
        <v>946</v>
      </c>
      <c r="B144" s="21" t="s">
        <v>640</v>
      </c>
      <c r="C144" s="33" t="s">
        <v>936</v>
      </c>
      <c r="D144" s="31">
        <v>20000</v>
      </c>
      <c r="E144" s="18" t="s">
        <v>61</v>
      </c>
      <c r="F144" s="52">
        <v>517.75200000000007</v>
      </c>
    </row>
    <row r="145" spans="1:6">
      <c r="A145" s="29" t="s">
        <v>947</v>
      </c>
      <c r="B145" s="21" t="s">
        <v>640</v>
      </c>
      <c r="C145" s="33" t="s">
        <v>936</v>
      </c>
      <c r="D145" s="34"/>
      <c r="E145" s="18"/>
      <c r="F145" s="52"/>
    </row>
    <row r="146" spans="1:6">
      <c r="B146" s="26"/>
      <c r="C146" s="43"/>
      <c r="D146" s="33"/>
      <c r="F146" s="51"/>
    </row>
    <row r="147" spans="1:6">
      <c r="A147" s="29" t="s">
        <v>948</v>
      </c>
      <c r="B147" s="21" t="s">
        <v>640</v>
      </c>
      <c r="C147" s="33" t="s">
        <v>949</v>
      </c>
      <c r="D147" s="31">
        <v>500</v>
      </c>
      <c r="E147" s="18" t="s">
        <v>731</v>
      </c>
      <c r="F147" s="52">
        <v>66.760000000000005</v>
      </c>
    </row>
    <row r="148" spans="1:6" s="25" customFormat="1">
      <c r="A148" s="29" t="s">
        <v>950</v>
      </c>
      <c r="B148" s="21" t="s">
        <v>640</v>
      </c>
      <c r="C148" s="33" t="s">
        <v>949</v>
      </c>
      <c r="D148" s="31">
        <v>1000</v>
      </c>
      <c r="E148" s="18" t="s">
        <v>731</v>
      </c>
      <c r="F148" s="52">
        <v>71.679999999999993</v>
      </c>
    </row>
    <row r="149" spans="1:6">
      <c r="A149" s="29" t="s">
        <v>951</v>
      </c>
      <c r="B149" s="21" t="s">
        <v>640</v>
      </c>
      <c r="C149" s="33" t="s">
        <v>949</v>
      </c>
      <c r="D149" s="31">
        <v>1250</v>
      </c>
      <c r="E149" s="18" t="s">
        <v>731</v>
      </c>
      <c r="F149" s="52">
        <v>84.92</v>
      </c>
    </row>
    <row r="150" spans="1:6">
      <c r="A150" s="29" t="s">
        <v>952</v>
      </c>
      <c r="B150" s="21" t="s">
        <v>640</v>
      </c>
      <c r="C150" s="33" t="s">
        <v>949</v>
      </c>
      <c r="D150" s="31">
        <v>1500</v>
      </c>
      <c r="E150" s="18" t="s">
        <v>731</v>
      </c>
      <c r="F150" s="52">
        <v>85.679999999999993</v>
      </c>
    </row>
    <row r="151" spans="1:6">
      <c r="A151" s="29" t="s">
        <v>953</v>
      </c>
      <c r="B151" s="21" t="s">
        <v>640</v>
      </c>
      <c r="C151" s="33" t="s">
        <v>949</v>
      </c>
      <c r="D151" s="31">
        <v>2000</v>
      </c>
      <c r="E151" s="18" t="s">
        <v>731</v>
      </c>
      <c r="F151" s="52">
        <v>86.96</v>
      </c>
    </row>
    <row r="152" spans="1:6">
      <c r="A152" s="29" t="s">
        <v>954</v>
      </c>
      <c r="B152" s="21" t="s">
        <v>640</v>
      </c>
      <c r="C152" s="33" t="s">
        <v>949</v>
      </c>
      <c r="D152" s="31">
        <v>2500</v>
      </c>
      <c r="E152" s="18" t="s">
        <v>731</v>
      </c>
      <c r="F152" s="52">
        <v>88.259999999999991</v>
      </c>
    </row>
    <row r="153" spans="1:6">
      <c r="A153" s="29" t="s">
        <v>955</v>
      </c>
      <c r="B153" s="21" t="s">
        <v>640</v>
      </c>
      <c r="C153" s="33" t="s">
        <v>949</v>
      </c>
      <c r="D153" s="31">
        <v>5000</v>
      </c>
      <c r="E153" s="18" t="s">
        <v>731</v>
      </c>
      <c r="F153" s="52">
        <v>108.5</v>
      </c>
    </row>
    <row r="154" spans="1:6">
      <c r="A154" s="29" t="s">
        <v>956</v>
      </c>
      <c r="B154" s="21" t="s">
        <v>640</v>
      </c>
      <c r="C154" s="33" t="s">
        <v>949</v>
      </c>
      <c r="D154" s="31">
        <v>10000</v>
      </c>
      <c r="E154" s="18" t="s">
        <v>731</v>
      </c>
      <c r="F154" s="52">
        <v>159.4</v>
      </c>
    </row>
    <row r="155" spans="1:6">
      <c r="A155" s="29" t="s">
        <v>957</v>
      </c>
      <c r="B155" s="21" t="s">
        <v>640</v>
      </c>
      <c r="C155" s="33" t="s">
        <v>949</v>
      </c>
      <c r="D155" s="31">
        <v>15000</v>
      </c>
      <c r="E155" s="18" t="s">
        <v>731</v>
      </c>
      <c r="F155" s="52">
        <v>241.60000000000002</v>
      </c>
    </row>
    <row r="156" spans="1:6">
      <c r="A156" s="29" t="s">
        <v>958</v>
      </c>
      <c r="B156" s="21" t="s">
        <v>640</v>
      </c>
      <c r="C156" s="33" t="s">
        <v>949</v>
      </c>
      <c r="D156" s="31">
        <v>20000</v>
      </c>
      <c r="E156" s="18" t="s">
        <v>731</v>
      </c>
      <c r="F156" s="52">
        <v>342.2</v>
      </c>
    </row>
    <row r="157" spans="1:6">
      <c r="A157" s="29" t="s">
        <v>959</v>
      </c>
      <c r="B157" s="21" t="s">
        <v>640</v>
      </c>
      <c r="C157" s="33" t="s">
        <v>949</v>
      </c>
      <c r="D157" s="34"/>
      <c r="E157" s="18" t="s">
        <v>731</v>
      </c>
      <c r="F157" s="52"/>
    </row>
    <row r="158" spans="1:6">
      <c r="B158" s="26"/>
      <c r="C158" s="33"/>
      <c r="D158" s="33"/>
      <c r="F158" s="51"/>
    </row>
    <row r="159" spans="1:6">
      <c r="A159" s="29" t="s">
        <v>960</v>
      </c>
      <c r="B159" s="21" t="s">
        <v>640</v>
      </c>
      <c r="C159" s="33" t="s">
        <v>961</v>
      </c>
      <c r="D159" s="31">
        <v>500</v>
      </c>
      <c r="E159" s="18" t="s">
        <v>62</v>
      </c>
      <c r="F159" s="52">
        <v>98.36</v>
      </c>
    </row>
    <row r="160" spans="1:6">
      <c r="A160" s="29" t="s">
        <v>962</v>
      </c>
      <c r="B160" s="21" t="s">
        <v>640</v>
      </c>
      <c r="C160" s="33" t="s">
        <v>961</v>
      </c>
      <c r="D160" s="31">
        <v>1000</v>
      </c>
      <c r="E160" s="18" t="s">
        <v>63</v>
      </c>
      <c r="F160" s="52">
        <v>98.98</v>
      </c>
    </row>
    <row r="161" spans="1:6">
      <c r="A161" s="29" t="s">
        <v>963</v>
      </c>
      <c r="B161" s="21" t="s">
        <v>640</v>
      </c>
      <c r="C161" s="33" t="s">
        <v>961</v>
      </c>
      <c r="D161" s="31">
        <v>1250</v>
      </c>
      <c r="E161" s="18" t="s">
        <v>64</v>
      </c>
      <c r="F161" s="52">
        <v>136.92000000000002</v>
      </c>
    </row>
    <row r="162" spans="1:6">
      <c r="A162" s="29" t="s">
        <v>964</v>
      </c>
      <c r="B162" s="21" t="s">
        <v>640</v>
      </c>
      <c r="C162" s="33" t="s">
        <v>961</v>
      </c>
      <c r="D162" s="31">
        <v>1500</v>
      </c>
      <c r="E162" s="18" t="s">
        <v>65</v>
      </c>
      <c r="F162" s="52">
        <v>137.68</v>
      </c>
    </row>
    <row r="163" spans="1:6">
      <c r="A163" s="29" t="s">
        <v>965</v>
      </c>
      <c r="B163" s="21" t="s">
        <v>640</v>
      </c>
      <c r="C163" s="33" t="s">
        <v>961</v>
      </c>
      <c r="D163" s="31">
        <v>2000</v>
      </c>
      <c r="E163" s="18" t="s">
        <v>66</v>
      </c>
      <c r="F163" s="52">
        <v>138.96</v>
      </c>
    </row>
    <row r="164" spans="1:6">
      <c r="A164" s="29" t="s">
        <v>966</v>
      </c>
      <c r="B164" s="21" t="s">
        <v>640</v>
      </c>
      <c r="C164" s="33" t="s">
        <v>961</v>
      </c>
      <c r="D164" s="31">
        <v>2500</v>
      </c>
      <c r="E164" s="18" t="s">
        <v>67</v>
      </c>
      <c r="F164" s="52">
        <v>140.26000000000002</v>
      </c>
    </row>
    <row r="165" spans="1:6">
      <c r="A165" s="29" t="s">
        <v>967</v>
      </c>
      <c r="B165" s="21" t="s">
        <v>640</v>
      </c>
      <c r="C165" s="33" t="s">
        <v>961</v>
      </c>
      <c r="D165" s="31">
        <v>5000</v>
      </c>
      <c r="E165" s="18" t="s">
        <v>68</v>
      </c>
      <c r="F165" s="52">
        <v>199.70000000000002</v>
      </c>
    </row>
    <row r="166" spans="1:6">
      <c r="A166" s="29" t="s">
        <v>968</v>
      </c>
      <c r="B166" s="21" t="s">
        <v>640</v>
      </c>
      <c r="C166" s="33" t="s">
        <v>961</v>
      </c>
      <c r="D166" s="31">
        <v>10000</v>
      </c>
      <c r="E166" s="18" t="s">
        <v>69</v>
      </c>
      <c r="F166" s="52">
        <v>303.75600000000003</v>
      </c>
    </row>
    <row r="167" spans="1:6">
      <c r="A167" s="29" t="s">
        <v>969</v>
      </c>
      <c r="B167" s="21" t="s">
        <v>640</v>
      </c>
      <c r="C167" s="33" t="s">
        <v>961</v>
      </c>
      <c r="D167" s="31">
        <v>15000</v>
      </c>
      <c r="E167" s="18" t="s">
        <v>70</v>
      </c>
      <c r="F167" s="52">
        <v>424.11599999999999</v>
      </c>
    </row>
    <row r="168" spans="1:6">
      <c r="A168" s="29" t="s">
        <v>970</v>
      </c>
      <c r="B168" s="21" t="s">
        <v>640</v>
      </c>
      <c r="C168" s="33" t="s">
        <v>961</v>
      </c>
      <c r="D168" s="31">
        <v>20000</v>
      </c>
      <c r="E168" s="18" t="s">
        <v>71</v>
      </c>
      <c r="F168" s="52">
        <v>588.37679999999989</v>
      </c>
    </row>
    <row r="169" spans="1:6">
      <c r="A169" s="29" t="s">
        <v>971</v>
      </c>
      <c r="B169" s="21" t="s">
        <v>640</v>
      </c>
      <c r="C169" s="33" t="s">
        <v>961</v>
      </c>
      <c r="D169" s="34"/>
      <c r="E169" s="18"/>
      <c r="F169" s="52"/>
    </row>
    <row r="170" spans="1:6">
      <c r="B170" s="21"/>
      <c r="C170" s="43"/>
      <c r="D170" s="33"/>
      <c r="E170" s="18"/>
      <c r="F170" s="53"/>
    </row>
    <row r="171" spans="1:6" s="25" customFormat="1">
      <c r="A171" s="29"/>
      <c r="B171" s="21"/>
      <c r="C171" s="33"/>
      <c r="D171" s="34"/>
      <c r="E171" s="18"/>
      <c r="F171" s="52"/>
    </row>
    <row r="172" spans="1:6">
      <c r="A172" s="29" t="s">
        <v>972</v>
      </c>
      <c r="B172" s="21" t="s">
        <v>640</v>
      </c>
      <c r="C172" s="20" t="s">
        <v>973</v>
      </c>
      <c r="D172" s="31">
        <v>100</v>
      </c>
      <c r="E172" s="48" t="s">
        <v>72</v>
      </c>
      <c r="F172" s="52">
        <v>93.8</v>
      </c>
    </row>
    <row r="173" spans="1:6">
      <c r="A173" s="29" t="s">
        <v>974</v>
      </c>
      <c r="B173" s="21" t="s">
        <v>640</v>
      </c>
      <c r="C173" s="20" t="s">
        <v>973</v>
      </c>
      <c r="D173" s="31">
        <v>250</v>
      </c>
      <c r="E173" s="48" t="s">
        <v>73</v>
      </c>
      <c r="F173" s="52">
        <v>95.8</v>
      </c>
    </row>
    <row r="174" spans="1:6">
      <c r="A174" s="29" t="s">
        <v>975</v>
      </c>
      <c r="B174" s="21" t="s">
        <v>640</v>
      </c>
      <c r="C174" s="20" t="s">
        <v>973</v>
      </c>
      <c r="D174" s="31">
        <v>500</v>
      </c>
      <c r="E174" s="48" t="s">
        <v>74</v>
      </c>
      <c r="F174" s="52">
        <v>97.8</v>
      </c>
    </row>
    <row r="175" spans="1:6">
      <c r="A175" s="29" t="s">
        <v>976</v>
      </c>
      <c r="B175" s="21" t="s">
        <v>640</v>
      </c>
      <c r="C175" s="20" t="s">
        <v>973</v>
      </c>
      <c r="D175" s="31">
        <v>750</v>
      </c>
      <c r="E175" s="48" t="s">
        <v>75</v>
      </c>
      <c r="F175" s="52">
        <v>105.8</v>
      </c>
    </row>
    <row r="176" spans="1:6">
      <c r="A176" s="29" t="s">
        <v>977</v>
      </c>
      <c r="B176" s="21" t="s">
        <v>640</v>
      </c>
      <c r="C176" s="20" t="s">
        <v>973</v>
      </c>
      <c r="D176" s="31">
        <v>1000</v>
      </c>
      <c r="E176" s="48" t="s">
        <v>76</v>
      </c>
      <c r="F176" s="52">
        <v>111.8</v>
      </c>
    </row>
    <row r="177" spans="1:6">
      <c r="A177" s="29" t="s">
        <v>978</v>
      </c>
      <c r="B177" s="21" t="s">
        <v>640</v>
      </c>
      <c r="C177" s="20" t="s">
        <v>973</v>
      </c>
      <c r="D177" s="31">
        <v>1250</v>
      </c>
      <c r="E177" s="48" t="s">
        <v>77</v>
      </c>
      <c r="F177" s="52">
        <v>133.80000000000001</v>
      </c>
    </row>
    <row r="178" spans="1:6">
      <c r="A178" s="29" t="s">
        <v>979</v>
      </c>
      <c r="B178" s="21" t="s">
        <v>640</v>
      </c>
      <c r="C178" s="20" t="s">
        <v>973</v>
      </c>
      <c r="D178" s="31">
        <v>1500</v>
      </c>
      <c r="E178" s="48" t="s">
        <v>78</v>
      </c>
      <c r="F178" s="52">
        <v>133.80000000000001</v>
      </c>
    </row>
    <row r="179" spans="1:6">
      <c r="A179" s="29" t="s">
        <v>980</v>
      </c>
      <c r="B179" s="21" t="s">
        <v>640</v>
      </c>
      <c r="C179" s="20" t="s">
        <v>973</v>
      </c>
      <c r="D179" s="31">
        <v>2000</v>
      </c>
      <c r="E179" s="48" t="s">
        <v>79</v>
      </c>
      <c r="F179" s="52">
        <v>137.80000000000001</v>
      </c>
    </row>
    <row r="180" spans="1:6">
      <c r="A180" s="29" t="s">
        <v>981</v>
      </c>
      <c r="B180" s="21" t="s">
        <v>640</v>
      </c>
      <c r="C180" s="20" t="s">
        <v>973</v>
      </c>
      <c r="D180" s="31">
        <v>2500</v>
      </c>
      <c r="E180" s="48" t="s">
        <v>80</v>
      </c>
      <c r="F180" s="52">
        <v>141.80000000000001</v>
      </c>
    </row>
    <row r="181" spans="1:6">
      <c r="A181" s="29" t="s">
        <v>982</v>
      </c>
      <c r="B181" s="21" t="s">
        <v>640</v>
      </c>
      <c r="C181" s="20" t="s">
        <v>973</v>
      </c>
      <c r="D181" s="34"/>
      <c r="E181" s="18"/>
      <c r="F181" s="52"/>
    </row>
    <row r="182" spans="1:6" s="25" customFormat="1">
      <c r="A182" s="29"/>
      <c r="B182" s="26"/>
      <c r="C182" s="20"/>
      <c r="D182" s="33"/>
      <c r="E182" s="18"/>
      <c r="F182" s="53"/>
    </row>
    <row r="183" spans="1:6">
      <c r="A183" s="29" t="s">
        <v>983</v>
      </c>
      <c r="B183" s="21" t="s">
        <v>640</v>
      </c>
      <c r="C183" s="20" t="s">
        <v>984</v>
      </c>
      <c r="D183" s="31">
        <v>100</v>
      </c>
      <c r="E183" s="48" t="s">
        <v>81</v>
      </c>
      <c r="F183" s="52">
        <v>100.14</v>
      </c>
    </row>
    <row r="184" spans="1:6">
      <c r="A184" s="29" t="s">
        <v>985</v>
      </c>
      <c r="B184" s="21" t="s">
        <v>640</v>
      </c>
      <c r="C184" s="20" t="s">
        <v>984</v>
      </c>
      <c r="D184" s="31">
        <v>250</v>
      </c>
      <c r="E184" s="48" t="s">
        <v>82</v>
      </c>
      <c r="F184" s="52">
        <v>112.42</v>
      </c>
    </row>
    <row r="185" spans="1:6">
      <c r="A185" s="29" t="s">
        <v>986</v>
      </c>
      <c r="B185" s="21" t="s">
        <v>640</v>
      </c>
      <c r="C185" s="20" t="s">
        <v>984</v>
      </c>
      <c r="D185" s="31">
        <v>500</v>
      </c>
      <c r="E185" s="48" t="s">
        <v>83</v>
      </c>
      <c r="F185" s="52">
        <v>119.89899999999999</v>
      </c>
    </row>
    <row r="186" spans="1:6">
      <c r="A186" s="29" t="s">
        <v>987</v>
      </c>
      <c r="B186" s="21" t="s">
        <v>640</v>
      </c>
      <c r="C186" s="20" t="s">
        <v>984</v>
      </c>
      <c r="D186" s="31">
        <v>750</v>
      </c>
      <c r="E186" s="48" t="s">
        <v>84</v>
      </c>
      <c r="F186" s="52">
        <v>129.23699999999999</v>
      </c>
    </row>
    <row r="187" spans="1:6">
      <c r="A187" s="29" t="s">
        <v>988</v>
      </c>
      <c r="B187" s="21" t="s">
        <v>640</v>
      </c>
      <c r="C187" s="20" t="s">
        <v>984</v>
      </c>
      <c r="D187" s="31">
        <v>1000</v>
      </c>
      <c r="E187" s="48" t="s">
        <v>85</v>
      </c>
      <c r="F187" s="52">
        <v>136.298</v>
      </c>
    </row>
    <row r="188" spans="1:6">
      <c r="A188" s="29" t="s">
        <v>989</v>
      </c>
      <c r="B188" s="21" t="s">
        <v>640</v>
      </c>
      <c r="C188" s="20" t="s">
        <v>984</v>
      </c>
      <c r="D188" s="31">
        <v>1250</v>
      </c>
      <c r="E188" s="48" t="s">
        <v>86</v>
      </c>
      <c r="F188" s="52">
        <v>157.803</v>
      </c>
    </row>
    <row r="189" spans="1:6">
      <c r="A189" s="29" t="s">
        <v>990</v>
      </c>
      <c r="B189" s="21" t="s">
        <v>640</v>
      </c>
      <c r="C189" s="20" t="s">
        <v>984</v>
      </c>
      <c r="D189" s="31">
        <v>1500</v>
      </c>
      <c r="E189" s="48" t="s">
        <v>87</v>
      </c>
      <c r="F189" s="52">
        <v>163.23099999999999</v>
      </c>
    </row>
    <row r="190" spans="1:6">
      <c r="A190" s="29" t="s">
        <v>991</v>
      </c>
      <c r="B190" s="21" t="s">
        <v>640</v>
      </c>
      <c r="C190" s="20" t="s">
        <v>984</v>
      </c>
      <c r="D190" s="31">
        <v>2000</v>
      </c>
      <c r="E190" s="48" t="s">
        <v>88</v>
      </c>
      <c r="F190" s="52">
        <v>169.464</v>
      </c>
    </row>
    <row r="191" spans="1:6">
      <c r="A191" s="29" t="s">
        <v>992</v>
      </c>
      <c r="B191" s="21" t="s">
        <v>640</v>
      </c>
      <c r="C191" s="20" t="s">
        <v>984</v>
      </c>
      <c r="D191" s="31">
        <v>2500</v>
      </c>
      <c r="E191" s="48" t="s">
        <v>89</v>
      </c>
      <c r="F191" s="52">
        <v>175.67400000000004</v>
      </c>
    </row>
    <row r="192" spans="1:6">
      <c r="A192" s="29" t="s">
        <v>993</v>
      </c>
      <c r="B192" s="21" t="s">
        <v>640</v>
      </c>
      <c r="C192" s="20" t="s">
        <v>984</v>
      </c>
      <c r="D192" s="34"/>
      <c r="E192" s="18"/>
      <c r="F192" s="52"/>
    </row>
    <row r="193" spans="1:6" s="25" customFormat="1">
      <c r="A193" s="29"/>
      <c r="B193" s="26"/>
      <c r="C193" s="20"/>
      <c r="D193" s="33"/>
      <c r="E193" s="18"/>
      <c r="F193" s="53"/>
    </row>
    <row r="194" spans="1:6">
      <c r="A194" s="29" t="s">
        <v>994</v>
      </c>
      <c r="B194" s="21" t="s">
        <v>640</v>
      </c>
      <c r="C194" s="20" t="s">
        <v>995</v>
      </c>
      <c r="D194" s="31">
        <v>100</v>
      </c>
      <c r="E194" s="48" t="s">
        <v>90</v>
      </c>
      <c r="F194" s="52">
        <v>113.89399999999999</v>
      </c>
    </row>
    <row r="195" spans="1:6">
      <c r="A195" s="29" t="s">
        <v>996</v>
      </c>
      <c r="B195" s="21" t="s">
        <v>640</v>
      </c>
      <c r="C195" s="20" t="s">
        <v>995</v>
      </c>
      <c r="D195" s="31">
        <v>250</v>
      </c>
      <c r="E195" s="48" t="s">
        <v>91</v>
      </c>
      <c r="F195" s="52">
        <v>116.20400000000001</v>
      </c>
    </row>
    <row r="196" spans="1:6">
      <c r="A196" s="29" t="s">
        <v>997</v>
      </c>
      <c r="B196" s="21" t="s">
        <v>640</v>
      </c>
      <c r="C196" s="20" t="s">
        <v>995</v>
      </c>
      <c r="D196" s="31">
        <v>500</v>
      </c>
      <c r="E196" s="48" t="s">
        <v>92</v>
      </c>
      <c r="F196" s="52">
        <v>123.878</v>
      </c>
    </row>
    <row r="197" spans="1:6">
      <c r="A197" s="29" t="s">
        <v>998</v>
      </c>
      <c r="B197" s="21" t="s">
        <v>640</v>
      </c>
      <c r="C197" s="20" t="s">
        <v>995</v>
      </c>
      <c r="D197" s="31">
        <v>750</v>
      </c>
      <c r="E197" s="48" t="s">
        <v>93</v>
      </c>
      <c r="F197" s="52">
        <v>133.33100000000002</v>
      </c>
    </row>
    <row r="198" spans="1:6">
      <c r="A198" s="29" t="s">
        <v>999</v>
      </c>
      <c r="B198" s="21" t="s">
        <v>640</v>
      </c>
      <c r="C198" s="20" t="s">
        <v>995</v>
      </c>
      <c r="D198" s="31">
        <v>1000</v>
      </c>
      <c r="E198" s="48" t="s">
        <v>94</v>
      </c>
      <c r="F198" s="52">
        <v>140.48399999999998</v>
      </c>
    </row>
    <row r="199" spans="1:6">
      <c r="A199" s="29" t="s">
        <v>1000</v>
      </c>
      <c r="B199" s="21" t="s">
        <v>640</v>
      </c>
      <c r="C199" s="20" t="s">
        <v>995</v>
      </c>
      <c r="D199" s="31">
        <v>1250</v>
      </c>
      <c r="E199" s="48" t="s">
        <v>95</v>
      </c>
      <c r="F199" s="52">
        <v>162.44900000000001</v>
      </c>
    </row>
    <row r="200" spans="1:6">
      <c r="A200" s="29" t="s">
        <v>1001</v>
      </c>
      <c r="B200" s="21" t="s">
        <v>640</v>
      </c>
      <c r="C200" s="20" t="s">
        <v>995</v>
      </c>
      <c r="D200" s="31">
        <v>1500</v>
      </c>
      <c r="E200" s="48" t="s">
        <v>96</v>
      </c>
      <c r="F200" s="52">
        <v>168.291</v>
      </c>
    </row>
    <row r="201" spans="1:6">
      <c r="A201" s="29" t="s">
        <v>1002</v>
      </c>
      <c r="B201" s="21" t="s">
        <v>640</v>
      </c>
      <c r="C201" s="20" t="s">
        <v>995</v>
      </c>
      <c r="D201" s="31">
        <v>2000</v>
      </c>
      <c r="E201" s="48" t="s">
        <v>97</v>
      </c>
      <c r="F201" s="52">
        <v>175.39800000000002</v>
      </c>
    </row>
    <row r="202" spans="1:6">
      <c r="A202" s="29" t="s">
        <v>1003</v>
      </c>
      <c r="B202" s="21" t="s">
        <v>640</v>
      </c>
      <c r="C202" s="20" t="s">
        <v>995</v>
      </c>
      <c r="D202" s="31">
        <v>2500</v>
      </c>
      <c r="E202" s="48" t="s">
        <v>98</v>
      </c>
      <c r="F202" s="52">
        <v>182.50500000000002</v>
      </c>
    </row>
    <row r="203" spans="1:6">
      <c r="A203" s="29" t="s">
        <v>1004</v>
      </c>
      <c r="B203" s="21" t="s">
        <v>640</v>
      </c>
      <c r="C203" s="20" t="s">
        <v>995</v>
      </c>
      <c r="D203" s="34"/>
      <c r="E203" s="18"/>
      <c r="F203" s="52"/>
    </row>
    <row r="204" spans="1:6" s="25" customFormat="1">
      <c r="A204" s="29"/>
      <c r="B204" s="21"/>
      <c r="C204" s="43"/>
      <c r="D204" s="33"/>
      <c r="E204" s="18"/>
      <c r="F204" s="53"/>
    </row>
    <row r="205" spans="1:6">
      <c r="A205" s="29" t="s">
        <v>1005</v>
      </c>
      <c r="B205" s="21" t="s">
        <v>643</v>
      </c>
      <c r="C205" s="20" t="s">
        <v>1006</v>
      </c>
      <c r="D205" s="31">
        <v>250</v>
      </c>
      <c r="E205" s="48" t="s">
        <v>99</v>
      </c>
      <c r="F205" s="54">
        <v>32.419999999999995</v>
      </c>
    </row>
    <row r="206" spans="1:6">
      <c r="A206" s="29" t="s">
        <v>1007</v>
      </c>
      <c r="B206" s="21" t="s">
        <v>643</v>
      </c>
      <c r="C206" s="20" t="s">
        <v>1006</v>
      </c>
      <c r="D206" s="31">
        <v>1000</v>
      </c>
      <c r="E206" s="48" t="s">
        <v>100</v>
      </c>
      <c r="F206" s="54">
        <v>35.173999999999999</v>
      </c>
    </row>
    <row r="207" spans="1:6">
      <c r="A207" s="29" t="s">
        <v>1008</v>
      </c>
      <c r="B207" s="21" t="s">
        <v>643</v>
      </c>
      <c r="C207" s="20" t="s">
        <v>1006</v>
      </c>
      <c r="D207" s="31">
        <v>1250</v>
      </c>
      <c r="E207" s="48" t="s">
        <v>101</v>
      </c>
      <c r="F207" s="54">
        <v>35.948</v>
      </c>
    </row>
    <row r="208" spans="1:6">
      <c r="A208" s="29" t="s">
        <v>1009</v>
      </c>
      <c r="B208" s="21" t="s">
        <v>643</v>
      </c>
      <c r="C208" s="20" t="s">
        <v>1006</v>
      </c>
      <c r="D208" s="31">
        <v>2000</v>
      </c>
      <c r="E208" s="48" t="s">
        <v>102</v>
      </c>
      <c r="F208" s="54">
        <v>39.548000000000002</v>
      </c>
    </row>
    <row r="209" spans="1:6">
      <c r="A209" s="29" t="s">
        <v>1010</v>
      </c>
      <c r="B209" s="21" t="s">
        <v>643</v>
      </c>
      <c r="C209" s="20" t="s">
        <v>1006</v>
      </c>
      <c r="D209" s="31">
        <v>2500</v>
      </c>
      <c r="E209" s="48" t="s">
        <v>103</v>
      </c>
      <c r="F209" s="54">
        <v>41.311999999999998</v>
      </c>
    </row>
    <row r="210" spans="1:6">
      <c r="A210" s="29" t="s">
        <v>1011</v>
      </c>
      <c r="B210" s="21" t="s">
        <v>643</v>
      </c>
      <c r="C210" s="20" t="s">
        <v>1006</v>
      </c>
      <c r="D210" s="31">
        <v>5000</v>
      </c>
      <c r="E210" s="48" t="s">
        <v>104</v>
      </c>
      <c r="F210" s="54">
        <v>48.475999999999999</v>
      </c>
    </row>
    <row r="211" spans="1:6">
      <c r="A211" s="29" t="s">
        <v>1012</v>
      </c>
      <c r="B211" s="21" t="s">
        <v>643</v>
      </c>
      <c r="C211" s="20" t="s">
        <v>1006</v>
      </c>
      <c r="D211" s="31">
        <v>10000</v>
      </c>
      <c r="E211" s="48" t="s">
        <v>105</v>
      </c>
      <c r="F211" s="54">
        <v>64.063999999999993</v>
      </c>
    </row>
    <row r="212" spans="1:6">
      <c r="A212" s="29" t="s">
        <v>1013</v>
      </c>
      <c r="B212" s="21" t="s">
        <v>643</v>
      </c>
      <c r="C212" s="20" t="s">
        <v>1006</v>
      </c>
      <c r="D212" s="31">
        <v>15000</v>
      </c>
      <c r="E212" s="48" t="s">
        <v>106</v>
      </c>
      <c r="F212" s="54">
        <v>86.653999999999996</v>
      </c>
    </row>
    <row r="213" spans="1:6">
      <c r="A213" s="29" t="s">
        <v>1014</v>
      </c>
      <c r="B213" s="21" t="s">
        <v>643</v>
      </c>
      <c r="C213" s="20" t="s">
        <v>1006</v>
      </c>
      <c r="D213" s="31">
        <v>20000</v>
      </c>
      <c r="E213" s="48" t="s">
        <v>107</v>
      </c>
      <c r="F213" s="54">
        <v>107.678</v>
      </c>
    </row>
    <row r="214" spans="1:6">
      <c r="A214" s="29" t="s">
        <v>1015</v>
      </c>
      <c r="B214" s="21" t="s">
        <v>643</v>
      </c>
      <c r="C214" s="20" t="s">
        <v>1006</v>
      </c>
      <c r="D214" s="34"/>
      <c r="E214" s="18"/>
      <c r="F214" s="52"/>
    </row>
    <row r="215" spans="1:6">
      <c r="B215" s="26"/>
      <c r="D215" s="33"/>
      <c r="E215" s="18"/>
      <c r="F215" s="53"/>
    </row>
    <row r="216" spans="1:6">
      <c r="A216" s="29" t="s">
        <v>1016</v>
      </c>
      <c r="B216" s="21" t="s">
        <v>643</v>
      </c>
      <c r="C216" s="20" t="s">
        <v>1017</v>
      </c>
      <c r="D216" s="31">
        <v>250</v>
      </c>
      <c r="E216" s="48" t="s">
        <v>108</v>
      </c>
      <c r="F216" s="54">
        <v>39.116</v>
      </c>
    </row>
    <row r="217" spans="1:6">
      <c r="A217" s="29" t="s">
        <v>1018</v>
      </c>
      <c r="B217" s="21" t="s">
        <v>643</v>
      </c>
      <c r="C217" s="20" t="s">
        <v>1017</v>
      </c>
      <c r="D217" s="31">
        <v>1000</v>
      </c>
      <c r="E217" s="48" t="s">
        <v>109</v>
      </c>
      <c r="F217" s="54">
        <v>42.212000000000003</v>
      </c>
    </row>
    <row r="218" spans="1:6">
      <c r="A218" s="29" t="s">
        <v>1019</v>
      </c>
      <c r="B218" s="21" t="s">
        <v>643</v>
      </c>
      <c r="C218" s="20" t="s">
        <v>1017</v>
      </c>
      <c r="D218" s="31">
        <v>1250</v>
      </c>
      <c r="E218" s="48" t="s">
        <v>110</v>
      </c>
      <c r="F218" s="54">
        <v>45.181999999999995</v>
      </c>
    </row>
    <row r="219" spans="1:6">
      <c r="A219" s="29" t="s">
        <v>1020</v>
      </c>
      <c r="B219" s="21" t="s">
        <v>643</v>
      </c>
      <c r="C219" s="20" t="s">
        <v>1017</v>
      </c>
      <c r="D219" s="31">
        <v>2000</v>
      </c>
      <c r="E219" s="48" t="s">
        <v>111</v>
      </c>
      <c r="F219" s="54">
        <v>50.942000000000007</v>
      </c>
    </row>
    <row r="220" spans="1:6">
      <c r="A220" s="29" t="s">
        <v>1021</v>
      </c>
      <c r="B220" s="21" t="s">
        <v>643</v>
      </c>
      <c r="C220" s="20" t="s">
        <v>1017</v>
      </c>
      <c r="D220" s="31">
        <v>2500</v>
      </c>
      <c r="E220" s="48" t="s">
        <v>112</v>
      </c>
      <c r="F220" s="54">
        <v>52.561999999999998</v>
      </c>
    </row>
    <row r="221" spans="1:6">
      <c r="A221" s="29" t="s">
        <v>1022</v>
      </c>
      <c r="B221" s="21" t="s">
        <v>643</v>
      </c>
      <c r="C221" s="20" t="s">
        <v>1017</v>
      </c>
      <c r="D221" s="31">
        <v>5000</v>
      </c>
      <c r="E221" s="48" t="s">
        <v>113</v>
      </c>
      <c r="F221" s="54">
        <v>55.819999999999993</v>
      </c>
    </row>
    <row r="222" spans="1:6">
      <c r="A222" s="29" t="s">
        <v>1023</v>
      </c>
      <c r="B222" s="21" t="s">
        <v>643</v>
      </c>
      <c r="C222" s="20" t="s">
        <v>1017</v>
      </c>
      <c r="D222" s="31">
        <v>10000</v>
      </c>
      <c r="E222" s="48" t="s">
        <v>114</v>
      </c>
      <c r="F222" s="54">
        <v>103.52</v>
      </c>
    </row>
    <row r="223" spans="1:6">
      <c r="A223" s="29" t="s">
        <v>1024</v>
      </c>
      <c r="B223" s="21" t="s">
        <v>643</v>
      </c>
      <c r="C223" s="20" t="s">
        <v>1017</v>
      </c>
      <c r="D223" s="31">
        <v>15000</v>
      </c>
      <c r="E223" s="48" t="s">
        <v>115</v>
      </c>
      <c r="F223" s="54">
        <v>141.86000000000001</v>
      </c>
    </row>
    <row r="224" spans="1:6">
      <c r="A224" s="29" t="s">
        <v>1025</v>
      </c>
      <c r="B224" s="21" t="s">
        <v>643</v>
      </c>
      <c r="C224" s="20" t="s">
        <v>1017</v>
      </c>
      <c r="D224" s="31">
        <v>20000</v>
      </c>
      <c r="E224" s="48" t="s">
        <v>116</v>
      </c>
      <c r="F224" s="54">
        <v>182.18</v>
      </c>
    </row>
    <row r="225" spans="1:6">
      <c r="A225" s="29" t="s">
        <v>1026</v>
      </c>
      <c r="B225" s="21" t="s">
        <v>643</v>
      </c>
      <c r="C225" s="20" t="s">
        <v>1017</v>
      </c>
      <c r="D225" s="34"/>
      <c r="E225" s="18"/>
      <c r="F225" s="52"/>
    </row>
    <row r="226" spans="1:6" s="25" customFormat="1">
      <c r="A226" s="30"/>
      <c r="B226" s="26"/>
      <c r="C226" s="20"/>
      <c r="D226" s="33"/>
      <c r="E226" s="18"/>
      <c r="F226" s="53"/>
    </row>
    <row r="227" spans="1:6">
      <c r="A227" s="29" t="s">
        <v>1027</v>
      </c>
      <c r="B227" s="21" t="s">
        <v>643</v>
      </c>
      <c r="C227" s="20" t="s">
        <v>1028</v>
      </c>
      <c r="D227" s="31">
        <v>250</v>
      </c>
      <c r="E227" s="48" t="s">
        <v>117</v>
      </c>
      <c r="F227" s="54">
        <v>57.879999999999995</v>
      </c>
    </row>
    <row r="228" spans="1:6">
      <c r="A228" s="29" t="s">
        <v>1029</v>
      </c>
      <c r="B228" s="21" t="s">
        <v>643</v>
      </c>
      <c r="C228" s="20" t="s">
        <v>1028</v>
      </c>
      <c r="D228" s="31">
        <v>1000</v>
      </c>
      <c r="E228" s="48" t="s">
        <v>118</v>
      </c>
      <c r="F228" s="54">
        <v>66.960000000000008</v>
      </c>
    </row>
    <row r="229" spans="1:6">
      <c r="A229" s="29" t="s">
        <v>1030</v>
      </c>
      <c r="B229" s="21" t="s">
        <v>643</v>
      </c>
      <c r="C229" s="20" t="s">
        <v>1028</v>
      </c>
      <c r="D229" s="31">
        <v>1250</v>
      </c>
      <c r="E229" s="48" t="s">
        <v>119</v>
      </c>
      <c r="F229" s="54">
        <v>70.22</v>
      </c>
    </row>
    <row r="230" spans="1:6">
      <c r="A230" s="29" t="s">
        <v>1031</v>
      </c>
      <c r="B230" s="21" t="s">
        <v>643</v>
      </c>
      <c r="C230" s="20" t="s">
        <v>1028</v>
      </c>
      <c r="D230" s="31">
        <v>2000</v>
      </c>
      <c r="E230" s="48" t="s">
        <v>120</v>
      </c>
      <c r="F230" s="54">
        <v>80.740000000000009</v>
      </c>
    </row>
    <row r="231" spans="1:6">
      <c r="A231" s="29" t="s">
        <v>1032</v>
      </c>
      <c r="B231" s="21" t="s">
        <v>643</v>
      </c>
      <c r="C231" s="20" t="s">
        <v>1028</v>
      </c>
      <c r="D231" s="31">
        <v>2500</v>
      </c>
      <c r="E231" s="48" t="s">
        <v>121</v>
      </c>
      <c r="F231" s="54">
        <v>82.740000000000009</v>
      </c>
    </row>
    <row r="232" spans="1:6">
      <c r="A232" s="29" t="s">
        <v>1033</v>
      </c>
      <c r="B232" s="21" t="s">
        <v>643</v>
      </c>
      <c r="C232" s="20" t="s">
        <v>1028</v>
      </c>
      <c r="D232" s="31">
        <v>5000</v>
      </c>
      <c r="E232" s="48" t="s">
        <v>122</v>
      </c>
      <c r="F232" s="54">
        <v>122.9</v>
      </c>
    </row>
    <row r="233" spans="1:6">
      <c r="A233" s="29" t="s">
        <v>1034</v>
      </c>
      <c r="B233" s="21" t="s">
        <v>643</v>
      </c>
      <c r="C233" s="20" t="s">
        <v>1028</v>
      </c>
      <c r="D233" s="31">
        <v>10000</v>
      </c>
      <c r="E233" s="48" t="s">
        <v>123</v>
      </c>
      <c r="F233" s="54">
        <v>198.9</v>
      </c>
    </row>
    <row r="234" spans="1:6">
      <c r="A234" s="29" t="s">
        <v>1035</v>
      </c>
      <c r="B234" s="21" t="s">
        <v>643</v>
      </c>
      <c r="C234" s="20" t="s">
        <v>1028</v>
      </c>
      <c r="D234" s="31">
        <v>15000</v>
      </c>
      <c r="E234" s="48" t="s">
        <v>124</v>
      </c>
      <c r="F234" s="54">
        <v>266.89999999999998</v>
      </c>
    </row>
    <row r="235" spans="1:6">
      <c r="A235" s="29" t="s">
        <v>1036</v>
      </c>
      <c r="B235" s="21" t="s">
        <v>643</v>
      </c>
      <c r="C235" s="20" t="s">
        <v>1028</v>
      </c>
      <c r="D235" s="31">
        <v>20000</v>
      </c>
      <c r="E235" s="48" t="s">
        <v>125</v>
      </c>
      <c r="F235" s="54">
        <v>357.53999999999996</v>
      </c>
    </row>
    <row r="236" spans="1:6">
      <c r="A236" s="29" t="s">
        <v>1037</v>
      </c>
      <c r="B236" s="21" t="s">
        <v>643</v>
      </c>
      <c r="C236" s="20" t="s">
        <v>1028</v>
      </c>
      <c r="D236" s="34"/>
      <c r="E236" s="18"/>
      <c r="F236" s="52"/>
    </row>
    <row r="237" spans="1:6" s="25" customFormat="1">
      <c r="A237" s="29"/>
      <c r="B237" s="26"/>
      <c r="C237" s="20"/>
      <c r="D237" s="33"/>
      <c r="E237" s="18"/>
      <c r="F237" s="53"/>
    </row>
    <row r="238" spans="1:6">
      <c r="A238" s="29" t="s">
        <v>1038</v>
      </c>
      <c r="B238" s="21" t="s">
        <v>643</v>
      </c>
      <c r="C238" s="20" t="s">
        <v>1039</v>
      </c>
      <c r="D238" s="31">
        <v>250</v>
      </c>
      <c r="E238" s="48" t="s">
        <v>126</v>
      </c>
      <c r="F238" s="54">
        <v>88.1</v>
      </c>
    </row>
    <row r="239" spans="1:6">
      <c r="A239" s="29" t="s">
        <v>1040</v>
      </c>
      <c r="B239" s="21" t="s">
        <v>643</v>
      </c>
      <c r="C239" s="20" t="s">
        <v>1039</v>
      </c>
      <c r="D239" s="31">
        <v>1000</v>
      </c>
      <c r="E239" s="48" t="s">
        <v>127</v>
      </c>
      <c r="F239" s="54">
        <v>105.16</v>
      </c>
    </row>
    <row r="240" spans="1:6">
      <c r="A240" s="29" t="s">
        <v>1041</v>
      </c>
      <c r="B240" s="21" t="s">
        <v>643</v>
      </c>
      <c r="C240" s="20" t="s">
        <v>1039</v>
      </c>
      <c r="D240" s="31">
        <v>1250</v>
      </c>
      <c r="E240" s="48" t="s">
        <v>128</v>
      </c>
      <c r="F240" s="54">
        <v>111.78</v>
      </c>
    </row>
    <row r="241" spans="1:6">
      <c r="A241" s="29" t="s">
        <v>1042</v>
      </c>
      <c r="B241" s="21" t="s">
        <v>643</v>
      </c>
      <c r="C241" s="20" t="s">
        <v>1039</v>
      </c>
      <c r="D241" s="31">
        <v>2000</v>
      </c>
      <c r="E241" s="48" t="s">
        <v>129</v>
      </c>
      <c r="F241" s="54">
        <v>132.32</v>
      </c>
    </row>
    <row r="242" spans="1:6">
      <c r="A242" s="29" t="s">
        <v>1043</v>
      </c>
      <c r="B242" s="21" t="s">
        <v>643</v>
      </c>
      <c r="C242" s="20" t="s">
        <v>1039</v>
      </c>
      <c r="D242" s="31">
        <v>2500</v>
      </c>
      <c r="E242" s="48" t="s">
        <v>130</v>
      </c>
      <c r="F242" s="54">
        <v>158.12</v>
      </c>
    </row>
    <row r="243" spans="1:6">
      <c r="A243" s="29" t="s">
        <v>1044</v>
      </c>
      <c r="B243" s="21" t="s">
        <v>643</v>
      </c>
      <c r="C243" s="20" t="s">
        <v>1039</v>
      </c>
      <c r="D243" s="31">
        <v>5000</v>
      </c>
      <c r="E243" s="48" t="s">
        <v>131</v>
      </c>
      <c r="F243" s="54">
        <v>212.9</v>
      </c>
    </row>
    <row r="244" spans="1:6">
      <c r="A244" s="29" t="s">
        <v>1045</v>
      </c>
      <c r="B244" s="21" t="s">
        <v>643</v>
      </c>
      <c r="C244" s="20" t="s">
        <v>1039</v>
      </c>
      <c r="D244" s="31">
        <v>10000</v>
      </c>
      <c r="E244" s="48" t="s">
        <v>132</v>
      </c>
      <c r="F244" s="54">
        <v>309.21899999999994</v>
      </c>
    </row>
    <row r="245" spans="1:6">
      <c r="A245" s="29" t="s">
        <v>1046</v>
      </c>
      <c r="B245" s="21" t="s">
        <v>643</v>
      </c>
      <c r="C245" s="20" t="s">
        <v>1039</v>
      </c>
      <c r="D245" s="31">
        <v>15000</v>
      </c>
      <c r="E245" s="48" t="s">
        <v>133</v>
      </c>
      <c r="F245" s="54">
        <v>440.02199999999999</v>
      </c>
    </row>
    <row r="246" spans="1:6">
      <c r="A246" s="29" t="s">
        <v>1047</v>
      </c>
      <c r="B246" s="21" t="s">
        <v>643</v>
      </c>
      <c r="C246" s="20" t="s">
        <v>1039</v>
      </c>
      <c r="D246" s="31">
        <v>20000</v>
      </c>
      <c r="E246" s="48" t="s">
        <v>134</v>
      </c>
      <c r="F246" s="54">
        <v>598.79100000000005</v>
      </c>
    </row>
    <row r="247" spans="1:6">
      <c r="A247" s="29" t="s">
        <v>1048</v>
      </c>
      <c r="B247" s="21" t="s">
        <v>643</v>
      </c>
      <c r="C247" s="20" t="s">
        <v>1039</v>
      </c>
      <c r="D247" s="34"/>
      <c r="E247" s="18"/>
      <c r="F247" s="52"/>
    </row>
    <row r="248" spans="1:6" s="25" customFormat="1">
      <c r="A248" s="30"/>
      <c r="B248" s="26"/>
      <c r="C248" s="20"/>
      <c r="D248" s="33"/>
      <c r="E248" s="18"/>
      <c r="F248" s="53"/>
    </row>
    <row r="249" spans="1:6">
      <c r="A249" s="29" t="s">
        <v>1049</v>
      </c>
      <c r="B249" s="21" t="s">
        <v>643</v>
      </c>
      <c r="C249" s="20" t="s">
        <v>1050</v>
      </c>
      <c r="D249" s="31">
        <v>250</v>
      </c>
      <c r="E249" s="48" t="s">
        <v>135</v>
      </c>
      <c r="F249" s="54">
        <v>145.70000000000002</v>
      </c>
    </row>
    <row r="250" spans="1:6">
      <c r="A250" s="29" t="s">
        <v>1051</v>
      </c>
      <c r="B250" s="21" t="s">
        <v>643</v>
      </c>
      <c r="C250" s="20" t="s">
        <v>1050</v>
      </c>
      <c r="D250" s="31">
        <v>1000</v>
      </c>
      <c r="E250" s="48" t="s">
        <v>136</v>
      </c>
      <c r="F250" s="54">
        <v>178.6</v>
      </c>
    </row>
    <row r="251" spans="1:6">
      <c r="A251" s="29" t="s">
        <v>1052</v>
      </c>
      <c r="B251" s="21" t="s">
        <v>643</v>
      </c>
      <c r="C251" s="20" t="s">
        <v>1050</v>
      </c>
      <c r="D251" s="31">
        <v>1250</v>
      </c>
      <c r="E251" s="48" t="s">
        <v>137</v>
      </c>
      <c r="F251" s="54">
        <v>211.46</v>
      </c>
    </row>
    <row r="252" spans="1:6">
      <c r="A252" s="29" t="s">
        <v>1053</v>
      </c>
      <c r="B252" s="21" t="s">
        <v>643</v>
      </c>
      <c r="C252" s="20" t="s">
        <v>1050</v>
      </c>
      <c r="D252" s="31">
        <v>2000</v>
      </c>
      <c r="E252" s="48" t="s">
        <v>138</v>
      </c>
      <c r="F252" s="54">
        <v>251.02</v>
      </c>
    </row>
    <row r="253" spans="1:6">
      <c r="A253" s="29" t="s">
        <v>1054</v>
      </c>
      <c r="B253" s="21" t="s">
        <v>643</v>
      </c>
      <c r="C253" s="20" t="s">
        <v>1050</v>
      </c>
      <c r="D253" s="31">
        <v>2500</v>
      </c>
      <c r="E253" s="48" t="s">
        <v>139</v>
      </c>
      <c r="F253" s="54">
        <v>282.76</v>
      </c>
    </row>
    <row r="254" spans="1:6">
      <c r="A254" s="29" t="s">
        <v>1055</v>
      </c>
      <c r="B254" s="21" t="s">
        <v>643</v>
      </c>
      <c r="C254" s="20" t="s">
        <v>1050</v>
      </c>
      <c r="D254" s="31">
        <v>5000</v>
      </c>
      <c r="E254" s="48" t="s">
        <v>140</v>
      </c>
      <c r="F254" s="54">
        <v>435.24940000000004</v>
      </c>
    </row>
    <row r="255" spans="1:6">
      <c r="A255" s="29" t="s">
        <v>1056</v>
      </c>
      <c r="B255" s="21" t="s">
        <v>643</v>
      </c>
      <c r="C255" s="20" t="s">
        <v>1050</v>
      </c>
      <c r="D255" s="31">
        <v>10000</v>
      </c>
      <c r="E255" s="48" t="s">
        <v>141</v>
      </c>
      <c r="F255" s="54">
        <v>542.89840000000004</v>
      </c>
    </row>
    <row r="256" spans="1:6">
      <c r="A256" s="29" t="s">
        <v>1057</v>
      </c>
      <c r="B256" s="21" t="s">
        <v>643</v>
      </c>
      <c r="C256" s="20" t="s">
        <v>1050</v>
      </c>
      <c r="D256" s="31">
        <v>15000</v>
      </c>
      <c r="E256" s="48" t="s">
        <v>142</v>
      </c>
      <c r="F256" s="54">
        <v>824.18960000000004</v>
      </c>
    </row>
    <row r="257" spans="1:6">
      <c r="A257" s="29" t="s">
        <v>1058</v>
      </c>
      <c r="B257" s="21" t="s">
        <v>643</v>
      </c>
      <c r="C257" s="20" t="s">
        <v>1050</v>
      </c>
      <c r="D257" s="31">
        <v>20000</v>
      </c>
      <c r="E257" s="48" t="s">
        <v>143</v>
      </c>
      <c r="F257" s="54">
        <v>1065.0792000000001</v>
      </c>
    </row>
    <row r="258" spans="1:6">
      <c r="A258" s="29" t="s">
        <v>1059</v>
      </c>
      <c r="B258" s="21" t="s">
        <v>643</v>
      </c>
      <c r="C258" s="20" t="s">
        <v>1050</v>
      </c>
      <c r="D258" s="34"/>
      <c r="E258" s="18"/>
      <c r="F258" s="52"/>
    </row>
    <row r="259" spans="1:6" s="25" customFormat="1">
      <c r="A259" s="29"/>
      <c r="B259" s="26"/>
      <c r="C259" s="20"/>
      <c r="D259" s="33"/>
      <c r="E259" s="18"/>
      <c r="F259" s="53"/>
    </row>
    <row r="260" spans="1:6">
      <c r="A260" s="29" t="s">
        <v>1060</v>
      </c>
      <c r="B260" s="21" t="s">
        <v>643</v>
      </c>
      <c r="C260" s="20" t="s">
        <v>1061</v>
      </c>
      <c r="D260" s="31">
        <v>250</v>
      </c>
      <c r="E260" s="48" t="s">
        <v>144</v>
      </c>
      <c r="F260" s="54">
        <v>49.379999999999995</v>
      </c>
    </row>
    <row r="261" spans="1:6">
      <c r="A261" s="29" t="s">
        <v>1062</v>
      </c>
      <c r="B261" s="21" t="s">
        <v>643</v>
      </c>
      <c r="C261" s="20" t="s">
        <v>1061</v>
      </c>
      <c r="D261" s="31">
        <v>1000</v>
      </c>
      <c r="E261" s="48" t="s">
        <v>145</v>
      </c>
      <c r="F261" s="54">
        <v>56.16</v>
      </c>
    </row>
    <row r="262" spans="1:6">
      <c r="A262" s="29" t="s">
        <v>1063</v>
      </c>
      <c r="B262" s="21" t="s">
        <v>643</v>
      </c>
      <c r="C262" s="20" t="s">
        <v>1061</v>
      </c>
      <c r="D262" s="31">
        <v>1250</v>
      </c>
      <c r="E262" s="48" t="s">
        <v>146</v>
      </c>
      <c r="F262" s="54">
        <v>58.5</v>
      </c>
    </row>
    <row r="263" spans="1:6">
      <c r="A263" s="29" t="s">
        <v>1064</v>
      </c>
      <c r="B263" s="21" t="s">
        <v>643</v>
      </c>
      <c r="C263" s="20" t="s">
        <v>1061</v>
      </c>
      <c r="D263" s="31">
        <v>2000</v>
      </c>
      <c r="E263" s="48" t="s">
        <v>147</v>
      </c>
      <c r="F263" s="54">
        <v>66.88</v>
      </c>
    </row>
    <row r="264" spans="1:6">
      <c r="A264" s="29" t="s">
        <v>1065</v>
      </c>
      <c r="B264" s="21" t="s">
        <v>643</v>
      </c>
      <c r="C264" s="20" t="s">
        <v>1061</v>
      </c>
      <c r="D264" s="31">
        <v>2500</v>
      </c>
      <c r="E264" s="48" t="s">
        <v>148</v>
      </c>
      <c r="F264" s="54">
        <v>68.400000000000006</v>
      </c>
    </row>
    <row r="265" spans="1:6">
      <c r="A265" s="29" t="s">
        <v>1066</v>
      </c>
      <c r="B265" s="21" t="s">
        <v>643</v>
      </c>
      <c r="C265" s="20" t="s">
        <v>1061</v>
      </c>
      <c r="D265" s="31">
        <v>5000</v>
      </c>
      <c r="E265" s="48" t="s">
        <v>149</v>
      </c>
      <c r="F265" s="54">
        <v>91</v>
      </c>
    </row>
    <row r="266" spans="1:6">
      <c r="A266" s="29" t="s">
        <v>1067</v>
      </c>
      <c r="B266" s="21" t="s">
        <v>643</v>
      </c>
      <c r="C266" s="20" t="s">
        <v>1061</v>
      </c>
      <c r="D266" s="31">
        <v>10000</v>
      </c>
      <c r="E266" s="48" t="s">
        <v>150</v>
      </c>
      <c r="F266" s="54">
        <v>140.9</v>
      </c>
    </row>
    <row r="267" spans="1:6">
      <c r="A267" s="29" t="s">
        <v>1068</v>
      </c>
      <c r="B267" s="21" t="s">
        <v>643</v>
      </c>
      <c r="C267" s="20" t="s">
        <v>1061</v>
      </c>
      <c r="D267" s="31">
        <v>15000</v>
      </c>
      <c r="E267" s="48" t="s">
        <v>151</v>
      </c>
      <c r="F267" s="54">
        <v>196.9</v>
      </c>
    </row>
    <row r="268" spans="1:6">
      <c r="A268" s="29" t="s">
        <v>1069</v>
      </c>
      <c r="B268" s="21" t="s">
        <v>643</v>
      </c>
      <c r="C268" s="20" t="s">
        <v>1061</v>
      </c>
      <c r="D268" s="31">
        <v>20000</v>
      </c>
      <c r="E268" s="48" t="s">
        <v>152</v>
      </c>
      <c r="F268" s="54">
        <v>256.89999999999998</v>
      </c>
    </row>
    <row r="269" spans="1:6">
      <c r="A269" s="29" t="s">
        <v>1070</v>
      </c>
      <c r="B269" s="21" t="s">
        <v>643</v>
      </c>
      <c r="C269" s="20" t="s">
        <v>1061</v>
      </c>
      <c r="D269" s="34"/>
      <c r="E269" s="18"/>
      <c r="F269" s="52"/>
    </row>
    <row r="270" spans="1:6" s="25" customFormat="1">
      <c r="A270" s="29"/>
      <c r="B270" s="26"/>
      <c r="C270" s="20"/>
      <c r="D270" s="33"/>
      <c r="E270" s="18"/>
      <c r="F270" s="53"/>
    </row>
    <row r="271" spans="1:6">
      <c r="A271" s="29" t="s">
        <v>1071</v>
      </c>
      <c r="B271" s="21" t="s">
        <v>643</v>
      </c>
      <c r="C271" s="20" t="s">
        <v>1072</v>
      </c>
      <c r="D271" s="31">
        <v>250</v>
      </c>
      <c r="E271" s="48" t="s">
        <v>153</v>
      </c>
      <c r="F271" s="54">
        <v>32.24</v>
      </c>
    </row>
    <row r="272" spans="1:6">
      <c r="A272" s="29" t="s">
        <v>1073</v>
      </c>
      <c r="B272" s="21" t="s">
        <v>643</v>
      </c>
      <c r="C272" s="20" t="s">
        <v>1072</v>
      </c>
      <c r="D272" s="31">
        <v>1000</v>
      </c>
      <c r="E272" s="48" t="s">
        <v>154</v>
      </c>
      <c r="F272" s="54">
        <v>34.78</v>
      </c>
    </row>
    <row r="273" spans="1:6">
      <c r="A273" s="29" t="s">
        <v>1074</v>
      </c>
      <c r="B273" s="21" t="s">
        <v>643</v>
      </c>
      <c r="C273" s="20" t="s">
        <v>1072</v>
      </c>
      <c r="D273" s="31">
        <v>1250</v>
      </c>
      <c r="E273" s="48" t="s">
        <v>155</v>
      </c>
      <c r="F273" s="54">
        <v>35.44</v>
      </c>
    </row>
    <row r="274" spans="1:6">
      <c r="A274" s="29" t="s">
        <v>1075</v>
      </c>
      <c r="B274" s="21" t="s">
        <v>643</v>
      </c>
      <c r="C274" s="20" t="s">
        <v>1072</v>
      </c>
      <c r="D274" s="31">
        <v>2000</v>
      </c>
      <c r="E274" s="48" t="s">
        <v>156</v>
      </c>
      <c r="F274" s="54">
        <v>38.78</v>
      </c>
    </row>
    <row r="275" spans="1:6">
      <c r="A275" s="29" t="s">
        <v>1076</v>
      </c>
      <c r="B275" s="21" t="s">
        <v>643</v>
      </c>
      <c r="C275" s="20" t="s">
        <v>1072</v>
      </c>
      <c r="D275" s="31">
        <v>2500</v>
      </c>
      <c r="E275" s="48" t="s">
        <v>157</v>
      </c>
      <c r="F275" s="54">
        <v>38.9</v>
      </c>
    </row>
    <row r="276" spans="1:6">
      <c r="A276" s="29" t="s">
        <v>1077</v>
      </c>
      <c r="B276" s="21" t="s">
        <v>643</v>
      </c>
      <c r="C276" s="20" t="s">
        <v>1072</v>
      </c>
      <c r="D276" s="31">
        <v>5000</v>
      </c>
      <c r="E276" s="48" t="s">
        <v>158</v>
      </c>
      <c r="F276" s="54">
        <v>46.839999999999996</v>
      </c>
    </row>
    <row r="277" spans="1:6">
      <c r="A277" s="29" t="s">
        <v>1078</v>
      </c>
      <c r="B277" s="21" t="s">
        <v>643</v>
      </c>
      <c r="C277" s="20" t="s">
        <v>1072</v>
      </c>
      <c r="D277" s="31">
        <v>10000</v>
      </c>
      <c r="E277" s="48" t="s">
        <v>159</v>
      </c>
      <c r="F277" s="54">
        <v>60.94</v>
      </c>
    </row>
    <row r="278" spans="1:6">
      <c r="A278" s="29" t="s">
        <v>1079</v>
      </c>
      <c r="B278" s="21" t="s">
        <v>643</v>
      </c>
      <c r="C278" s="20" t="s">
        <v>1072</v>
      </c>
      <c r="D278" s="31">
        <v>15000</v>
      </c>
      <c r="E278" s="48" t="s">
        <v>160</v>
      </c>
      <c r="F278" s="54">
        <v>81.52000000000001</v>
      </c>
    </row>
    <row r="279" spans="1:6">
      <c r="A279" s="29" t="s">
        <v>1080</v>
      </c>
      <c r="B279" s="21" t="s">
        <v>643</v>
      </c>
      <c r="C279" s="20" t="s">
        <v>1072</v>
      </c>
      <c r="D279" s="31">
        <v>20000</v>
      </c>
      <c r="E279" s="48" t="s">
        <v>161</v>
      </c>
      <c r="F279" s="54">
        <v>97.960000000000008</v>
      </c>
    </row>
    <row r="280" spans="1:6">
      <c r="A280" s="29" t="s">
        <v>1081</v>
      </c>
      <c r="B280" s="21" t="s">
        <v>643</v>
      </c>
      <c r="C280" s="20" t="s">
        <v>1072</v>
      </c>
      <c r="D280" s="34"/>
      <c r="E280" s="18"/>
      <c r="F280" s="52"/>
    </row>
    <row r="281" spans="1:6" s="25" customFormat="1">
      <c r="A281" s="29"/>
      <c r="B281" s="26"/>
      <c r="C281" s="20"/>
      <c r="D281" s="33"/>
      <c r="E281" s="18"/>
      <c r="F281" s="53"/>
    </row>
    <row r="282" spans="1:6">
      <c r="A282" s="29" t="s">
        <v>1082</v>
      </c>
      <c r="B282" s="21" t="s">
        <v>643</v>
      </c>
      <c r="C282" s="20" t="s">
        <v>1083</v>
      </c>
      <c r="D282" s="31">
        <v>250</v>
      </c>
      <c r="E282" s="48" t="s">
        <v>162</v>
      </c>
      <c r="F282" s="54">
        <v>32.978000000000002</v>
      </c>
    </row>
    <row r="283" spans="1:6">
      <c r="A283" s="29" t="s">
        <v>1084</v>
      </c>
      <c r="B283" s="21" t="s">
        <v>643</v>
      </c>
      <c r="C283" s="20" t="s">
        <v>1083</v>
      </c>
      <c r="D283" s="31">
        <v>1000</v>
      </c>
      <c r="E283" s="48" t="s">
        <v>163</v>
      </c>
      <c r="F283" s="54">
        <v>36.631999999999998</v>
      </c>
    </row>
    <row r="284" spans="1:6">
      <c r="A284" s="29" t="s">
        <v>1085</v>
      </c>
      <c r="B284" s="21" t="s">
        <v>643</v>
      </c>
      <c r="C284" s="20" t="s">
        <v>1083</v>
      </c>
      <c r="D284" s="31">
        <v>1250</v>
      </c>
      <c r="E284" s="48" t="s">
        <v>164</v>
      </c>
      <c r="F284" s="54">
        <v>37.783999999999999</v>
      </c>
    </row>
    <row r="285" spans="1:6">
      <c r="A285" s="29" t="s">
        <v>1086</v>
      </c>
      <c r="B285" s="21" t="s">
        <v>643</v>
      </c>
      <c r="C285" s="20" t="s">
        <v>1083</v>
      </c>
      <c r="D285" s="31">
        <v>2000</v>
      </c>
      <c r="E285" s="48" t="s">
        <v>165</v>
      </c>
      <c r="F285" s="54">
        <v>42.356000000000002</v>
      </c>
    </row>
    <row r="286" spans="1:6">
      <c r="A286" s="29" t="s">
        <v>1087</v>
      </c>
      <c r="B286" s="21" t="s">
        <v>643</v>
      </c>
      <c r="C286" s="20" t="s">
        <v>1083</v>
      </c>
      <c r="D286" s="31">
        <v>2500</v>
      </c>
      <c r="E286" s="48" t="s">
        <v>166</v>
      </c>
      <c r="F286" s="54">
        <v>42.86</v>
      </c>
    </row>
    <row r="287" spans="1:6">
      <c r="A287" s="29" t="s">
        <v>1088</v>
      </c>
      <c r="B287" s="21" t="s">
        <v>643</v>
      </c>
      <c r="C287" s="20" t="s">
        <v>1083</v>
      </c>
      <c r="D287" s="31">
        <v>5000</v>
      </c>
      <c r="E287" s="48" t="s">
        <v>167</v>
      </c>
      <c r="F287" s="54">
        <v>54.956000000000003</v>
      </c>
    </row>
    <row r="288" spans="1:6">
      <c r="A288" s="29" t="s">
        <v>1089</v>
      </c>
      <c r="B288" s="21" t="s">
        <v>643</v>
      </c>
      <c r="C288" s="20" t="s">
        <v>1083</v>
      </c>
      <c r="D288" s="31">
        <v>10000</v>
      </c>
      <c r="E288" s="48" t="s">
        <v>168</v>
      </c>
      <c r="F288" s="54">
        <v>75.080000000000013</v>
      </c>
    </row>
    <row r="289" spans="1:6">
      <c r="A289" s="29" t="s">
        <v>1090</v>
      </c>
      <c r="B289" s="21" t="s">
        <v>643</v>
      </c>
      <c r="C289" s="20" t="s">
        <v>1083</v>
      </c>
      <c r="D289" s="31">
        <v>15000</v>
      </c>
      <c r="E289" s="48" t="s">
        <v>169</v>
      </c>
      <c r="F289" s="54">
        <v>100.46000000000001</v>
      </c>
    </row>
    <row r="290" spans="1:6">
      <c r="A290" s="29" t="s">
        <v>1091</v>
      </c>
      <c r="B290" s="21" t="s">
        <v>643</v>
      </c>
      <c r="C290" s="20" t="s">
        <v>1083</v>
      </c>
      <c r="D290" s="31">
        <v>20000</v>
      </c>
      <c r="E290" s="48" t="s">
        <v>170</v>
      </c>
      <c r="F290" s="54">
        <v>117.56000000000002</v>
      </c>
    </row>
    <row r="291" spans="1:6">
      <c r="A291" s="29" t="s">
        <v>1092</v>
      </c>
      <c r="B291" s="21" t="s">
        <v>643</v>
      </c>
      <c r="C291" s="20" t="s">
        <v>1083</v>
      </c>
      <c r="D291" s="34"/>
      <c r="E291" s="18"/>
      <c r="F291" s="52"/>
    </row>
    <row r="292" spans="1:6" s="25" customFormat="1">
      <c r="A292" s="29"/>
      <c r="B292" s="26"/>
      <c r="C292" s="20"/>
      <c r="D292" s="33"/>
      <c r="E292" s="18"/>
      <c r="F292" s="53"/>
    </row>
    <row r="293" spans="1:6">
      <c r="A293" s="29" t="s">
        <v>1093</v>
      </c>
      <c r="B293" s="21" t="s">
        <v>643</v>
      </c>
      <c r="C293" s="20" t="s">
        <v>1094</v>
      </c>
      <c r="D293" s="31">
        <v>250</v>
      </c>
      <c r="E293" s="48" t="s">
        <v>171</v>
      </c>
      <c r="F293" s="54">
        <v>40.069999999999993</v>
      </c>
    </row>
    <row r="294" spans="1:6">
      <c r="A294" s="29" t="s">
        <v>1095</v>
      </c>
      <c r="B294" s="21" t="s">
        <v>643</v>
      </c>
      <c r="C294" s="20" t="s">
        <v>1094</v>
      </c>
      <c r="D294" s="31">
        <v>1000</v>
      </c>
      <c r="E294" s="48" t="s">
        <v>172</v>
      </c>
      <c r="F294" s="54">
        <v>46.37</v>
      </c>
    </row>
    <row r="295" spans="1:6">
      <c r="A295" s="29" t="s">
        <v>1096</v>
      </c>
      <c r="B295" s="21" t="s">
        <v>643</v>
      </c>
      <c r="C295" s="20" t="s">
        <v>1094</v>
      </c>
      <c r="D295" s="31">
        <v>1250</v>
      </c>
      <c r="E295" s="48" t="s">
        <v>173</v>
      </c>
      <c r="F295" s="54">
        <v>48.638000000000005</v>
      </c>
    </row>
    <row r="296" spans="1:6">
      <c r="A296" s="29" t="s">
        <v>1097</v>
      </c>
      <c r="B296" s="21" t="s">
        <v>643</v>
      </c>
      <c r="C296" s="20" t="s">
        <v>1094</v>
      </c>
      <c r="D296" s="31">
        <v>2000</v>
      </c>
      <c r="E296" s="48" t="s">
        <v>174</v>
      </c>
      <c r="F296" s="54">
        <v>56.269999999999996</v>
      </c>
    </row>
    <row r="297" spans="1:6">
      <c r="A297" s="29" t="s">
        <v>1098</v>
      </c>
      <c r="B297" s="21" t="s">
        <v>643</v>
      </c>
      <c r="C297" s="20" t="s">
        <v>1094</v>
      </c>
      <c r="D297" s="31">
        <v>2500</v>
      </c>
      <c r="E297" s="48" t="s">
        <v>175</v>
      </c>
      <c r="F297" s="54">
        <v>58.069999999999993</v>
      </c>
    </row>
    <row r="298" spans="1:6">
      <c r="A298" s="29" t="s">
        <v>1099</v>
      </c>
      <c r="B298" s="21" t="s">
        <v>643</v>
      </c>
      <c r="C298" s="20" t="s">
        <v>1094</v>
      </c>
      <c r="D298" s="31">
        <v>5000</v>
      </c>
      <c r="E298" s="48" t="s">
        <v>176</v>
      </c>
      <c r="F298" s="54">
        <v>66.17</v>
      </c>
    </row>
    <row r="299" spans="1:6">
      <c r="A299" s="29" t="s">
        <v>1100</v>
      </c>
      <c r="B299" s="21" t="s">
        <v>643</v>
      </c>
      <c r="C299" s="20" t="s">
        <v>1094</v>
      </c>
      <c r="D299" s="31">
        <v>10000</v>
      </c>
      <c r="E299" s="48" t="s">
        <v>177</v>
      </c>
      <c r="F299" s="54">
        <v>110.9</v>
      </c>
    </row>
    <row r="300" spans="1:6">
      <c r="A300" s="29" t="s">
        <v>1101</v>
      </c>
      <c r="B300" s="21" t="s">
        <v>643</v>
      </c>
      <c r="C300" s="20" t="s">
        <v>1094</v>
      </c>
      <c r="D300" s="31">
        <v>15000</v>
      </c>
      <c r="E300" s="48" t="s">
        <v>178</v>
      </c>
      <c r="F300" s="54">
        <v>163.10000000000002</v>
      </c>
    </row>
    <row r="301" spans="1:6">
      <c r="A301" s="29" t="s">
        <v>1102</v>
      </c>
      <c r="B301" s="21" t="s">
        <v>643</v>
      </c>
      <c r="C301" s="20" t="s">
        <v>1094</v>
      </c>
      <c r="D301" s="31">
        <v>20000</v>
      </c>
      <c r="E301" s="48" t="s">
        <v>179</v>
      </c>
      <c r="F301" s="54">
        <v>209.9</v>
      </c>
    </row>
    <row r="302" spans="1:6">
      <c r="A302" s="29" t="s">
        <v>1103</v>
      </c>
      <c r="B302" s="21" t="s">
        <v>643</v>
      </c>
      <c r="C302" s="20" t="s">
        <v>1094</v>
      </c>
      <c r="D302" s="34"/>
      <c r="E302" s="18"/>
      <c r="F302" s="52"/>
    </row>
    <row r="303" spans="1:6" s="25" customFormat="1">
      <c r="A303" s="29"/>
      <c r="B303" s="26"/>
      <c r="C303" s="20"/>
      <c r="D303" s="33"/>
      <c r="E303" s="18"/>
      <c r="F303" s="53"/>
    </row>
    <row r="304" spans="1:6">
      <c r="A304" s="29" t="s">
        <v>1104</v>
      </c>
      <c r="B304" s="21" t="s">
        <v>643</v>
      </c>
      <c r="C304" s="20" t="s">
        <v>1105</v>
      </c>
      <c r="D304" s="31">
        <v>250</v>
      </c>
      <c r="E304" s="48" t="s">
        <v>180</v>
      </c>
      <c r="F304" s="54">
        <v>59.78</v>
      </c>
    </row>
    <row r="305" spans="1:6">
      <c r="A305" s="29" t="s">
        <v>1106</v>
      </c>
      <c r="B305" s="21" t="s">
        <v>643</v>
      </c>
      <c r="C305" s="20" t="s">
        <v>1105</v>
      </c>
      <c r="D305" s="31">
        <v>1000</v>
      </c>
      <c r="E305" s="48" t="s">
        <v>181</v>
      </c>
      <c r="F305" s="54">
        <v>72.639999999999986</v>
      </c>
    </row>
    <row r="306" spans="1:6">
      <c r="A306" s="29" t="s">
        <v>1107</v>
      </c>
      <c r="B306" s="21" t="s">
        <v>643</v>
      </c>
      <c r="C306" s="20" t="s">
        <v>1105</v>
      </c>
      <c r="D306" s="31">
        <v>1250</v>
      </c>
      <c r="E306" s="48" t="s">
        <v>182</v>
      </c>
      <c r="F306" s="54">
        <v>77.580000000000013</v>
      </c>
    </row>
    <row r="307" spans="1:6">
      <c r="A307" s="29" t="s">
        <v>1108</v>
      </c>
      <c r="B307" s="21" t="s">
        <v>643</v>
      </c>
      <c r="C307" s="20" t="s">
        <v>1105</v>
      </c>
      <c r="D307" s="31">
        <v>2000</v>
      </c>
      <c r="E307" s="48" t="s">
        <v>183</v>
      </c>
      <c r="F307" s="54">
        <v>92.78</v>
      </c>
    </row>
    <row r="308" spans="1:6">
      <c r="A308" s="29" t="s">
        <v>1109</v>
      </c>
      <c r="B308" s="21" t="s">
        <v>643</v>
      </c>
      <c r="C308" s="20" t="s">
        <v>1105</v>
      </c>
      <c r="D308" s="31">
        <v>2500</v>
      </c>
      <c r="E308" s="48" t="s">
        <v>184</v>
      </c>
      <c r="F308" s="54">
        <v>97.6</v>
      </c>
    </row>
    <row r="309" spans="1:6">
      <c r="A309" s="29" t="s">
        <v>1110</v>
      </c>
      <c r="B309" s="21" t="s">
        <v>643</v>
      </c>
      <c r="C309" s="20" t="s">
        <v>1105</v>
      </c>
      <c r="D309" s="31">
        <v>5000</v>
      </c>
      <c r="E309" s="48" t="s">
        <v>185</v>
      </c>
      <c r="F309" s="54">
        <v>134.9</v>
      </c>
    </row>
    <row r="310" spans="1:6">
      <c r="A310" s="29" t="s">
        <v>1111</v>
      </c>
      <c r="B310" s="21" t="s">
        <v>643</v>
      </c>
      <c r="C310" s="20" t="s">
        <v>1105</v>
      </c>
      <c r="D310" s="31">
        <v>10000</v>
      </c>
      <c r="E310" s="48" t="s">
        <v>186</v>
      </c>
      <c r="F310" s="54">
        <v>198.9</v>
      </c>
    </row>
    <row r="311" spans="1:6">
      <c r="A311" s="29" t="s">
        <v>1112</v>
      </c>
      <c r="B311" s="21" t="s">
        <v>643</v>
      </c>
      <c r="C311" s="20" t="s">
        <v>1105</v>
      </c>
      <c r="D311" s="31">
        <v>15000</v>
      </c>
      <c r="E311" s="48" t="s">
        <v>187</v>
      </c>
      <c r="F311" s="54">
        <v>279.65999999999997</v>
      </c>
    </row>
    <row r="312" spans="1:6">
      <c r="A312" s="29" t="s">
        <v>1113</v>
      </c>
      <c r="B312" s="21" t="s">
        <v>643</v>
      </c>
      <c r="C312" s="20" t="s">
        <v>1105</v>
      </c>
      <c r="D312" s="31">
        <v>20000</v>
      </c>
      <c r="E312" s="48" t="s">
        <v>188</v>
      </c>
      <c r="F312" s="54">
        <v>373.47</v>
      </c>
    </row>
    <row r="313" spans="1:6">
      <c r="A313" s="29" t="s">
        <v>1114</v>
      </c>
      <c r="B313" s="21" t="s">
        <v>643</v>
      </c>
      <c r="C313" s="20" t="s">
        <v>1105</v>
      </c>
      <c r="D313" s="34"/>
      <c r="E313" s="18"/>
      <c r="F313" s="52"/>
    </row>
    <row r="314" spans="1:6" s="25" customFormat="1">
      <c r="A314" s="29"/>
      <c r="B314" s="26"/>
      <c r="C314" s="20"/>
      <c r="D314" s="33"/>
      <c r="E314" s="18"/>
      <c r="F314" s="53"/>
    </row>
    <row r="315" spans="1:6">
      <c r="A315" s="29" t="s">
        <v>1115</v>
      </c>
      <c r="B315" s="21" t="s">
        <v>643</v>
      </c>
      <c r="C315" s="20" t="s">
        <v>1116</v>
      </c>
      <c r="D315" s="31">
        <v>250</v>
      </c>
      <c r="E315" s="48" t="s">
        <v>189</v>
      </c>
      <c r="F315" s="54">
        <v>89.9</v>
      </c>
    </row>
    <row r="316" spans="1:6">
      <c r="A316" s="29" t="s">
        <v>1117</v>
      </c>
      <c r="B316" s="21" t="s">
        <v>643</v>
      </c>
      <c r="C316" s="20" t="s">
        <v>1116</v>
      </c>
      <c r="D316" s="31">
        <v>1000</v>
      </c>
      <c r="E316" s="48" t="s">
        <v>190</v>
      </c>
      <c r="F316" s="54">
        <v>114.46000000000001</v>
      </c>
    </row>
    <row r="317" spans="1:6">
      <c r="A317" s="29" t="s">
        <v>1118</v>
      </c>
      <c r="B317" s="21" t="s">
        <v>643</v>
      </c>
      <c r="C317" s="20" t="s">
        <v>1116</v>
      </c>
      <c r="D317" s="31">
        <v>1250</v>
      </c>
      <c r="E317" s="48" t="s">
        <v>191</v>
      </c>
      <c r="F317" s="54">
        <v>124.22</v>
      </c>
    </row>
    <row r="318" spans="1:6">
      <c r="A318" s="29" t="s">
        <v>1119</v>
      </c>
      <c r="B318" s="21" t="s">
        <v>643</v>
      </c>
      <c r="C318" s="20" t="s">
        <v>1116</v>
      </c>
      <c r="D318" s="31">
        <v>2000</v>
      </c>
      <c r="E318" s="48" t="s">
        <v>192</v>
      </c>
      <c r="F318" s="54">
        <v>173.4</v>
      </c>
    </row>
    <row r="319" spans="1:6">
      <c r="A319" s="29" t="s">
        <v>1120</v>
      </c>
      <c r="B319" s="21" t="s">
        <v>643</v>
      </c>
      <c r="C319" s="20" t="s">
        <v>1116</v>
      </c>
      <c r="D319" s="31">
        <v>2500</v>
      </c>
      <c r="E319" s="48" t="s">
        <v>193</v>
      </c>
      <c r="F319" s="54">
        <v>183.3</v>
      </c>
    </row>
    <row r="320" spans="1:6">
      <c r="A320" s="29" t="s">
        <v>1121</v>
      </c>
      <c r="B320" s="21" t="s">
        <v>643</v>
      </c>
      <c r="C320" s="20" t="s">
        <v>1116</v>
      </c>
      <c r="D320" s="31">
        <v>5000</v>
      </c>
      <c r="E320" s="48" t="s">
        <v>194</v>
      </c>
      <c r="F320" s="54">
        <v>248.9</v>
      </c>
    </row>
    <row r="321" spans="1:6">
      <c r="A321" s="29" t="s">
        <v>1122</v>
      </c>
      <c r="B321" s="21" t="s">
        <v>643</v>
      </c>
      <c r="C321" s="20" t="s">
        <v>1116</v>
      </c>
      <c r="D321" s="31">
        <v>10000</v>
      </c>
      <c r="E321" s="48" t="s">
        <v>195</v>
      </c>
      <c r="F321" s="54">
        <v>371.7</v>
      </c>
    </row>
    <row r="322" spans="1:6">
      <c r="A322" s="29" t="s">
        <v>1123</v>
      </c>
      <c r="B322" s="21" t="s">
        <v>643</v>
      </c>
      <c r="C322" s="20" t="s">
        <v>1116</v>
      </c>
      <c r="D322" s="31">
        <v>15000</v>
      </c>
      <c r="E322" s="48" t="s">
        <v>196</v>
      </c>
      <c r="F322" s="54">
        <v>543.39</v>
      </c>
    </row>
    <row r="323" spans="1:6">
      <c r="A323" s="29" t="s">
        <v>1124</v>
      </c>
      <c r="B323" s="21" t="s">
        <v>643</v>
      </c>
      <c r="C323" s="20" t="s">
        <v>1116</v>
      </c>
      <c r="D323" s="31">
        <v>20000</v>
      </c>
      <c r="E323" s="48" t="s">
        <v>197</v>
      </c>
      <c r="F323" s="54">
        <v>720.39</v>
      </c>
    </row>
    <row r="324" spans="1:6">
      <c r="A324" s="29" t="s">
        <v>1125</v>
      </c>
      <c r="B324" s="21" t="s">
        <v>643</v>
      </c>
      <c r="C324" s="20" t="s">
        <v>1116</v>
      </c>
      <c r="D324" s="34"/>
      <c r="E324" s="18"/>
      <c r="F324" s="52"/>
    </row>
    <row r="325" spans="1:6" s="25" customFormat="1">
      <c r="A325" s="29"/>
      <c r="B325" s="26"/>
      <c r="C325" s="20"/>
      <c r="D325" s="33"/>
      <c r="E325" s="18"/>
      <c r="F325" s="53"/>
    </row>
    <row r="326" spans="1:6">
      <c r="A326" s="29" t="s">
        <v>1126</v>
      </c>
      <c r="B326" s="21" t="s">
        <v>643</v>
      </c>
      <c r="C326" s="20" t="s">
        <v>1127</v>
      </c>
      <c r="D326" s="31">
        <v>250</v>
      </c>
      <c r="E326" s="48" t="s">
        <v>198</v>
      </c>
      <c r="F326" s="54">
        <v>152.66</v>
      </c>
    </row>
    <row r="327" spans="1:6">
      <c r="A327" s="29" t="s">
        <v>1128</v>
      </c>
      <c r="B327" s="21" t="s">
        <v>643</v>
      </c>
      <c r="C327" s="20" t="s">
        <v>1127</v>
      </c>
      <c r="D327" s="31">
        <v>1000</v>
      </c>
      <c r="E327" s="48" t="s">
        <v>199</v>
      </c>
      <c r="F327" s="54">
        <v>220.58</v>
      </c>
    </row>
    <row r="328" spans="1:6">
      <c r="A328" s="29" t="s">
        <v>1129</v>
      </c>
      <c r="B328" s="21" t="s">
        <v>643</v>
      </c>
      <c r="C328" s="20" t="s">
        <v>1127</v>
      </c>
      <c r="D328" s="31">
        <v>1250</v>
      </c>
      <c r="E328" s="48" t="s">
        <v>200</v>
      </c>
      <c r="F328" s="54">
        <v>239.92000000000002</v>
      </c>
    </row>
    <row r="329" spans="1:6">
      <c r="A329" s="29" t="s">
        <v>1130</v>
      </c>
      <c r="B329" s="21" t="s">
        <v>643</v>
      </c>
      <c r="C329" s="20" t="s">
        <v>1127</v>
      </c>
      <c r="D329" s="31">
        <v>2000</v>
      </c>
      <c r="E329" s="48" t="s">
        <v>201</v>
      </c>
      <c r="F329" s="54">
        <v>316.37239999999997</v>
      </c>
    </row>
    <row r="330" spans="1:6">
      <c r="A330" s="29" t="s">
        <v>1131</v>
      </c>
      <c r="B330" s="21" t="s">
        <v>643</v>
      </c>
      <c r="C330" s="20" t="s">
        <v>1127</v>
      </c>
      <c r="D330" s="31">
        <v>2500</v>
      </c>
      <c r="E330" s="48" t="s">
        <v>202</v>
      </c>
      <c r="F330" s="54">
        <v>337.01679999999999</v>
      </c>
    </row>
    <row r="331" spans="1:6">
      <c r="A331" s="29" t="s">
        <v>1132</v>
      </c>
      <c r="B331" s="21" t="s">
        <v>643</v>
      </c>
      <c r="C331" s="20" t="s">
        <v>1127</v>
      </c>
      <c r="D331" s="31">
        <v>5000</v>
      </c>
      <c r="E331" s="48" t="s">
        <v>203</v>
      </c>
      <c r="F331" s="54">
        <v>562.10539999999992</v>
      </c>
    </row>
    <row r="332" spans="1:6">
      <c r="A332" s="29" t="s">
        <v>1133</v>
      </c>
      <c r="B332" s="21" t="s">
        <v>643</v>
      </c>
      <c r="C332" s="20" t="s">
        <v>1127</v>
      </c>
      <c r="D332" s="31">
        <v>10000</v>
      </c>
      <c r="E332" s="48" t="s">
        <v>204</v>
      </c>
      <c r="F332" s="54">
        <v>727.77600000000007</v>
      </c>
    </row>
    <row r="333" spans="1:6">
      <c r="A333" s="29" t="s">
        <v>1134</v>
      </c>
      <c r="B333" s="21" t="s">
        <v>643</v>
      </c>
      <c r="C333" s="20" t="s">
        <v>1127</v>
      </c>
      <c r="D333" s="31">
        <v>15000</v>
      </c>
      <c r="E333" s="48" t="s">
        <v>205</v>
      </c>
      <c r="F333" s="54">
        <v>1068.2559999999999</v>
      </c>
    </row>
    <row r="334" spans="1:6">
      <c r="A334" s="29" t="s">
        <v>1135</v>
      </c>
      <c r="B334" s="21" t="s">
        <v>643</v>
      </c>
      <c r="C334" s="20" t="s">
        <v>1127</v>
      </c>
      <c r="D334" s="31">
        <v>20000</v>
      </c>
      <c r="E334" s="48" t="s">
        <v>206</v>
      </c>
      <c r="F334" s="54">
        <v>1358.576</v>
      </c>
    </row>
    <row r="335" spans="1:6">
      <c r="A335" s="29" t="s">
        <v>1136</v>
      </c>
      <c r="B335" s="21" t="s">
        <v>643</v>
      </c>
      <c r="C335" s="20" t="s">
        <v>1127</v>
      </c>
      <c r="D335" s="34"/>
      <c r="E335" s="18"/>
      <c r="F335" s="52"/>
    </row>
    <row r="336" spans="1:6" s="25" customFormat="1">
      <c r="A336" s="29"/>
      <c r="B336" s="26"/>
      <c r="C336" s="20"/>
      <c r="D336" s="33"/>
      <c r="E336" s="18"/>
      <c r="F336" s="53"/>
    </row>
    <row r="337" spans="1:6">
      <c r="A337" s="29" t="s">
        <v>1137</v>
      </c>
      <c r="B337" s="21" t="s">
        <v>643</v>
      </c>
      <c r="C337" s="20" t="s">
        <v>1138</v>
      </c>
      <c r="D337" s="31">
        <v>250</v>
      </c>
      <c r="E337" s="48" t="s">
        <v>207</v>
      </c>
      <c r="F337" s="54">
        <v>50.8</v>
      </c>
    </row>
    <row r="338" spans="1:6">
      <c r="A338" s="29" t="s">
        <v>1139</v>
      </c>
      <c r="B338" s="21" t="s">
        <v>643</v>
      </c>
      <c r="C338" s="20" t="s">
        <v>1138</v>
      </c>
      <c r="D338" s="31">
        <v>1000</v>
      </c>
      <c r="E338" s="48" t="s">
        <v>208</v>
      </c>
      <c r="F338" s="54">
        <v>60.28</v>
      </c>
    </row>
    <row r="339" spans="1:6">
      <c r="A339" s="29" t="s">
        <v>1140</v>
      </c>
      <c r="B339" s="21" t="s">
        <v>643</v>
      </c>
      <c r="C339" s="20" t="s">
        <v>1138</v>
      </c>
      <c r="D339" s="31">
        <v>1250</v>
      </c>
      <c r="E339" s="48" t="s">
        <v>209</v>
      </c>
      <c r="F339" s="54">
        <v>63.82</v>
      </c>
    </row>
    <row r="340" spans="1:6">
      <c r="A340" s="29" t="s">
        <v>1141</v>
      </c>
      <c r="B340" s="21" t="s">
        <v>643</v>
      </c>
      <c r="C340" s="20" t="s">
        <v>1138</v>
      </c>
      <c r="D340" s="31">
        <v>2000</v>
      </c>
      <c r="E340" s="48" t="s">
        <v>210</v>
      </c>
      <c r="F340" s="54">
        <v>75.16</v>
      </c>
    </row>
    <row r="341" spans="1:6">
      <c r="A341" s="29" t="s">
        <v>1142</v>
      </c>
      <c r="B341" s="21" t="s">
        <v>643</v>
      </c>
      <c r="C341" s="20" t="s">
        <v>1138</v>
      </c>
      <c r="D341" s="31">
        <v>2500</v>
      </c>
      <c r="E341" s="48" t="s">
        <v>211</v>
      </c>
      <c r="F341" s="54">
        <v>78.34</v>
      </c>
    </row>
    <row r="342" spans="1:6">
      <c r="A342" s="29" t="s">
        <v>1143</v>
      </c>
      <c r="B342" s="21" t="s">
        <v>643</v>
      </c>
      <c r="C342" s="20" t="s">
        <v>1138</v>
      </c>
      <c r="D342" s="31">
        <v>5000</v>
      </c>
      <c r="E342" s="48" t="s">
        <v>212</v>
      </c>
      <c r="F342" s="54">
        <v>104.9</v>
      </c>
    </row>
    <row r="343" spans="1:6">
      <c r="A343" s="29" t="s">
        <v>1144</v>
      </c>
      <c r="B343" s="21" t="s">
        <v>643</v>
      </c>
      <c r="C343" s="20" t="s">
        <v>1138</v>
      </c>
      <c r="D343" s="31">
        <v>10000</v>
      </c>
      <c r="E343" s="48" t="s">
        <v>213</v>
      </c>
      <c r="F343" s="54">
        <v>166.9</v>
      </c>
    </row>
    <row r="344" spans="1:6">
      <c r="A344" s="29" t="s">
        <v>1145</v>
      </c>
      <c r="B344" s="21" t="s">
        <v>643</v>
      </c>
      <c r="C344" s="20" t="s">
        <v>1138</v>
      </c>
      <c r="D344" s="31">
        <v>15000</v>
      </c>
      <c r="E344" s="48" t="s">
        <v>214</v>
      </c>
      <c r="F344" s="54">
        <v>232.9</v>
      </c>
    </row>
    <row r="345" spans="1:6">
      <c r="A345" s="29" t="s">
        <v>1146</v>
      </c>
      <c r="B345" s="21" t="s">
        <v>643</v>
      </c>
      <c r="C345" s="20" t="s">
        <v>1138</v>
      </c>
      <c r="D345" s="31">
        <v>20000</v>
      </c>
      <c r="E345" s="48" t="s">
        <v>215</v>
      </c>
      <c r="F345" s="54">
        <v>307.03999999999996</v>
      </c>
    </row>
    <row r="346" spans="1:6">
      <c r="A346" s="29" t="s">
        <v>1147</v>
      </c>
      <c r="B346" s="21" t="s">
        <v>643</v>
      </c>
      <c r="C346" s="20" t="s">
        <v>1138</v>
      </c>
      <c r="D346" s="34"/>
      <c r="E346" s="18"/>
      <c r="F346" s="52"/>
    </row>
    <row r="347" spans="1:6" s="25" customFormat="1">
      <c r="A347" s="29"/>
      <c r="B347" s="26"/>
      <c r="C347" s="42"/>
      <c r="D347" s="33"/>
      <c r="E347" s="18"/>
      <c r="F347" s="53"/>
    </row>
    <row r="348" spans="1:6">
      <c r="A348" s="29" t="s">
        <v>1148</v>
      </c>
      <c r="B348" s="21" t="s">
        <v>643</v>
      </c>
      <c r="C348" s="20" t="s">
        <v>1149</v>
      </c>
      <c r="D348" s="31">
        <v>250</v>
      </c>
      <c r="E348" s="48" t="s">
        <v>216</v>
      </c>
      <c r="F348" s="54">
        <v>32.24</v>
      </c>
    </row>
    <row r="349" spans="1:6">
      <c r="A349" s="29" t="s">
        <v>1150</v>
      </c>
      <c r="B349" s="21" t="s">
        <v>643</v>
      </c>
      <c r="C349" s="20" t="s">
        <v>1149</v>
      </c>
      <c r="D349" s="31">
        <v>1000</v>
      </c>
      <c r="E349" s="48" t="s">
        <v>217</v>
      </c>
      <c r="F349" s="54">
        <v>35.019999999999996</v>
      </c>
    </row>
    <row r="350" spans="1:6">
      <c r="A350" s="29" t="s">
        <v>1151</v>
      </c>
      <c r="B350" s="21" t="s">
        <v>643</v>
      </c>
      <c r="C350" s="20" t="s">
        <v>1149</v>
      </c>
      <c r="D350" s="31">
        <v>1250</v>
      </c>
      <c r="E350" s="48" t="s">
        <v>218</v>
      </c>
      <c r="F350" s="54">
        <v>35.76</v>
      </c>
    </row>
    <row r="351" spans="1:6">
      <c r="A351" s="29" t="s">
        <v>1152</v>
      </c>
      <c r="B351" s="21" t="s">
        <v>643</v>
      </c>
      <c r="C351" s="20" t="s">
        <v>1149</v>
      </c>
      <c r="D351" s="31">
        <v>2000</v>
      </c>
      <c r="E351" s="48" t="s">
        <v>219</v>
      </c>
      <c r="F351" s="54">
        <v>39.36</v>
      </c>
    </row>
    <row r="352" spans="1:6">
      <c r="A352" s="29" t="s">
        <v>1153</v>
      </c>
      <c r="B352" s="21" t="s">
        <v>643</v>
      </c>
      <c r="C352" s="20" t="s">
        <v>1149</v>
      </c>
      <c r="D352" s="31">
        <v>2500</v>
      </c>
      <c r="E352" s="48" t="s">
        <v>220</v>
      </c>
      <c r="F352" s="54">
        <v>41.32</v>
      </c>
    </row>
    <row r="353" spans="1:6">
      <c r="A353" s="29" t="s">
        <v>1154</v>
      </c>
      <c r="B353" s="21" t="s">
        <v>643</v>
      </c>
      <c r="C353" s="20" t="s">
        <v>1149</v>
      </c>
      <c r="D353" s="31">
        <v>5000</v>
      </c>
      <c r="E353" s="48" t="s">
        <v>221</v>
      </c>
      <c r="F353" s="54">
        <v>48.36</v>
      </c>
    </row>
    <row r="354" spans="1:6">
      <c r="A354" s="29" t="s">
        <v>1155</v>
      </c>
      <c r="B354" s="21" t="s">
        <v>643</v>
      </c>
      <c r="C354" s="20" t="s">
        <v>1149</v>
      </c>
      <c r="D354" s="31">
        <v>10000</v>
      </c>
      <c r="E354" s="48" t="s">
        <v>222</v>
      </c>
      <c r="F354" s="54">
        <v>63.98</v>
      </c>
    </row>
    <row r="355" spans="1:6">
      <c r="A355" s="29" t="s">
        <v>1156</v>
      </c>
      <c r="B355" s="21" t="s">
        <v>643</v>
      </c>
      <c r="C355" s="20" t="s">
        <v>1149</v>
      </c>
      <c r="D355" s="31">
        <v>15000</v>
      </c>
      <c r="E355" s="48" t="s">
        <v>223</v>
      </c>
      <c r="F355" s="54">
        <v>86.5</v>
      </c>
    </row>
    <row r="356" spans="1:6">
      <c r="A356" s="29" t="s">
        <v>1157</v>
      </c>
      <c r="B356" s="21" t="s">
        <v>643</v>
      </c>
      <c r="C356" s="20" t="s">
        <v>1149</v>
      </c>
      <c r="D356" s="31">
        <v>20000</v>
      </c>
      <c r="E356" s="48" t="s">
        <v>224</v>
      </c>
      <c r="F356" s="54">
        <v>114.9</v>
      </c>
    </row>
    <row r="357" spans="1:6">
      <c r="A357" s="29" t="s">
        <v>1158</v>
      </c>
      <c r="B357" s="21" t="s">
        <v>643</v>
      </c>
      <c r="C357" s="20" t="s">
        <v>1149</v>
      </c>
      <c r="D357" s="34"/>
      <c r="E357" s="18"/>
      <c r="F357" s="52"/>
    </row>
    <row r="358" spans="1:6" s="25" customFormat="1">
      <c r="A358" s="29"/>
      <c r="B358" s="26"/>
      <c r="C358" s="20"/>
      <c r="D358" s="33"/>
      <c r="E358" s="18"/>
      <c r="F358" s="53"/>
    </row>
    <row r="359" spans="1:6">
      <c r="A359" s="29" t="s">
        <v>1159</v>
      </c>
      <c r="B359" s="21" t="s">
        <v>643</v>
      </c>
      <c r="C359" s="20" t="s">
        <v>1160</v>
      </c>
      <c r="D359" s="31">
        <v>250</v>
      </c>
      <c r="E359" s="48" t="s">
        <v>225</v>
      </c>
      <c r="F359" s="54">
        <v>32.906000000000006</v>
      </c>
    </row>
    <row r="360" spans="1:6">
      <c r="A360" s="29" t="s">
        <v>1161</v>
      </c>
      <c r="B360" s="21" t="s">
        <v>643</v>
      </c>
      <c r="C360" s="20" t="s">
        <v>1160</v>
      </c>
      <c r="D360" s="31">
        <v>1000</v>
      </c>
      <c r="E360" s="48" t="s">
        <v>226</v>
      </c>
      <c r="F360" s="54">
        <v>36.992000000000004</v>
      </c>
    </row>
    <row r="361" spans="1:6">
      <c r="A361" s="29" t="s">
        <v>1162</v>
      </c>
      <c r="B361" s="21" t="s">
        <v>643</v>
      </c>
      <c r="C361" s="20" t="s">
        <v>1160</v>
      </c>
      <c r="D361" s="31">
        <v>1250</v>
      </c>
      <c r="E361" s="48" t="s">
        <v>227</v>
      </c>
      <c r="F361" s="54">
        <v>38.287999999999997</v>
      </c>
    </row>
    <row r="362" spans="1:6">
      <c r="A362" s="29" t="s">
        <v>1163</v>
      </c>
      <c r="B362" s="21" t="s">
        <v>643</v>
      </c>
      <c r="C362" s="20" t="s">
        <v>1160</v>
      </c>
      <c r="D362" s="31">
        <v>2000</v>
      </c>
      <c r="E362" s="48" t="s">
        <v>228</v>
      </c>
      <c r="F362" s="54">
        <v>43.31</v>
      </c>
    </row>
    <row r="363" spans="1:6">
      <c r="A363" s="29" t="s">
        <v>1164</v>
      </c>
      <c r="B363" s="21" t="s">
        <v>643</v>
      </c>
      <c r="C363" s="20" t="s">
        <v>1160</v>
      </c>
      <c r="D363" s="31">
        <v>2500</v>
      </c>
      <c r="E363" s="48" t="s">
        <v>229</v>
      </c>
      <c r="F363" s="54">
        <v>45.847999999999999</v>
      </c>
    </row>
    <row r="364" spans="1:6">
      <c r="A364" s="29" t="s">
        <v>1165</v>
      </c>
      <c r="B364" s="21" t="s">
        <v>643</v>
      </c>
      <c r="C364" s="20" t="s">
        <v>1160</v>
      </c>
      <c r="D364" s="31">
        <v>5000</v>
      </c>
      <c r="E364" s="48" t="s">
        <v>230</v>
      </c>
      <c r="F364" s="54">
        <v>57.512</v>
      </c>
    </row>
    <row r="365" spans="1:6">
      <c r="A365" s="29" t="s">
        <v>1166</v>
      </c>
      <c r="B365" s="21" t="s">
        <v>643</v>
      </c>
      <c r="C365" s="20" t="s">
        <v>1160</v>
      </c>
      <c r="D365" s="31">
        <v>10000</v>
      </c>
      <c r="E365" s="48" t="s">
        <v>231</v>
      </c>
      <c r="F365" s="54">
        <v>89.84</v>
      </c>
    </row>
    <row r="366" spans="1:6">
      <c r="A366" s="29" t="s">
        <v>1167</v>
      </c>
      <c r="B366" s="21" t="s">
        <v>643</v>
      </c>
      <c r="C366" s="20" t="s">
        <v>1160</v>
      </c>
      <c r="D366" s="31">
        <v>15000</v>
      </c>
      <c r="E366" s="48" t="s">
        <v>232</v>
      </c>
      <c r="F366" s="54">
        <v>132.5</v>
      </c>
    </row>
    <row r="367" spans="1:6">
      <c r="A367" s="29" t="s">
        <v>1168</v>
      </c>
      <c r="B367" s="21" t="s">
        <v>643</v>
      </c>
      <c r="C367" s="20" t="s">
        <v>1160</v>
      </c>
      <c r="D367" s="31">
        <v>20000</v>
      </c>
      <c r="E367" s="48" t="s">
        <v>233</v>
      </c>
      <c r="F367" s="54">
        <v>155.72000000000003</v>
      </c>
    </row>
    <row r="368" spans="1:6">
      <c r="A368" s="29" t="s">
        <v>1169</v>
      </c>
      <c r="B368" s="21" t="s">
        <v>643</v>
      </c>
      <c r="C368" s="20" t="s">
        <v>1160</v>
      </c>
      <c r="D368" s="34"/>
      <c r="E368" s="18"/>
      <c r="F368" s="52"/>
    </row>
    <row r="369" spans="1:6" s="25" customFormat="1">
      <c r="A369" s="29"/>
      <c r="B369" s="26"/>
      <c r="C369" s="20"/>
      <c r="D369" s="33"/>
      <c r="E369" s="18"/>
      <c r="F369" s="53"/>
    </row>
    <row r="370" spans="1:6">
      <c r="A370" s="29" t="s">
        <v>1170</v>
      </c>
      <c r="B370" s="21" t="s">
        <v>643</v>
      </c>
      <c r="C370" s="20" t="s">
        <v>1171</v>
      </c>
      <c r="D370" s="31">
        <v>250</v>
      </c>
      <c r="E370" s="48" t="s">
        <v>234</v>
      </c>
      <c r="F370" s="54">
        <v>39.943999999999996</v>
      </c>
    </row>
    <row r="371" spans="1:6">
      <c r="A371" s="29" t="s">
        <v>1172</v>
      </c>
      <c r="B371" s="21" t="s">
        <v>643</v>
      </c>
      <c r="C371" s="20" t="s">
        <v>1171</v>
      </c>
      <c r="D371" s="31">
        <v>1000</v>
      </c>
      <c r="E371" s="48" t="s">
        <v>235</v>
      </c>
      <c r="F371" s="54">
        <v>47.072000000000003</v>
      </c>
    </row>
    <row r="372" spans="1:6">
      <c r="A372" s="29" t="s">
        <v>1173</v>
      </c>
      <c r="B372" s="21" t="s">
        <v>643</v>
      </c>
      <c r="C372" s="20" t="s">
        <v>1171</v>
      </c>
      <c r="D372" s="31">
        <v>1250</v>
      </c>
      <c r="E372" s="48" t="s">
        <v>236</v>
      </c>
      <c r="F372" s="54">
        <v>49.591999999999999</v>
      </c>
    </row>
    <row r="373" spans="1:6">
      <c r="A373" s="29" t="s">
        <v>1174</v>
      </c>
      <c r="B373" s="21" t="s">
        <v>643</v>
      </c>
      <c r="C373" s="20" t="s">
        <v>1171</v>
      </c>
      <c r="D373" s="31">
        <v>2000</v>
      </c>
      <c r="E373" s="48" t="s">
        <v>237</v>
      </c>
      <c r="F373" s="54">
        <v>58.123999999999995</v>
      </c>
    </row>
    <row r="374" spans="1:6">
      <c r="A374" s="29" t="s">
        <v>1175</v>
      </c>
      <c r="B374" s="21" t="s">
        <v>643</v>
      </c>
      <c r="C374" s="20" t="s">
        <v>1171</v>
      </c>
      <c r="D374" s="31">
        <v>2500</v>
      </c>
      <c r="E374" s="48" t="s">
        <v>238</v>
      </c>
      <c r="F374" s="54">
        <v>60.356000000000002</v>
      </c>
    </row>
    <row r="375" spans="1:6">
      <c r="A375" s="29" t="s">
        <v>1176</v>
      </c>
      <c r="B375" s="21" t="s">
        <v>643</v>
      </c>
      <c r="C375" s="20" t="s">
        <v>1171</v>
      </c>
      <c r="D375" s="31">
        <v>5000</v>
      </c>
      <c r="E375" s="48" t="s">
        <v>239</v>
      </c>
      <c r="F375" s="54">
        <v>61.760000000000005</v>
      </c>
    </row>
    <row r="376" spans="1:6">
      <c r="A376" s="29" t="s">
        <v>1177</v>
      </c>
      <c r="B376" s="21" t="s">
        <v>643</v>
      </c>
      <c r="C376" s="20" t="s">
        <v>1171</v>
      </c>
      <c r="D376" s="31">
        <v>10000</v>
      </c>
      <c r="E376" s="48" t="s">
        <v>240</v>
      </c>
      <c r="F376" s="54">
        <v>118.10000000000001</v>
      </c>
    </row>
    <row r="377" spans="1:6">
      <c r="A377" s="29" t="s">
        <v>1178</v>
      </c>
      <c r="B377" s="21" t="s">
        <v>643</v>
      </c>
      <c r="C377" s="20" t="s">
        <v>1171</v>
      </c>
      <c r="D377" s="31">
        <v>15000</v>
      </c>
      <c r="E377" s="48" t="s">
        <v>241</v>
      </c>
      <c r="F377" s="54">
        <v>183.44</v>
      </c>
    </row>
    <row r="378" spans="1:6">
      <c r="A378" s="29" t="s">
        <v>1179</v>
      </c>
      <c r="B378" s="21" t="s">
        <v>643</v>
      </c>
      <c r="C378" s="20" t="s">
        <v>1171</v>
      </c>
      <c r="D378" s="31">
        <v>20000</v>
      </c>
      <c r="E378" s="48" t="s">
        <v>242</v>
      </c>
      <c r="F378" s="54">
        <v>248.60000000000002</v>
      </c>
    </row>
    <row r="379" spans="1:6">
      <c r="A379" s="29" t="s">
        <v>1180</v>
      </c>
      <c r="B379" s="21" t="s">
        <v>643</v>
      </c>
      <c r="C379" s="20" t="s">
        <v>1171</v>
      </c>
      <c r="D379" s="34"/>
      <c r="E379" s="18"/>
      <c r="F379" s="52"/>
    </row>
    <row r="380" spans="1:6" s="25" customFormat="1">
      <c r="A380" s="29"/>
      <c r="B380" s="26"/>
      <c r="C380" s="20"/>
      <c r="D380" s="33"/>
      <c r="E380" s="18"/>
      <c r="F380" s="53"/>
    </row>
    <row r="381" spans="1:6">
      <c r="A381" s="29" t="s">
        <v>1181</v>
      </c>
      <c r="B381" s="21" t="s">
        <v>643</v>
      </c>
      <c r="C381" s="20" t="s">
        <v>1182</v>
      </c>
      <c r="D381" s="31">
        <v>250</v>
      </c>
      <c r="E381" s="48" t="s">
        <v>243</v>
      </c>
      <c r="F381" s="54">
        <v>59.5</v>
      </c>
    </row>
    <row r="382" spans="1:6">
      <c r="A382" s="29" t="s">
        <v>1183</v>
      </c>
      <c r="B382" s="21" t="s">
        <v>643</v>
      </c>
      <c r="C382" s="20" t="s">
        <v>1182</v>
      </c>
      <c r="D382" s="31">
        <v>1000</v>
      </c>
      <c r="E382" s="48" t="s">
        <v>244</v>
      </c>
      <c r="F382" s="54">
        <v>74.180000000000007</v>
      </c>
    </row>
    <row r="383" spans="1:6">
      <c r="A383" s="29" t="s">
        <v>1184</v>
      </c>
      <c r="B383" s="21" t="s">
        <v>643</v>
      </c>
      <c r="C383" s="20" t="s">
        <v>1182</v>
      </c>
      <c r="D383" s="31">
        <v>1250</v>
      </c>
      <c r="E383" s="48" t="s">
        <v>245</v>
      </c>
      <c r="F383" s="54">
        <v>79.680000000000007</v>
      </c>
    </row>
    <row r="384" spans="1:6">
      <c r="A384" s="29" t="s">
        <v>1185</v>
      </c>
      <c r="B384" s="21" t="s">
        <v>643</v>
      </c>
      <c r="C384" s="20" t="s">
        <v>1182</v>
      </c>
      <c r="D384" s="31">
        <v>2000</v>
      </c>
      <c r="E384" s="48" t="s">
        <v>246</v>
      </c>
      <c r="F384" s="54">
        <v>96.82</v>
      </c>
    </row>
    <row r="385" spans="1:6">
      <c r="A385" s="29" t="s">
        <v>1186</v>
      </c>
      <c r="B385" s="21" t="s">
        <v>643</v>
      </c>
      <c r="C385" s="20" t="s">
        <v>1182</v>
      </c>
      <c r="D385" s="31">
        <v>2500</v>
      </c>
      <c r="E385" s="48" t="s">
        <v>247</v>
      </c>
      <c r="F385" s="54">
        <v>102.6</v>
      </c>
    </row>
    <row r="386" spans="1:6">
      <c r="A386" s="29" t="s">
        <v>1187</v>
      </c>
      <c r="B386" s="21" t="s">
        <v>643</v>
      </c>
      <c r="C386" s="20" t="s">
        <v>1182</v>
      </c>
      <c r="D386" s="31">
        <v>5000</v>
      </c>
      <c r="E386" s="48" t="s">
        <v>248</v>
      </c>
      <c r="F386" s="54">
        <v>164.9</v>
      </c>
    </row>
    <row r="387" spans="1:6">
      <c r="A387" s="29" t="s">
        <v>1188</v>
      </c>
      <c r="B387" s="21" t="s">
        <v>643</v>
      </c>
      <c r="C387" s="20" t="s">
        <v>1182</v>
      </c>
      <c r="D387" s="31">
        <v>10000</v>
      </c>
      <c r="E387" s="48" t="s">
        <v>249</v>
      </c>
      <c r="F387" s="54">
        <v>292.89999999999998</v>
      </c>
    </row>
    <row r="388" spans="1:6">
      <c r="A388" s="29" t="s">
        <v>1189</v>
      </c>
      <c r="B388" s="21" t="s">
        <v>643</v>
      </c>
      <c r="C388" s="20" t="s">
        <v>1182</v>
      </c>
      <c r="D388" s="31">
        <v>15000</v>
      </c>
      <c r="E388" s="48" t="s">
        <v>250</v>
      </c>
      <c r="F388" s="54">
        <v>420.15999999999997</v>
      </c>
    </row>
    <row r="389" spans="1:6">
      <c r="A389" s="29" t="s">
        <v>1190</v>
      </c>
      <c r="B389" s="21" t="s">
        <v>643</v>
      </c>
      <c r="C389" s="20" t="s">
        <v>1182</v>
      </c>
      <c r="D389" s="31">
        <v>20000</v>
      </c>
      <c r="E389" s="48" t="s">
        <v>251</v>
      </c>
      <c r="F389" s="54">
        <v>549.44000000000005</v>
      </c>
    </row>
    <row r="390" spans="1:6">
      <c r="A390" s="29" t="s">
        <v>1191</v>
      </c>
      <c r="B390" s="21" t="s">
        <v>643</v>
      </c>
      <c r="C390" s="20" t="s">
        <v>1182</v>
      </c>
      <c r="D390" s="34"/>
      <c r="E390" s="18"/>
      <c r="F390" s="52"/>
    </row>
    <row r="391" spans="1:6" s="25" customFormat="1">
      <c r="A391" s="29"/>
      <c r="B391" s="26"/>
      <c r="C391" s="20"/>
      <c r="D391" s="33"/>
      <c r="E391" s="18"/>
      <c r="F391" s="53"/>
    </row>
    <row r="392" spans="1:6">
      <c r="A392" s="29" t="s">
        <v>1192</v>
      </c>
      <c r="B392" s="21" t="s">
        <v>643</v>
      </c>
      <c r="C392" s="20" t="s">
        <v>1193</v>
      </c>
      <c r="D392" s="31">
        <v>250</v>
      </c>
      <c r="E392" s="48" t="s">
        <v>252</v>
      </c>
      <c r="F392" s="54">
        <v>106</v>
      </c>
    </row>
    <row r="393" spans="1:6">
      <c r="A393" s="29" t="s">
        <v>1194</v>
      </c>
      <c r="B393" s="21" t="s">
        <v>643</v>
      </c>
      <c r="C393" s="20" t="s">
        <v>1193</v>
      </c>
      <c r="D393" s="31">
        <v>1000</v>
      </c>
      <c r="E393" s="48" t="s">
        <v>253</v>
      </c>
      <c r="F393" s="54">
        <v>126.63999999999999</v>
      </c>
    </row>
    <row r="394" spans="1:6">
      <c r="A394" s="29" t="s">
        <v>1195</v>
      </c>
      <c r="B394" s="21" t="s">
        <v>643</v>
      </c>
      <c r="C394" s="20" t="s">
        <v>1193</v>
      </c>
      <c r="D394" s="31">
        <v>1250</v>
      </c>
      <c r="E394" s="48" t="s">
        <v>254</v>
      </c>
      <c r="F394" s="54">
        <v>134.64000000000001</v>
      </c>
    </row>
    <row r="395" spans="1:6">
      <c r="A395" s="29" t="s">
        <v>1196</v>
      </c>
      <c r="B395" s="21" t="s">
        <v>643</v>
      </c>
      <c r="C395" s="20" t="s">
        <v>1193</v>
      </c>
      <c r="D395" s="31">
        <v>2000</v>
      </c>
      <c r="E395" s="48" t="s">
        <v>255</v>
      </c>
      <c r="F395" s="54">
        <v>159.5</v>
      </c>
    </row>
    <row r="396" spans="1:6">
      <c r="A396" s="29" t="s">
        <v>1197</v>
      </c>
      <c r="B396" s="21" t="s">
        <v>643</v>
      </c>
      <c r="C396" s="20" t="s">
        <v>1193</v>
      </c>
      <c r="D396" s="31">
        <v>2500</v>
      </c>
      <c r="E396" s="48" t="s">
        <v>256</v>
      </c>
      <c r="F396" s="54">
        <v>190.72</v>
      </c>
    </row>
    <row r="397" spans="1:6">
      <c r="A397" s="29" t="s">
        <v>1198</v>
      </c>
      <c r="B397" s="21" t="s">
        <v>643</v>
      </c>
      <c r="C397" s="20" t="s">
        <v>1193</v>
      </c>
      <c r="D397" s="31">
        <v>5000</v>
      </c>
      <c r="E397" s="48" t="s">
        <v>257</v>
      </c>
      <c r="F397" s="54">
        <v>257</v>
      </c>
    </row>
    <row r="398" spans="1:6">
      <c r="A398" s="29" t="s">
        <v>1199</v>
      </c>
      <c r="B398" s="21" t="s">
        <v>643</v>
      </c>
      <c r="C398" s="20" t="s">
        <v>1193</v>
      </c>
      <c r="D398" s="31">
        <v>10000</v>
      </c>
      <c r="E398" s="48" t="s">
        <v>258</v>
      </c>
      <c r="F398" s="54">
        <v>374.16030000000001</v>
      </c>
    </row>
    <row r="399" spans="1:6">
      <c r="A399" s="29" t="s">
        <v>1200</v>
      </c>
      <c r="B399" s="21" t="s">
        <v>643</v>
      </c>
      <c r="C399" s="20" t="s">
        <v>1193</v>
      </c>
      <c r="D399" s="31">
        <v>15000</v>
      </c>
      <c r="E399" s="48" t="s">
        <v>259</v>
      </c>
      <c r="F399" s="54">
        <v>532.43370000000004</v>
      </c>
    </row>
    <row r="400" spans="1:6">
      <c r="A400" s="29" t="s">
        <v>1201</v>
      </c>
      <c r="B400" s="21" t="s">
        <v>643</v>
      </c>
      <c r="C400" s="20" t="s">
        <v>1193</v>
      </c>
      <c r="D400" s="31">
        <v>20000</v>
      </c>
      <c r="E400" s="48" t="s">
        <v>260</v>
      </c>
      <c r="F400" s="54">
        <v>724.53179999999998</v>
      </c>
    </row>
    <row r="401" spans="1:6">
      <c r="A401" s="29" t="s">
        <v>1202</v>
      </c>
      <c r="B401" s="21" t="s">
        <v>643</v>
      </c>
      <c r="C401" s="20" t="s">
        <v>1193</v>
      </c>
      <c r="D401" s="34"/>
      <c r="E401" s="18"/>
      <c r="F401" s="52"/>
    </row>
    <row r="402" spans="1:6" s="25" customFormat="1">
      <c r="A402" s="29"/>
      <c r="B402" s="26"/>
      <c r="C402" s="20"/>
      <c r="D402" s="33"/>
      <c r="E402" s="18"/>
      <c r="F402" s="53"/>
    </row>
    <row r="403" spans="1:6">
      <c r="A403" s="29" t="s">
        <v>1203</v>
      </c>
      <c r="B403" s="21" t="s">
        <v>643</v>
      </c>
      <c r="C403" s="20" t="s">
        <v>1204</v>
      </c>
      <c r="D403" s="31">
        <v>250</v>
      </c>
      <c r="E403" s="48" t="s">
        <v>261</v>
      </c>
      <c r="F403" s="54">
        <v>151.56</v>
      </c>
    </row>
    <row r="404" spans="1:6">
      <c r="A404" s="29" t="s">
        <v>1205</v>
      </c>
      <c r="B404" s="21" t="s">
        <v>643</v>
      </c>
      <c r="C404" s="20" t="s">
        <v>1204</v>
      </c>
      <c r="D404" s="31">
        <v>1000</v>
      </c>
      <c r="E404" s="48" t="s">
        <v>262</v>
      </c>
      <c r="F404" s="54">
        <v>226.6</v>
      </c>
    </row>
    <row r="405" spans="1:6">
      <c r="A405" s="29" t="s">
        <v>1206</v>
      </c>
      <c r="B405" s="21" t="s">
        <v>643</v>
      </c>
      <c r="C405" s="20" t="s">
        <v>1204</v>
      </c>
      <c r="D405" s="31">
        <v>1250</v>
      </c>
      <c r="E405" s="48" t="s">
        <v>263</v>
      </c>
      <c r="F405" s="54">
        <v>248.18</v>
      </c>
    </row>
    <row r="406" spans="1:6">
      <c r="A406" s="29" t="s">
        <v>1207</v>
      </c>
      <c r="B406" s="21" t="s">
        <v>643</v>
      </c>
      <c r="C406" s="20" t="s">
        <v>1204</v>
      </c>
      <c r="D406" s="31">
        <v>2000</v>
      </c>
      <c r="E406" s="48" t="s">
        <v>264</v>
      </c>
      <c r="F406" s="54">
        <v>353.11619999999999</v>
      </c>
    </row>
    <row r="407" spans="1:6">
      <c r="A407" s="29" t="s">
        <v>1208</v>
      </c>
      <c r="B407" s="21" t="s">
        <v>643</v>
      </c>
      <c r="C407" s="20" t="s">
        <v>1204</v>
      </c>
      <c r="D407" s="31">
        <v>2500</v>
      </c>
      <c r="E407" s="48" t="s">
        <v>265</v>
      </c>
      <c r="F407" s="54">
        <v>376.95220000000006</v>
      </c>
    </row>
    <row r="408" spans="1:6">
      <c r="A408" s="29" t="s">
        <v>1209</v>
      </c>
      <c r="B408" s="21" t="s">
        <v>643</v>
      </c>
      <c r="C408" s="20" t="s">
        <v>1204</v>
      </c>
      <c r="D408" s="31">
        <v>5000</v>
      </c>
      <c r="E408" s="48" t="s">
        <v>266</v>
      </c>
      <c r="F408" s="54">
        <v>645.41020000000003</v>
      </c>
    </row>
    <row r="409" spans="1:6">
      <c r="A409" s="29" t="s">
        <v>1210</v>
      </c>
      <c r="B409" s="21" t="s">
        <v>643</v>
      </c>
      <c r="C409" s="20" t="s">
        <v>1204</v>
      </c>
      <c r="D409" s="31">
        <v>10000</v>
      </c>
      <c r="E409" s="48" t="s">
        <v>267</v>
      </c>
      <c r="F409" s="54">
        <v>857.28</v>
      </c>
    </row>
    <row r="410" spans="1:6">
      <c r="A410" s="29" t="s">
        <v>1211</v>
      </c>
      <c r="B410" s="21" t="s">
        <v>643</v>
      </c>
      <c r="C410" s="20" t="s">
        <v>1204</v>
      </c>
      <c r="D410" s="31">
        <v>15000</v>
      </c>
      <c r="E410" s="48" t="s">
        <v>268</v>
      </c>
      <c r="F410" s="54">
        <v>1258.56</v>
      </c>
    </row>
    <row r="411" spans="1:6">
      <c r="A411" s="29" t="s">
        <v>1212</v>
      </c>
      <c r="B411" s="21" t="s">
        <v>643</v>
      </c>
      <c r="C411" s="20" t="s">
        <v>1204</v>
      </c>
      <c r="D411" s="31">
        <v>20000</v>
      </c>
      <c r="E411" s="48" t="s">
        <v>269</v>
      </c>
      <c r="F411" s="54">
        <v>1659.84</v>
      </c>
    </row>
    <row r="412" spans="1:6">
      <c r="A412" s="29" t="s">
        <v>1213</v>
      </c>
      <c r="B412" s="21" t="s">
        <v>643</v>
      </c>
      <c r="C412" s="20" t="s">
        <v>1204</v>
      </c>
      <c r="D412" s="34"/>
      <c r="E412" s="18"/>
      <c r="F412" s="52"/>
    </row>
    <row r="413" spans="1:6" s="25" customFormat="1">
      <c r="A413" s="29"/>
      <c r="B413" s="26"/>
      <c r="C413" s="20"/>
      <c r="D413" s="33"/>
      <c r="E413" s="18"/>
      <c r="F413" s="53"/>
    </row>
    <row r="414" spans="1:6">
      <c r="A414" s="29" t="s">
        <v>1214</v>
      </c>
      <c r="B414" s="21" t="s">
        <v>643</v>
      </c>
      <c r="C414" s="20" t="s">
        <v>1215</v>
      </c>
      <c r="D414" s="31">
        <v>250</v>
      </c>
      <c r="E414" s="48" t="s">
        <v>270</v>
      </c>
      <c r="F414" s="54">
        <v>50.6</v>
      </c>
    </row>
    <row r="415" spans="1:6">
      <c r="A415" s="29" t="s">
        <v>1216</v>
      </c>
      <c r="B415" s="21" t="s">
        <v>643</v>
      </c>
      <c r="C415" s="20" t="s">
        <v>1215</v>
      </c>
      <c r="D415" s="31">
        <v>1000</v>
      </c>
      <c r="E415" s="48" t="s">
        <v>271</v>
      </c>
      <c r="F415" s="54">
        <v>61.42</v>
      </c>
    </row>
    <row r="416" spans="1:6">
      <c r="A416" s="29" t="s">
        <v>1217</v>
      </c>
      <c r="B416" s="21" t="s">
        <v>643</v>
      </c>
      <c r="C416" s="20" t="s">
        <v>1215</v>
      </c>
      <c r="D416" s="31">
        <v>1250</v>
      </c>
      <c r="E416" s="48" t="s">
        <v>272</v>
      </c>
      <c r="F416" s="54">
        <v>65.319999999999993</v>
      </c>
    </row>
    <row r="417" spans="1:6">
      <c r="A417" s="29" t="s">
        <v>1218</v>
      </c>
      <c r="B417" s="21" t="s">
        <v>643</v>
      </c>
      <c r="C417" s="20" t="s">
        <v>1215</v>
      </c>
      <c r="D417" s="31">
        <v>2000</v>
      </c>
      <c r="E417" s="48" t="s">
        <v>273</v>
      </c>
      <c r="F417" s="54">
        <v>78.039999999999992</v>
      </c>
    </row>
    <row r="418" spans="1:6">
      <c r="A418" s="29" t="s">
        <v>1219</v>
      </c>
      <c r="B418" s="21" t="s">
        <v>643</v>
      </c>
      <c r="C418" s="20" t="s">
        <v>1215</v>
      </c>
      <c r="D418" s="31">
        <v>2500</v>
      </c>
      <c r="E418" s="48" t="s">
        <v>274</v>
      </c>
      <c r="F418" s="54">
        <v>81.919999999999987</v>
      </c>
    </row>
    <row r="419" spans="1:6">
      <c r="A419" s="29" t="s">
        <v>1220</v>
      </c>
      <c r="B419" s="21" t="s">
        <v>643</v>
      </c>
      <c r="C419" s="20" t="s">
        <v>1215</v>
      </c>
      <c r="D419" s="31">
        <v>5000</v>
      </c>
      <c r="E419" s="48" t="s">
        <v>275</v>
      </c>
      <c r="F419" s="54">
        <v>124.9</v>
      </c>
    </row>
    <row r="420" spans="1:6">
      <c r="A420" s="29" t="s">
        <v>1221</v>
      </c>
      <c r="B420" s="21" t="s">
        <v>643</v>
      </c>
      <c r="C420" s="20" t="s">
        <v>1215</v>
      </c>
      <c r="D420" s="31">
        <v>10000</v>
      </c>
      <c r="E420" s="48" t="s">
        <v>276</v>
      </c>
      <c r="F420" s="54">
        <v>202.9</v>
      </c>
    </row>
    <row r="421" spans="1:6">
      <c r="A421" s="29" t="s">
        <v>1222</v>
      </c>
      <c r="B421" s="21" t="s">
        <v>643</v>
      </c>
      <c r="C421" s="20" t="s">
        <v>1215</v>
      </c>
      <c r="D421" s="31">
        <v>15000</v>
      </c>
      <c r="E421" s="48" t="s">
        <v>277</v>
      </c>
      <c r="F421" s="54">
        <v>294.91999999999996</v>
      </c>
    </row>
    <row r="422" spans="1:6">
      <c r="A422" s="29" t="s">
        <v>1223</v>
      </c>
      <c r="B422" s="21" t="s">
        <v>643</v>
      </c>
      <c r="C422" s="20" t="s">
        <v>1215</v>
      </c>
      <c r="D422" s="31">
        <v>20000</v>
      </c>
      <c r="E422" s="48" t="s">
        <v>278</v>
      </c>
      <c r="F422" s="54">
        <v>387.84000000000003</v>
      </c>
    </row>
    <row r="423" spans="1:6">
      <c r="A423" s="29" t="s">
        <v>1224</v>
      </c>
      <c r="B423" s="26" t="s">
        <v>643</v>
      </c>
      <c r="C423" s="20" t="s">
        <v>1215</v>
      </c>
      <c r="D423" s="33"/>
      <c r="E423" s="18"/>
      <c r="F423" s="53"/>
    </row>
    <row r="424" spans="1:6" s="25" customFormat="1">
      <c r="A424" s="30"/>
      <c r="B424" s="26"/>
      <c r="C424" s="42"/>
      <c r="D424" s="33"/>
      <c r="E424" s="18"/>
      <c r="F424" s="53"/>
    </row>
    <row r="425" spans="1:6">
      <c r="A425" s="29" t="s">
        <v>1225</v>
      </c>
      <c r="B425" s="26" t="s">
        <v>1226</v>
      </c>
      <c r="C425" s="20" t="s">
        <v>1227</v>
      </c>
      <c r="D425" s="31">
        <v>250</v>
      </c>
      <c r="E425" s="48" t="s">
        <v>279</v>
      </c>
      <c r="F425" s="54">
        <v>49.31</v>
      </c>
    </row>
    <row r="426" spans="1:6">
      <c r="A426" s="29" t="s">
        <v>1228</v>
      </c>
      <c r="B426" s="26" t="s">
        <v>1226</v>
      </c>
      <c r="C426" s="20" t="s">
        <v>1227</v>
      </c>
      <c r="D426" s="31">
        <v>1000</v>
      </c>
      <c r="E426" s="48" t="s">
        <v>280</v>
      </c>
      <c r="F426" s="54">
        <v>51.635000000000005</v>
      </c>
    </row>
    <row r="427" spans="1:6">
      <c r="A427" s="29" t="s">
        <v>1229</v>
      </c>
      <c r="B427" s="26" t="s">
        <v>1226</v>
      </c>
      <c r="C427" s="20" t="s">
        <v>1227</v>
      </c>
      <c r="D427" s="31">
        <v>1250</v>
      </c>
      <c r="E427" s="48" t="s">
        <v>281</v>
      </c>
      <c r="F427" s="54">
        <v>53.615000000000002</v>
      </c>
    </row>
    <row r="428" spans="1:6">
      <c r="A428" s="29" t="s">
        <v>1230</v>
      </c>
      <c r="B428" s="26" t="s">
        <v>1226</v>
      </c>
      <c r="C428" s="20" t="s">
        <v>1227</v>
      </c>
      <c r="D428" s="31">
        <v>2000</v>
      </c>
      <c r="E428" s="48" t="s">
        <v>282</v>
      </c>
      <c r="F428" s="54">
        <v>59.69</v>
      </c>
    </row>
    <row r="429" spans="1:6">
      <c r="A429" s="29" t="s">
        <v>1231</v>
      </c>
      <c r="B429" s="26" t="s">
        <v>1226</v>
      </c>
      <c r="C429" s="20" t="s">
        <v>1227</v>
      </c>
      <c r="D429" s="31">
        <v>2500</v>
      </c>
      <c r="E429" s="48" t="s">
        <v>283</v>
      </c>
      <c r="F429" s="54">
        <v>63.365000000000002</v>
      </c>
    </row>
    <row r="430" spans="1:6">
      <c r="A430" s="29" t="s">
        <v>1232</v>
      </c>
      <c r="B430" s="26" t="s">
        <v>1226</v>
      </c>
      <c r="C430" s="20" t="s">
        <v>1227</v>
      </c>
      <c r="D430" s="31">
        <v>5000</v>
      </c>
      <c r="E430" s="48" t="s">
        <v>284</v>
      </c>
      <c r="F430" s="54">
        <v>81.8</v>
      </c>
    </row>
    <row r="431" spans="1:6">
      <c r="A431" s="29" t="s">
        <v>1233</v>
      </c>
      <c r="B431" s="26" t="s">
        <v>1226</v>
      </c>
      <c r="C431" s="20" t="s">
        <v>1227</v>
      </c>
      <c r="D431" s="31">
        <v>10000</v>
      </c>
      <c r="E431" s="48" t="s">
        <v>285</v>
      </c>
      <c r="F431" s="54">
        <v>121.4</v>
      </c>
    </row>
    <row r="432" spans="1:6">
      <c r="A432" s="29" t="s">
        <v>1234</v>
      </c>
      <c r="B432" s="26" t="s">
        <v>1226</v>
      </c>
      <c r="C432" s="20" t="s">
        <v>1227</v>
      </c>
      <c r="D432" s="31">
        <v>15000</v>
      </c>
      <c r="E432" s="48" t="s">
        <v>286</v>
      </c>
      <c r="F432" s="54">
        <v>166.55</v>
      </c>
    </row>
    <row r="433" spans="1:6">
      <c r="A433" s="29" t="s">
        <v>1235</v>
      </c>
      <c r="B433" s="26" t="s">
        <v>1226</v>
      </c>
      <c r="C433" s="20" t="s">
        <v>1227</v>
      </c>
      <c r="D433" s="31">
        <v>20000</v>
      </c>
      <c r="E433" s="48" t="s">
        <v>287</v>
      </c>
      <c r="F433" s="54">
        <v>214.25</v>
      </c>
    </row>
    <row r="434" spans="1:6">
      <c r="A434" s="29" t="s">
        <v>1236</v>
      </c>
      <c r="B434" s="26" t="s">
        <v>1226</v>
      </c>
      <c r="C434" s="20" t="s">
        <v>1227</v>
      </c>
      <c r="D434" s="34"/>
      <c r="E434" s="18"/>
      <c r="F434" s="52"/>
    </row>
    <row r="435" spans="1:6" s="25" customFormat="1">
      <c r="A435" s="29"/>
      <c r="B435" s="26"/>
      <c r="C435" s="20"/>
      <c r="D435" s="33"/>
      <c r="E435" s="18"/>
      <c r="F435" s="53"/>
    </row>
    <row r="436" spans="1:6">
      <c r="A436" s="29" t="s">
        <v>1236</v>
      </c>
      <c r="B436" s="26" t="s">
        <v>1237</v>
      </c>
      <c r="C436" s="20" t="s">
        <v>1227</v>
      </c>
      <c r="D436" s="31">
        <v>250</v>
      </c>
      <c r="E436" s="48" t="s">
        <v>288</v>
      </c>
      <c r="F436" s="54">
        <v>59.180000000000007</v>
      </c>
    </row>
    <row r="437" spans="1:6">
      <c r="A437" s="29" t="s">
        <v>1238</v>
      </c>
      <c r="B437" s="26" t="s">
        <v>1237</v>
      </c>
      <c r="C437" s="20" t="s">
        <v>1227</v>
      </c>
      <c r="D437" s="31">
        <v>1000</v>
      </c>
      <c r="E437" s="48" t="s">
        <v>289</v>
      </c>
      <c r="F437" s="54">
        <v>63.23</v>
      </c>
    </row>
    <row r="438" spans="1:6">
      <c r="A438" s="29" t="s">
        <v>1239</v>
      </c>
      <c r="B438" s="26" t="s">
        <v>1237</v>
      </c>
      <c r="C438" s="20" t="s">
        <v>1227</v>
      </c>
      <c r="D438" s="31">
        <v>1250</v>
      </c>
      <c r="E438" s="48" t="s">
        <v>290</v>
      </c>
      <c r="F438" s="54">
        <v>66.275000000000006</v>
      </c>
    </row>
    <row r="439" spans="1:6">
      <c r="A439" s="29" t="s">
        <v>1240</v>
      </c>
      <c r="B439" s="26" t="s">
        <v>1237</v>
      </c>
      <c r="C439" s="20" t="s">
        <v>1227</v>
      </c>
      <c r="D439" s="31">
        <v>2000</v>
      </c>
      <c r="E439" s="48" t="s">
        <v>291</v>
      </c>
      <c r="F439" s="54">
        <v>75.034999999999997</v>
      </c>
    </row>
    <row r="440" spans="1:6">
      <c r="A440" s="29" t="s">
        <v>1241</v>
      </c>
      <c r="B440" s="26" t="s">
        <v>1237</v>
      </c>
      <c r="C440" s="20" t="s">
        <v>1227</v>
      </c>
      <c r="D440" s="31">
        <v>2500</v>
      </c>
      <c r="E440" s="48" t="s">
        <v>292</v>
      </c>
      <c r="F440" s="54">
        <v>80.63</v>
      </c>
    </row>
    <row r="441" spans="1:6">
      <c r="A441" s="29" t="s">
        <v>1242</v>
      </c>
      <c r="B441" s="26" t="s">
        <v>1237</v>
      </c>
      <c r="C441" s="20" t="s">
        <v>1227</v>
      </c>
      <c r="D441" s="31">
        <v>5000</v>
      </c>
      <c r="E441" s="48" t="s">
        <v>293</v>
      </c>
      <c r="F441" s="54">
        <v>114.65</v>
      </c>
    </row>
    <row r="442" spans="1:6">
      <c r="A442" s="29" t="s">
        <v>1243</v>
      </c>
      <c r="B442" s="26" t="s">
        <v>1237</v>
      </c>
      <c r="C442" s="20" t="s">
        <v>1227</v>
      </c>
      <c r="D442" s="31">
        <v>10000</v>
      </c>
      <c r="E442" s="48" t="s">
        <v>294</v>
      </c>
      <c r="F442" s="54">
        <v>182.9</v>
      </c>
    </row>
    <row r="443" spans="1:6">
      <c r="A443" s="29" t="s">
        <v>1244</v>
      </c>
      <c r="B443" s="26" t="s">
        <v>1237</v>
      </c>
      <c r="C443" s="20" t="s">
        <v>1227</v>
      </c>
      <c r="D443" s="31">
        <v>15000</v>
      </c>
      <c r="E443" s="48" t="s">
        <v>295</v>
      </c>
      <c r="F443" s="54">
        <v>252.928</v>
      </c>
    </row>
    <row r="444" spans="1:6">
      <c r="A444" s="29" t="s">
        <v>1245</v>
      </c>
      <c r="B444" s="26" t="s">
        <v>1237</v>
      </c>
      <c r="C444" s="20" t="s">
        <v>1227</v>
      </c>
      <c r="D444" s="31">
        <v>20000</v>
      </c>
      <c r="E444" s="48" t="s">
        <v>296</v>
      </c>
      <c r="F444" s="54">
        <v>333.18399999999997</v>
      </c>
    </row>
    <row r="445" spans="1:6" s="25" customFormat="1">
      <c r="A445" s="29" t="s">
        <v>1246</v>
      </c>
      <c r="B445" s="26" t="s">
        <v>1237</v>
      </c>
      <c r="C445" s="20" t="s">
        <v>1227</v>
      </c>
      <c r="D445" s="34"/>
      <c r="E445" s="18"/>
      <c r="F445" s="52"/>
    </row>
    <row r="446" spans="1:6" s="25" customFormat="1">
      <c r="A446" s="29"/>
      <c r="B446" s="26"/>
      <c r="C446" s="20"/>
      <c r="D446" s="33"/>
      <c r="E446" s="18"/>
      <c r="F446" s="53"/>
    </row>
    <row r="447" spans="1:6">
      <c r="A447" s="29" t="s">
        <v>1247</v>
      </c>
      <c r="B447" s="26" t="s">
        <v>1248</v>
      </c>
      <c r="C447" s="20" t="s">
        <v>1227</v>
      </c>
      <c r="D447" s="31">
        <v>250</v>
      </c>
      <c r="E447" s="48" t="s">
        <v>297</v>
      </c>
      <c r="F447" s="54">
        <v>79.954999999999998</v>
      </c>
    </row>
    <row r="448" spans="1:6">
      <c r="A448" s="29" t="s">
        <v>1249</v>
      </c>
      <c r="B448" s="26" t="s">
        <v>1248</v>
      </c>
      <c r="C448" s="20" t="s">
        <v>1227</v>
      </c>
      <c r="D448" s="31">
        <v>1000</v>
      </c>
      <c r="E448" s="48" t="s">
        <v>298</v>
      </c>
      <c r="F448" s="54">
        <v>82.13</v>
      </c>
    </row>
    <row r="449" spans="1:6">
      <c r="A449" s="29" t="s">
        <v>1250</v>
      </c>
      <c r="B449" s="26" t="s">
        <v>1248</v>
      </c>
      <c r="C449" s="20" t="s">
        <v>1227</v>
      </c>
      <c r="D449" s="31">
        <v>1250</v>
      </c>
      <c r="E449" s="48" t="s">
        <v>299</v>
      </c>
      <c r="F449" s="54">
        <v>96.53</v>
      </c>
    </row>
    <row r="450" spans="1:6">
      <c r="A450" s="29" t="s">
        <v>1251</v>
      </c>
      <c r="B450" s="26" t="s">
        <v>1248</v>
      </c>
      <c r="C450" s="20" t="s">
        <v>1227</v>
      </c>
      <c r="D450" s="31">
        <v>2000</v>
      </c>
      <c r="E450" s="48" t="s">
        <v>300</v>
      </c>
      <c r="F450" s="54">
        <v>111.32000000000001</v>
      </c>
    </row>
    <row r="451" spans="1:6">
      <c r="A451" s="29" t="s">
        <v>1252</v>
      </c>
      <c r="B451" s="26" t="s">
        <v>1248</v>
      </c>
      <c r="C451" s="20" t="s">
        <v>1227</v>
      </c>
      <c r="D451" s="31">
        <v>2500</v>
      </c>
      <c r="E451" s="48" t="s">
        <v>301</v>
      </c>
      <c r="F451" s="54">
        <v>135.72499999999999</v>
      </c>
    </row>
    <row r="452" spans="1:6">
      <c r="A452" s="29" t="s">
        <v>1253</v>
      </c>
      <c r="B452" s="26" t="s">
        <v>1248</v>
      </c>
      <c r="C452" s="20" t="s">
        <v>1227</v>
      </c>
      <c r="D452" s="31">
        <v>5000</v>
      </c>
      <c r="E452" s="48" t="s">
        <v>302</v>
      </c>
      <c r="F452" s="54">
        <v>185.6</v>
      </c>
    </row>
    <row r="453" spans="1:6">
      <c r="A453" s="29" t="s">
        <v>1254</v>
      </c>
      <c r="B453" s="26" t="s">
        <v>1248</v>
      </c>
      <c r="C453" s="20" t="s">
        <v>1227</v>
      </c>
      <c r="D453" s="31">
        <v>10000</v>
      </c>
      <c r="E453" s="48" t="s">
        <v>303</v>
      </c>
      <c r="F453" s="54">
        <v>298.52800000000002</v>
      </c>
    </row>
    <row r="454" spans="1:6">
      <c r="A454" s="29" t="s">
        <v>1255</v>
      </c>
      <c r="B454" s="26" t="s">
        <v>1248</v>
      </c>
      <c r="C454" s="20" t="s">
        <v>1227</v>
      </c>
      <c r="D454" s="31">
        <v>15000</v>
      </c>
      <c r="E454" s="48" t="s">
        <v>304</v>
      </c>
      <c r="F454" s="54">
        <v>423.01599999999996</v>
      </c>
    </row>
    <row r="455" spans="1:6">
      <c r="A455" s="29" t="s">
        <v>1256</v>
      </c>
      <c r="B455" s="26" t="s">
        <v>1248</v>
      </c>
      <c r="C455" s="20" t="s">
        <v>1227</v>
      </c>
      <c r="D455" s="31">
        <v>20000</v>
      </c>
      <c r="E455" s="48" t="s">
        <v>305</v>
      </c>
      <c r="F455" s="54">
        <v>571.06399999999996</v>
      </c>
    </row>
    <row r="456" spans="1:6">
      <c r="A456" s="29" t="s">
        <v>1257</v>
      </c>
      <c r="B456" s="26" t="s">
        <v>1248</v>
      </c>
      <c r="C456" s="20" t="s">
        <v>1227</v>
      </c>
      <c r="D456" s="34"/>
      <c r="E456" s="18"/>
      <c r="F456" s="52"/>
    </row>
    <row r="457" spans="1:6" s="25" customFormat="1">
      <c r="A457" s="29"/>
      <c r="B457" s="26"/>
      <c r="C457" s="20"/>
      <c r="D457" s="33"/>
      <c r="E457" s="18"/>
      <c r="F457" s="53"/>
    </row>
    <row r="458" spans="1:6">
      <c r="A458" s="29" t="s">
        <v>1258</v>
      </c>
      <c r="B458" s="26" t="s">
        <v>1259</v>
      </c>
      <c r="C458" s="20" t="s">
        <v>1227</v>
      </c>
      <c r="D458" s="31">
        <v>250</v>
      </c>
      <c r="E458" s="48" t="s">
        <v>306</v>
      </c>
      <c r="F458" s="54">
        <v>126.45500000000001</v>
      </c>
    </row>
    <row r="459" spans="1:6">
      <c r="A459" s="29" t="s">
        <v>1260</v>
      </c>
      <c r="B459" s="26" t="s">
        <v>1259</v>
      </c>
      <c r="C459" s="20" t="s">
        <v>1227</v>
      </c>
      <c r="D459" s="31">
        <v>1000</v>
      </c>
      <c r="E459" s="48" t="s">
        <v>307</v>
      </c>
      <c r="F459" s="54">
        <v>127.20500000000001</v>
      </c>
    </row>
    <row r="460" spans="1:6">
      <c r="A460" s="29" t="s">
        <v>1261</v>
      </c>
      <c r="B460" s="26" t="s">
        <v>1259</v>
      </c>
      <c r="C460" s="20" t="s">
        <v>1227</v>
      </c>
      <c r="D460" s="31">
        <v>1250</v>
      </c>
      <c r="E460" s="48" t="s">
        <v>308</v>
      </c>
      <c r="F460" s="54">
        <v>169.46</v>
      </c>
    </row>
    <row r="461" spans="1:6">
      <c r="A461" s="29" t="s">
        <v>1262</v>
      </c>
      <c r="B461" s="26" t="s">
        <v>1259</v>
      </c>
      <c r="C461" s="20" t="s">
        <v>1227</v>
      </c>
      <c r="D461" s="31">
        <v>2000</v>
      </c>
      <c r="E461" s="48" t="s">
        <v>309</v>
      </c>
      <c r="F461" s="54">
        <v>195.89</v>
      </c>
    </row>
    <row r="462" spans="1:6">
      <c r="A462" s="29" t="s">
        <v>1263</v>
      </c>
      <c r="B462" s="26" t="s">
        <v>1259</v>
      </c>
      <c r="C462" s="20" t="s">
        <v>1227</v>
      </c>
      <c r="D462" s="31">
        <v>2500</v>
      </c>
      <c r="E462" s="48" t="s">
        <v>310</v>
      </c>
      <c r="F462" s="54">
        <v>228.94240000000002</v>
      </c>
    </row>
    <row r="463" spans="1:6">
      <c r="A463" s="29" t="s">
        <v>1264</v>
      </c>
      <c r="B463" s="26" t="s">
        <v>1259</v>
      </c>
      <c r="C463" s="20" t="s">
        <v>1227</v>
      </c>
      <c r="D463" s="31">
        <v>5000</v>
      </c>
      <c r="E463" s="48" t="s">
        <v>311</v>
      </c>
      <c r="F463" s="54">
        <v>344.28</v>
      </c>
    </row>
    <row r="464" spans="1:6">
      <c r="A464" s="29" t="s">
        <v>1265</v>
      </c>
      <c r="B464" s="26" t="s">
        <v>1259</v>
      </c>
      <c r="C464" s="20" t="s">
        <v>1227</v>
      </c>
      <c r="D464" s="31">
        <v>10000</v>
      </c>
      <c r="E464" s="48" t="s">
        <v>312</v>
      </c>
      <c r="F464" s="54">
        <v>576.53600000000006</v>
      </c>
    </row>
    <row r="465" spans="1:6">
      <c r="A465" s="29" t="s">
        <v>1266</v>
      </c>
      <c r="B465" s="26" t="s">
        <v>1259</v>
      </c>
      <c r="C465" s="20" t="s">
        <v>1227</v>
      </c>
      <c r="D465" s="31">
        <v>15000</v>
      </c>
      <c r="E465" s="48" t="s">
        <v>313</v>
      </c>
      <c r="F465" s="54">
        <v>832.50400000000002</v>
      </c>
    </row>
    <row r="466" spans="1:6">
      <c r="A466" s="29" t="s">
        <v>1267</v>
      </c>
      <c r="B466" s="26" t="s">
        <v>1259</v>
      </c>
      <c r="C466" s="20" t="s">
        <v>1227</v>
      </c>
      <c r="D466" s="31">
        <v>20000</v>
      </c>
      <c r="E466" s="48" t="s">
        <v>314</v>
      </c>
      <c r="F466" s="54">
        <v>1078.5464000000002</v>
      </c>
    </row>
    <row r="467" spans="1:6">
      <c r="A467" s="29" t="s">
        <v>1268</v>
      </c>
      <c r="B467" s="26" t="s">
        <v>1259</v>
      </c>
      <c r="C467" s="20" t="s">
        <v>1227</v>
      </c>
      <c r="D467" s="34"/>
      <c r="E467" s="18"/>
      <c r="F467" s="52"/>
    </row>
    <row r="468" spans="1:6" s="25" customFormat="1">
      <c r="A468" s="29"/>
      <c r="B468" s="26"/>
      <c r="C468" s="20"/>
      <c r="D468" s="33"/>
      <c r="E468" s="18"/>
      <c r="F468" s="53"/>
    </row>
    <row r="469" spans="1:6">
      <c r="A469" s="29" t="s">
        <v>1269</v>
      </c>
      <c r="B469" s="26" t="s">
        <v>1270</v>
      </c>
      <c r="C469" s="20" t="s">
        <v>1227</v>
      </c>
      <c r="D469" s="31">
        <v>250</v>
      </c>
      <c r="E469" s="48" t="s">
        <v>315</v>
      </c>
      <c r="F469" s="54">
        <v>58.039999999999992</v>
      </c>
    </row>
    <row r="470" spans="1:6">
      <c r="A470" s="29" t="s">
        <v>1271</v>
      </c>
      <c r="B470" s="26" t="s">
        <v>1270</v>
      </c>
      <c r="C470" s="20" t="s">
        <v>1227</v>
      </c>
      <c r="D470" s="31">
        <v>1000</v>
      </c>
      <c r="E470" s="48" t="s">
        <v>316</v>
      </c>
      <c r="F470" s="54">
        <v>63.575000000000003</v>
      </c>
    </row>
    <row r="471" spans="1:6">
      <c r="A471" s="29" t="s">
        <v>1272</v>
      </c>
      <c r="B471" s="26" t="s">
        <v>1270</v>
      </c>
      <c r="C471" s="20" t="s">
        <v>1227</v>
      </c>
      <c r="D471" s="31">
        <v>1250</v>
      </c>
      <c r="E471" s="48" t="s">
        <v>317</v>
      </c>
      <c r="F471" s="54">
        <v>67.22</v>
      </c>
    </row>
    <row r="472" spans="1:6">
      <c r="A472" s="29" t="s">
        <v>1273</v>
      </c>
      <c r="B472" s="26" t="s">
        <v>1270</v>
      </c>
      <c r="C472" s="20" t="s">
        <v>1227</v>
      </c>
      <c r="D472" s="31">
        <v>2000</v>
      </c>
      <c r="E472" s="48" t="s">
        <v>318</v>
      </c>
      <c r="F472" s="54">
        <v>77.389999999999986</v>
      </c>
    </row>
    <row r="473" spans="1:6">
      <c r="A473" s="29" t="s">
        <v>1274</v>
      </c>
      <c r="B473" s="26" t="s">
        <v>1270</v>
      </c>
      <c r="C473" s="20" t="s">
        <v>1227</v>
      </c>
      <c r="D473" s="31">
        <v>2500</v>
      </c>
      <c r="E473" s="48" t="s">
        <v>319</v>
      </c>
      <c r="F473" s="54">
        <v>84.034999999999997</v>
      </c>
    </row>
    <row r="474" spans="1:6">
      <c r="A474" s="29" t="s">
        <v>1275</v>
      </c>
      <c r="B474" s="26" t="s">
        <v>1270</v>
      </c>
      <c r="C474" s="20" t="s">
        <v>1227</v>
      </c>
      <c r="D474" s="31">
        <v>5000</v>
      </c>
      <c r="E474" s="48" t="s">
        <v>320</v>
      </c>
      <c r="F474" s="54">
        <v>132.27500000000001</v>
      </c>
    </row>
    <row r="475" spans="1:6">
      <c r="A475" s="29" t="s">
        <v>1276</v>
      </c>
      <c r="B475" s="26" t="s">
        <v>1270</v>
      </c>
      <c r="C475" s="20" t="s">
        <v>1227</v>
      </c>
      <c r="D475" s="31">
        <v>10000</v>
      </c>
      <c r="E475" s="48" t="s">
        <v>321</v>
      </c>
      <c r="F475" s="54">
        <v>214.64</v>
      </c>
    </row>
    <row r="476" spans="1:6">
      <c r="A476" s="29" t="s">
        <v>1277</v>
      </c>
      <c r="B476" s="26" t="s">
        <v>1270</v>
      </c>
      <c r="C476" s="20" t="s">
        <v>1227</v>
      </c>
      <c r="D476" s="31">
        <v>15000</v>
      </c>
      <c r="E476" s="48" t="s">
        <v>322</v>
      </c>
      <c r="F476" s="54">
        <v>312.25360000000001</v>
      </c>
    </row>
    <row r="477" spans="1:6">
      <c r="A477" s="29" t="s">
        <v>1278</v>
      </c>
      <c r="B477" s="26" t="s">
        <v>1270</v>
      </c>
      <c r="C477" s="20" t="s">
        <v>1227</v>
      </c>
      <c r="D477" s="31">
        <v>20000</v>
      </c>
      <c r="E477" s="48" t="s">
        <v>323</v>
      </c>
      <c r="F477" s="54">
        <v>395.71679999999992</v>
      </c>
    </row>
    <row r="478" spans="1:6">
      <c r="A478" s="29" t="s">
        <v>1279</v>
      </c>
      <c r="B478" s="26" t="s">
        <v>1270</v>
      </c>
      <c r="C478" s="20" t="s">
        <v>1227</v>
      </c>
      <c r="D478" s="34"/>
      <c r="E478" s="18"/>
      <c r="F478" s="52"/>
    </row>
    <row r="479" spans="1:6" s="25" customFormat="1">
      <c r="A479" s="29"/>
      <c r="B479" s="26"/>
      <c r="C479" s="42"/>
      <c r="D479" s="33"/>
      <c r="E479" s="18"/>
      <c r="F479" s="53"/>
    </row>
    <row r="480" spans="1:6">
      <c r="A480" s="29" t="s">
        <v>1280</v>
      </c>
      <c r="B480" s="26" t="s">
        <v>1226</v>
      </c>
      <c r="C480" s="20" t="s">
        <v>1281</v>
      </c>
      <c r="D480" s="31">
        <v>250</v>
      </c>
      <c r="E480" s="48" t="s">
        <v>324</v>
      </c>
      <c r="F480" s="54">
        <v>60.765000000000001</v>
      </c>
    </row>
    <row r="481" spans="1:6">
      <c r="A481" s="29" t="s">
        <v>1282</v>
      </c>
      <c r="B481" s="26" t="s">
        <v>1226</v>
      </c>
      <c r="C481" s="20" t="s">
        <v>1281</v>
      </c>
      <c r="D481" s="31">
        <v>1000</v>
      </c>
      <c r="E481" s="48" t="s">
        <v>325</v>
      </c>
      <c r="F481" s="54">
        <v>64.214999999999989</v>
      </c>
    </row>
    <row r="482" spans="1:6">
      <c r="A482" s="29" t="s">
        <v>1283</v>
      </c>
      <c r="B482" s="26" t="s">
        <v>1226</v>
      </c>
      <c r="C482" s="20" t="s">
        <v>1281</v>
      </c>
      <c r="D482" s="31">
        <v>1250</v>
      </c>
      <c r="E482" s="48" t="s">
        <v>326</v>
      </c>
      <c r="F482" s="54">
        <v>66.974999999999994</v>
      </c>
    </row>
    <row r="483" spans="1:6">
      <c r="A483" s="29" t="s">
        <v>1284</v>
      </c>
      <c r="B483" s="26" t="s">
        <v>1226</v>
      </c>
      <c r="C483" s="20" t="s">
        <v>1281</v>
      </c>
      <c r="D483" s="31">
        <v>2000</v>
      </c>
      <c r="E483" s="48" t="s">
        <v>327</v>
      </c>
      <c r="F483" s="54">
        <v>75.105000000000004</v>
      </c>
    </row>
    <row r="484" spans="1:6">
      <c r="A484" s="29" t="s">
        <v>1285</v>
      </c>
      <c r="B484" s="26" t="s">
        <v>1226</v>
      </c>
      <c r="C484" s="20" t="s">
        <v>1281</v>
      </c>
      <c r="D484" s="31">
        <v>2500</v>
      </c>
      <c r="E484" s="48" t="s">
        <v>328</v>
      </c>
      <c r="F484" s="54">
        <v>80.22</v>
      </c>
    </row>
    <row r="485" spans="1:6">
      <c r="A485" s="29" t="s">
        <v>1286</v>
      </c>
      <c r="B485" s="26" t="s">
        <v>1226</v>
      </c>
      <c r="C485" s="20" t="s">
        <v>1281</v>
      </c>
      <c r="D485" s="31">
        <v>5000</v>
      </c>
      <c r="E485" s="48" t="s">
        <v>329</v>
      </c>
      <c r="F485" s="54">
        <v>107.43</v>
      </c>
    </row>
    <row r="486" spans="1:6">
      <c r="A486" s="29" t="s">
        <v>1287</v>
      </c>
      <c r="B486" s="26" t="s">
        <v>1226</v>
      </c>
      <c r="C486" s="20" t="s">
        <v>1281</v>
      </c>
      <c r="D486" s="31">
        <v>10000</v>
      </c>
      <c r="E486" s="48" t="s">
        <v>330</v>
      </c>
      <c r="F486" s="54">
        <v>176.86500000000001</v>
      </c>
    </row>
    <row r="487" spans="1:6">
      <c r="A487" s="29" t="s">
        <v>1288</v>
      </c>
      <c r="B487" s="26" t="s">
        <v>1226</v>
      </c>
      <c r="C487" s="20" t="s">
        <v>1281</v>
      </c>
      <c r="D487" s="31">
        <v>15000</v>
      </c>
      <c r="E487" s="48" t="s">
        <v>331</v>
      </c>
      <c r="F487" s="54">
        <v>246.78900000000002</v>
      </c>
    </row>
    <row r="488" spans="1:6">
      <c r="A488" s="29" t="s">
        <v>1289</v>
      </c>
      <c r="B488" s="26" t="s">
        <v>1226</v>
      </c>
      <c r="C488" s="20" t="s">
        <v>1281</v>
      </c>
      <c r="D488" s="31">
        <v>20000</v>
      </c>
      <c r="E488" s="48" t="s">
        <v>332</v>
      </c>
      <c r="F488" s="54">
        <v>317.59739999999999</v>
      </c>
    </row>
    <row r="489" spans="1:6">
      <c r="A489" s="29" t="s">
        <v>1290</v>
      </c>
      <c r="B489" s="26" t="s">
        <v>1226</v>
      </c>
      <c r="C489" s="20" t="s">
        <v>1281</v>
      </c>
      <c r="D489" s="34"/>
      <c r="E489" s="18"/>
      <c r="F489" s="52"/>
    </row>
    <row r="490" spans="1:6" s="25" customFormat="1">
      <c r="A490" s="29"/>
      <c r="B490" s="26"/>
      <c r="C490" s="20"/>
      <c r="D490" s="33"/>
      <c r="E490" s="18"/>
      <c r="F490" s="53"/>
    </row>
    <row r="491" spans="1:6">
      <c r="A491" s="29" t="s">
        <v>1291</v>
      </c>
      <c r="B491" s="26" t="s">
        <v>1237</v>
      </c>
      <c r="C491" s="20" t="s">
        <v>1281</v>
      </c>
      <c r="D491" s="31">
        <v>250</v>
      </c>
      <c r="E491" s="48" t="s">
        <v>333</v>
      </c>
      <c r="F491" s="54">
        <v>76.004999999999995</v>
      </c>
    </row>
    <row r="492" spans="1:6">
      <c r="A492" s="29" t="s">
        <v>1292</v>
      </c>
      <c r="B492" s="26" t="s">
        <v>1237</v>
      </c>
      <c r="C492" s="20" t="s">
        <v>1281</v>
      </c>
      <c r="D492" s="31">
        <v>1000</v>
      </c>
      <c r="E492" s="48" t="s">
        <v>334</v>
      </c>
      <c r="F492" s="54">
        <v>82.034999999999997</v>
      </c>
    </row>
    <row r="493" spans="1:6">
      <c r="A493" s="29" t="s">
        <v>1293</v>
      </c>
      <c r="B493" s="26" t="s">
        <v>1237</v>
      </c>
      <c r="C493" s="20" t="s">
        <v>1281</v>
      </c>
      <c r="D493" s="31">
        <v>1250</v>
      </c>
      <c r="E493" s="48" t="s">
        <v>335</v>
      </c>
      <c r="F493" s="54">
        <v>86.4</v>
      </c>
    </row>
    <row r="494" spans="1:6">
      <c r="A494" s="29" t="s">
        <v>1294</v>
      </c>
      <c r="B494" s="26" t="s">
        <v>1237</v>
      </c>
      <c r="C494" s="20" t="s">
        <v>1281</v>
      </c>
      <c r="D494" s="31">
        <v>2000</v>
      </c>
      <c r="E494" s="48" t="s">
        <v>336</v>
      </c>
      <c r="F494" s="54">
        <v>98.58</v>
      </c>
    </row>
    <row r="495" spans="1:6">
      <c r="A495" s="29" t="s">
        <v>1295</v>
      </c>
      <c r="B495" s="26" t="s">
        <v>1237</v>
      </c>
      <c r="C495" s="20" t="s">
        <v>1281</v>
      </c>
      <c r="D495" s="31">
        <v>2500</v>
      </c>
      <c r="E495" s="48" t="s">
        <v>337</v>
      </c>
      <c r="F495" s="54">
        <v>106.56</v>
      </c>
    </row>
    <row r="496" spans="1:6">
      <c r="A496" s="29" t="s">
        <v>1296</v>
      </c>
      <c r="B496" s="26" t="s">
        <v>1237</v>
      </c>
      <c r="C496" s="20" t="s">
        <v>1281</v>
      </c>
      <c r="D496" s="31">
        <v>5000</v>
      </c>
      <c r="E496" s="48" t="s">
        <v>338</v>
      </c>
      <c r="F496" s="54">
        <v>159.75</v>
      </c>
    </row>
    <row r="497" spans="1:6">
      <c r="A497" s="29" t="s">
        <v>1297</v>
      </c>
      <c r="B497" s="26" t="s">
        <v>1237</v>
      </c>
      <c r="C497" s="20" t="s">
        <v>1281</v>
      </c>
      <c r="D497" s="31">
        <v>10000</v>
      </c>
      <c r="E497" s="48" t="s">
        <v>339</v>
      </c>
      <c r="F497" s="54">
        <v>247.554</v>
      </c>
    </row>
    <row r="498" spans="1:6">
      <c r="A498" s="29" t="s">
        <v>1298</v>
      </c>
      <c r="B498" s="26" t="s">
        <v>1237</v>
      </c>
      <c r="C498" s="20" t="s">
        <v>1281</v>
      </c>
      <c r="D498" s="31">
        <v>15000</v>
      </c>
      <c r="E498" s="48" t="s">
        <v>340</v>
      </c>
      <c r="F498" s="54">
        <v>338.13</v>
      </c>
    </row>
    <row r="499" spans="1:6">
      <c r="A499" s="29" t="s">
        <v>1299</v>
      </c>
      <c r="B499" s="26" t="s">
        <v>1237</v>
      </c>
      <c r="C499" s="20" t="s">
        <v>1281</v>
      </c>
      <c r="D499" s="31">
        <v>20000</v>
      </c>
      <c r="E499" s="48" t="s">
        <v>341</v>
      </c>
      <c r="F499" s="54">
        <v>459.30600000000004</v>
      </c>
    </row>
    <row r="500" spans="1:6">
      <c r="A500" s="29" t="s">
        <v>1300</v>
      </c>
      <c r="B500" s="26" t="s">
        <v>1237</v>
      </c>
      <c r="C500" s="20" t="s">
        <v>1281</v>
      </c>
      <c r="D500" s="34"/>
      <c r="E500" s="18"/>
      <c r="F500" s="52"/>
    </row>
    <row r="501" spans="1:6" s="25" customFormat="1">
      <c r="A501" s="29"/>
      <c r="B501" s="26"/>
      <c r="C501" s="20"/>
      <c r="D501" s="33"/>
      <c r="E501" s="18"/>
      <c r="F501" s="53"/>
    </row>
    <row r="502" spans="1:6">
      <c r="A502" s="29" t="s">
        <v>1301</v>
      </c>
      <c r="B502" s="26" t="s">
        <v>1248</v>
      </c>
      <c r="C502" s="20" t="s">
        <v>1281</v>
      </c>
      <c r="D502" s="31">
        <v>250</v>
      </c>
      <c r="E502" s="48" t="s">
        <v>342</v>
      </c>
      <c r="F502" s="54">
        <v>119.536</v>
      </c>
    </row>
    <row r="503" spans="1:6">
      <c r="A503" s="29" t="s">
        <v>1302</v>
      </c>
      <c r="B503" s="26" t="s">
        <v>1248</v>
      </c>
      <c r="C503" s="20" t="s">
        <v>1281</v>
      </c>
      <c r="D503" s="31">
        <v>1000</v>
      </c>
      <c r="E503" s="48" t="s">
        <v>343</v>
      </c>
      <c r="F503" s="54">
        <v>131.90400000000002</v>
      </c>
    </row>
    <row r="504" spans="1:6">
      <c r="A504" s="29" t="s">
        <v>1303</v>
      </c>
      <c r="B504" s="26" t="s">
        <v>1248</v>
      </c>
      <c r="C504" s="20" t="s">
        <v>1281</v>
      </c>
      <c r="D504" s="31">
        <v>1250</v>
      </c>
      <c r="E504" s="48" t="s">
        <v>344</v>
      </c>
      <c r="F504" s="54">
        <v>140.33600000000001</v>
      </c>
    </row>
    <row r="505" spans="1:6">
      <c r="A505" s="29" t="s">
        <v>1304</v>
      </c>
      <c r="B505" s="26" t="s">
        <v>1248</v>
      </c>
      <c r="C505" s="20" t="s">
        <v>1281</v>
      </c>
      <c r="D505" s="31">
        <v>2000</v>
      </c>
      <c r="E505" s="48" t="s">
        <v>345</v>
      </c>
      <c r="F505" s="54">
        <v>178.99200000000002</v>
      </c>
    </row>
    <row r="506" spans="1:6">
      <c r="A506" s="29" t="s">
        <v>1305</v>
      </c>
      <c r="B506" s="26" t="s">
        <v>1248</v>
      </c>
      <c r="C506" s="20" t="s">
        <v>1281</v>
      </c>
      <c r="D506" s="31">
        <v>2500</v>
      </c>
      <c r="E506" s="48" t="s">
        <v>346</v>
      </c>
      <c r="F506" s="54">
        <v>194.24</v>
      </c>
    </row>
    <row r="507" spans="1:6">
      <c r="A507" s="29" t="s">
        <v>1306</v>
      </c>
      <c r="B507" s="26" t="s">
        <v>1248</v>
      </c>
      <c r="C507" s="20" t="s">
        <v>1281</v>
      </c>
      <c r="D507" s="31">
        <v>5000</v>
      </c>
      <c r="E507" s="48" t="s">
        <v>347</v>
      </c>
      <c r="F507" s="54">
        <v>295.392</v>
      </c>
    </row>
    <row r="508" spans="1:6">
      <c r="A508" s="29" t="s">
        <v>1307</v>
      </c>
      <c r="B508" s="26" t="s">
        <v>1248</v>
      </c>
      <c r="C508" s="20" t="s">
        <v>1281</v>
      </c>
      <c r="D508" s="31">
        <v>10000</v>
      </c>
      <c r="E508" s="48" t="s">
        <v>348</v>
      </c>
      <c r="F508" s="54">
        <v>488.45759999999996</v>
      </c>
    </row>
    <row r="509" spans="1:6">
      <c r="A509" s="29" t="s">
        <v>1308</v>
      </c>
      <c r="B509" s="26" t="s">
        <v>1248</v>
      </c>
      <c r="C509" s="20" t="s">
        <v>1281</v>
      </c>
      <c r="D509" s="31">
        <v>15000</v>
      </c>
      <c r="E509" s="48" t="s">
        <v>349</v>
      </c>
      <c r="F509" s="54">
        <v>706.65599999999995</v>
      </c>
    </row>
    <row r="510" spans="1:6">
      <c r="A510" s="29" t="s">
        <v>1309</v>
      </c>
      <c r="B510" s="26" t="s">
        <v>1248</v>
      </c>
      <c r="C510" s="20" t="s">
        <v>1281</v>
      </c>
      <c r="D510" s="31">
        <v>20000</v>
      </c>
      <c r="E510" s="48" t="s">
        <v>350</v>
      </c>
      <c r="F510" s="54">
        <v>920.90496000000007</v>
      </c>
    </row>
    <row r="511" spans="1:6">
      <c r="A511" s="29" t="s">
        <v>1310</v>
      </c>
      <c r="B511" s="26" t="s">
        <v>1248</v>
      </c>
      <c r="C511" s="20" t="s">
        <v>1281</v>
      </c>
      <c r="D511" s="34"/>
      <c r="E511" s="18"/>
      <c r="F511" s="52"/>
    </row>
    <row r="512" spans="1:6" s="25" customFormat="1">
      <c r="A512" s="29"/>
      <c r="B512" s="26"/>
      <c r="C512" s="20"/>
      <c r="D512" s="33"/>
      <c r="E512" s="18"/>
      <c r="F512" s="53"/>
    </row>
    <row r="513" spans="1:6">
      <c r="A513" s="29" t="s">
        <v>1311</v>
      </c>
      <c r="B513" s="26" t="s">
        <v>1259</v>
      </c>
      <c r="C513" s="20" t="s">
        <v>1281</v>
      </c>
      <c r="D513" s="31">
        <v>250</v>
      </c>
      <c r="E513" s="48" t="s">
        <v>351</v>
      </c>
      <c r="F513" s="54">
        <v>169.20400000000001</v>
      </c>
    </row>
    <row r="514" spans="1:6">
      <c r="A514" s="29" t="s">
        <v>1312</v>
      </c>
      <c r="B514" s="26" t="s">
        <v>1259</v>
      </c>
      <c r="C514" s="20" t="s">
        <v>1281</v>
      </c>
      <c r="D514" s="31">
        <v>1000</v>
      </c>
      <c r="E514" s="48" t="s">
        <v>352</v>
      </c>
      <c r="F514" s="54">
        <v>204.09200000000001</v>
      </c>
    </row>
    <row r="515" spans="1:6">
      <c r="A515" s="29" t="s">
        <v>1313</v>
      </c>
      <c r="B515" s="26" t="s">
        <v>1259</v>
      </c>
      <c r="C515" s="20" t="s">
        <v>1281</v>
      </c>
      <c r="D515" s="31">
        <v>1250</v>
      </c>
      <c r="E515" s="48" t="s">
        <v>353</v>
      </c>
      <c r="F515" s="54">
        <v>218.08416</v>
      </c>
    </row>
    <row r="516" spans="1:6">
      <c r="A516" s="29" t="s">
        <v>1314</v>
      </c>
      <c r="B516" s="26" t="s">
        <v>1259</v>
      </c>
      <c r="C516" s="20" t="s">
        <v>1281</v>
      </c>
      <c r="D516" s="31">
        <v>2000</v>
      </c>
      <c r="E516" s="48" t="s">
        <v>354</v>
      </c>
      <c r="F516" s="54">
        <v>269.09231999999997</v>
      </c>
    </row>
    <row r="517" spans="1:6">
      <c r="A517" s="29" t="s">
        <v>1315</v>
      </c>
      <c r="B517" s="26" t="s">
        <v>1259</v>
      </c>
      <c r="C517" s="20" t="s">
        <v>1281</v>
      </c>
      <c r="D517" s="31">
        <v>2500</v>
      </c>
      <c r="E517" s="48" t="s">
        <v>355</v>
      </c>
      <c r="F517" s="54">
        <v>308.5908</v>
      </c>
    </row>
    <row r="518" spans="1:6">
      <c r="A518" s="29" t="s">
        <v>1316</v>
      </c>
      <c r="B518" s="26" t="s">
        <v>1259</v>
      </c>
      <c r="C518" s="20" t="s">
        <v>1281</v>
      </c>
      <c r="D518" s="31">
        <v>5000</v>
      </c>
      <c r="E518" s="48" t="s">
        <v>356</v>
      </c>
      <c r="F518" s="54">
        <v>475.38120000000004</v>
      </c>
    </row>
    <row r="519" spans="1:6">
      <c r="A519" s="29" t="s">
        <v>1317</v>
      </c>
      <c r="B519" s="26" t="s">
        <v>1259</v>
      </c>
      <c r="C519" s="20" t="s">
        <v>1281</v>
      </c>
      <c r="D519" s="31">
        <v>10000</v>
      </c>
      <c r="E519" s="48" t="s">
        <v>357</v>
      </c>
      <c r="F519" s="54">
        <v>793.8252</v>
      </c>
    </row>
    <row r="520" spans="1:6">
      <c r="A520" s="29" t="s">
        <v>1318</v>
      </c>
      <c r="B520" s="26" t="s">
        <v>1259</v>
      </c>
      <c r="C520" s="20" t="s">
        <v>1281</v>
      </c>
      <c r="D520" s="31">
        <v>15000</v>
      </c>
      <c r="E520" s="48" t="s">
        <v>358</v>
      </c>
      <c r="F520" s="54">
        <v>1138.116</v>
      </c>
    </row>
    <row r="521" spans="1:6">
      <c r="A521" s="29" t="s">
        <v>1319</v>
      </c>
      <c r="B521" s="26" t="s">
        <v>1259</v>
      </c>
      <c r="C521" s="20" t="s">
        <v>1281</v>
      </c>
      <c r="D521" s="31">
        <v>20000</v>
      </c>
      <c r="E521" s="48" t="s">
        <v>359</v>
      </c>
      <c r="F521" s="54">
        <v>1485.2627999999997</v>
      </c>
    </row>
    <row r="522" spans="1:6">
      <c r="A522" s="29" t="s">
        <v>1320</v>
      </c>
      <c r="B522" s="26" t="s">
        <v>1259</v>
      </c>
      <c r="C522" s="20" t="s">
        <v>1281</v>
      </c>
      <c r="D522" s="34"/>
      <c r="E522" s="18"/>
      <c r="F522" s="52"/>
    </row>
    <row r="523" spans="1:6" s="25" customFormat="1">
      <c r="A523" s="30"/>
      <c r="B523" s="26"/>
      <c r="C523" s="20"/>
      <c r="D523" s="33"/>
      <c r="E523" s="18"/>
      <c r="F523" s="53"/>
    </row>
    <row r="524" spans="1:6">
      <c r="A524" s="29" t="s">
        <v>1321</v>
      </c>
      <c r="B524" s="26" t="s">
        <v>1270</v>
      </c>
      <c r="C524" s="20" t="s">
        <v>1281</v>
      </c>
      <c r="D524" s="31">
        <v>250</v>
      </c>
      <c r="E524" s="48" t="s">
        <v>360</v>
      </c>
      <c r="F524" s="54">
        <v>74.88</v>
      </c>
    </row>
    <row r="525" spans="1:6">
      <c r="A525" s="29" t="s">
        <v>1322</v>
      </c>
      <c r="B525" s="26" t="s">
        <v>1270</v>
      </c>
      <c r="C525" s="20" t="s">
        <v>1281</v>
      </c>
      <c r="D525" s="31">
        <v>1000</v>
      </c>
      <c r="E525" s="48" t="s">
        <v>361</v>
      </c>
      <c r="F525" s="54">
        <v>72.405000000000001</v>
      </c>
    </row>
    <row r="526" spans="1:6">
      <c r="A526" s="29" t="s">
        <v>1323</v>
      </c>
      <c r="B526" s="26" t="s">
        <v>1270</v>
      </c>
      <c r="C526" s="20" t="s">
        <v>1281</v>
      </c>
      <c r="D526" s="31">
        <v>1250</v>
      </c>
      <c r="E526" s="48" t="s">
        <v>362</v>
      </c>
      <c r="F526" s="54">
        <v>88.484999999999999</v>
      </c>
    </row>
    <row r="527" spans="1:6">
      <c r="A527" s="29" t="s">
        <v>1324</v>
      </c>
      <c r="B527" s="26" t="s">
        <v>1270</v>
      </c>
      <c r="C527" s="20" t="s">
        <v>1281</v>
      </c>
      <c r="D527" s="31">
        <v>2000</v>
      </c>
      <c r="E527" s="48" t="s">
        <v>363</v>
      </c>
      <c r="F527" s="54">
        <v>102.9</v>
      </c>
    </row>
    <row r="528" spans="1:6">
      <c r="A528" s="29" t="s">
        <v>1325</v>
      </c>
      <c r="B528" s="26" t="s">
        <v>1270</v>
      </c>
      <c r="C528" s="20" t="s">
        <v>1281</v>
      </c>
      <c r="D528" s="31">
        <v>2500</v>
      </c>
      <c r="E528" s="48" t="s">
        <v>364</v>
      </c>
      <c r="F528" s="54">
        <v>126.53999999999999</v>
      </c>
    </row>
    <row r="529" spans="1:6">
      <c r="A529" s="29" t="s">
        <v>1326</v>
      </c>
      <c r="B529" s="26" t="s">
        <v>1270</v>
      </c>
      <c r="C529" s="20" t="s">
        <v>1281</v>
      </c>
      <c r="D529" s="31">
        <v>5000</v>
      </c>
      <c r="E529" s="48" t="s">
        <v>365</v>
      </c>
      <c r="F529" s="54">
        <v>187.05</v>
      </c>
    </row>
    <row r="530" spans="1:6">
      <c r="A530" s="29" t="s">
        <v>1327</v>
      </c>
      <c r="B530" s="26" t="s">
        <v>1270</v>
      </c>
      <c r="C530" s="20" t="s">
        <v>1281</v>
      </c>
      <c r="D530" s="31">
        <v>10000</v>
      </c>
      <c r="E530" s="48" t="s">
        <v>366</v>
      </c>
      <c r="F530" s="54">
        <v>300.49200000000002</v>
      </c>
    </row>
    <row r="531" spans="1:6">
      <c r="A531" s="29" t="s">
        <v>1328</v>
      </c>
      <c r="B531" s="26" t="s">
        <v>1270</v>
      </c>
      <c r="C531" s="20" t="s">
        <v>1281</v>
      </c>
      <c r="D531" s="31">
        <v>15000</v>
      </c>
      <c r="E531" s="48" t="s">
        <v>367</v>
      </c>
      <c r="F531" s="54">
        <v>425.79899999999998</v>
      </c>
    </row>
    <row r="532" spans="1:6">
      <c r="A532" s="29" t="s">
        <v>1329</v>
      </c>
      <c r="B532" s="26" t="s">
        <v>1270</v>
      </c>
      <c r="C532" s="20" t="s">
        <v>1281</v>
      </c>
      <c r="D532" s="31">
        <v>20000</v>
      </c>
      <c r="E532" s="48" t="s">
        <v>368</v>
      </c>
      <c r="F532" s="54">
        <v>572.54129999999998</v>
      </c>
    </row>
    <row r="533" spans="1:6">
      <c r="A533" s="29" t="s">
        <v>1330</v>
      </c>
      <c r="B533" s="26" t="s">
        <v>1270</v>
      </c>
      <c r="C533" s="20" t="s">
        <v>1281</v>
      </c>
      <c r="D533" s="34"/>
      <c r="E533" s="18"/>
      <c r="F533" s="52"/>
    </row>
    <row r="534" spans="1:6" s="25" customFormat="1">
      <c r="A534" s="30"/>
      <c r="B534" s="26"/>
      <c r="C534" s="42"/>
      <c r="D534" s="33"/>
      <c r="E534" s="18"/>
      <c r="F534" s="53"/>
    </row>
    <row r="535" spans="1:6">
      <c r="A535" s="29" t="s">
        <v>1331</v>
      </c>
      <c r="B535" s="26" t="s">
        <v>1226</v>
      </c>
      <c r="C535" s="20" t="s">
        <v>1332</v>
      </c>
      <c r="D535" s="31">
        <v>250</v>
      </c>
      <c r="E535" s="48" t="s">
        <v>369</v>
      </c>
      <c r="F535" s="54">
        <v>74.954999999999998</v>
      </c>
    </row>
    <row r="536" spans="1:6">
      <c r="A536" s="29" t="s">
        <v>1333</v>
      </c>
      <c r="B536" s="26" t="s">
        <v>1226</v>
      </c>
      <c r="C536" s="20" t="s">
        <v>1332</v>
      </c>
      <c r="D536" s="31">
        <v>1000</v>
      </c>
      <c r="E536" s="48" t="s">
        <v>370</v>
      </c>
      <c r="F536" s="54">
        <v>82.724999999999994</v>
      </c>
    </row>
    <row r="537" spans="1:6">
      <c r="A537" s="29" t="s">
        <v>1334</v>
      </c>
      <c r="B537" s="26" t="s">
        <v>1226</v>
      </c>
      <c r="C537" s="20" t="s">
        <v>1332</v>
      </c>
      <c r="D537" s="31">
        <v>1250</v>
      </c>
      <c r="E537" s="48" t="s">
        <v>371</v>
      </c>
      <c r="F537" s="54">
        <v>87.464999999999989</v>
      </c>
    </row>
    <row r="538" spans="1:6">
      <c r="A538" s="29" t="s">
        <v>1335</v>
      </c>
      <c r="B538" s="26" t="s">
        <v>1226</v>
      </c>
      <c r="C538" s="20" t="s">
        <v>1332</v>
      </c>
      <c r="D538" s="31">
        <v>2000</v>
      </c>
      <c r="E538" s="48" t="s">
        <v>372</v>
      </c>
      <c r="F538" s="54">
        <v>101.25</v>
      </c>
    </row>
    <row r="539" spans="1:6">
      <c r="A539" s="29" t="s">
        <v>1336</v>
      </c>
      <c r="B539" s="26" t="s">
        <v>1226</v>
      </c>
      <c r="C539" s="20" t="s">
        <v>1332</v>
      </c>
      <c r="D539" s="31">
        <v>2500</v>
      </c>
      <c r="E539" s="48" t="s">
        <v>373</v>
      </c>
      <c r="F539" s="54">
        <v>110.19000000000001</v>
      </c>
    </row>
    <row r="540" spans="1:6">
      <c r="A540" s="29" t="s">
        <v>1337</v>
      </c>
      <c r="B540" s="26" t="s">
        <v>1226</v>
      </c>
      <c r="C540" s="20" t="s">
        <v>1332</v>
      </c>
      <c r="D540" s="31">
        <v>5000</v>
      </c>
      <c r="E540" s="48" t="s">
        <v>374</v>
      </c>
      <c r="F540" s="54">
        <v>144.75</v>
      </c>
    </row>
    <row r="541" spans="1:6">
      <c r="A541" s="29" t="s">
        <v>1338</v>
      </c>
      <c r="B541" s="26" t="s">
        <v>1226</v>
      </c>
      <c r="C541" s="20" t="s">
        <v>1332</v>
      </c>
      <c r="D541" s="31">
        <v>10000</v>
      </c>
      <c r="E541" s="48" t="s">
        <v>375</v>
      </c>
      <c r="F541" s="54">
        <v>232.25400000000002</v>
      </c>
    </row>
    <row r="542" spans="1:6">
      <c r="A542" s="29" t="s">
        <v>1339</v>
      </c>
      <c r="B542" s="26" t="s">
        <v>1226</v>
      </c>
      <c r="C542" s="20" t="s">
        <v>1332</v>
      </c>
      <c r="D542" s="31">
        <v>15000</v>
      </c>
      <c r="E542" s="48" t="s">
        <v>376</v>
      </c>
      <c r="F542" s="54">
        <v>340.88400000000001</v>
      </c>
    </row>
    <row r="543" spans="1:6">
      <c r="A543" s="29" t="s">
        <v>1340</v>
      </c>
      <c r="B543" s="26" t="s">
        <v>1226</v>
      </c>
      <c r="C543" s="20" t="s">
        <v>1332</v>
      </c>
      <c r="D543" s="31">
        <v>20000</v>
      </c>
      <c r="E543" s="48" t="s">
        <v>377</v>
      </c>
      <c r="F543" s="54">
        <v>439.72199999999998</v>
      </c>
    </row>
    <row r="544" spans="1:6">
      <c r="A544" s="29" t="s">
        <v>1341</v>
      </c>
      <c r="B544" s="26" t="s">
        <v>1226</v>
      </c>
      <c r="C544" s="20" t="s">
        <v>1332</v>
      </c>
      <c r="D544" s="34"/>
      <c r="E544" s="18"/>
      <c r="F544" s="52"/>
    </row>
    <row r="545" spans="1:6" s="25" customFormat="1">
      <c r="A545" s="30"/>
      <c r="B545" s="26"/>
      <c r="C545" s="20"/>
      <c r="D545" s="33"/>
      <c r="E545" s="18"/>
      <c r="F545" s="53"/>
    </row>
    <row r="546" spans="1:6">
      <c r="A546" s="29" t="s">
        <v>1342</v>
      </c>
      <c r="B546" s="26" t="s">
        <v>1237</v>
      </c>
      <c r="C546" s="20" t="s">
        <v>1332</v>
      </c>
      <c r="D546" s="31">
        <v>250</v>
      </c>
      <c r="E546" s="48" t="s">
        <v>378</v>
      </c>
      <c r="F546" s="54">
        <v>95.355000000000004</v>
      </c>
    </row>
    <row r="547" spans="1:6">
      <c r="A547" s="29" t="s">
        <v>1343</v>
      </c>
      <c r="B547" s="26" t="s">
        <v>1237</v>
      </c>
      <c r="C547" s="20" t="s">
        <v>1332</v>
      </c>
      <c r="D547" s="31">
        <v>1000</v>
      </c>
      <c r="E547" s="48" t="s">
        <v>379</v>
      </c>
      <c r="F547" s="54">
        <v>106.41000000000003</v>
      </c>
    </row>
    <row r="548" spans="1:6">
      <c r="A548" s="29" t="s">
        <v>1344</v>
      </c>
      <c r="B548" s="26" t="s">
        <v>1237</v>
      </c>
      <c r="C548" s="20" t="s">
        <v>1332</v>
      </c>
      <c r="D548" s="31">
        <v>1250</v>
      </c>
      <c r="E548" s="48" t="s">
        <v>380</v>
      </c>
      <c r="F548" s="54">
        <v>113.23500000000001</v>
      </c>
    </row>
    <row r="549" spans="1:6">
      <c r="A549" s="29" t="s">
        <v>1345</v>
      </c>
      <c r="B549" s="26" t="s">
        <v>1237</v>
      </c>
      <c r="C549" s="20" t="s">
        <v>1332</v>
      </c>
      <c r="D549" s="31">
        <v>2000</v>
      </c>
      <c r="E549" s="48" t="s">
        <v>381</v>
      </c>
      <c r="F549" s="54">
        <v>132.27000000000001</v>
      </c>
    </row>
    <row r="550" spans="1:6">
      <c r="A550" s="29" t="s">
        <v>1346</v>
      </c>
      <c r="B550" s="26" t="s">
        <v>1237</v>
      </c>
      <c r="C550" s="20" t="s">
        <v>1332</v>
      </c>
      <c r="D550" s="31">
        <v>2500</v>
      </c>
      <c r="E550" s="48" t="s">
        <v>382</v>
      </c>
      <c r="F550" s="54">
        <v>159.87</v>
      </c>
    </row>
    <row r="551" spans="1:6">
      <c r="A551" s="29" t="s">
        <v>1347</v>
      </c>
      <c r="B551" s="26" t="s">
        <v>1237</v>
      </c>
      <c r="C551" s="20" t="s">
        <v>1332</v>
      </c>
      <c r="D551" s="31">
        <v>5000</v>
      </c>
      <c r="E551" s="48" t="s">
        <v>383</v>
      </c>
      <c r="F551" s="54">
        <v>207.60000000000002</v>
      </c>
    </row>
    <row r="552" spans="1:6">
      <c r="A552" s="29" t="s">
        <v>1348</v>
      </c>
      <c r="B552" s="26" t="s">
        <v>1237</v>
      </c>
      <c r="C552" s="20" t="s">
        <v>1332</v>
      </c>
      <c r="D552" s="31">
        <v>10000</v>
      </c>
      <c r="E552" s="48" t="s">
        <v>384</v>
      </c>
      <c r="F552" s="54">
        <v>335.37599999999998</v>
      </c>
    </row>
    <row r="553" spans="1:6">
      <c r="A553" s="29" t="s">
        <v>1349</v>
      </c>
      <c r="B553" s="26" t="s">
        <v>1237</v>
      </c>
      <c r="C553" s="20" t="s">
        <v>1332</v>
      </c>
      <c r="D553" s="31">
        <v>15000</v>
      </c>
      <c r="E553" s="48" t="s">
        <v>385</v>
      </c>
      <c r="F553" s="54">
        <v>488.52900000000005</v>
      </c>
    </row>
    <row r="554" spans="1:6">
      <c r="A554" s="29" t="s">
        <v>1350</v>
      </c>
      <c r="B554" s="26" t="s">
        <v>1237</v>
      </c>
      <c r="C554" s="20" t="s">
        <v>1332</v>
      </c>
      <c r="D554" s="31">
        <v>20000</v>
      </c>
      <c r="E554" s="48" t="s">
        <v>386</v>
      </c>
      <c r="F554" s="54">
        <v>652.851</v>
      </c>
    </row>
    <row r="555" spans="1:6">
      <c r="A555" s="29" t="s">
        <v>1351</v>
      </c>
      <c r="B555" s="26" t="s">
        <v>1237</v>
      </c>
      <c r="C555" s="20" t="s">
        <v>1332</v>
      </c>
      <c r="D555" s="34"/>
      <c r="E555" s="18"/>
      <c r="F555" s="52"/>
    </row>
    <row r="556" spans="1:6" s="25" customFormat="1">
      <c r="A556" s="30"/>
      <c r="B556" s="26"/>
      <c r="C556" s="20"/>
      <c r="D556" s="33"/>
      <c r="E556" s="18"/>
      <c r="F556" s="53"/>
    </row>
    <row r="557" spans="1:6">
      <c r="A557" s="29" t="s">
        <v>1352</v>
      </c>
      <c r="B557" s="26" t="s">
        <v>1248</v>
      </c>
      <c r="C557" s="20" t="s">
        <v>1332</v>
      </c>
      <c r="D557" s="31">
        <v>250</v>
      </c>
      <c r="E557" s="48" t="s">
        <v>387</v>
      </c>
      <c r="F557" s="54">
        <v>148.11799999999999</v>
      </c>
    </row>
    <row r="558" spans="1:6">
      <c r="A558" s="29" t="s">
        <v>1353</v>
      </c>
      <c r="B558" s="26" t="s">
        <v>1248</v>
      </c>
      <c r="C558" s="20" t="s">
        <v>1332</v>
      </c>
      <c r="D558" s="31">
        <v>1000</v>
      </c>
      <c r="E558" s="48" t="s">
        <v>388</v>
      </c>
      <c r="F558" s="54">
        <v>167.245</v>
      </c>
    </row>
    <row r="559" spans="1:6">
      <c r="A559" s="29" t="s">
        <v>1354</v>
      </c>
      <c r="B559" s="26" t="s">
        <v>1248</v>
      </c>
      <c r="C559" s="20" t="s">
        <v>1332</v>
      </c>
      <c r="D559" s="31">
        <v>1250</v>
      </c>
      <c r="E559" s="48" t="s">
        <v>389</v>
      </c>
      <c r="F559" s="54">
        <v>194.72650000000002</v>
      </c>
    </row>
    <row r="560" spans="1:6">
      <c r="A560" s="29" t="s">
        <v>1355</v>
      </c>
      <c r="B560" s="26" t="s">
        <v>1248</v>
      </c>
      <c r="C560" s="20" t="s">
        <v>1332</v>
      </c>
      <c r="D560" s="31">
        <v>2000</v>
      </c>
      <c r="E560" s="48" t="s">
        <v>390</v>
      </c>
      <c r="F560" s="54">
        <v>226.81150000000002</v>
      </c>
    </row>
    <row r="561" spans="1:6">
      <c r="A561" s="29" t="s">
        <v>1356</v>
      </c>
      <c r="B561" s="26" t="s">
        <v>1248</v>
      </c>
      <c r="C561" s="20" t="s">
        <v>1332</v>
      </c>
      <c r="D561" s="31">
        <v>2500</v>
      </c>
      <c r="E561" s="48" t="s">
        <v>391</v>
      </c>
      <c r="F561" s="54">
        <v>264.84912000000003</v>
      </c>
    </row>
    <row r="562" spans="1:6">
      <c r="A562" s="29" t="s">
        <v>1357</v>
      </c>
      <c r="B562" s="26" t="s">
        <v>1248</v>
      </c>
      <c r="C562" s="20" t="s">
        <v>1332</v>
      </c>
      <c r="D562" s="31">
        <v>5000</v>
      </c>
      <c r="E562" s="48" t="s">
        <v>392</v>
      </c>
      <c r="F562" s="54">
        <v>379.59809999999999</v>
      </c>
    </row>
    <row r="563" spans="1:6">
      <c r="A563" s="29" t="s">
        <v>1358</v>
      </c>
      <c r="B563" s="26" t="s">
        <v>1248</v>
      </c>
      <c r="C563" s="20" t="s">
        <v>1332</v>
      </c>
      <c r="D563" s="31">
        <v>10000</v>
      </c>
      <c r="E563" s="48" t="s">
        <v>393</v>
      </c>
      <c r="F563" s="54">
        <v>635.7201</v>
      </c>
    </row>
    <row r="564" spans="1:6">
      <c r="A564" s="29" t="s">
        <v>1359</v>
      </c>
      <c r="B564" s="26" t="s">
        <v>1248</v>
      </c>
      <c r="C564" s="20" t="s">
        <v>1332</v>
      </c>
      <c r="D564" s="31">
        <v>15000</v>
      </c>
      <c r="E564" s="48" t="s">
        <v>394</v>
      </c>
      <c r="F564" s="54">
        <v>929.15370000000007</v>
      </c>
    </row>
    <row r="565" spans="1:6">
      <c r="A565" s="29" t="s">
        <v>1360</v>
      </c>
      <c r="B565" s="26" t="s">
        <v>1248</v>
      </c>
      <c r="C565" s="20" t="s">
        <v>1332</v>
      </c>
      <c r="D565" s="31">
        <v>20000</v>
      </c>
      <c r="E565" s="48" t="s">
        <v>395</v>
      </c>
      <c r="F565" s="54">
        <v>1261.4798999999998</v>
      </c>
    </row>
    <row r="566" spans="1:6">
      <c r="A566" s="29" t="s">
        <v>1361</v>
      </c>
      <c r="B566" s="26" t="s">
        <v>1248</v>
      </c>
      <c r="C566" s="20" t="s">
        <v>1332</v>
      </c>
      <c r="D566" s="34"/>
      <c r="E566" s="18"/>
      <c r="F566" s="52"/>
    </row>
    <row r="567" spans="1:6" s="25" customFormat="1">
      <c r="A567" s="30"/>
      <c r="B567" s="26"/>
      <c r="C567" s="20"/>
      <c r="D567" s="33"/>
      <c r="E567" s="18"/>
      <c r="F567" s="53"/>
    </row>
    <row r="568" spans="1:6">
      <c r="A568" s="29" t="s">
        <v>1362</v>
      </c>
      <c r="B568" s="26" t="s">
        <v>1259</v>
      </c>
      <c r="C568" s="20" t="s">
        <v>1332</v>
      </c>
      <c r="D568" s="31">
        <v>250</v>
      </c>
      <c r="E568" s="48" t="s">
        <v>396</v>
      </c>
      <c r="F568" s="54">
        <v>220.14048</v>
      </c>
    </row>
    <row r="569" spans="1:6">
      <c r="A569" s="29" t="s">
        <v>1363</v>
      </c>
      <c r="B569" s="26" t="s">
        <v>1259</v>
      </c>
      <c r="C569" s="20" t="s">
        <v>1332</v>
      </c>
      <c r="D569" s="31">
        <v>1000</v>
      </c>
      <c r="E569" s="48" t="s">
        <v>397</v>
      </c>
      <c r="F569" s="54">
        <v>265.69368000000003</v>
      </c>
    </row>
    <row r="570" spans="1:6">
      <c r="A570" s="29" t="s">
        <v>1364</v>
      </c>
      <c r="B570" s="26" t="s">
        <v>1259</v>
      </c>
      <c r="C570" s="20" t="s">
        <v>1332</v>
      </c>
      <c r="D570" s="31">
        <v>1250</v>
      </c>
      <c r="E570" s="48" t="s">
        <v>398</v>
      </c>
      <c r="F570" s="54">
        <v>299.59440000000001</v>
      </c>
    </row>
    <row r="571" spans="1:6">
      <c r="A571" s="29" t="s">
        <v>1365</v>
      </c>
      <c r="B571" s="26" t="s">
        <v>1259</v>
      </c>
      <c r="C571" s="20" t="s">
        <v>1332</v>
      </c>
      <c r="D571" s="31">
        <v>2000</v>
      </c>
      <c r="E571" s="48" t="s">
        <v>399</v>
      </c>
      <c r="F571" s="54">
        <v>365.48232000000002</v>
      </c>
    </row>
    <row r="572" spans="1:6">
      <c r="A572" s="29" t="s">
        <v>1366</v>
      </c>
      <c r="B572" s="26" t="s">
        <v>1259</v>
      </c>
      <c r="C572" s="20" t="s">
        <v>1332</v>
      </c>
      <c r="D572" s="31">
        <v>2500</v>
      </c>
      <c r="E572" s="48" t="s">
        <v>400</v>
      </c>
      <c r="F572" s="54">
        <v>415.29095999999998</v>
      </c>
    </row>
    <row r="573" spans="1:6">
      <c r="A573" s="29" t="s">
        <v>1367</v>
      </c>
      <c r="B573" s="26" t="s">
        <v>1259</v>
      </c>
      <c r="C573" s="20" t="s">
        <v>1332</v>
      </c>
      <c r="D573" s="31">
        <v>5000</v>
      </c>
      <c r="E573" s="48" t="s">
        <v>401</v>
      </c>
      <c r="F573" s="54">
        <v>647.32668000000001</v>
      </c>
    </row>
    <row r="574" spans="1:6">
      <c r="A574" s="29" t="s">
        <v>1368</v>
      </c>
      <c r="B574" s="26" t="s">
        <v>1259</v>
      </c>
      <c r="C574" s="20" t="s">
        <v>1332</v>
      </c>
      <c r="D574" s="31">
        <v>10000</v>
      </c>
      <c r="E574" s="48" t="s">
        <v>402</v>
      </c>
      <c r="F574" s="54">
        <v>1113.68292</v>
      </c>
    </row>
    <row r="575" spans="1:6">
      <c r="A575" s="29" t="s">
        <v>1369</v>
      </c>
      <c r="B575" s="26" t="s">
        <v>1259</v>
      </c>
      <c r="C575" s="20" t="s">
        <v>1332</v>
      </c>
      <c r="D575" s="31">
        <v>15000</v>
      </c>
      <c r="E575" s="48" t="s">
        <v>403</v>
      </c>
      <c r="F575" s="54">
        <v>1580.0534400000001</v>
      </c>
    </row>
    <row r="576" spans="1:6">
      <c r="A576" s="29" t="s">
        <v>1370</v>
      </c>
      <c r="B576" s="26" t="s">
        <v>1259</v>
      </c>
      <c r="C576" s="20" t="s">
        <v>1332</v>
      </c>
      <c r="D576" s="31">
        <v>20000</v>
      </c>
      <c r="E576" s="48" t="s">
        <v>404</v>
      </c>
      <c r="F576" s="54">
        <v>2046.40968</v>
      </c>
    </row>
    <row r="577" spans="1:6">
      <c r="A577" s="29" t="s">
        <v>1371</v>
      </c>
      <c r="B577" s="26" t="s">
        <v>1259</v>
      </c>
      <c r="C577" s="20" t="s">
        <v>1332</v>
      </c>
      <c r="D577" s="34"/>
      <c r="E577" s="18"/>
      <c r="F577" s="52"/>
    </row>
    <row r="578" spans="1:6" s="25" customFormat="1">
      <c r="A578" s="30"/>
      <c r="B578" s="26"/>
      <c r="C578" s="20"/>
      <c r="D578" s="33"/>
      <c r="E578" s="18"/>
      <c r="F578" s="53"/>
    </row>
    <row r="579" spans="1:6">
      <c r="A579" s="29" t="s">
        <v>1372</v>
      </c>
      <c r="B579" s="26" t="s">
        <v>1270</v>
      </c>
      <c r="C579" s="20" t="s">
        <v>1332</v>
      </c>
      <c r="D579" s="31">
        <v>250</v>
      </c>
      <c r="E579" s="48" t="s">
        <v>405</v>
      </c>
      <c r="F579" s="54">
        <v>98.153999999999996</v>
      </c>
    </row>
    <row r="580" spans="1:6">
      <c r="A580" s="29" t="s">
        <v>1373</v>
      </c>
      <c r="B580" s="26" t="s">
        <v>1270</v>
      </c>
      <c r="C580" s="20" t="s">
        <v>1332</v>
      </c>
      <c r="D580" s="31">
        <v>1000</v>
      </c>
      <c r="E580" s="48" t="s">
        <v>406</v>
      </c>
      <c r="F580" s="54">
        <v>110.12400000000002</v>
      </c>
    </row>
    <row r="581" spans="1:6">
      <c r="A581" s="29" t="s">
        <v>1374</v>
      </c>
      <c r="B581" s="26" t="s">
        <v>1270</v>
      </c>
      <c r="C581" s="20" t="s">
        <v>1332</v>
      </c>
      <c r="D581" s="31">
        <v>1250</v>
      </c>
      <c r="E581" s="48" t="s">
        <v>407</v>
      </c>
      <c r="F581" s="54">
        <v>117.54400000000001</v>
      </c>
    </row>
    <row r="582" spans="1:6">
      <c r="A582" s="29" t="s">
        <v>1375</v>
      </c>
      <c r="B582" s="26" t="s">
        <v>1270</v>
      </c>
      <c r="C582" s="20" t="s">
        <v>1332</v>
      </c>
      <c r="D582" s="31">
        <v>2000</v>
      </c>
      <c r="E582" s="48" t="s">
        <v>408</v>
      </c>
      <c r="F582" s="54">
        <v>150.92000000000002</v>
      </c>
    </row>
    <row r="583" spans="1:6">
      <c r="A583" s="29" t="s">
        <v>1376</v>
      </c>
      <c r="B583" s="26" t="s">
        <v>1270</v>
      </c>
      <c r="C583" s="20" t="s">
        <v>1332</v>
      </c>
      <c r="D583" s="31">
        <v>2500</v>
      </c>
      <c r="E583" s="48" t="s">
        <v>409</v>
      </c>
      <c r="F583" s="54">
        <v>164.57000000000002</v>
      </c>
    </row>
    <row r="584" spans="1:6">
      <c r="A584" s="29" t="s">
        <v>1377</v>
      </c>
      <c r="B584" s="26" t="s">
        <v>1270</v>
      </c>
      <c r="C584" s="20" t="s">
        <v>1332</v>
      </c>
      <c r="D584" s="31">
        <v>5000</v>
      </c>
      <c r="E584" s="48" t="s">
        <v>410</v>
      </c>
      <c r="F584" s="54">
        <v>241.47480000000002</v>
      </c>
    </row>
    <row r="585" spans="1:6">
      <c r="A585" s="29" t="s">
        <v>1378</v>
      </c>
      <c r="B585" s="26" t="s">
        <v>1270</v>
      </c>
      <c r="C585" s="20" t="s">
        <v>1332</v>
      </c>
      <c r="D585" s="31">
        <v>10000</v>
      </c>
      <c r="E585" s="48" t="s">
        <v>411</v>
      </c>
      <c r="F585" s="54">
        <v>396.12719999999996</v>
      </c>
    </row>
    <row r="586" spans="1:6">
      <c r="A586" s="29" t="s">
        <v>1379</v>
      </c>
      <c r="B586" s="26" t="s">
        <v>1270</v>
      </c>
      <c r="C586" s="20" t="s">
        <v>1332</v>
      </c>
      <c r="D586" s="31">
        <v>15000</v>
      </c>
      <c r="E586" s="48" t="s">
        <v>412</v>
      </c>
      <c r="F586" s="54">
        <v>576.76919999999996</v>
      </c>
    </row>
    <row r="587" spans="1:6">
      <c r="A587" s="29" t="s">
        <v>1380</v>
      </c>
      <c r="B587" s="26" t="s">
        <v>1270</v>
      </c>
      <c r="C587" s="20" t="s">
        <v>1332</v>
      </c>
      <c r="D587" s="31">
        <v>20000</v>
      </c>
      <c r="E587" s="48" t="s">
        <v>413</v>
      </c>
      <c r="F587" s="54">
        <v>775.54679999999996</v>
      </c>
    </row>
    <row r="588" spans="1:6">
      <c r="A588" s="29" t="s">
        <v>1381</v>
      </c>
      <c r="B588" s="26" t="s">
        <v>1270</v>
      </c>
      <c r="C588" s="20" t="s">
        <v>1332</v>
      </c>
      <c r="D588" s="34"/>
      <c r="E588" s="18"/>
      <c r="F588" s="52"/>
    </row>
    <row r="589" spans="1:6" s="25" customFormat="1">
      <c r="A589" s="30"/>
      <c r="B589" s="26"/>
      <c r="C589" s="42"/>
      <c r="D589" s="33"/>
      <c r="E589" s="18"/>
      <c r="F589" s="53"/>
    </row>
    <row r="590" spans="1:6">
      <c r="A590" s="29" t="s">
        <v>1382</v>
      </c>
      <c r="B590" s="26" t="s">
        <v>1226</v>
      </c>
      <c r="C590" s="20" t="s">
        <v>1383</v>
      </c>
      <c r="D590" s="31">
        <v>250</v>
      </c>
      <c r="E590" s="48" t="s">
        <v>414</v>
      </c>
      <c r="F590" s="54">
        <v>47.532000000000004</v>
      </c>
    </row>
    <row r="591" spans="1:6">
      <c r="A591" s="29" t="s">
        <v>1384</v>
      </c>
      <c r="B591" s="26" t="s">
        <v>1226</v>
      </c>
      <c r="C591" s="20" t="s">
        <v>1383</v>
      </c>
      <c r="D591" s="31">
        <v>1000</v>
      </c>
      <c r="E591" s="48" t="s">
        <v>415</v>
      </c>
      <c r="F591" s="54">
        <v>51.045999999999999</v>
      </c>
    </row>
    <row r="592" spans="1:6">
      <c r="A592" s="29" t="s">
        <v>1385</v>
      </c>
      <c r="B592" s="26" t="s">
        <v>1226</v>
      </c>
      <c r="C592" s="20" t="s">
        <v>1383</v>
      </c>
      <c r="D592" s="31">
        <v>1250</v>
      </c>
      <c r="E592" s="48" t="s">
        <v>416</v>
      </c>
      <c r="F592" s="54">
        <v>53.538000000000004</v>
      </c>
    </row>
    <row r="593" spans="1:6">
      <c r="A593" s="29" t="s">
        <v>1386</v>
      </c>
      <c r="B593" s="26" t="s">
        <v>1226</v>
      </c>
      <c r="C593" s="20" t="s">
        <v>1383</v>
      </c>
      <c r="D593" s="31">
        <v>2000</v>
      </c>
      <c r="E593" s="48" t="s">
        <v>417</v>
      </c>
      <c r="F593" s="54">
        <v>60.734000000000002</v>
      </c>
    </row>
    <row r="594" spans="1:6">
      <c r="A594" s="29" t="s">
        <v>1387</v>
      </c>
      <c r="B594" s="26" t="s">
        <v>1226</v>
      </c>
      <c r="C594" s="20" t="s">
        <v>1383</v>
      </c>
      <c r="D594" s="31">
        <v>2500</v>
      </c>
      <c r="E594" s="48" t="s">
        <v>418</v>
      </c>
      <c r="F594" s="54">
        <v>65.228000000000009</v>
      </c>
    </row>
    <row r="595" spans="1:6">
      <c r="A595" s="29" t="s">
        <v>1388</v>
      </c>
      <c r="B595" s="26" t="s">
        <v>1226</v>
      </c>
      <c r="C595" s="20" t="s">
        <v>1383</v>
      </c>
      <c r="D595" s="31">
        <v>5000</v>
      </c>
      <c r="E595" s="48" t="s">
        <v>419</v>
      </c>
      <c r="F595" s="54">
        <v>89.308000000000007</v>
      </c>
    </row>
    <row r="596" spans="1:6">
      <c r="A596" s="29" t="s">
        <v>1389</v>
      </c>
      <c r="B596" s="26" t="s">
        <v>1226</v>
      </c>
      <c r="C596" s="20" t="s">
        <v>1383</v>
      </c>
      <c r="D596" s="31">
        <v>10000</v>
      </c>
      <c r="E596" s="48" t="s">
        <v>420</v>
      </c>
      <c r="F596" s="54">
        <v>151.66400000000002</v>
      </c>
    </row>
    <row r="597" spans="1:6">
      <c r="A597" s="29" t="s">
        <v>1390</v>
      </c>
      <c r="B597" s="26" t="s">
        <v>1226</v>
      </c>
      <c r="C597" s="20" t="s">
        <v>1383</v>
      </c>
      <c r="D597" s="31">
        <v>15000</v>
      </c>
      <c r="E597" s="48" t="s">
        <v>421</v>
      </c>
      <c r="F597" s="54">
        <v>199.488</v>
      </c>
    </row>
    <row r="598" spans="1:6">
      <c r="A598" s="29" t="s">
        <v>1391</v>
      </c>
      <c r="B598" s="26" t="s">
        <v>1226</v>
      </c>
      <c r="C598" s="20" t="s">
        <v>1383</v>
      </c>
      <c r="D598" s="31">
        <v>20000</v>
      </c>
      <c r="E598" s="48" t="s">
        <v>422</v>
      </c>
      <c r="F598" s="54">
        <v>262.6574</v>
      </c>
    </row>
    <row r="599" spans="1:6">
      <c r="A599" s="29" t="s">
        <v>1392</v>
      </c>
      <c r="B599" s="26" t="s">
        <v>1226</v>
      </c>
      <c r="C599" s="20" t="s">
        <v>1383</v>
      </c>
      <c r="D599" s="34"/>
      <c r="E599" s="18"/>
      <c r="F599" s="52"/>
    </row>
    <row r="600" spans="1:6" s="25" customFormat="1">
      <c r="A600" s="30"/>
      <c r="B600" s="26"/>
      <c r="C600" s="42"/>
      <c r="D600" s="33"/>
      <c r="E600" s="18"/>
      <c r="F600" s="53"/>
    </row>
    <row r="601" spans="1:6">
      <c r="A601" s="29" t="s">
        <v>1393</v>
      </c>
      <c r="B601" s="26" t="s">
        <v>1237</v>
      </c>
      <c r="C601" s="20" t="s">
        <v>1383</v>
      </c>
      <c r="D601" s="31">
        <v>250</v>
      </c>
      <c r="E601" s="48" t="s">
        <v>423</v>
      </c>
      <c r="F601" s="54">
        <v>57.430000000000007</v>
      </c>
    </row>
    <row r="602" spans="1:6">
      <c r="A602" s="29" t="s">
        <v>1394</v>
      </c>
      <c r="B602" s="26" t="s">
        <v>1237</v>
      </c>
      <c r="C602" s="20" t="s">
        <v>1383</v>
      </c>
      <c r="D602" s="31">
        <v>1000</v>
      </c>
      <c r="E602" s="48" t="s">
        <v>424</v>
      </c>
      <c r="F602" s="54">
        <v>63.730000000000004</v>
      </c>
    </row>
    <row r="603" spans="1:6">
      <c r="A603" s="29" t="s">
        <v>1395</v>
      </c>
      <c r="B603" s="26" t="s">
        <v>1237</v>
      </c>
      <c r="C603" s="20" t="s">
        <v>1383</v>
      </c>
      <c r="D603" s="31">
        <v>1250</v>
      </c>
      <c r="E603" s="48" t="s">
        <v>425</v>
      </c>
      <c r="F603" s="54">
        <v>67.748000000000005</v>
      </c>
    </row>
    <row r="604" spans="1:6">
      <c r="A604" s="29" t="s">
        <v>1396</v>
      </c>
      <c r="B604" s="26" t="s">
        <v>1237</v>
      </c>
      <c r="C604" s="20" t="s">
        <v>1383</v>
      </c>
      <c r="D604" s="31">
        <v>2000</v>
      </c>
      <c r="E604" s="48" t="s">
        <v>426</v>
      </c>
      <c r="F604" s="54">
        <v>78.738</v>
      </c>
    </row>
    <row r="605" spans="1:6">
      <c r="A605" s="29" t="s">
        <v>1397</v>
      </c>
      <c r="B605" s="26" t="s">
        <v>1237</v>
      </c>
      <c r="C605" s="20" t="s">
        <v>1383</v>
      </c>
      <c r="D605" s="31">
        <v>2500</v>
      </c>
      <c r="E605" s="48" t="s">
        <v>427</v>
      </c>
      <c r="F605" s="54">
        <v>85.906000000000006</v>
      </c>
    </row>
    <row r="606" spans="1:6">
      <c r="A606" s="29" t="s">
        <v>1398</v>
      </c>
      <c r="B606" s="26" t="s">
        <v>1237</v>
      </c>
      <c r="C606" s="20" t="s">
        <v>1383</v>
      </c>
      <c r="D606" s="31">
        <v>5000</v>
      </c>
      <c r="E606" s="48" t="s">
        <v>428</v>
      </c>
      <c r="F606" s="54">
        <v>136.97800000000001</v>
      </c>
    </row>
    <row r="607" spans="1:6">
      <c r="A607" s="29" t="s">
        <v>1399</v>
      </c>
      <c r="B607" s="26" t="s">
        <v>1237</v>
      </c>
      <c r="C607" s="20" t="s">
        <v>1383</v>
      </c>
      <c r="D607" s="31">
        <v>10000</v>
      </c>
      <c r="E607" s="48" t="s">
        <v>429</v>
      </c>
      <c r="F607" s="54">
        <v>225.28300000000002</v>
      </c>
    </row>
    <row r="608" spans="1:6">
      <c r="A608" s="29" t="s">
        <v>1400</v>
      </c>
      <c r="B608" s="26" t="s">
        <v>1237</v>
      </c>
      <c r="C608" s="20" t="s">
        <v>1383</v>
      </c>
      <c r="D608" s="31">
        <v>15000</v>
      </c>
      <c r="E608" s="48" t="s">
        <v>430</v>
      </c>
      <c r="F608" s="54">
        <v>314.57260000000002</v>
      </c>
    </row>
    <row r="609" spans="1:6">
      <c r="A609" s="29" t="s">
        <v>1401</v>
      </c>
      <c r="B609" s="26" t="s">
        <v>1237</v>
      </c>
      <c r="C609" s="20" t="s">
        <v>1383</v>
      </c>
      <c r="D609" s="31">
        <v>20000</v>
      </c>
      <c r="E609" s="48" t="s">
        <v>431</v>
      </c>
      <c r="F609" s="54">
        <v>418.17579999999998</v>
      </c>
    </row>
    <row r="610" spans="1:6">
      <c r="A610" s="29" t="s">
        <v>1402</v>
      </c>
      <c r="B610" s="26" t="s">
        <v>1237</v>
      </c>
      <c r="C610" s="20" t="s">
        <v>1383</v>
      </c>
      <c r="D610" s="34"/>
      <c r="E610" s="18"/>
      <c r="F610" s="52"/>
    </row>
    <row r="611" spans="1:6" s="25" customFormat="1">
      <c r="A611" s="29"/>
      <c r="B611" s="26"/>
      <c r="C611" s="42"/>
      <c r="D611" s="33"/>
      <c r="E611" s="18"/>
      <c r="F611" s="53"/>
    </row>
    <row r="612" spans="1:6">
      <c r="A612" s="29" t="s">
        <v>1403</v>
      </c>
      <c r="B612" s="26" t="s">
        <v>1248</v>
      </c>
      <c r="C612" s="20" t="s">
        <v>1383</v>
      </c>
      <c r="D612" s="31">
        <v>250</v>
      </c>
      <c r="E612" s="48" t="s">
        <v>432</v>
      </c>
      <c r="F612" s="54">
        <v>78.702500000000001</v>
      </c>
    </row>
    <row r="613" spans="1:6">
      <c r="A613" s="29" t="s">
        <v>1404</v>
      </c>
      <c r="B613" s="26" t="s">
        <v>1248</v>
      </c>
      <c r="C613" s="20" t="s">
        <v>1383</v>
      </c>
      <c r="D613" s="31">
        <v>1000</v>
      </c>
      <c r="E613" s="48" t="s">
        <v>433</v>
      </c>
      <c r="F613" s="54">
        <v>90.528500000000008</v>
      </c>
    </row>
    <row r="614" spans="1:6">
      <c r="A614" s="29" t="s">
        <v>1405</v>
      </c>
      <c r="B614" s="26" t="s">
        <v>1248</v>
      </c>
      <c r="C614" s="20" t="s">
        <v>1383</v>
      </c>
      <c r="D614" s="31">
        <v>1250</v>
      </c>
      <c r="E614" s="48" t="s">
        <v>434</v>
      </c>
      <c r="F614" s="54">
        <v>97.656499999999994</v>
      </c>
    </row>
    <row r="615" spans="1:6">
      <c r="A615" s="29" t="s">
        <v>1406</v>
      </c>
      <c r="B615" s="26" t="s">
        <v>1248</v>
      </c>
      <c r="C615" s="20" t="s">
        <v>1383</v>
      </c>
      <c r="D615" s="31">
        <v>2000</v>
      </c>
      <c r="E615" s="48" t="s">
        <v>435</v>
      </c>
      <c r="F615" s="54">
        <v>130.02950000000001</v>
      </c>
    </row>
    <row r="616" spans="1:6">
      <c r="A616" s="29" t="s">
        <v>1407</v>
      </c>
      <c r="B616" s="26" t="s">
        <v>1248</v>
      </c>
      <c r="C616" s="20" t="s">
        <v>1383</v>
      </c>
      <c r="D616" s="31">
        <v>2500</v>
      </c>
      <c r="E616" s="48" t="s">
        <v>436</v>
      </c>
      <c r="F616" s="54">
        <v>142.58449999999999</v>
      </c>
    </row>
    <row r="617" spans="1:6">
      <c r="A617" s="29" t="s">
        <v>1408</v>
      </c>
      <c r="B617" s="26" t="s">
        <v>1248</v>
      </c>
      <c r="C617" s="20" t="s">
        <v>1383</v>
      </c>
      <c r="D617" s="31">
        <v>5000</v>
      </c>
      <c r="E617" s="48" t="s">
        <v>437</v>
      </c>
      <c r="F617" s="54">
        <v>214.816</v>
      </c>
    </row>
    <row r="618" spans="1:6">
      <c r="A618" s="29" t="s">
        <v>1409</v>
      </c>
      <c r="B618" s="26" t="s">
        <v>1248</v>
      </c>
      <c r="C618" s="20" t="s">
        <v>1383</v>
      </c>
      <c r="D618" s="31">
        <v>10000</v>
      </c>
      <c r="E618" s="48" t="s">
        <v>438</v>
      </c>
      <c r="F618" s="54">
        <v>344.96600000000001</v>
      </c>
    </row>
    <row r="619" spans="1:6">
      <c r="A619" s="29" t="s">
        <v>1410</v>
      </c>
      <c r="B619" s="26" t="s">
        <v>1248</v>
      </c>
      <c r="C619" s="20" t="s">
        <v>1383</v>
      </c>
      <c r="D619" s="31">
        <v>15000</v>
      </c>
      <c r="E619" s="48" t="s">
        <v>439</v>
      </c>
      <c r="F619" s="54">
        <v>488.81600000000003</v>
      </c>
    </row>
    <row r="620" spans="1:6">
      <c r="A620" s="29" t="s">
        <v>1411</v>
      </c>
      <c r="B620" s="26" t="s">
        <v>1248</v>
      </c>
      <c r="C620" s="20" t="s">
        <v>1383</v>
      </c>
      <c r="D620" s="31">
        <v>20000</v>
      </c>
      <c r="E620" s="48" t="s">
        <v>440</v>
      </c>
      <c r="F620" s="54">
        <v>660.06600000000003</v>
      </c>
    </row>
    <row r="621" spans="1:6">
      <c r="A621" s="29" t="s">
        <v>1412</v>
      </c>
      <c r="B621" s="26" t="s">
        <v>1248</v>
      </c>
      <c r="C621" s="20" t="s">
        <v>1383</v>
      </c>
      <c r="D621" s="34"/>
      <c r="E621" s="18"/>
      <c r="F621" s="52"/>
    </row>
    <row r="622" spans="1:6" s="25" customFormat="1">
      <c r="A622" s="29"/>
      <c r="B622" s="26"/>
      <c r="C622" s="42"/>
      <c r="D622" s="33"/>
      <c r="E622" s="18"/>
      <c r="F622" s="53"/>
    </row>
    <row r="623" spans="1:6">
      <c r="A623" s="29" t="s">
        <v>1413</v>
      </c>
      <c r="B623" s="26" t="s">
        <v>1259</v>
      </c>
      <c r="C623" s="20" t="s">
        <v>1383</v>
      </c>
      <c r="D623" s="31">
        <v>250</v>
      </c>
      <c r="E623" s="48" t="s">
        <v>441</v>
      </c>
      <c r="F623" s="54">
        <v>127.542</v>
      </c>
    </row>
    <row r="624" spans="1:6">
      <c r="A624" s="29" t="s">
        <v>1414</v>
      </c>
      <c r="B624" s="26" t="s">
        <v>1259</v>
      </c>
      <c r="C624" s="20" t="s">
        <v>1383</v>
      </c>
      <c r="D624" s="31">
        <v>1000</v>
      </c>
      <c r="E624" s="48" t="s">
        <v>442</v>
      </c>
      <c r="F624" s="54">
        <v>152.26600000000002</v>
      </c>
    </row>
    <row r="625" spans="1:6">
      <c r="A625" s="29" t="s">
        <v>1415</v>
      </c>
      <c r="B625" s="26" t="s">
        <v>1259</v>
      </c>
      <c r="C625" s="20" t="s">
        <v>1383</v>
      </c>
      <c r="D625" s="31">
        <v>1250</v>
      </c>
      <c r="E625" s="48" t="s">
        <v>443</v>
      </c>
      <c r="F625" s="54">
        <v>179.42600000000002</v>
      </c>
    </row>
    <row r="626" spans="1:6">
      <c r="A626" s="29" t="s">
        <v>1416</v>
      </c>
      <c r="B626" s="26" t="s">
        <v>1259</v>
      </c>
      <c r="C626" s="20" t="s">
        <v>1383</v>
      </c>
      <c r="D626" s="31">
        <v>2000</v>
      </c>
      <c r="E626" s="48" t="s">
        <v>444</v>
      </c>
      <c r="F626" s="54">
        <v>229.45780000000002</v>
      </c>
    </row>
    <row r="627" spans="1:6">
      <c r="A627" s="29" t="s">
        <v>1417</v>
      </c>
      <c r="B627" s="26" t="s">
        <v>1259</v>
      </c>
      <c r="C627" s="20" t="s">
        <v>1383</v>
      </c>
      <c r="D627" s="31">
        <v>2500</v>
      </c>
      <c r="E627" s="48" t="s">
        <v>445</v>
      </c>
      <c r="F627" s="54">
        <v>254.16580000000002</v>
      </c>
    </row>
    <row r="628" spans="1:6">
      <c r="A628" s="29" t="s">
        <v>1418</v>
      </c>
      <c r="B628" s="26" t="s">
        <v>1259</v>
      </c>
      <c r="C628" s="20" t="s">
        <v>1383</v>
      </c>
      <c r="D628" s="31">
        <v>5000</v>
      </c>
      <c r="E628" s="48" t="s">
        <v>446</v>
      </c>
      <c r="F628" s="54">
        <v>412.93599999999998</v>
      </c>
    </row>
    <row r="629" spans="1:6">
      <c r="A629" s="29" t="s">
        <v>1419</v>
      </c>
      <c r="B629" s="26" t="s">
        <v>1259</v>
      </c>
      <c r="C629" s="20" t="s">
        <v>1383</v>
      </c>
      <c r="D629" s="31">
        <v>10000</v>
      </c>
      <c r="E629" s="48" t="s">
        <v>447</v>
      </c>
      <c r="F629" s="54">
        <v>691.25600000000009</v>
      </c>
    </row>
    <row r="630" spans="1:6">
      <c r="A630" s="29" t="s">
        <v>1420</v>
      </c>
      <c r="B630" s="26" t="s">
        <v>1259</v>
      </c>
      <c r="C630" s="20" t="s">
        <v>1383</v>
      </c>
      <c r="D630" s="31">
        <v>15000</v>
      </c>
      <c r="E630" s="48" t="s">
        <v>448</v>
      </c>
      <c r="F630" s="54">
        <v>997.976</v>
      </c>
    </row>
    <row r="631" spans="1:6">
      <c r="A631" s="29" t="s">
        <v>1421</v>
      </c>
      <c r="B631" s="26" t="s">
        <v>1259</v>
      </c>
      <c r="C631" s="20" t="s">
        <v>1383</v>
      </c>
      <c r="D631" s="31">
        <v>20000</v>
      </c>
      <c r="E631" s="48" t="s">
        <v>449</v>
      </c>
      <c r="F631" s="54">
        <v>1360.076</v>
      </c>
    </row>
    <row r="632" spans="1:6">
      <c r="A632" s="29" t="s">
        <v>1422</v>
      </c>
      <c r="B632" s="26" t="s">
        <v>1259</v>
      </c>
      <c r="C632" s="20" t="s">
        <v>1383</v>
      </c>
      <c r="D632" s="34"/>
      <c r="E632" s="18"/>
      <c r="F632" s="52"/>
    </row>
    <row r="633" spans="1:6" s="25" customFormat="1">
      <c r="A633" s="29"/>
      <c r="B633" s="26"/>
      <c r="C633" s="42"/>
      <c r="D633" s="33"/>
      <c r="E633" s="18"/>
      <c r="F633" s="53"/>
    </row>
    <row r="634" spans="1:6">
      <c r="A634" s="29" t="s">
        <v>1423</v>
      </c>
      <c r="B634" s="26" t="s">
        <v>1270</v>
      </c>
      <c r="C634" s="20" t="s">
        <v>1383</v>
      </c>
      <c r="D634" s="31">
        <v>250</v>
      </c>
      <c r="E634" s="48" t="s">
        <v>450</v>
      </c>
      <c r="F634" s="54">
        <v>56.66</v>
      </c>
    </row>
    <row r="635" spans="1:6">
      <c r="A635" s="29" t="s">
        <v>1424</v>
      </c>
      <c r="B635" s="26" t="s">
        <v>1270</v>
      </c>
      <c r="C635" s="20" t="s">
        <v>1383</v>
      </c>
      <c r="D635" s="31">
        <v>1000</v>
      </c>
      <c r="E635" s="48" t="s">
        <v>451</v>
      </c>
      <c r="F635" s="54">
        <v>72.045999999999992</v>
      </c>
    </row>
    <row r="636" spans="1:6">
      <c r="A636" s="29" t="s">
        <v>1425</v>
      </c>
      <c r="B636" s="26" t="s">
        <v>1270</v>
      </c>
      <c r="C636" s="20" t="s">
        <v>1383</v>
      </c>
      <c r="D636" s="31">
        <v>1250</v>
      </c>
      <c r="E636" s="48" t="s">
        <v>452</v>
      </c>
      <c r="F636" s="54">
        <v>74.790000000000006</v>
      </c>
    </row>
    <row r="637" spans="1:6">
      <c r="A637" s="29" t="s">
        <v>1426</v>
      </c>
      <c r="B637" s="26" t="s">
        <v>1270</v>
      </c>
      <c r="C637" s="20" t="s">
        <v>1383</v>
      </c>
      <c r="D637" s="31">
        <v>2000</v>
      </c>
      <c r="E637" s="48" t="s">
        <v>453</v>
      </c>
      <c r="F637" s="54">
        <v>83.021999999999991</v>
      </c>
    </row>
    <row r="638" spans="1:6">
      <c r="A638" s="29" t="s">
        <v>1427</v>
      </c>
      <c r="B638" s="26" t="s">
        <v>1270</v>
      </c>
      <c r="C638" s="20" t="s">
        <v>1383</v>
      </c>
      <c r="D638" s="31">
        <v>2500</v>
      </c>
      <c r="E638" s="48" t="s">
        <v>454</v>
      </c>
      <c r="F638" s="54">
        <v>91.701999999999998</v>
      </c>
    </row>
    <row r="639" spans="1:6">
      <c r="A639" s="29" t="s">
        <v>1428</v>
      </c>
      <c r="B639" s="26" t="s">
        <v>1270</v>
      </c>
      <c r="C639" s="20" t="s">
        <v>1383</v>
      </c>
      <c r="D639" s="31">
        <v>5000</v>
      </c>
      <c r="E639" s="48" t="s">
        <v>455</v>
      </c>
      <c r="F639" s="54">
        <v>149.03200000000001</v>
      </c>
    </row>
    <row r="640" spans="1:6">
      <c r="A640" s="29" t="s">
        <v>1429</v>
      </c>
      <c r="B640" s="26" t="s">
        <v>1270</v>
      </c>
      <c r="C640" s="20" t="s">
        <v>1383</v>
      </c>
      <c r="D640" s="31">
        <v>10000</v>
      </c>
      <c r="E640" s="48" t="s">
        <v>456</v>
      </c>
      <c r="F640" s="54">
        <v>263.95800000000003</v>
      </c>
    </row>
    <row r="641" spans="1:6">
      <c r="A641" s="29" t="s">
        <v>1430</v>
      </c>
      <c r="B641" s="26" t="s">
        <v>1270</v>
      </c>
      <c r="C641" s="20" t="s">
        <v>1383</v>
      </c>
      <c r="D641" s="31">
        <v>15000</v>
      </c>
      <c r="E641" s="48" t="s">
        <v>457</v>
      </c>
      <c r="F641" s="54">
        <v>381.34100000000001</v>
      </c>
    </row>
    <row r="642" spans="1:6">
      <c r="A642" s="29" t="s">
        <v>1431</v>
      </c>
      <c r="B642" s="26" t="s">
        <v>1270</v>
      </c>
      <c r="C642" s="20" t="s">
        <v>1383</v>
      </c>
      <c r="D642" s="31">
        <v>20000</v>
      </c>
      <c r="E642" s="48" t="s">
        <v>458</v>
      </c>
      <c r="F642" s="54">
        <v>497.90880000000004</v>
      </c>
    </row>
    <row r="643" spans="1:6">
      <c r="A643" s="29" t="s">
        <v>1432</v>
      </c>
      <c r="B643" s="26" t="s">
        <v>1270</v>
      </c>
      <c r="C643" s="20" t="s">
        <v>1383</v>
      </c>
      <c r="D643" s="34"/>
      <c r="E643" s="18"/>
      <c r="F643" s="52"/>
    </row>
    <row r="644" spans="1:6" s="25" customFormat="1">
      <c r="A644" s="29"/>
      <c r="B644" s="26"/>
      <c r="C644" s="42"/>
      <c r="D644" s="33"/>
      <c r="E644" s="18"/>
      <c r="F644" s="53"/>
    </row>
    <row r="645" spans="1:6">
      <c r="A645" s="29" t="s">
        <v>1433</v>
      </c>
      <c r="B645" s="26" t="s">
        <v>1226</v>
      </c>
      <c r="C645" s="20" t="s">
        <v>1434</v>
      </c>
      <c r="D645" s="31">
        <v>250</v>
      </c>
      <c r="E645" s="48" t="s">
        <v>459</v>
      </c>
      <c r="F645" s="54">
        <v>62.685000000000002</v>
      </c>
    </row>
    <row r="646" spans="1:6">
      <c r="A646" s="29" t="s">
        <v>1435</v>
      </c>
      <c r="B646" s="26" t="s">
        <v>1226</v>
      </c>
      <c r="C646" s="20" t="s">
        <v>1434</v>
      </c>
      <c r="D646" s="31">
        <v>1000</v>
      </c>
      <c r="E646" s="48" t="s">
        <v>460</v>
      </c>
      <c r="F646" s="54">
        <v>68.265000000000001</v>
      </c>
    </row>
    <row r="647" spans="1:6">
      <c r="A647" s="29" t="s">
        <v>1436</v>
      </c>
      <c r="B647" s="26" t="s">
        <v>1226</v>
      </c>
      <c r="C647" s="20" t="s">
        <v>1434</v>
      </c>
      <c r="D647" s="31">
        <v>1250</v>
      </c>
      <c r="E647" s="48" t="s">
        <v>461</v>
      </c>
      <c r="F647" s="54">
        <v>72.045000000000002</v>
      </c>
    </row>
    <row r="648" spans="1:6">
      <c r="A648" s="29" t="s">
        <v>1437</v>
      </c>
      <c r="B648" s="26" t="s">
        <v>1226</v>
      </c>
      <c r="C648" s="20" t="s">
        <v>1434</v>
      </c>
      <c r="D648" s="31">
        <v>2000</v>
      </c>
      <c r="E648" s="48" t="s">
        <v>462</v>
      </c>
      <c r="F648" s="54">
        <v>82.605000000000004</v>
      </c>
    </row>
    <row r="649" spans="1:6">
      <c r="A649" s="29" t="s">
        <v>1438</v>
      </c>
      <c r="B649" s="26" t="s">
        <v>1226</v>
      </c>
      <c r="C649" s="20" t="s">
        <v>1434</v>
      </c>
      <c r="D649" s="31">
        <v>2500</v>
      </c>
      <c r="E649" s="48" t="s">
        <v>463</v>
      </c>
      <c r="F649" s="54">
        <v>89.384999999999991</v>
      </c>
    </row>
    <row r="650" spans="1:6">
      <c r="A650" s="29" t="s">
        <v>1439</v>
      </c>
      <c r="B650" s="26" t="s">
        <v>1226</v>
      </c>
      <c r="C650" s="20" t="s">
        <v>1434</v>
      </c>
      <c r="D650" s="31">
        <v>5000</v>
      </c>
      <c r="E650" s="48" t="s">
        <v>464</v>
      </c>
      <c r="F650" s="54">
        <v>124.81500000000001</v>
      </c>
    </row>
    <row r="651" spans="1:6">
      <c r="A651" s="29" t="s">
        <v>1440</v>
      </c>
      <c r="B651" s="26" t="s">
        <v>1226</v>
      </c>
      <c r="C651" s="20" t="s">
        <v>1434</v>
      </c>
      <c r="D651" s="31">
        <v>10000</v>
      </c>
      <c r="E651" s="48" t="s">
        <v>465</v>
      </c>
      <c r="F651" s="54">
        <v>211.07999999999998</v>
      </c>
    </row>
    <row r="652" spans="1:6">
      <c r="A652" s="29" t="s">
        <v>1441</v>
      </c>
      <c r="B652" s="26" t="s">
        <v>1226</v>
      </c>
      <c r="C652" s="20" t="s">
        <v>1434</v>
      </c>
      <c r="D652" s="31">
        <v>15000</v>
      </c>
      <c r="E652" s="48" t="s">
        <v>466</v>
      </c>
      <c r="F652" s="54">
        <v>298.85490000000004</v>
      </c>
    </row>
    <row r="653" spans="1:6">
      <c r="A653" s="29" t="s">
        <v>1442</v>
      </c>
      <c r="B653" s="26" t="s">
        <v>1226</v>
      </c>
      <c r="C653" s="20" t="s">
        <v>1434</v>
      </c>
      <c r="D653" s="31">
        <v>20000</v>
      </c>
      <c r="E653" s="48" t="s">
        <v>467</v>
      </c>
      <c r="F653" s="54">
        <v>386.84519999999998</v>
      </c>
    </row>
    <row r="654" spans="1:6">
      <c r="A654" s="29" t="s">
        <v>1443</v>
      </c>
      <c r="B654" s="26" t="s">
        <v>1226</v>
      </c>
      <c r="C654" s="20" t="s">
        <v>1434</v>
      </c>
      <c r="D654" s="34"/>
      <c r="E654" s="18"/>
      <c r="F654" s="52"/>
    </row>
    <row r="655" spans="1:6" s="25" customFormat="1">
      <c r="A655" s="29"/>
      <c r="B655" s="26"/>
      <c r="C655" s="42"/>
      <c r="D655" s="33"/>
      <c r="E655" s="18"/>
      <c r="F655" s="53"/>
    </row>
    <row r="656" spans="1:6">
      <c r="A656" s="29" t="s">
        <v>1444</v>
      </c>
      <c r="B656" s="26" t="s">
        <v>1237</v>
      </c>
      <c r="C656" s="20" t="s">
        <v>1434</v>
      </c>
      <c r="D656" s="31">
        <v>250</v>
      </c>
      <c r="E656" s="48" t="s">
        <v>468</v>
      </c>
      <c r="F656" s="54">
        <v>65.352000000000004</v>
      </c>
    </row>
    <row r="657" spans="1:6">
      <c r="A657" s="29" t="s">
        <v>1445</v>
      </c>
      <c r="B657" s="26" t="s">
        <v>1237</v>
      </c>
      <c r="C657" s="20" t="s">
        <v>1434</v>
      </c>
      <c r="D657" s="31">
        <v>1000</v>
      </c>
      <c r="E657" s="48" t="s">
        <v>469</v>
      </c>
      <c r="F657" s="54">
        <v>83.131999999999991</v>
      </c>
    </row>
    <row r="658" spans="1:6">
      <c r="A658" s="29" t="s">
        <v>1446</v>
      </c>
      <c r="B658" s="26" t="s">
        <v>1237</v>
      </c>
      <c r="C658" s="20" t="s">
        <v>1434</v>
      </c>
      <c r="D658" s="31">
        <v>1250</v>
      </c>
      <c r="E658" s="48" t="s">
        <v>470</v>
      </c>
      <c r="F658" s="54">
        <v>88.956000000000003</v>
      </c>
    </row>
    <row r="659" spans="1:6">
      <c r="A659" s="29" t="s">
        <v>1447</v>
      </c>
      <c r="B659" s="26" t="s">
        <v>1237</v>
      </c>
      <c r="C659" s="20" t="s">
        <v>1434</v>
      </c>
      <c r="D659" s="31">
        <v>2000</v>
      </c>
      <c r="E659" s="48" t="s">
        <v>471</v>
      </c>
      <c r="F659" s="54">
        <v>104.51</v>
      </c>
    </row>
    <row r="660" spans="1:6">
      <c r="A660" s="29" t="s">
        <v>1448</v>
      </c>
      <c r="B660" s="26" t="s">
        <v>1237</v>
      </c>
      <c r="C660" s="20" t="s">
        <v>1434</v>
      </c>
      <c r="D660" s="31">
        <v>2500</v>
      </c>
      <c r="E660" s="48" t="s">
        <v>472</v>
      </c>
      <c r="F660" s="54">
        <v>114.85600000000001</v>
      </c>
    </row>
    <row r="661" spans="1:6">
      <c r="A661" s="29" t="s">
        <v>1449</v>
      </c>
      <c r="B661" s="26" t="s">
        <v>1237</v>
      </c>
      <c r="C661" s="20" t="s">
        <v>1434</v>
      </c>
      <c r="D661" s="31">
        <v>5000</v>
      </c>
      <c r="E661" s="48" t="s">
        <v>473</v>
      </c>
      <c r="F661" s="54">
        <v>181.42600000000002</v>
      </c>
    </row>
    <row r="662" spans="1:6">
      <c r="A662" s="29" t="s">
        <v>1450</v>
      </c>
      <c r="B662" s="26" t="s">
        <v>1237</v>
      </c>
      <c r="C662" s="20" t="s">
        <v>1434</v>
      </c>
      <c r="D662" s="31">
        <v>10000</v>
      </c>
      <c r="E662" s="48" t="s">
        <v>474</v>
      </c>
      <c r="F662" s="54">
        <v>317.04456000000005</v>
      </c>
    </row>
    <row r="663" spans="1:6">
      <c r="A663" s="29" t="s">
        <v>1451</v>
      </c>
      <c r="B663" s="26" t="s">
        <v>1237</v>
      </c>
      <c r="C663" s="20" t="s">
        <v>1434</v>
      </c>
      <c r="D663" s="31">
        <v>15000</v>
      </c>
      <c r="E663" s="48" t="s">
        <v>475</v>
      </c>
      <c r="F663" s="54">
        <v>433.82640000000004</v>
      </c>
    </row>
    <row r="664" spans="1:6">
      <c r="A664" s="29" t="s">
        <v>1452</v>
      </c>
      <c r="B664" s="26" t="s">
        <v>1237</v>
      </c>
      <c r="C664" s="20" t="s">
        <v>1434</v>
      </c>
      <c r="D664" s="31">
        <v>20000</v>
      </c>
      <c r="E664" s="48" t="s">
        <v>476</v>
      </c>
      <c r="F664" s="54">
        <v>589.32132000000001</v>
      </c>
    </row>
    <row r="665" spans="1:6">
      <c r="A665" s="29" t="s">
        <v>1453</v>
      </c>
      <c r="B665" s="26" t="s">
        <v>1237</v>
      </c>
      <c r="C665" s="20" t="s">
        <v>1434</v>
      </c>
      <c r="D665" s="34"/>
      <c r="E665" s="18"/>
      <c r="F665" s="52"/>
    </row>
    <row r="666" spans="1:6" s="25" customFormat="1">
      <c r="A666" s="29"/>
      <c r="B666" s="26"/>
      <c r="C666" s="42"/>
      <c r="D666" s="33"/>
      <c r="E666" s="18"/>
      <c r="F666" s="53"/>
    </row>
    <row r="667" spans="1:6">
      <c r="A667" s="29" t="s">
        <v>1454</v>
      </c>
      <c r="B667" s="26" t="s">
        <v>1248</v>
      </c>
      <c r="C667" s="20" t="s">
        <v>1434</v>
      </c>
      <c r="D667" s="31">
        <v>250</v>
      </c>
      <c r="E667" s="48" t="s">
        <v>477</v>
      </c>
      <c r="F667" s="54">
        <v>117.51</v>
      </c>
    </row>
    <row r="668" spans="1:6">
      <c r="A668" s="29" t="s">
        <v>1455</v>
      </c>
      <c r="B668" s="26" t="s">
        <v>1248</v>
      </c>
      <c r="C668" s="20" t="s">
        <v>1434</v>
      </c>
      <c r="D668" s="31">
        <v>1000</v>
      </c>
      <c r="E668" s="48" t="s">
        <v>478</v>
      </c>
      <c r="F668" s="54">
        <v>137.11500000000001</v>
      </c>
    </row>
    <row r="669" spans="1:6">
      <c r="A669" s="29" t="s">
        <v>1456</v>
      </c>
      <c r="B669" s="26" t="s">
        <v>1248</v>
      </c>
      <c r="C669" s="20" t="s">
        <v>1434</v>
      </c>
      <c r="D669" s="31">
        <v>1250</v>
      </c>
      <c r="E669" s="48" t="s">
        <v>479</v>
      </c>
      <c r="F669" s="54">
        <v>148.77000000000001</v>
      </c>
    </row>
    <row r="670" spans="1:6">
      <c r="A670" s="29" t="s">
        <v>1457</v>
      </c>
      <c r="B670" s="26" t="s">
        <v>1248</v>
      </c>
      <c r="C670" s="20" t="s">
        <v>1434</v>
      </c>
      <c r="D670" s="31">
        <v>2000</v>
      </c>
      <c r="E670" s="48" t="s">
        <v>480</v>
      </c>
      <c r="F670" s="54">
        <v>194.08499999999998</v>
      </c>
    </row>
    <row r="671" spans="1:6">
      <c r="A671" s="29" t="s">
        <v>1458</v>
      </c>
      <c r="B671" s="26" t="s">
        <v>1248</v>
      </c>
      <c r="C671" s="20" t="s">
        <v>1434</v>
      </c>
      <c r="D671" s="31">
        <v>2500</v>
      </c>
      <c r="E671" s="48" t="s">
        <v>481</v>
      </c>
      <c r="F671" s="54">
        <v>214.54500000000002</v>
      </c>
    </row>
    <row r="672" spans="1:6">
      <c r="A672" s="29" t="s">
        <v>1459</v>
      </c>
      <c r="B672" s="26" t="s">
        <v>1248</v>
      </c>
      <c r="C672" s="20" t="s">
        <v>1434</v>
      </c>
      <c r="D672" s="31">
        <v>5000</v>
      </c>
      <c r="E672" s="48" t="s">
        <v>482</v>
      </c>
      <c r="F672" s="54">
        <v>349.3143</v>
      </c>
    </row>
    <row r="673" spans="1:6">
      <c r="A673" s="29" t="s">
        <v>1460</v>
      </c>
      <c r="B673" s="26" t="s">
        <v>1248</v>
      </c>
      <c r="C673" s="20" t="s">
        <v>1434</v>
      </c>
      <c r="D673" s="31">
        <v>10000</v>
      </c>
      <c r="E673" s="48" t="s">
        <v>483</v>
      </c>
      <c r="F673" s="54">
        <v>620.53739999999993</v>
      </c>
    </row>
    <row r="674" spans="1:6">
      <c r="A674" s="29" t="s">
        <v>1461</v>
      </c>
      <c r="B674" s="26" t="s">
        <v>1248</v>
      </c>
      <c r="C674" s="20" t="s">
        <v>1434</v>
      </c>
      <c r="D674" s="31">
        <v>15000</v>
      </c>
      <c r="E674" s="48" t="s">
        <v>484</v>
      </c>
      <c r="F674" s="54">
        <v>891.7758</v>
      </c>
    </row>
    <row r="675" spans="1:6">
      <c r="A675" s="29" t="s">
        <v>1462</v>
      </c>
      <c r="B675" s="26" t="s">
        <v>1248</v>
      </c>
      <c r="C675" s="20" t="s">
        <v>1434</v>
      </c>
      <c r="D675" s="31">
        <v>20000</v>
      </c>
      <c r="E675" s="48" t="s">
        <v>485</v>
      </c>
      <c r="F675" s="54">
        <v>1162.9989</v>
      </c>
    </row>
    <row r="676" spans="1:6">
      <c r="A676" s="29" t="s">
        <v>1463</v>
      </c>
      <c r="B676" s="26" t="s">
        <v>1248</v>
      </c>
      <c r="C676" s="20" t="s">
        <v>1434</v>
      </c>
      <c r="D676" s="34"/>
      <c r="E676" s="18"/>
      <c r="F676" s="52"/>
    </row>
    <row r="677" spans="1:6" s="25" customFormat="1">
      <c r="A677" s="29"/>
      <c r="B677" s="26"/>
      <c r="C677" s="42"/>
      <c r="D677" s="33"/>
      <c r="E677" s="18"/>
      <c r="F677" s="53"/>
    </row>
    <row r="678" spans="1:6">
      <c r="A678" s="29" t="s">
        <v>1464</v>
      </c>
      <c r="B678" s="26" t="s">
        <v>1259</v>
      </c>
      <c r="C678" s="20" t="s">
        <v>1434</v>
      </c>
      <c r="D678" s="31">
        <v>250</v>
      </c>
      <c r="E678" s="48" t="s">
        <v>486</v>
      </c>
      <c r="F678" s="54">
        <v>178.696</v>
      </c>
    </row>
    <row r="679" spans="1:6">
      <c r="A679" s="29" t="s">
        <v>1465</v>
      </c>
      <c r="B679" s="26" t="s">
        <v>1259</v>
      </c>
      <c r="C679" s="20" t="s">
        <v>1434</v>
      </c>
      <c r="D679" s="31">
        <v>1000</v>
      </c>
      <c r="E679" s="48" t="s">
        <v>487</v>
      </c>
      <c r="F679" s="54">
        <v>228.89411999999999</v>
      </c>
    </row>
    <row r="680" spans="1:6">
      <c r="A680" s="29" t="s">
        <v>1466</v>
      </c>
      <c r="B680" s="26" t="s">
        <v>1259</v>
      </c>
      <c r="C680" s="20" t="s">
        <v>1434</v>
      </c>
      <c r="D680" s="31">
        <v>1250</v>
      </c>
      <c r="E680" s="48" t="s">
        <v>488</v>
      </c>
      <c r="F680" s="54">
        <v>249.94283999999999</v>
      </c>
    </row>
    <row r="681" spans="1:6">
      <c r="A681" s="29" t="s">
        <v>1467</v>
      </c>
      <c r="B681" s="26" t="s">
        <v>1259</v>
      </c>
      <c r="C681" s="20" t="s">
        <v>1434</v>
      </c>
      <c r="D681" s="31">
        <v>2000</v>
      </c>
      <c r="E681" s="48" t="s">
        <v>489</v>
      </c>
      <c r="F681" s="54">
        <v>332.16708</v>
      </c>
    </row>
    <row r="682" spans="1:6">
      <c r="A682" s="29" t="s">
        <v>1468</v>
      </c>
      <c r="B682" s="26" t="s">
        <v>1259</v>
      </c>
      <c r="C682" s="20" t="s">
        <v>1434</v>
      </c>
      <c r="D682" s="31">
        <v>2500</v>
      </c>
      <c r="E682" s="48" t="s">
        <v>490</v>
      </c>
      <c r="F682" s="54">
        <v>368.96663999999998</v>
      </c>
    </row>
    <row r="683" spans="1:6">
      <c r="A683" s="29" t="s">
        <v>1469</v>
      </c>
      <c r="B683" s="26" t="s">
        <v>1259</v>
      </c>
      <c r="C683" s="20" t="s">
        <v>1434</v>
      </c>
      <c r="D683" s="31">
        <v>5000</v>
      </c>
      <c r="E683" s="48" t="s">
        <v>491</v>
      </c>
      <c r="F683" s="54">
        <v>607.67112000000009</v>
      </c>
    </row>
    <row r="684" spans="1:6">
      <c r="A684" s="29" t="s">
        <v>1470</v>
      </c>
      <c r="B684" s="26" t="s">
        <v>1259</v>
      </c>
      <c r="C684" s="20" t="s">
        <v>1434</v>
      </c>
      <c r="D684" s="31">
        <v>10000</v>
      </c>
      <c r="E684" s="48" t="s">
        <v>492</v>
      </c>
      <c r="F684" s="54">
        <v>1088.33592</v>
      </c>
    </row>
    <row r="685" spans="1:6">
      <c r="A685" s="29" t="s">
        <v>1471</v>
      </c>
      <c r="B685" s="26" t="s">
        <v>1259</v>
      </c>
      <c r="C685" s="20" t="s">
        <v>1434</v>
      </c>
      <c r="D685" s="31">
        <v>15000</v>
      </c>
      <c r="E685" s="48" t="s">
        <v>493</v>
      </c>
      <c r="F685" s="54">
        <v>1554.6064800000004</v>
      </c>
    </row>
    <row r="686" spans="1:6">
      <c r="A686" s="29" t="s">
        <v>1472</v>
      </c>
      <c r="B686" s="26" t="s">
        <v>1259</v>
      </c>
      <c r="C686" s="20" t="s">
        <v>1434</v>
      </c>
      <c r="D686" s="31">
        <v>20000</v>
      </c>
      <c r="E686" s="48" t="s">
        <v>494</v>
      </c>
      <c r="F686" s="54">
        <v>2035.28556</v>
      </c>
    </row>
    <row r="687" spans="1:6">
      <c r="A687" s="29" t="s">
        <v>1473</v>
      </c>
      <c r="B687" s="26" t="s">
        <v>1259</v>
      </c>
      <c r="C687" s="20" t="s">
        <v>1434</v>
      </c>
      <c r="D687" s="34"/>
      <c r="E687" s="18"/>
      <c r="F687" s="52"/>
    </row>
    <row r="688" spans="1:6" s="25" customFormat="1">
      <c r="A688" s="29"/>
      <c r="B688" s="26"/>
      <c r="C688" s="42"/>
      <c r="D688" s="33"/>
      <c r="E688" s="18"/>
      <c r="F688" s="53"/>
    </row>
    <row r="689" spans="1:6">
      <c r="A689" s="29" t="s">
        <v>1474</v>
      </c>
      <c r="B689" s="26" t="s">
        <v>1270</v>
      </c>
      <c r="C689" s="20" t="s">
        <v>1434</v>
      </c>
      <c r="D689" s="31">
        <v>250</v>
      </c>
      <c r="E689" s="48" t="s">
        <v>495</v>
      </c>
      <c r="F689" s="54">
        <v>65.3125</v>
      </c>
    </row>
    <row r="690" spans="1:6">
      <c r="A690" s="29" t="s">
        <v>1475</v>
      </c>
      <c r="B690" s="26" t="s">
        <v>1270</v>
      </c>
      <c r="C690" s="20" t="s">
        <v>1434</v>
      </c>
      <c r="D690" s="31">
        <v>1000</v>
      </c>
      <c r="E690" s="48" t="s">
        <v>496</v>
      </c>
      <c r="F690" s="54">
        <v>85.721999999999994</v>
      </c>
    </row>
    <row r="691" spans="1:6">
      <c r="A691" s="29" t="s">
        <v>1476</v>
      </c>
      <c r="B691" s="26" t="s">
        <v>1270</v>
      </c>
      <c r="C691" s="20" t="s">
        <v>1434</v>
      </c>
      <c r="D691" s="31">
        <v>1250</v>
      </c>
      <c r="E691" s="48" t="s">
        <v>497</v>
      </c>
      <c r="F691" s="54">
        <v>92.903999999999996</v>
      </c>
    </row>
    <row r="692" spans="1:6">
      <c r="A692" s="29" t="s">
        <v>1477</v>
      </c>
      <c r="B692" s="26" t="s">
        <v>1270</v>
      </c>
      <c r="C692" s="20" t="s">
        <v>1434</v>
      </c>
      <c r="D692" s="31">
        <v>2000</v>
      </c>
      <c r="E692" s="48" t="s">
        <v>498</v>
      </c>
      <c r="F692" s="54">
        <v>125.23</v>
      </c>
    </row>
    <row r="693" spans="1:6">
      <c r="A693" s="29" t="s">
        <v>1478</v>
      </c>
      <c r="B693" s="26" t="s">
        <v>1270</v>
      </c>
      <c r="C693" s="20" t="s">
        <v>1434</v>
      </c>
      <c r="D693" s="31">
        <v>2500</v>
      </c>
      <c r="E693" s="48" t="s">
        <v>499</v>
      </c>
      <c r="F693" s="54">
        <v>137.62</v>
      </c>
    </row>
    <row r="694" spans="1:6">
      <c r="A694" s="29" t="s">
        <v>1479</v>
      </c>
      <c r="B694" s="26" t="s">
        <v>1270</v>
      </c>
      <c r="C694" s="20" t="s">
        <v>1434</v>
      </c>
      <c r="D694" s="31">
        <v>5000</v>
      </c>
      <c r="E694" s="48" t="s">
        <v>500</v>
      </c>
      <c r="F694" s="54">
        <v>214.52843999999999</v>
      </c>
    </row>
    <row r="695" spans="1:6">
      <c r="A695" s="29" t="s">
        <v>1480</v>
      </c>
      <c r="B695" s="26" t="s">
        <v>1270</v>
      </c>
      <c r="C695" s="20" t="s">
        <v>1434</v>
      </c>
      <c r="D695" s="31">
        <v>10000</v>
      </c>
      <c r="E695" s="48" t="s">
        <v>501</v>
      </c>
      <c r="F695" s="54">
        <v>368.13840000000005</v>
      </c>
    </row>
    <row r="696" spans="1:6">
      <c r="A696" s="29" t="s">
        <v>1481</v>
      </c>
      <c r="B696" s="26" t="s">
        <v>1270</v>
      </c>
      <c r="C696" s="20" t="s">
        <v>1434</v>
      </c>
      <c r="D696" s="31">
        <v>15000</v>
      </c>
      <c r="E696" s="48" t="s">
        <v>502</v>
      </c>
      <c r="F696" s="54">
        <v>520.93439999999998</v>
      </c>
    </row>
    <row r="697" spans="1:6">
      <c r="A697" s="29" t="s">
        <v>1482</v>
      </c>
      <c r="B697" s="26" t="s">
        <v>1270</v>
      </c>
      <c r="C697" s="20" t="s">
        <v>1434</v>
      </c>
      <c r="D697" s="31">
        <v>20000</v>
      </c>
      <c r="E697" s="48" t="s">
        <v>503</v>
      </c>
      <c r="F697" s="54">
        <v>703.71839999999997</v>
      </c>
    </row>
    <row r="698" spans="1:6">
      <c r="A698" s="29" t="s">
        <v>1483</v>
      </c>
      <c r="B698" s="26" t="s">
        <v>1270</v>
      </c>
      <c r="C698" s="20" t="s">
        <v>1434</v>
      </c>
      <c r="D698" s="34"/>
      <c r="E698" s="18"/>
      <c r="F698" s="52"/>
    </row>
    <row r="699" spans="1:6" s="25" customFormat="1">
      <c r="A699" s="29"/>
      <c r="B699" s="26"/>
      <c r="C699" s="42"/>
      <c r="D699" s="33"/>
      <c r="E699" s="18"/>
      <c r="F699" s="53"/>
    </row>
    <row r="700" spans="1:6">
      <c r="A700" s="29" t="s">
        <v>1484</v>
      </c>
      <c r="B700" s="26" t="s">
        <v>1226</v>
      </c>
      <c r="C700" s="20" t="s">
        <v>1485</v>
      </c>
      <c r="D700" s="31">
        <v>250</v>
      </c>
      <c r="E700" s="48" t="s">
        <v>504</v>
      </c>
      <c r="F700" s="54">
        <v>77.444999999999993</v>
      </c>
    </row>
    <row r="701" spans="1:6">
      <c r="A701" s="29" t="s">
        <v>1486</v>
      </c>
      <c r="B701" s="26" t="s">
        <v>1226</v>
      </c>
      <c r="C701" s="20" t="s">
        <v>1485</v>
      </c>
      <c r="D701" s="31">
        <v>1000</v>
      </c>
      <c r="E701" s="48" t="s">
        <v>505</v>
      </c>
      <c r="F701" s="54">
        <v>88.14</v>
      </c>
    </row>
    <row r="702" spans="1:6">
      <c r="A702" s="29" t="s">
        <v>1487</v>
      </c>
      <c r="B702" s="26" t="s">
        <v>1226</v>
      </c>
      <c r="C702" s="20" t="s">
        <v>1485</v>
      </c>
      <c r="D702" s="31">
        <v>1250</v>
      </c>
      <c r="E702" s="48" t="s">
        <v>506</v>
      </c>
      <c r="F702" s="54">
        <v>94.23</v>
      </c>
    </row>
    <row r="703" spans="1:6">
      <c r="A703" s="29" t="s">
        <v>1488</v>
      </c>
      <c r="B703" s="26" t="s">
        <v>1226</v>
      </c>
      <c r="C703" s="20" t="s">
        <v>1485</v>
      </c>
      <c r="D703" s="31">
        <v>2000</v>
      </c>
      <c r="E703" s="48" t="s">
        <v>507</v>
      </c>
      <c r="F703" s="54">
        <v>111.28500000000003</v>
      </c>
    </row>
    <row r="704" spans="1:6">
      <c r="A704" s="29" t="s">
        <v>1489</v>
      </c>
      <c r="B704" s="26" t="s">
        <v>1226</v>
      </c>
      <c r="C704" s="20" t="s">
        <v>1485</v>
      </c>
      <c r="D704" s="31">
        <v>2500</v>
      </c>
      <c r="E704" s="48" t="s">
        <v>508</v>
      </c>
      <c r="F704" s="54">
        <v>122.49000000000001</v>
      </c>
    </row>
    <row r="705" spans="1:6">
      <c r="A705" s="29" t="s">
        <v>1490</v>
      </c>
      <c r="B705" s="26" t="s">
        <v>1226</v>
      </c>
      <c r="C705" s="20" t="s">
        <v>1485</v>
      </c>
      <c r="D705" s="31">
        <v>5000</v>
      </c>
      <c r="E705" s="48" t="s">
        <v>509</v>
      </c>
      <c r="F705" s="54">
        <v>195.32999999999998</v>
      </c>
    </row>
    <row r="706" spans="1:6">
      <c r="A706" s="29" t="s">
        <v>1491</v>
      </c>
      <c r="B706" s="26" t="s">
        <v>1226</v>
      </c>
      <c r="C706" s="20" t="s">
        <v>1485</v>
      </c>
      <c r="D706" s="31">
        <v>10000</v>
      </c>
      <c r="E706" s="48" t="s">
        <v>510</v>
      </c>
      <c r="F706" s="54">
        <v>327.49650000000003</v>
      </c>
    </row>
    <row r="707" spans="1:6">
      <c r="A707" s="29" t="s">
        <v>1492</v>
      </c>
      <c r="B707" s="26" t="s">
        <v>1226</v>
      </c>
      <c r="C707" s="20" t="s">
        <v>1485</v>
      </c>
      <c r="D707" s="31">
        <v>15000</v>
      </c>
      <c r="E707" s="48" t="s">
        <v>511</v>
      </c>
      <c r="F707" s="54">
        <v>460.1934</v>
      </c>
    </row>
    <row r="708" spans="1:6">
      <c r="A708" s="29" t="s">
        <v>1493</v>
      </c>
      <c r="B708" s="26" t="s">
        <v>1226</v>
      </c>
      <c r="C708" s="20" t="s">
        <v>1485</v>
      </c>
      <c r="D708" s="31">
        <v>20000</v>
      </c>
      <c r="E708" s="48" t="s">
        <v>512</v>
      </c>
      <c r="F708" s="54">
        <v>608.49630000000002</v>
      </c>
    </row>
    <row r="709" spans="1:6">
      <c r="A709" s="29" t="s">
        <v>1494</v>
      </c>
      <c r="B709" s="26" t="s">
        <v>1226</v>
      </c>
      <c r="C709" s="20" t="s">
        <v>1485</v>
      </c>
      <c r="D709" s="34"/>
      <c r="E709" s="18"/>
      <c r="F709" s="52"/>
    </row>
    <row r="710" spans="1:6" s="25" customFormat="1">
      <c r="A710" s="29"/>
      <c r="B710" s="26"/>
      <c r="C710" s="42"/>
      <c r="D710" s="33"/>
      <c r="E710" s="18"/>
      <c r="F710" s="53"/>
    </row>
    <row r="711" spans="1:6">
      <c r="A711" s="29" t="s">
        <v>1495</v>
      </c>
      <c r="B711" s="26" t="s">
        <v>1237</v>
      </c>
      <c r="C711" s="20" t="s">
        <v>1485</v>
      </c>
      <c r="D711" s="31">
        <v>250</v>
      </c>
      <c r="E711" s="48" t="s">
        <v>513</v>
      </c>
      <c r="F711" s="54">
        <v>92.694000000000017</v>
      </c>
    </row>
    <row r="712" spans="1:6">
      <c r="A712" s="29" t="s">
        <v>1496</v>
      </c>
      <c r="B712" s="26" t="s">
        <v>1237</v>
      </c>
      <c r="C712" s="20" t="s">
        <v>1485</v>
      </c>
      <c r="D712" s="31">
        <v>1000</v>
      </c>
      <c r="E712" s="48" t="s">
        <v>514</v>
      </c>
      <c r="F712" s="54">
        <v>108.05200000000001</v>
      </c>
    </row>
    <row r="713" spans="1:6">
      <c r="A713" s="29" t="s">
        <v>1497</v>
      </c>
      <c r="B713" s="26" t="s">
        <v>1237</v>
      </c>
      <c r="C713" s="20" t="s">
        <v>1485</v>
      </c>
      <c r="D713" s="31">
        <v>1250</v>
      </c>
      <c r="E713" s="48" t="s">
        <v>515</v>
      </c>
      <c r="F713" s="54">
        <v>116.77400000000002</v>
      </c>
    </row>
    <row r="714" spans="1:6">
      <c r="A714" s="29" t="s">
        <v>1498</v>
      </c>
      <c r="B714" s="26" t="s">
        <v>1237</v>
      </c>
      <c r="C714" s="20" t="s">
        <v>1485</v>
      </c>
      <c r="D714" s="31">
        <v>2000</v>
      </c>
      <c r="E714" s="48" t="s">
        <v>516</v>
      </c>
      <c r="F714" s="54">
        <v>154.28</v>
      </c>
    </row>
    <row r="715" spans="1:6">
      <c r="A715" s="29" t="s">
        <v>1499</v>
      </c>
      <c r="B715" s="26" t="s">
        <v>1237</v>
      </c>
      <c r="C715" s="20" t="s">
        <v>1485</v>
      </c>
      <c r="D715" s="31">
        <v>2500</v>
      </c>
      <c r="E715" s="48" t="s">
        <v>517</v>
      </c>
      <c r="F715" s="54">
        <v>169.97400000000002</v>
      </c>
    </row>
    <row r="716" spans="1:6">
      <c r="A716" s="29" t="s">
        <v>1500</v>
      </c>
      <c r="B716" s="26" t="s">
        <v>1237</v>
      </c>
      <c r="C716" s="20" t="s">
        <v>1485</v>
      </c>
      <c r="D716" s="31">
        <v>5000</v>
      </c>
      <c r="E716" s="48" t="s">
        <v>518</v>
      </c>
      <c r="F716" s="54">
        <v>262.87800000000004</v>
      </c>
    </row>
    <row r="717" spans="1:6">
      <c r="A717" s="29" t="s">
        <v>1501</v>
      </c>
      <c r="B717" s="26" t="s">
        <v>1237</v>
      </c>
      <c r="C717" s="20" t="s">
        <v>1485</v>
      </c>
      <c r="D717" s="31">
        <v>10000</v>
      </c>
      <c r="E717" s="48" t="s">
        <v>519</v>
      </c>
      <c r="F717" s="54">
        <v>429.54240000000004</v>
      </c>
    </row>
    <row r="718" spans="1:6">
      <c r="A718" s="29" t="s">
        <v>1502</v>
      </c>
      <c r="B718" s="26" t="s">
        <v>1237</v>
      </c>
      <c r="C718" s="20" t="s">
        <v>1485</v>
      </c>
      <c r="D718" s="31">
        <v>15000</v>
      </c>
      <c r="E718" s="48" t="s">
        <v>520</v>
      </c>
      <c r="F718" s="54">
        <v>626.60640000000001</v>
      </c>
    </row>
    <row r="719" spans="1:6">
      <c r="A719" s="29" t="s">
        <v>1503</v>
      </c>
      <c r="B719" s="26" t="s">
        <v>1237</v>
      </c>
      <c r="C719" s="20" t="s">
        <v>1485</v>
      </c>
      <c r="D719" s="31">
        <v>20000</v>
      </c>
      <c r="E719" s="48" t="s">
        <v>521</v>
      </c>
      <c r="F719" s="54">
        <v>836.52239999999995</v>
      </c>
    </row>
    <row r="720" spans="1:6">
      <c r="A720" s="29" t="s">
        <v>1504</v>
      </c>
      <c r="B720" s="26" t="s">
        <v>1237</v>
      </c>
      <c r="C720" s="20" t="s">
        <v>1485</v>
      </c>
      <c r="D720" s="34"/>
      <c r="E720" s="18"/>
      <c r="F720" s="52"/>
    </row>
    <row r="721" spans="1:6" s="25" customFormat="1">
      <c r="A721" s="29"/>
      <c r="B721" s="26"/>
      <c r="C721" s="42"/>
      <c r="D721" s="33"/>
      <c r="E721" s="18"/>
      <c r="F721" s="53"/>
    </row>
    <row r="722" spans="1:6">
      <c r="A722" s="29" t="s">
        <v>1505</v>
      </c>
      <c r="B722" s="26" t="s">
        <v>1248</v>
      </c>
      <c r="C722" s="20" t="s">
        <v>1485</v>
      </c>
      <c r="D722" s="31">
        <v>250</v>
      </c>
      <c r="E722" s="48" t="s">
        <v>522</v>
      </c>
      <c r="F722" s="54">
        <v>150.55500000000001</v>
      </c>
    </row>
    <row r="723" spans="1:6">
      <c r="A723" s="29" t="s">
        <v>1506</v>
      </c>
      <c r="B723" s="26" t="s">
        <v>1248</v>
      </c>
      <c r="C723" s="20" t="s">
        <v>1485</v>
      </c>
      <c r="D723" s="31">
        <v>1000</v>
      </c>
      <c r="E723" s="48" t="s">
        <v>523</v>
      </c>
      <c r="F723" s="54">
        <v>194.98500000000001</v>
      </c>
    </row>
    <row r="724" spans="1:6">
      <c r="A724" s="29" t="s">
        <v>1507</v>
      </c>
      <c r="B724" s="26" t="s">
        <v>1248</v>
      </c>
      <c r="C724" s="20" t="s">
        <v>1485</v>
      </c>
      <c r="D724" s="31">
        <v>1250</v>
      </c>
      <c r="E724" s="48" t="s">
        <v>524</v>
      </c>
      <c r="F724" s="54">
        <v>211.53000000000003</v>
      </c>
    </row>
    <row r="725" spans="1:6">
      <c r="A725" s="29" t="s">
        <v>1508</v>
      </c>
      <c r="B725" s="26" t="s">
        <v>1248</v>
      </c>
      <c r="C725" s="20" t="s">
        <v>1485</v>
      </c>
      <c r="D725" s="31">
        <v>2000</v>
      </c>
      <c r="E725" s="48" t="s">
        <v>525</v>
      </c>
      <c r="F725" s="54">
        <v>270.67229999999995</v>
      </c>
    </row>
    <row r="726" spans="1:6">
      <c r="A726" s="29" t="s">
        <v>1509</v>
      </c>
      <c r="B726" s="26" t="s">
        <v>1248</v>
      </c>
      <c r="C726" s="20" t="s">
        <v>1485</v>
      </c>
      <c r="D726" s="31">
        <v>2500</v>
      </c>
      <c r="E726" s="48" t="s">
        <v>526</v>
      </c>
      <c r="F726" s="54">
        <v>300.5838</v>
      </c>
    </row>
    <row r="727" spans="1:6">
      <c r="A727" s="29" t="s">
        <v>1510</v>
      </c>
      <c r="B727" s="26" t="s">
        <v>1248</v>
      </c>
      <c r="C727" s="20" t="s">
        <v>1485</v>
      </c>
      <c r="D727" s="31">
        <v>5000</v>
      </c>
      <c r="E727" s="48" t="s">
        <v>527</v>
      </c>
      <c r="F727" s="54">
        <v>495.32220000000007</v>
      </c>
    </row>
    <row r="728" spans="1:6">
      <c r="A728" s="29" t="s">
        <v>1511</v>
      </c>
      <c r="B728" s="26" t="s">
        <v>1248</v>
      </c>
      <c r="C728" s="20" t="s">
        <v>1485</v>
      </c>
      <c r="D728" s="31">
        <v>10000</v>
      </c>
      <c r="E728" s="48" t="s">
        <v>528</v>
      </c>
      <c r="F728" s="54">
        <v>871.41149999999993</v>
      </c>
    </row>
    <row r="729" spans="1:6">
      <c r="A729" s="29" t="s">
        <v>1512</v>
      </c>
      <c r="B729" s="26" t="s">
        <v>1248</v>
      </c>
      <c r="C729" s="20" t="s">
        <v>1485</v>
      </c>
      <c r="D729" s="31">
        <v>15000</v>
      </c>
      <c r="E729" s="48" t="s">
        <v>529</v>
      </c>
      <c r="F729" s="54">
        <v>1247.5008</v>
      </c>
    </row>
    <row r="730" spans="1:6">
      <c r="A730" s="29" t="s">
        <v>1513</v>
      </c>
      <c r="B730" s="26" t="s">
        <v>1248</v>
      </c>
      <c r="C730" s="20" t="s">
        <v>1485</v>
      </c>
      <c r="D730" s="31">
        <v>20000</v>
      </c>
      <c r="E730" s="48" t="s">
        <v>530</v>
      </c>
      <c r="F730" s="54">
        <v>1623.5901000000003</v>
      </c>
    </row>
    <row r="731" spans="1:6">
      <c r="A731" s="29" t="s">
        <v>1514</v>
      </c>
      <c r="B731" s="26" t="s">
        <v>1248</v>
      </c>
      <c r="C731" s="20" t="s">
        <v>1485</v>
      </c>
      <c r="D731" s="34"/>
      <c r="E731" s="18"/>
      <c r="F731" s="52"/>
    </row>
    <row r="732" spans="1:6" s="25" customFormat="1">
      <c r="A732" s="29"/>
      <c r="B732" s="26"/>
      <c r="C732" s="20"/>
      <c r="D732" s="33"/>
      <c r="E732" s="18"/>
      <c r="F732" s="53"/>
    </row>
    <row r="733" spans="1:6">
      <c r="A733" s="29" t="s">
        <v>1515</v>
      </c>
      <c r="B733" s="26" t="s">
        <v>1259</v>
      </c>
      <c r="C733" s="20" t="s">
        <v>1485</v>
      </c>
      <c r="D733" s="31">
        <v>250</v>
      </c>
      <c r="E733" s="48" t="s">
        <v>531</v>
      </c>
      <c r="F733" s="54">
        <v>232.99248</v>
      </c>
    </row>
    <row r="734" spans="1:6">
      <c r="A734" s="29" t="s">
        <v>1516</v>
      </c>
      <c r="B734" s="26" t="s">
        <v>1259</v>
      </c>
      <c r="C734" s="20" t="s">
        <v>1485</v>
      </c>
      <c r="D734" s="31">
        <v>1000</v>
      </c>
      <c r="E734" s="48" t="s">
        <v>532</v>
      </c>
      <c r="F734" s="54">
        <v>313.14612</v>
      </c>
    </row>
    <row r="735" spans="1:6">
      <c r="A735" s="29" t="s">
        <v>1517</v>
      </c>
      <c r="B735" s="26" t="s">
        <v>1259</v>
      </c>
      <c r="C735" s="20" t="s">
        <v>1485</v>
      </c>
      <c r="D735" s="31">
        <v>1250</v>
      </c>
      <c r="E735" s="48" t="s">
        <v>533</v>
      </c>
      <c r="F735" s="54">
        <v>342.14879999999999</v>
      </c>
    </row>
    <row r="736" spans="1:6">
      <c r="A736" s="29" t="s">
        <v>1518</v>
      </c>
      <c r="B736" s="26" t="s">
        <v>1259</v>
      </c>
      <c r="C736" s="20" t="s">
        <v>1485</v>
      </c>
      <c r="D736" s="31">
        <v>2000</v>
      </c>
      <c r="E736" s="48" t="s">
        <v>534</v>
      </c>
      <c r="F736" s="54">
        <v>444.822</v>
      </c>
    </row>
    <row r="737" spans="1:6">
      <c r="A737" s="29" t="s">
        <v>1519</v>
      </c>
      <c r="B737" s="26" t="s">
        <v>1259</v>
      </c>
      <c r="C737" s="20" t="s">
        <v>1485</v>
      </c>
      <c r="D737" s="31">
        <v>2500</v>
      </c>
      <c r="E737" s="48" t="s">
        <v>535</v>
      </c>
      <c r="F737" s="54">
        <v>510.18155999999999</v>
      </c>
    </row>
    <row r="738" spans="1:6">
      <c r="A738" s="29" t="s">
        <v>1520</v>
      </c>
      <c r="B738" s="26" t="s">
        <v>1259</v>
      </c>
      <c r="C738" s="20" t="s">
        <v>1485</v>
      </c>
      <c r="D738" s="31">
        <v>5000</v>
      </c>
      <c r="E738" s="48" t="s">
        <v>536</v>
      </c>
      <c r="F738" s="54">
        <v>832.50972000000002</v>
      </c>
    </row>
    <row r="739" spans="1:6">
      <c r="A739" s="29" t="s">
        <v>1521</v>
      </c>
      <c r="B739" s="26" t="s">
        <v>1259</v>
      </c>
      <c r="C739" s="20" t="s">
        <v>1485</v>
      </c>
      <c r="D739" s="31">
        <v>10000</v>
      </c>
      <c r="E739" s="48" t="s">
        <v>537</v>
      </c>
      <c r="F739" s="54">
        <v>1481.7356400000003</v>
      </c>
    </row>
    <row r="740" spans="1:6">
      <c r="A740" s="29" t="s">
        <v>1522</v>
      </c>
      <c r="B740" s="26" t="s">
        <v>1259</v>
      </c>
      <c r="C740" s="20" t="s">
        <v>1485</v>
      </c>
      <c r="D740" s="31">
        <v>15000</v>
      </c>
      <c r="E740" s="48" t="s">
        <v>538</v>
      </c>
      <c r="F740" s="54">
        <v>2130.9472799999999</v>
      </c>
    </row>
    <row r="741" spans="1:6">
      <c r="A741" s="29" t="s">
        <v>1523</v>
      </c>
      <c r="B741" s="26" t="s">
        <v>1259</v>
      </c>
      <c r="C741" s="20" t="s">
        <v>1485</v>
      </c>
      <c r="D741" s="31">
        <v>20000</v>
      </c>
      <c r="E741" s="48" t="s">
        <v>539</v>
      </c>
      <c r="F741" s="54">
        <v>2780.1589199999999</v>
      </c>
    </row>
    <row r="742" spans="1:6">
      <c r="A742" s="29" t="s">
        <v>1524</v>
      </c>
      <c r="B742" s="26" t="s">
        <v>1259</v>
      </c>
      <c r="C742" s="20" t="s">
        <v>1485</v>
      </c>
      <c r="D742" s="34"/>
      <c r="E742" s="18"/>
      <c r="F742" s="52"/>
    </row>
    <row r="743" spans="1:6" s="25" customFormat="1">
      <c r="A743" s="29"/>
      <c r="B743" s="26"/>
      <c r="C743" s="20"/>
      <c r="D743" s="33"/>
      <c r="E743" s="18"/>
      <c r="F743" s="53"/>
    </row>
    <row r="744" spans="1:6">
      <c r="A744" s="29" t="s">
        <v>1525</v>
      </c>
      <c r="B744" s="26" t="s">
        <v>1270</v>
      </c>
      <c r="C744" s="20" t="s">
        <v>1485</v>
      </c>
      <c r="D744" s="31">
        <v>250</v>
      </c>
      <c r="E744" s="48" t="s">
        <v>540</v>
      </c>
      <c r="F744" s="54">
        <v>102.64800000000001</v>
      </c>
    </row>
    <row r="745" spans="1:6">
      <c r="A745" s="29" t="s">
        <v>1526</v>
      </c>
      <c r="B745" s="26" t="s">
        <v>1270</v>
      </c>
      <c r="C745" s="20" t="s">
        <v>1485</v>
      </c>
      <c r="D745" s="31">
        <v>1000</v>
      </c>
      <c r="E745" s="48" t="s">
        <v>541</v>
      </c>
      <c r="F745" s="54">
        <v>121.05799999999999</v>
      </c>
    </row>
    <row r="746" spans="1:6">
      <c r="A746" s="29" t="s">
        <v>1527</v>
      </c>
      <c r="B746" s="26" t="s">
        <v>1270</v>
      </c>
      <c r="C746" s="20" t="s">
        <v>1485</v>
      </c>
      <c r="D746" s="31">
        <v>1250</v>
      </c>
      <c r="E746" s="48" t="s">
        <v>542</v>
      </c>
      <c r="F746" s="54">
        <v>131.488</v>
      </c>
    </row>
    <row r="747" spans="1:6">
      <c r="A747" s="29" t="s">
        <v>1528</v>
      </c>
      <c r="B747" s="26" t="s">
        <v>1270</v>
      </c>
      <c r="C747" s="20" t="s">
        <v>1485</v>
      </c>
      <c r="D747" s="31">
        <v>2000</v>
      </c>
      <c r="E747" s="48" t="s">
        <v>543</v>
      </c>
      <c r="F747" s="54">
        <v>172.18600000000001</v>
      </c>
    </row>
    <row r="748" spans="1:6">
      <c r="A748" s="29" t="s">
        <v>1529</v>
      </c>
      <c r="B748" s="26" t="s">
        <v>1270</v>
      </c>
      <c r="C748" s="20" t="s">
        <v>1485</v>
      </c>
      <c r="D748" s="31">
        <v>2500</v>
      </c>
      <c r="E748" s="48" t="s">
        <v>544</v>
      </c>
      <c r="F748" s="54">
        <v>190.792</v>
      </c>
    </row>
    <row r="749" spans="1:6">
      <c r="A749" s="29" t="s">
        <v>1530</v>
      </c>
      <c r="B749" s="26" t="s">
        <v>1270</v>
      </c>
      <c r="C749" s="20" t="s">
        <v>1485</v>
      </c>
      <c r="D749" s="31">
        <v>5000</v>
      </c>
      <c r="E749" s="48" t="s">
        <v>545</v>
      </c>
      <c r="F749" s="54">
        <v>312.04656</v>
      </c>
    </row>
    <row r="750" spans="1:6">
      <c r="A750" s="29" t="s">
        <v>1531</v>
      </c>
      <c r="B750" s="26" t="s">
        <v>1270</v>
      </c>
      <c r="C750" s="20" t="s">
        <v>1485</v>
      </c>
      <c r="D750" s="31">
        <v>10000</v>
      </c>
      <c r="E750" s="48" t="s">
        <v>546</v>
      </c>
      <c r="F750" s="54">
        <v>556.30596000000003</v>
      </c>
    </row>
    <row r="751" spans="1:6">
      <c r="A751" s="29" t="s">
        <v>1532</v>
      </c>
      <c r="B751" s="26" t="s">
        <v>1270</v>
      </c>
      <c r="C751" s="20" t="s">
        <v>1485</v>
      </c>
      <c r="D751" s="31">
        <v>15000</v>
      </c>
      <c r="E751" s="48" t="s">
        <v>547</v>
      </c>
      <c r="F751" s="54">
        <v>800.56536000000006</v>
      </c>
    </row>
    <row r="752" spans="1:6">
      <c r="A752" s="29" t="s">
        <v>1533</v>
      </c>
      <c r="B752" s="26" t="s">
        <v>1270</v>
      </c>
      <c r="C752" s="20" t="s">
        <v>1485</v>
      </c>
      <c r="D752" s="31">
        <v>20000</v>
      </c>
      <c r="E752" s="48" t="s">
        <v>548</v>
      </c>
      <c r="F752" s="54">
        <v>1031.33016</v>
      </c>
    </row>
    <row r="753" spans="1:6">
      <c r="A753" s="29" t="s">
        <v>1534</v>
      </c>
      <c r="B753" s="26" t="s">
        <v>1270</v>
      </c>
      <c r="C753" s="20" t="s">
        <v>1485</v>
      </c>
      <c r="D753" s="34"/>
      <c r="E753" s="18"/>
      <c r="F753" s="52"/>
    </row>
    <row r="754" spans="1:6" s="25" customFormat="1">
      <c r="A754" s="29"/>
      <c r="B754" s="26"/>
      <c r="C754" s="20"/>
      <c r="D754" s="33"/>
      <c r="E754" s="18"/>
      <c r="F754" s="53"/>
    </row>
    <row r="755" spans="1:6">
      <c r="A755" s="29" t="s">
        <v>1535</v>
      </c>
      <c r="B755" s="26" t="s">
        <v>1226</v>
      </c>
      <c r="C755" s="20" t="s">
        <v>1536</v>
      </c>
      <c r="D755" s="31">
        <v>250</v>
      </c>
      <c r="E755" s="48" t="s">
        <v>549</v>
      </c>
      <c r="F755" s="54">
        <v>76.759999999999991</v>
      </c>
    </row>
    <row r="756" spans="1:6">
      <c r="A756" s="29" t="s">
        <v>1537</v>
      </c>
      <c r="B756" s="26" t="s">
        <v>1226</v>
      </c>
      <c r="C756" s="20" t="s">
        <v>1536</v>
      </c>
      <c r="D756" s="31">
        <v>1000</v>
      </c>
      <c r="E756" s="48" t="s">
        <v>550</v>
      </c>
      <c r="F756" s="54">
        <v>86.62</v>
      </c>
    </row>
    <row r="757" spans="1:6">
      <c r="A757" s="29" t="s">
        <v>1538</v>
      </c>
      <c r="B757" s="26" t="s">
        <v>1226</v>
      </c>
      <c r="C757" s="20" t="s">
        <v>1536</v>
      </c>
      <c r="D757" s="31">
        <v>1250</v>
      </c>
      <c r="E757" s="48" t="s">
        <v>551</v>
      </c>
      <c r="F757" s="54">
        <v>92.080000000000013</v>
      </c>
    </row>
    <row r="758" spans="1:6">
      <c r="A758" s="29" t="s">
        <v>1539</v>
      </c>
      <c r="B758" s="26" t="s">
        <v>1226</v>
      </c>
      <c r="C758" s="20" t="s">
        <v>1536</v>
      </c>
      <c r="D758" s="31">
        <v>2000</v>
      </c>
      <c r="E758" s="48" t="s">
        <v>552</v>
      </c>
      <c r="F758" s="54">
        <v>108.02000000000001</v>
      </c>
    </row>
    <row r="759" spans="1:6">
      <c r="A759" s="29" t="s">
        <v>1540</v>
      </c>
      <c r="B759" s="26" t="s">
        <v>1226</v>
      </c>
      <c r="C759" s="20" t="s">
        <v>1536</v>
      </c>
      <c r="D759" s="31">
        <v>2500</v>
      </c>
      <c r="E759" s="48" t="s">
        <v>553</v>
      </c>
      <c r="F759" s="54">
        <v>118.35999999999999</v>
      </c>
    </row>
    <row r="760" spans="1:6">
      <c r="A760" s="29" t="s">
        <v>1541</v>
      </c>
      <c r="B760" s="26" t="s">
        <v>1226</v>
      </c>
      <c r="C760" s="20" t="s">
        <v>1536</v>
      </c>
      <c r="D760" s="31">
        <v>5000</v>
      </c>
      <c r="E760" s="48" t="s">
        <v>554</v>
      </c>
      <c r="F760" s="54">
        <v>171.92000000000002</v>
      </c>
    </row>
    <row r="761" spans="1:6">
      <c r="A761" s="29" t="s">
        <v>1542</v>
      </c>
      <c r="B761" s="26" t="s">
        <v>1226</v>
      </c>
      <c r="C761" s="20" t="s">
        <v>1536</v>
      </c>
      <c r="D761" s="31">
        <v>10000</v>
      </c>
      <c r="E761" s="48" t="s">
        <v>555</v>
      </c>
      <c r="F761" s="54">
        <v>299.34000000000003</v>
      </c>
    </row>
    <row r="762" spans="1:6">
      <c r="A762" s="29" t="s">
        <v>1543</v>
      </c>
      <c r="B762" s="26" t="s">
        <v>1226</v>
      </c>
      <c r="C762" s="20" t="s">
        <v>1536</v>
      </c>
      <c r="D762" s="31">
        <v>15000</v>
      </c>
      <c r="E762" s="48" t="s">
        <v>556</v>
      </c>
      <c r="F762" s="54">
        <v>428.09860000000003</v>
      </c>
    </row>
    <row r="763" spans="1:6">
      <c r="A763" s="29" t="s">
        <v>1544</v>
      </c>
      <c r="B763" s="26" t="s">
        <v>1226</v>
      </c>
      <c r="C763" s="20" t="s">
        <v>1536</v>
      </c>
      <c r="D763" s="31">
        <v>20000</v>
      </c>
      <c r="E763" s="48" t="s">
        <v>557</v>
      </c>
      <c r="F763" s="54">
        <v>556.79279999999994</v>
      </c>
    </row>
    <row r="764" spans="1:6">
      <c r="A764" s="29" t="s">
        <v>1545</v>
      </c>
      <c r="B764" s="26" t="s">
        <v>1226</v>
      </c>
      <c r="C764" s="20" t="s">
        <v>1536</v>
      </c>
      <c r="D764" s="34"/>
      <c r="E764" s="18"/>
      <c r="F764" s="52"/>
    </row>
    <row r="765" spans="1:6" s="25" customFormat="1">
      <c r="A765" s="29"/>
      <c r="B765" s="26"/>
      <c r="C765" s="20"/>
      <c r="D765" s="33"/>
      <c r="E765" s="18"/>
      <c r="F765" s="53"/>
    </row>
    <row r="766" spans="1:6">
      <c r="A766" s="29" t="s">
        <v>1546</v>
      </c>
      <c r="B766" s="26" t="s">
        <v>1237</v>
      </c>
      <c r="C766" s="20" t="s">
        <v>1536</v>
      </c>
      <c r="D766" s="31">
        <v>250</v>
      </c>
      <c r="E766" s="48" t="s">
        <v>558</v>
      </c>
      <c r="F766" s="54">
        <v>90.259999999999991</v>
      </c>
    </row>
    <row r="767" spans="1:6">
      <c r="A767" s="29" t="s">
        <v>1547</v>
      </c>
      <c r="B767" s="26" t="s">
        <v>1237</v>
      </c>
      <c r="C767" s="20" t="s">
        <v>1536</v>
      </c>
      <c r="D767" s="31">
        <v>1000</v>
      </c>
      <c r="E767" s="48" t="s">
        <v>559</v>
      </c>
      <c r="F767" s="54">
        <v>104.75999999999999</v>
      </c>
    </row>
    <row r="768" spans="1:6">
      <c r="A768" s="29" t="s">
        <v>1548</v>
      </c>
      <c r="B768" s="26" t="s">
        <v>1237</v>
      </c>
      <c r="C768" s="20" t="s">
        <v>1536</v>
      </c>
      <c r="D768" s="31">
        <v>1250</v>
      </c>
      <c r="E768" s="48" t="s">
        <v>560</v>
      </c>
      <c r="F768" s="54">
        <v>112.6</v>
      </c>
    </row>
    <row r="769" spans="1:6">
      <c r="A769" s="29" t="s">
        <v>1549</v>
      </c>
      <c r="B769" s="26" t="s">
        <v>1237</v>
      </c>
      <c r="C769" s="20" t="s">
        <v>1536</v>
      </c>
      <c r="D769" s="31">
        <v>2000</v>
      </c>
      <c r="E769" s="48" t="s">
        <v>561</v>
      </c>
      <c r="F769" s="54">
        <v>134.46</v>
      </c>
    </row>
    <row r="770" spans="1:6">
      <c r="A770" s="29" t="s">
        <v>1550</v>
      </c>
      <c r="B770" s="26" t="s">
        <v>1237</v>
      </c>
      <c r="C770" s="20" t="s">
        <v>1536</v>
      </c>
      <c r="D770" s="31">
        <v>2500</v>
      </c>
      <c r="E770" s="48" t="s">
        <v>562</v>
      </c>
      <c r="F770" s="54">
        <v>149.1</v>
      </c>
    </row>
    <row r="771" spans="1:6">
      <c r="A771" s="29" t="s">
        <v>1551</v>
      </c>
      <c r="B771" s="26" t="s">
        <v>1237</v>
      </c>
      <c r="C771" s="20" t="s">
        <v>1536</v>
      </c>
      <c r="D771" s="31">
        <v>5000</v>
      </c>
      <c r="E771" s="48" t="s">
        <v>563</v>
      </c>
      <c r="F771" s="54">
        <v>243.18</v>
      </c>
    </row>
    <row r="772" spans="1:6">
      <c r="A772" s="29" t="s">
        <v>1552</v>
      </c>
      <c r="B772" s="26" t="s">
        <v>1237</v>
      </c>
      <c r="C772" s="20" t="s">
        <v>1536</v>
      </c>
      <c r="D772" s="31">
        <v>10000</v>
      </c>
      <c r="E772" s="48" t="s">
        <v>564</v>
      </c>
      <c r="F772" s="54">
        <v>432.7244</v>
      </c>
    </row>
    <row r="773" spans="1:6">
      <c r="A773" s="29" t="s">
        <v>1553</v>
      </c>
      <c r="B773" s="26" t="s">
        <v>1237</v>
      </c>
      <c r="C773" s="20" t="s">
        <v>1536</v>
      </c>
      <c r="D773" s="31">
        <v>15000</v>
      </c>
      <c r="E773" s="48" t="s">
        <v>565</v>
      </c>
      <c r="F773" s="54">
        <v>622.74580000000003</v>
      </c>
    </row>
    <row r="774" spans="1:6">
      <c r="A774" s="29" t="s">
        <v>1554</v>
      </c>
      <c r="B774" s="26" t="s">
        <v>1237</v>
      </c>
      <c r="C774" s="20" t="s">
        <v>1536</v>
      </c>
      <c r="D774" s="31">
        <v>20000</v>
      </c>
      <c r="E774" s="48" t="s">
        <v>566</v>
      </c>
      <c r="F774" s="54">
        <v>812.78739999999993</v>
      </c>
    </row>
    <row r="775" spans="1:6">
      <c r="A775" s="29" t="s">
        <v>1555</v>
      </c>
      <c r="B775" s="26" t="s">
        <v>1237</v>
      </c>
      <c r="C775" s="20" t="s">
        <v>1536</v>
      </c>
      <c r="D775" s="34"/>
      <c r="E775" s="18"/>
      <c r="F775" s="52"/>
    </row>
    <row r="776" spans="1:6" s="25" customFormat="1">
      <c r="A776" s="29"/>
      <c r="B776" s="26"/>
      <c r="C776" s="20"/>
      <c r="D776" s="33"/>
      <c r="E776" s="18"/>
      <c r="F776" s="53"/>
    </row>
    <row r="777" spans="1:6">
      <c r="A777" s="29" t="s">
        <v>1556</v>
      </c>
      <c r="B777" s="26" t="s">
        <v>1248</v>
      </c>
      <c r="C777" s="20" t="s">
        <v>1536</v>
      </c>
      <c r="D777" s="31">
        <v>250</v>
      </c>
      <c r="E777" s="48" t="s">
        <v>567</v>
      </c>
      <c r="F777" s="54">
        <v>124.46000000000001</v>
      </c>
    </row>
    <row r="778" spans="1:6">
      <c r="A778" s="29" t="s">
        <v>1557</v>
      </c>
      <c r="B778" s="26" t="s">
        <v>1248</v>
      </c>
      <c r="C778" s="20" t="s">
        <v>1536</v>
      </c>
      <c r="D778" s="31">
        <v>1000</v>
      </c>
      <c r="E778" s="48" t="s">
        <v>568</v>
      </c>
      <c r="F778" s="54">
        <v>149.30000000000001</v>
      </c>
    </row>
    <row r="779" spans="1:6">
      <c r="A779" s="29" t="s">
        <v>1558</v>
      </c>
      <c r="B779" s="26" t="s">
        <v>1248</v>
      </c>
      <c r="C779" s="20" t="s">
        <v>1536</v>
      </c>
      <c r="D779" s="31">
        <v>1250</v>
      </c>
      <c r="E779" s="48" t="s">
        <v>569</v>
      </c>
      <c r="F779" s="54">
        <v>162.52000000000001</v>
      </c>
    </row>
    <row r="780" spans="1:6">
      <c r="A780" s="29" t="s">
        <v>1559</v>
      </c>
      <c r="B780" s="26" t="s">
        <v>1248</v>
      </c>
      <c r="C780" s="20" t="s">
        <v>1536</v>
      </c>
      <c r="D780" s="31">
        <v>2000</v>
      </c>
      <c r="E780" s="48" t="s">
        <v>570</v>
      </c>
      <c r="F780" s="54">
        <v>218.26000000000002</v>
      </c>
    </row>
    <row r="781" spans="1:6">
      <c r="A781" s="29" t="s">
        <v>1560</v>
      </c>
      <c r="B781" s="26" t="s">
        <v>1248</v>
      </c>
      <c r="C781" s="20" t="s">
        <v>1536</v>
      </c>
      <c r="D781" s="31">
        <v>2500</v>
      </c>
      <c r="E781" s="48" t="s">
        <v>571</v>
      </c>
      <c r="F781" s="54">
        <v>242.64000000000001</v>
      </c>
    </row>
    <row r="782" spans="1:6">
      <c r="A782" s="29" t="s">
        <v>1561</v>
      </c>
      <c r="B782" s="26" t="s">
        <v>1248</v>
      </c>
      <c r="C782" s="20" t="s">
        <v>1536</v>
      </c>
      <c r="D782" s="31">
        <v>5000</v>
      </c>
      <c r="E782" s="48" t="s">
        <v>572</v>
      </c>
      <c r="F782" s="54">
        <v>404.90899999999999</v>
      </c>
    </row>
    <row r="783" spans="1:6">
      <c r="A783" s="29" t="s">
        <v>1562</v>
      </c>
      <c r="B783" s="26" t="s">
        <v>1248</v>
      </c>
      <c r="C783" s="20" t="s">
        <v>1536</v>
      </c>
      <c r="D783" s="31">
        <v>10000</v>
      </c>
      <c r="E783" s="48" t="s">
        <v>573</v>
      </c>
      <c r="F783" s="54">
        <v>654.07600000000002</v>
      </c>
    </row>
    <row r="784" spans="1:6">
      <c r="A784" s="29" t="s">
        <v>1563</v>
      </c>
      <c r="B784" s="26" t="s">
        <v>1248</v>
      </c>
      <c r="C784" s="20" t="s">
        <v>1536</v>
      </c>
      <c r="D784" s="31">
        <v>15000</v>
      </c>
      <c r="E784" s="48" t="s">
        <v>574</v>
      </c>
      <c r="F784" s="54">
        <v>926.77600000000007</v>
      </c>
    </row>
    <row r="785" spans="1:6">
      <c r="A785" s="29" t="s">
        <v>1564</v>
      </c>
      <c r="B785" s="26" t="s">
        <v>1248</v>
      </c>
      <c r="C785" s="20" t="s">
        <v>1536</v>
      </c>
      <c r="D785" s="31">
        <v>20000</v>
      </c>
      <c r="E785" s="48" t="s">
        <v>575</v>
      </c>
      <c r="F785" s="54">
        <v>1249.9759999999999</v>
      </c>
    </row>
    <row r="786" spans="1:6">
      <c r="A786" s="29" t="s">
        <v>1565</v>
      </c>
      <c r="B786" s="26" t="s">
        <v>1248</v>
      </c>
      <c r="C786" s="20" t="s">
        <v>1536</v>
      </c>
      <c r="D786" s="34"/>
      <c r="E786" s="18"/>
      <c r="F786" s="52"/>
    </row>
    <row r="787" spans="1:6" s="25" customFormat="1">
      <c r="A787" s="29"/>
      <c r="B787" s="26"/>
      <c r="C787" s="20"/>
      <c r="D787" s="33"/>
      <c r="E787" s="18"/>
      <c r="F787" s="53"/>
    </row>
    <row r="788" spans="1:6">
      <c r="A788" s="29" t="s">
        <v>1566</v>
      </c>
      <c r="B788" s="26" t="s">
        <v>1259</v>
      </c>
      <c r="C788" s="20" t="s">
        <v>1536</v>
      </c>
      <c r="D788" s="31">
        <v>250</v>
      </c>
      <c r="E788" s="48" t="s">
        <v>576</v>
      </c>
      <c r="F788" s="54">
        <v>189.54</v>
      </c>
    </row>
    <row r="789" spans="1:6">
      <c r="A789" s="29" t="s">
        <v>1567</v>
      </c>
      <c r="B789" s="26" t="s">
        <v>1259</v>
      </c>
      <c r="C789" s="20" t="s">
        <v>1536</v>
      </c>
      <c r="D789" s="31">
        <v>1000</v>
      </c>
      <c r="E789" s="48" t="s">
        <v>577</v>
      </c>
      <c r="F789" s="54">
        <v>254.56</v>
      </c>
    </row>
    <row r="790" spans="1:6">
      <c r="A790" s="29" t="s">
        <v>1568</v>
      </c>
      <c r="B790" s="26" t="s">
        <v>1259</v>
      </c>
      <c r="C790" s="20" t="s">
        <v>1536</v>
      </c>
      <c r="D790" s="31">
        <v>1250</v>
      </c>
      <c r="E790" s="48" t="s">
        <v>578</v>
      </c>
      <c r="F790" s="54">
        <v>278.14</v>
      </c>
    </row>
    <row r="791" spans="1:6">
      <c r="A791" s="29" t="s">
        <v>1569</v>
      </c>
      <c r="B791" s="26" t="s">
        <v>1259</v>
      </c>
      <c r="C791" s="20" t="s">
        <v>1536</v>
      </c>
      <c r="D791" s="31">
        <v>2000</v>
      </c>
      <c r="E791" s="48" t="s">
        <v>579</v>
      </c>
      <c r="F791" s="54">
        <v>380.97199999999998</v>
      </c>
    </row>
    <row r="792" spans="1:6">
      <c r="A792" s="29" t="s">
        <v>1570</v>
      </c>
      <c r="B792" s="26" t="s">
        <v>1259</v>
      </c>
      <c r="C792" s="20" t="s">
        <v>1536</v>
      </c>
      <c r="D792" s="31">
        <v>2500</v>
      </c>
      <c r="E792" s="48" t="s">
        <v>580</v>
      </c>
      <c r="F792" s="54">
        <v>424.54339999999996</v>
      </c>
    </row>
    <row r="793" spans="1:6">
      <c r="A793" s="29" t="s">
        <v>1571</v>
      </c>
      <c r="B793" s="26" t="s">
        <v>1259</v>
      </c>
      <c r="C793" s="20" t="s">
        <v>1536</v>
      </c>
      <c r="D793" s="31">
        <v>5000</v>
      </c>
      <c r="E793" s="48" t="s">
        <v>581</v>
      </c>
      <c r="F793" s="54">
        <v>718.57460000000003</v>
      </c>
    </row>
    <row r="794" spans="1:6">
      <c r="A794" s="29" t="s">
        <v>1572</v>
      </c>
      <c r="B794" s="26" t="s">
        <v>1259</v>
      </c>
      <c r="C794" s="20" t="s">
        <v>1536</v>
      </c>
      <c r="D794" s="31">
        <v>10000</v>
      </c>
      <c r="E794" s="48" t="s">
        <v>582</v>
      </c>
      <c r="F794" s="54">
        <v>1262.096</v>
      </c>
    </row>
    <row r="795" spans="1:6">
      <c r="A795" s="29" t="s">
        <v>1573</v>
      </c>
      <c r="B795" s="26" t="s">
        <v>1259</v>
      </c>
      <c r="C795" s="20" t="s">
        <v>1536</v>
      </c>
      <c r="D795" s="31">
        <v>15000</v>
      </c>
      <c r="E795" s="48" t="s">
        <v>583</v>
      </c>
      <c r="F795" s="54">
        <v>1823.6559999999999</v>
      </c>
    </row>
    <row r="796" spans="1:6">
      <c r="A796" s="29" t="s">
        <v>1574</v>
      </c>
      <c r="B796" s="26" t="s">
        <v>1259</v>
      </c>
      <c r="C796" s="20" t="s">
        <v>1536</v>
      </c>
      <c r="D796" s="31">
        <v>20000</v>
      </c>
      <c r="E796" s="48" t="s">
        <v>584</v>
      </c>
      <c r="F796" s="54">
        <v>2470.2377999999999</v>
      </c>
    </row>
    <row r="797" spans="1:6">
      <c r="A797" s="29" t="s">
        <v>1575</v>
      </c>
      <c r="B797" s="26" t="s">
        <v>1259</v>
      </c>
      <c r="C797" s="20" t="s">
        <v>1536</v>
      </c>
      <c r="D797" s="34"/>
      <c r="E797" s="18"/>
      <c r="F797" s="52"/>
    </row>
    <row r="798" spans="1:6" s="25" customFormat="1">
      <c r="A798" s="29"/>
      <c r="B798" s="26"/>
      <c r="C798" s="20"/>
      <c r="D798" s="33"/>
      <c r="E798" s="18"/>
      <c r="F798" s="53"/>
    </row>
    <row r="799" spans="1:6">
      <c r="A799" s="29" t="s">
        <v>1576</v>
      </c>
      <c r="B799" s="26" t="s">
        <v>1270</v>
      </c>
      <c r="C799" s="20" t="s">
        <v>1536</v>
      </c>
      <c r="D799" s="31">
        <v>250</v>
      </c>
      <c r="E799" s="48" t="s">
        <v>585</v>
      </c>
      <c r="F799" s="54">
        <v>88.1</v>
      </c>
    </row>
    <row r="800" spans="1:6">
      <c r="A800" s="29" t="s">
        <v>1577</v>
      </c>
      <c r="B800" s="26" t="s">
        <v>1270</v>
      </c>
      <c r="C800" s="20" t="s">
        <v>1536</v>
      </c>
      <c r="D800" s="31">
        <v>1000</v>
      </c>
      <c r="E800" s="48" t="s">
        <v>586</v>
      </c>
      <c r="F800" s="54">
        <v>129.96</v>
      </c>
    </row>
    <row r="801" spans="1:6">
      <c r="A801" s="29" t="s">
        <v>1578</v>
      </c>
      <c r="B801" s="26" t="s">
        <v>1270</v>
      </c>
      <c r="C801" s="20" t="s">
        <v>1536</v>
      </c>
      <c r="D801" s="31">
        <v>1250</v>
      </c>
      <c r="E801" s="48" t="s">
        <v>587</v>
      </c>
      <c r="F801" s="54">
        <v>135.18</v>
      </c>
    </row>
    <row r="802" spans="1:6">
      <c r="A802" s="29" t="s">
        <v>1579</v>
      </c>
      <c r="B802" s="26" t="s">
        <v>1270</v>
      </c>
      <c r="C802" s="20" t="s">
        <v>1536</v>
      </c>
      <c r="D802" s="31">
        <v>2000</v>
      </c>
      <c r="E802" s="48" t="s">
        <v>588</v>
      </c>
      <c r="F802" s="54">
        <v>158.56</v>
      </c>
    </row>
    <row r="803" spans="1:6">
      <c r="A803" s="29" t="s">
        <v>1580</v>
      </c>
      <c r="B803" s="26" t="s">
        <v>1270</v>
      </c>
      <c r="C803" s="20" t="s">
        <v>1536</v>
      </c>
      <c r="D803" s="31">
        <v>2500</v>
      </c>
      <c r="E803" s="48" t="s">
        <v>589</v>
      </c>
      <c r="F803" s="54">
        <v>175.42000000000002</v>
      </c>
    </row>
    <row r="804" spans="1:6">
      <c r="A804" s="29" t="s">
        <v>1581</v>
      </c>
      <c r="B804" s="26" t="s">
        <v>1270</v>
      </c>
      <c r="C804" s="20" t="s">
        <v>1536</v>
      </c>
      <c r="D804" s="31">
        <v>5000</v>
      </c>
      <c r="E804" s="48" t="s">
        <v>590</v>
      </c>
      <c r="F804" s="54">
        <v>278.56000000000006</v>
      </c>
    </row>
    <row r="805" spans="1:6">
      <c r="A805" s="29" t="s">
        <v>1582</v>
      </c>
      <c r="B805" s="26" t="s">
        <v>1270</v>
      </c>
      <c r="C805" s="20" t="s">
        <v>1536</v>
      </c>
      <c r="D805" s="31">
        <v>10000</v>
      </c>
      <c r="E805" s="48" t="s">
        <v>591</v>
      </c>
      <c r="F805" s="54">
        <v>506.1918</v>
      </c>
    </row>
    <row r="806" spans="1:6">
      <c r="A806" s="29" t="s">
        <v>1583</v>
      </c>
      <c r="B806" s="26" t="s">
        <v>1270</v>
      </c>
      <c r="C806" s="20" t="s">
        <v>1536</v>
      </c>
      <c r="D806" s="31">
        <v>15000</v>
      </c>
      <c r="E806" s="48" t="s">
        <v>592</v>
      </c>
      <c r="F806" s="54">
        <v>733.9670000000001</v>
      </c>
    </row>
    <row r="807" spans="1:6">
      <c r="A807" s="29" t="s">
        <v>1584</v>
      </c>
      <c r="B807" s="26" t="s">
        <v>1270</v>
      </c>
      <c r="C807" s="20" t="s">
        <v>1536</v>
      </c>
      <c r="D807" s="31">
        <v>20000</v>
      </c>
      <c r="E807" s="48" t="s">
        <v>593</v>
      </c>
      <c r="F807" s="54">
        <v>942.63300000000004</v>
      </c>
    </row>
    <row r="808" spans="1:6">
      <c r="A808" s="29" t="s">
        <v>1585</v>
      </c>
      <c r="B808" s="26" t="s">
        <v>1270</v>
      </c>
      <c r="C808" s="20" t="s">
        <v>1536</v>
      </c>
      <c r="D808" s="34"/>
      <c r="E808" s="18"/>
      <c r="F808" s="52"/>
    </row>
    <row r="809" spans="1:6" s="25" customFormat="1">
      <c r="A809" s="29"/>
      <c r="B809" s="26"/>
      <c r="C809" s="20"/>
      <c r="D809" s="33"/>
      <c r="E809" s="18"/>
      <c r="F809" s="53"/>
    </row>
    <row r="810" spans="1:6">
      <c r="A810" s="29" t="s">
        <v>1586</v>
      </c>
      <c r="B810" s="26" t="s">
        <v>1226</v>
      </c>
      <c r="C810" s="20" t="s">
        <v>1587</v>
      </c>
      <c r="D810" s="31">
        <v>250</v>
      </c>
      <c r="E810" s="48" t="s">
        <v>594</v>
      </c>
      <c r="F810" s="55">
        <v>80.307999999999993</v>
      </c>
    </row>
    <row r="811" spans="1:6">
      <c r="A811" s="29" t="s">
        <v>1588</v>
      </c>
      <c r="B811" s="26" t="s">
        <v>1226</v>
      </c>
      <c r="C811" s="20" t="s">
        <v>1587</v>
      </c>
      <c r="D811" s="31">
        <v>1000</v>
      </c>
      <c r="E811" s="48" t="s">
        <v>595</v>
      </c>
      <c r="F811" s="56">
        <v>93.126000000000005</v>
      </c>
    </row>
    <row r="812" spans="1:6">
      <c r="A812" s="29" t="s">
        <v>1589</v>
      </c>
      <c r="B812" s="26" t="s">
        <v>1226</v>
      </c>
      <c r="C812" s="20" t="s">
        <v>1587</v>
      </c>
      <c r="D812" s="31">
        <v>1250</v>
      </c>
      <c r="E812" s="48" t="s">
        <v>596</v>
      </c>
      <c r="F812" s="56">
        <v>99.823999999999998</v>
      </c>
    </row>
    <row r="813" spans="1:6">
      <c r="A813" s="29" t="s">
        <v>1590</v>
      </c>
      <c r="B813" s="26" t="s">
        <v>1226</v>
      </c>
      <c r="C813" s="20" t="s">
        <v>1587</v>
      </c>
      <c r="D813" s="31">
        <v>2000</v>
      </c>
      <c r="E813" s="48" t="s">
        <v>597</v>
      </c>
      <c r="F813" s="56">
        <v>119</v>
      </c>
    </row>
    <row r="814" spans="1:6">
      <c r="A814" s="29" t="s">
        <v>1591</v>
      </c>
      <c r="B814" s="26" t="s">
        <v>1226</v>
      </c>
      <c r="C814" s="20" t="s">
        <v>1587</v>
      </c>
      <c r="D814" s="31">
        <v>2500</v>
      </c>
      <c r="E814" s="48" t="s">
        <v>598</v>
      </c>
      <c r="F814" s="56">
        <v>131.68200000000002</v>
      </c>
    </row>
    <row r="815" spans="1:6">
      <c r="A815" s="29" t="s">
        <v>1592</v>
      </c>
      <c r="B815" s="26" t="s">
        <v>1226</v>
      </c>
      <c r="C815" s="20" t="s">
        <v>1587</v>
      </c>
      <c r="D815" s="31">
        <v>5000</v>
      </c>
      <c r="E815" s="48" t="s">
        <v>599</v>
      </c>
      <c r="F815" s="56">
        <v>213.911</v>
      </c>
    </row>
    <row r="816" spans="1:6">
      <c r="A816" s="29" t="s">
        <v>1593</v>
      </c>
      <c r="B816" s="26" t="s">
        <v>1226</v>
      </c>
      <c r="C816" s="20" t="s">
        <v>1587</v>
      </c>
      <c r="D816" s="31">
        <v>10000</v>
      </c>
      <c r="E816" s="48" t="s">
        <v>600</v>
      </c>
      <c r="F816" s="56">
        <v>362.63141999999999</v>
      </c>
    </row>
    <row r="817" spans="1:6">
      <c r="A817" s="29" t="s">
        <v>1594</v>
      </c>
      <c r="B817" s="26" t="s">
        <v>1226</v>
      </c>
      <c r="C817" s="20" t="s">
        <v>1587</v>
      </c>
      <c r="D817" s="31">
        <v>15000</v>
      </c>
      <c r="E817" s="48" t="s">
        <v>601</v>
      </c>
      <c r="F817" s="56">
        <v>530.15316000000007</v>
      </c>
    </row>
    <row r="818" spans="1:6">
      <c r="A818" s="29" t="s">
        <v>1595</v>
      </c>
      <c r="B818" s="26" t="s">
        <v>1226</v>
      </c>
      <c r="C818" s="20" t="s">
        <v>1587</v>
      </c>
      <c r="D818" s="31">
        <v>20000</v>
      </c>
      <c r="E818" s="48" t="s">
        <v>602</v>
      </c>
      <c r="F818" s="56">
        <v>679.6239599999999</v>
      </c>
    </row>
    <row r="819" spans="1:6">
      <c r="A819" s="29" t="s">
        <v>1596</v>
      </c>
      <c r="B819" s="26" t="s">
        <v>1226</v>
      </c>
      <c r="C819" s="20" t="s">
        <v>1587</v>
      </c>
      <c r="D819" s="34"/>
      <c r="E819" s="18"/>
      <c r="F819" s="52"/>
    </row>
    <row r="820" spans="1:6" s="25" customFormat="1">
      <c r="A820" s="29"/>
      <c r="B820" s="26"/>
      <c r="C820" s="20"/>
      <c r="D820" s="33"/>
      <c r="E820" s="18"/>
      <c r="F820" s="53"/>
    </row>
    <row r="821" spans="1:6">
      <c r="A821" s="29" t="s">
        <v>1597</v>
      </c>
      <c r="B821" s="26" t="s">
        <v>1237</v>
      </c>
      <c r="C821" s="20" t="s">
        <v>1587</v>
      </c>
      <c r="D821" s="31">
        <v>250</v>
      </c>
      <c r="E821" s="48" t="s">
        <v>603</v>
      </c>
      <c r="F821" s="54">
        <v>98.191999999999993</v>
      </c>
    </row>
    <row r="822" spans="1:6">
      <c r="A822" s="29" t="s">
        <v>1598</v>
      </c>
      <c r="B822" s="26" t="s">
        <v>1237</v>
      </c>
      <c r="C822" s="20" t="s">
        <v>1587</v>
      </c>
      <c r="D822" s="31">
        <v>1000</v>
      </c>
      <c r="E822" s="48" t="s">
        <v>604</v>
      </c>
      <c r="F822" s="54">
        <v>116.875</v>
      </c>
    </row>
    <row r="823" spans="1:6">
      <c r="A823" s="29" t="s">
        <v>1599</v>
      </c>
      <c r="B823" s="26" t="s">
        <v>1237</v>
      </c>
      <c r="C823" s="20" t="s">
        <v>1587</v>
      </c>
      <c r="D823" s="31">
        <v>1250</v>
      </c>
      <c r="E823" s="48" t="s">
        <v>605</v>
      </c>
      <c r="F823" s="54">
        <v>126.61600000000001</v>
      </c>
    </row>
    <row r="824" spans="1:6">
      <c r="A824" s="29" t="s">
        <v>1600</v>
      </c>
      <c r="B824" s="26" t="s">
        <v>1237</v>
      </c>
      <c r="C824" s="20" t="s">
        <v>1587</v>
      </c>
      <c r="D824" s="31">
        <v>2000</v>
      </c>
      <c r="E824" s="48" t="s">
        <v>606</v>
      </c>
      <c r="F824" s="54">
        <v>170.49299999999999</v>
      </c>
    </row>
    <row r="825" spans="1:6">
      <c r="A825" s="29" t="s">
        <v>1601</v>
      </c>
      <c r="B825" s="26" t="s">
        <v>1237</v>
      </c>
      <c r="C825" s="20" t="s">
        <v>1587</v>
      </c>
      <c r="D825" s="31">
        <v>2500</v>
      </c>
      <c r="E825" s="48" t="s">
        <v>607</v>
      </c>
      <c r="F825" s="54">
        <v>188.666</v>
      </c>
    </row>
    <row r="826" spans="1:6">
      <c r="A826" s="29" t="s">
        <v>1602</v>
      </c>
      <c r="B826" s="26" t="s">
        <v>1237</v>
      </c>
      <c r="C826" s="20" t="s">
        <v>1587</v>
      </c>
      <c r="D826" s="31">
        <v>5000</v>
      </c>
      <c r="E826" s="48" t="s">
        <v>608</v>
      </c>
      <c r="F826" s="54">
        <v>297.27695999999997</v>
      </c>
    </row>
    <row r="827" spans="1:6">
      <c r="A827" s="29" t="s">
        <v>1603</v>
      </c>
      <c r="B827" s="26" t="s">
        <v>1237</v>
      </c>
      <c r="C827" s="20" t="s">
        <v>1587</v>
      </c>
      <c r="D827" s="31">
        <v>10000</v>
      </c>
      <c r="E827" s="48" t="s">
        <v>609</v>
      </c>
      <c r="F827" s="54">
        <v>534.88697999999999</v>
      </c>
    </row>
    <row r="828" spans="1:6">
      <c r="A828" s="29" t="s">
        <v>1604</v>
      </c>
      <c r="B828" s="26" t="s">
        <v>1237</v>
      </c>
      <c r="C828" s="20" t="s">
        <v>1587</v>
      </c>
      <c r="D828" s="31">
        <v>15000</v>
      </c>
      <c r="E828" s="48" t="s">
        <v>610</v>
      </c>
      <c r="F828" s="54">
        <v>772.49700000000007</v>
      </c>
    </row>
    <row r="829" spans="1:6">
      <c r="A829" s="29" t="s">
        <v>1605</v>
      </c>
      <c r="B829" s="26" t="s">
        <v>1237</v>
      </c>
      <c r="C829" s="20" t="s">
        <v>1587</v>
      </c>
      <c r="D829" s="31">
        <v>20000</v>
      </c>
      <c r="E829" s="48" t="s">
        <v>611</v>
      </c>
      <c r="F829" s="54">
        <v>1010.10702</v>
      </c>
    </row>
    <row r="830" spans="1:6">
      <c r="A830" s="29" t="s">
        <v>1606</v>
      </c>
      <c r="B830" s="26" t="s">
        <v>1237</v>
      </c>
      <c r="C830" s="20" t="s">
        <v>1587</v>
      </c>
      <c r="D830" s="34"/>
      <c r="E830" s="18"/>
      <c r="F830" s="52"/>
    </row>
    <row r="831" spans="1:6" s="25" customFormat="1">
      <c r="A831" s="29"/>
      <c r="B831" s="26"/>
      <c r="C831" s="20"/>
      <c r="D831" s="33"/>
      <c r="E831" s="18"/>
      <c r="F831" s="53"/>
    </row>
    <row r="832" spans="1:6">
      <c r="A832" s="29" t="s">
        <v>1607</v>
      </c>
      <c r="B832" s="26" t="s">
        <v>1248</v>
      </c>
      <c r="C832" s="20" t="s">
        <v>1587</v>
      </c>
      <c r="D832" s="31">
        <v>250</v>
      </c>
      <c r="E832" s="48" t="s">
        <v>612</v>
      </c>
      <c r="F832" s="54">
        <v>141.52500000000001</v>
      </c>
    </row>
    <row r="833" spans="1:6">
      <c r="A833" s="29" t="s">
        <v>1608</v>
      </c>
      <c r="B833" s="26" t="s">
        <v>1248</v>
      </c>
      <c r="C833" s="20" t="s">
        <v>1587</v>
      </c>
      <c r="D833" s="31">
        <v>1000</v>
      </c>
      <c r="E833" s="48" t="s">
        <v>613</v>
      </c>
      <c r="F833" s="54">
        <v>190.63799999999998</v>
      </c>
    </row>
    <row r="834" spans="1:6">
      <c r="A834" s="29" t="s">
        <v>1609</v>
      </c>
      <c r="B834" s="26" t="s">
        <v>1248</v>
      </c>
      <c r="C834" s="20" t="s">
        <v>1587</v>
      </c>
      <c r="D834" s="31">
        <v>1250</v>
      </c>
      <c r="E834" s="48" t="s">
        <v>614</v>
      </c>
      <c r="F834" s="54">
        <v>207.21299999999999</v>
      </c>
    </row>
    <row r="835" spans="1:6">
      <c r="A835" s="29" t="s">
        <v>1610</v>
      </c>
      <c r="B835" s="26" t="s">
        <v>1248</v>
      </c>
      <c r="C835" s="20" t="s">
        <v>1587</v>
      </c>
      <c r="D835" s="31">
        <v>2000</v>
      </c>
      <c r="E835" s="48" t="s">
        <v>615</v>
      </c>
      <c r="F835" s="54">
        <v>268.80468000000002</v>
      </c>
    </row>
    <row r="836" spans="1:6">
      <c r="A836" s="29" t="s">
        <v>1611</v>
      </c>
      <c r="B836" s="26" t="s">
        <v>1248</v>
      </c>
      <c r="C836" s="20" t="s">
        <v>1587</v>
      </c>
      <c r="D836" s="31">
        <v>2500</v>
      </c>
      <c r="E836" s="48" t="s">
        <v>616</v>
      </c>
      <c r="F836" s="54">
        <v>299.96465999999998</v>
      </c>
    </row>
    <row r="837" spans="1:6">
      <c r="A837" s="29" t="s">
        <v>1612</v>
      </c>
      <c r="B837" s="26" t="s">
        <v>1248</v>
      </c>
      <c r="C837" s="20" t="s">
        <v>1587</v>
      </c>
      <c r="D837" s="31">
        <v>5000</v>
      </c>
      <c r="E837" s="48" t="s">
        <v>617</v>
      </c>
      <c r="F837" s="54">
        <v>505.61705999999992</v>
      </c>
    </row>
    <row r="838" spans="1:6">
      <c r="A838" s="29" t="s">
        <v>1613</v>
      </c>
      <c r="B838" s="26" t="s">
        <v>1248</v>
      </c>
      <c r="C838" s="20" t="s">
        <v>1587</v>
      </c>
      <c r="D838" s="31">
        <v>10000</v>
      </c>
      <c r="E838" s="48" t="s">
        <v>618</v>
      </c>
      <c r="F838" s="54">
        <v>918.46511999999996</v>
      </c>
    </row>
    <row r="839" spans="1:6">
      <c r="A839" s="29" t="s">
        <v>1614</v>
      </c>
      <c r="B839" s="26" t="s">
        <v>1248</v>
      </c>
      <c r="C839" s="20" t="s">
        <v>1587</v>
      </c>
      <c r="D839" s="31">
        <v>15000</v>
      </c>
      <c r="E839" s="48" t="s">
        <v>619</v>
      </c>
      <c r="F839" s="54">
        <v>1313.71308</v>
      </c>
    </row>
    <row r="840" spans="1:6">
      <c r="A840" s="29" t="s">
        <v>1615</v>
      </c>
      <c r="B840" s="26" t="s">
        <v>1248</v>
      </c>
      <c r="C840" s="20" t="s">
        <v>1587</v>
      </c>
      <c r="D840" s="31">
        <v>20000</v>
      </c>
      <c r="E840" s="48" t="s">
        <v>620</v>
      </c>
      <c r="F840" s="54">
        <v>1726.5611400000003</v>
      </c>
    </row>
    <row r="841" spans="1:6">
      <c r="A841" s="29" t="s">
        <v>1616</v>
      </c>
      <c r="B841" s="26" t="s">
        <v>1248</v>
      </c>
      <c r="C841" s="20" t="s">
        <v>1587</v>
      </c>
      <c r="D841" s="34"/>
      <c r="E841" s="18"/>
      <c r="F841" s="52"/>
    </row>
    <row r="842" spans="1:6" s="25" customFormat="1">
      <c r="A842" s="29"/>
      <c r="B842" s="26"/>
      <c r="C842" s="20"/>
      <c r="D842" s="33"/>
      <c r="E842" s="18"/>
      <c r="F842" s="53"/>
    </row>
    <row r="843" spans="1:6">
      <c r="A843" s="29" t="s">
        <v>1617</v>
      </c>
      <c r="B843" s="26" t="s">
        <v>1259</v>
      </c>
      <c r="C843" s="20" t="s">
        <v>1587</v>
      </c>
      <c r="D843" s="31">
        <v>250</v>
      </c>
      <c r="E843" s="48" t="s">
        <v>621</v>
      </c>
      <c r="F843" s="54">
        <v>224.50200000000001</v>
      </c>
    </row>
    <row r="844" spans="1:6">
      <c r="A844" s="29" t="s">
        <v>1618</v>
      </c>
      <c r="B844" s="26" t="s">
        <v>1259</v>
      </c>
      <c r="C844" s="20" t="s">
        <v>1587</v>
      </c>
      <c r="D844" s="31">
        <v>1000</v>
      </c>
      <c r="E844" s="48" t="s">
        <v>622</v>
      </c>
      <c r="F844" s="54">
        <v>317.39135999999996</v>
      </c>
    </row>
    <row r="845" spans="1:6">
      <c r="A845" s="29" t="s">
        <v>1619</v>
      </c>
      <c r="B845" s="26" t="s">
        <v>1259</v>
      </c>
      <c r="C845" s="20" t="s">
        <v>1587</v>
      </c>
      <c r="D845" s="31">
        <v>1250</v>
      </c>
      <c r="E845" s="48" t="s">
        <v>623</v>
      </c>
      <c r="F845" s="54">
        <v>347.77103999999997</v>
      </c>
    </row>
    <row r="846" spans="1:6">
      <c r="A846" s="29" t="s">
        <v>1620</v>
      </c>
      <c r="B846" s="26" t="s">
        <v>1259</v>
      </c>
      <c r="C846" s="20" t="s">
        <v>1587</v>
      </c>
      <c r="D846" s="31">
        <v>2000</v>
      </c>
      <c r="E846" s="48" t="s">
        <v>624</v>
      </c>
      <c r="F846" s="54">
        <v>461.60813999999999</v>
      </c>
    </row>
    <row r="847" spans="1:6">
      <c r="A847" s="29" t="s">
        <v>1621</v>
      </c>
      <c r="B847" s="26" t="s">
        <v>1259</v>
      </c>
      <c r="C847" s="20" t="s">
        <v>1587</v>
      </c>
      <c r="D847" s="31">
        <v>2500</v>
      </c>
      <c r="E847" s="48" t="s">
        <v>625</v>
      </c>
      <c r="F847" s="54">
        <v>534.60954000000004</v>
      </c>
    </row>
    <row r="848" spans="1:6">
      <c r="A848" s="29" t="s">
        <v>1622</v>
      </c>
      <c r="B848" s="26" t="s">
        <v>1259</v>
      </c>
      <c r="C848" s="20" t="s">
        <v>1587</v>
      </c>
      <c r="D848" s="31">
        <v>5000</v>
      </c>
      <c r="E848" s="48" t="s">
        <v>626</v>
      </c>
      <c r="F848" s="54">
        <v>909.10151999999994</v>
      </c>
    </row>
    <row r="849" spans="1:6">
      <c r="A849" s="29" t="s">
        <v>1623</v>
      </c>
      <c r="B849" s="26" t="s">
        <v>1259</v>
      </c>
      <c r="C849" s="20" t="s">
        <v>1587</v>
      </c>
      <c r="D849" s="31">
        <v>10000</v>
      </c>
      <c r="E849" s="48" t="s">
        <v>627</v>
      </c>
      <c r="F849" s="54">
        <v>1644.3521999999998</v>
      </c>
    </row>
    <row r="850" spans="1:6">
      <c r="A850" s="29" t="s">
        <v>1624</v>
      </c>
      <c r="B850" s="26" t="s">
        <v>1259</v>
      </c>
      <c r="C850" s="20" t="s">
        <v>1587</v>
      </c>
      <c r="D850" s="31">
        <v>15000</v>
      </c>
      <c r="E850" s="48" t="s">
        <v>628</v>
      </c>
      <c r="F850" s="54">
        <v>2379.6028799999999</v>
      </c>
    </row>
    <row r="851" spans="1:6">
      <c r="A851" s="29" t="s">
        <v>1625</v>
      </c>
      <c r="B851" s="26" t="s">
        <v>1259</v>
      </c>
      <c r="C851" s="20" t="s">
        <v>1587</v>
      </c>
      <c r="D851" s="31">
        <v>20000</v>
      </c>
      <c r="E851" s="48" t="s">
        <v>629</v>
      </c>
      <c r="F851" s="54">
        <v>3114.8535599999996</v>
      </c>
    </row>
    <row r="852" spans="1:6">
      <c r="A852" s="29" t="s">
        <v>1626</v>
      </c>
      <c r="B852" s="26" t="s">
        <v>1259</v>
      </c>
      <c r="C852" s="20" t="s">
        <v>1587</v>
      </c>
      <c r="D852" s="34"/>
      <c r="E852" s="18"/>
      <c r="F852" s="52"/>
    </row>
    <row r="853" spans="1:6" s="25" customFormat="1">
      <c r="A853" s="29"/>
      <c r="B853" s="26"/>
      <c r="C853" s="20"/>
      <c r="D853" s="33"/>
      <c r="E853" s="18"/>
      <c r="F853" s="53"/>
    </row>
    <row r="854" spans="1:6">
      <c r="A854" s="29" t="s">
        <v>1627</v>
      </c>
      <c r="B854" s="26" t="s">
        <v>1270</v>
      </c>
      <c r="C854" s="20" t="s">
        <v>1587</v>
      </c>
      <c r="D854" s="31">
        <v>250</v>
      </c>
      <c r="E854" s="48" t="s">
        <v>630</v>
      </c>
      <c r="F854" s="54">
        <v>96.441000000000003</v>
      </c>
    </row>
    <row r="855" spans="1:6">
      <c r="A855" s="29" t="s">
        <v>1628</v>
      </c>
      <c r="B855" s="26" t="s">
        <v>1270</v>
      </c>
      <c r="C855" s="20" t="s">
        <v>1587</v>
      </c>
      <c r="D855" s="31">
        <v>1000</v>
      </c>
      <c r="E855" s="48" t="s">
        <v>631</v>
      </c>
      <c r="F855" s="54">
        <v>125.97000000000001</v>
      </c>
    </row>
    <row r="856" spans="1:6">
      <c r="A856" s="29" t="s">
        <v>1629</v>
      </c>
      <c r="B856" s="26" t="s">
        <v>1270</v>
      </c>
      <c r="C856" s="20" t="s">
        <v>1587</v>
      </c>
      <c r="D856" s="31">
        <v>1250</v>
      </c>
      <c r="E856" s="48" t="s">
        <v>632</v>
      </c>
      <c r="F856" s="54">
        <v>146.625</v>
      </c>
    </row>
    <row r="857" spans="1:6">
      <c r="A857" s="29" t="s">
        <v>1630</v>
      </c>
      <c r="B857" s="26" t="s">
        <v>1270</v>
      </c>
      <c r="C857" s="20" t="s">
        <v>1587</v>
      </c>
      <c r="D857" s="31">
        <v>2000</v>
      </c>
      <c r="E857" s="48" t="s">
        <v>633</v>
      </c>
      <c r="F857" s="54">
        <v>177.29300000000001</v>
      </c>
    </row>
    <row r="858" spans="1:6">
      <c r="A858" s="29" t="s">
        <v>1631</v>
      </c>
      <c r="B858" s="26" t="s">
        <v>1270</v>
      </c>
      <c r="C858" s="20" t="s">
        <v>1587</v>
      </c>
      <c r="D858" s="31">
        <v>2500</v>
      </c>
      <c r="E858" s="48" t="s">
        <v>634</v>
      </c>
      <c r="F858" s="54">
        <v>214.45499999999998</v>
      </c>
    </row>
    <row r="859" spans="1:6">
      <c r="A859" s="29" t="s">
        <v>1632</v>
      </c>
      <c r="B859" s="26" t="s">
        <v>1270</v>
      </c>
      <c r="C859" s="20" t="s">
        <v>1587</v>
      </c>
      <c r="D859" s="31">
        <v>5000</v>
      </c>
      <c r="E859" s="48" t="s">
        <v>635</v>
      </c>
      <c r="F859" s="54">
        <v>352.78229999999996</v>
      </c>
    </row>
    <row r="860" spans="1:6">
      <c r="A860" s="29" t="s">
        <v>1633</v>
      </c>
      <c r="B860" s="26" t="s">
        <v>1270</v>
      </c>
      <c r="C860" s="20" t="s">
        <v>1587</v>
      </c>
      <c r="D860" s="31">
        <v>10000</v>
      </c>
      <c r="E860" s="48" t="s">
        <v>636</v>
      </c>
      <c r="F860" s="54">
        <v>590.94719999999995</v>
      </c>
    </row>
    <row r="861" spans="1:6">
      <c r="A861" s="29" t="s">
        <v>1634</v>
      </c>
      <c r="B861" s="26" t="s">
        <v>1270</v>
      </c>
      <c r="C861" s="20" t="s">
        <v>1587</v>
      </c>
      <c r="D861" s="31">
        <v>15000</v>
      </c>
      <c r="E861" s="48" t="s">
        <v>637</v>
      </c>
      <c r="F861" s="54">
        <v>837.17520000000002</v>
      </c>
    </row>
    <row r="862" spans="1:6">
      <c r="A862" s="29" t="s">
        <v>1635</v>
      </c>
      <c r="B862" s="26" t="s">
        <v>1270</v>
      </c>
      <c r="C862" s="20" t="s">
        <v>1587</v>
      </c>
      <c r="D862" s="31">
        <v>20000</v>
      </c>
      <c r="E862" s="48" t="s">
        <v>638</v>
      </c>
      <c r="F862" s="54">
        <v>1130.2211999999997</v>
      </c>
    </row>
    <row r="863" spans="1:6">
      <c r="A863" s="29" t="s">
        <v>1636</v>
      </c>
      <c r="B863" s="26" t="s">
        <v>1270</v>
      </c>
      <c r="C863" s="20" t="s">
        <v>1587</v>
      </c>
      <c r="D863" s="34"/>
      <c r="E863" s="18"/>
      <c r="F863" s="52"/>
    </row>
    <row r="864" spans="1:6" s="25" customFormat="1">
      <c r="A864" s="29"/>
      <c r="B864" s="22"/>
      <c r="C864" s="20"/>
      <c r="D864" s="34"/>
      <c r="E864" s="45"/>
      <c r="F864" s="49"/>
    </row>
    <row r="865" spans="1:6">
      <c r="A865" s="29" t="s">
        <v>1637</v>
      </c>
      <c r="B865" s="26" t="s">
        <v>1226</v>
      </c>
      <c r="C865" s="20" t="s">
        <v>1638</v>
      </c>
      <c r="D865" s="31">
        <v>250</v>
      </c>
      <c r="E865" s="48"/>
      <c r="F865" s="54">
        <v>121.788</v>
      </c>
    </row>
    <row r="866" spans="1:6">
      <c r="A866" s="29" t="s">
        <v>1639</v>
      </c>
      <c r="B866" s="26" t="s">
        <v>1226</v>
      </c>
      <c r="C866" s="20" t="s">
        <v>1638</v>
      </c>
      <c r="D866" s="31">
        <v>1000</v>
      </c>
      <c r="E866" s="48"/>
      <c r="F866" s="54">
        <v>150.38200000000001</v>
      </c>
    </row>
    <row r="867" spans="1:6">
      <c r="A867" s="29" t="s">
        <v>1640</v>
      </c>
      <c r="B867" s="26" t="s">
        <v>1226</v>
      </c>
      <c r="C867" s="20" t="s">
        <v>1638</v>
      </c>
      <c r="D867" s="31">
        <v>1250</v>
      </c>
      <c r="E867" s="48"/>
      <c r="F867" s="54">
        <v>164.50900000000001</v>
      </c>
    </row>
    <row r="868" spans="1:6">
      <c r="A868" s="29" t="s">
        <v>1641</v>
      </c>
      <c r="B868" s="26" t="s">
        <v>1226</v>
      </c>
      <c r="C868" s="20" t="s">
        <v>1638</v>
      </c>
      <c r="D868" s="31">
        <v>2000</v>
      </c>
      <c r="E868" s="48"/>
      <c r="F868" s="54">
        <v>220.48999999999998</v>
      </c>
    </row>
    <row r="869" spans="1:6">
      <c r="A869" s="29" t="s">
        <v>1642</v>
      </c>
      <c r="B869" s="26" t="s">
        <v>1226</v>
      </c>
      <c r="C869" s="20" t="s">
        <v>1638</v>
      </c>
      <c r="D869" s="31">
        <v>2500</v>
      </c>
      <c r="E869" s="48"/>
      <c r="F869" s="54">
        <v>247.01000000000002</v>
      </c>
    </row>
    <row r="870" spans="1:6">
      <c r="A870" s="29" t="s">
        <v>1643</v>
      </c>
      <c r="B870" s="26" t="s">
        <v>1226</v>
      </c>
      <c r="C870" s="20" t="s">
        <v>1638</v>
      </c>
      <c r="D870" s="31">
        <v>5000</v>
      </c>
      <c r="E870" s="48"/>
      <c r="F870" s="54">
        <v>416.02127999999993</v>
      </c>
    </row>
    <row r="871" spans="1:6">
      <c r="A871" s="29" t="s">
        <v>1644</v>
      </c>
      <c r="B871" s="26" t="s">
        <v>1226</v>
      </c>
      <c r="C871" s="20" t="s">
        <v>1638</v>
      </c>
      <c r="D871" s="31">
        <v>10000</v>
      </c>
      <c r="E871" s="48"/>
      <c r="F871" s="54">
        <v>754.96625999999992</v>
      </c>
    </row>
    <row r="872" spans="1:6">
      <c r="A872" s="29" t="s">
        <v>1645</v>
      </c>
      <c r="B872" s="26" t="s">
        <v>1226</v>
      </c>
      <c r="C872" s="20" t="s">
        <v>1638</v>
      </c>
      <c r="D872" s="31">
        <v>15000</v>
      </c>
      <c r="E872" s="48"/>
      <c r="F872" s="54">
        <v>1093.9112399999999</v>
      </c>
    </row>
    <row r="873" spans="1:6">
      <c r="A873" s="29" t="s">
        <v>1646</v>
      </c>
      <c r="B873" s="26" t="s">
        <v>1226</v>
      </c>
      <c r="C873" s="20" t="s">
        <v>1638</v>
      </c>
      <c r="D873" s="31">
        <v>20000</v>
      </c>
      <c r="E873" s="48"/>
      <c r="F873" s="54">
        <v>1432.83888</v>
      </c>
    </row>
    <row r="874" spans="1:6">
      <c r="A874" s="29" t="s">
        <v>1647</v>
      </c>
      <c r="B874" s="26" t="s">
        <v>1226</v>
      </c>
      <c r="C874" s="20" t="s">
        <v>1638</v>
      </c>
      <c r="D874" s="34"/>
      <c r="E874" s="18"/>
      <c r="F874" s="52"/>
    </row>
    <row r="875" spans="1:6" s="25" customFormat="1">
      <c r="A875" s="29"/>
      <c r="B875" s="26"/>
      <c r="C875" s="20"/>
      <c r="D875" s="33"/>
      <c r="E875" s="18"/>
      <c r="F875" s="53"/>
    </row>
    <row r="876" spans="1:6">
      <c r="A876" s="29" t="s">
        <v>1648</v>
      </c>
      <c r="B876" s="26" t="s">
        <v>1237</v>
      </c>
      <c r="C876" s="20" t="s">
        <v>1638</v>
      </c>
      <c r="D876" s="31">
        <v>250</v>
      </c>
      <c r="E876" s="48"/>
      <c r="F876" s="54">
        <v>179.435</v>
      </c>
    </row>
    <row r="877" spans="1:6">
      <c r="A877" s="29" t="s">
        <v>1649</v>
      </c>
      <c r="B877" s="26" t="s">
        <v>1237</v>
      </c>
      <c r="C877" s="20" t="s">
        <v>1638</v>
      </c>
      <c r="D877" s="31">
        <v>1000</v>
      </c>
      <c r="E877" s="48"/>
      <c r="F877" s="54">
        <v>242.86200000000002</v>
      </c>
    </row>
    <row r="878" spans="1:6">
      <c r="A878" s="29" t="s">
        <v>1650</v>
      </c>
      <c r="B878" s="26" t="s">
        <v>1237</v>
      </c>
      <c r="C878" s="20" t="s">
        <v>1638</v>
      </c>
      <c r="D878" s="31">
        <v>1250</v>
      </c>
      <c r="E878" s="48"/>
      <c r="F878" s="54">
        <v>266.39441999999997</v>
      </c>
    </row>
    <row r="879" spans="1:6">
      <c r="A879" s="29" t="s">
        <v>1651</v>
      </c>
      <c r="B879" s="26" t="s">
        <v>1237</v>
      </c>
      <c r="C879" s="20" t="s">
        <v>1638</v>
      </c>
      <c r="D879" s="31">
        <v>2000</v>
      </c>
      <c r="E879" s="48"/>
      <c r="F879" s="54">
        <v>364.69488000000001</v>
      </c>
    </row>
    <row r="880" spans="1:6">
      <c r="A880" s="29" t="s">
        <v>1652</v>
      </c>
      <c r="B880" s="26" t="s">
        <v>1237</v>
      </c>
      <c r="C880" s="20" t="s">
        <v>1638</v>
      </c>
      <c r="D880" s="31">
        <v>2500</v>
      </c>
      <c r="E880" s="48"/>
      <c r="F880" s="54">
        <v>408.56507999999997</v>
      </c>
    </row>
    <row r="881" spans="1:6">
      <c r="A881" s="29" t="s">
        <v>1653</v>
      </c>
      <c r="B881" s="26" t="s">
        <v>1237</v>
      </c>
      <c r="C881" s="20" t="s">
        <v>1638</v>
      </c>
      <c r="D881" s="31">
        <v>5000</v>
      </c>
      <c r="E881" s="48"/>
      <c r="F881" s="54">
        <v>693.73871999999994</v>
      </c>
    </row>
    <row r="882" spans="1:6">
      <c r="A882" s="29" t="s">
        <v>1654</v>
      </c>
      <c r="B882" s="26" t="s">
        <v>1237</v>
      </c>
      <c r="C882" s="20" t="s">
        <v>1638</v>
      </c>
      <c r="D882" s="31">
        <v>10000</v>
      </c>
      <c r="E882" s="48"/>
      <c r="F882" s="54">
        <v>1266.3401999999999</v>
      </c>
    </row>
    <row r="883" spans="1:6">
      <c r="A883" s="29" t="s">
        <v>1655</v>
      </c>
      <c r="B883" s="26" t="s">
        <v>1237</v>
      </c>
      <c r="C883" s="20" t="s">
        <v>1638</v>
      </c>
      <c r="D883" s="31">
        <v>15000</v>
      </c>
      <c r="E883" s="48"/>
      <c r="F883" s="54">
        <v>1821.3415799999998</v>
      </c>
    </row>
    <row r="884" spans="1:6">
      <c r="A884" s="29" t="s">
        <v>1656</v>
      </c>
      <c r="B884" s="26" t="s">
        <v>1237</v>
      </c>
      <c r="C884" s="20" t="s">
        <v>1638</v>
      </c>
      <c r="D884" s="31">
        <v>20000</v>
      </c>
      <c r="E884" s="48"/>
      <c r="F884" s="54">
        <v>2393.9430599999996</v>
      </c>
    </row>
    <row r="885" spans="1:6">
      <c r="A885" s="29" t="s">
        <v>1657</v>
      </c>
      <c r="B885" s="26" t="s">
        <v>1237</v>
      </c>
      <c r="C885" s="20" t="s">
        <v>1638</v>
      </c>
      <c r="D885" s="34"/>
      <c r="E885" s="18"/>
      <c r="F885" s="52"/>
    </row>
    <row r="886" spans="1:6">
      <c r="B886" s="26"/>
      <c r="D886" s="33"/>
      <c r="E886" s="18"/>
      <c r="F886" s="53"/>
    </row>
    <row r="887" spans="1:6">
      <c r="A887" s="29" t="s">
        <v>1658</v>
      </c>
      <c r="B887" s="26" t="s">
        <v>1248</v>
      </c>
      <c r="C887" s="20" t="s">
        <v>1638</v>
      </c>
      <c r="D887" s="31">
        <v>250</v>
      </c>
      <c r="E887" s="48"/>
      <c r="F887" s="54">
        <v>290.79179999999997</v>
      </c>
    </row>
    <row r="888" spans="1:6">
      <c r="A888" s="29" t="s">
        <v>1659</v>
      </c>
      <c r="B888" s="26" t="s">
        <v>1248</v>
      </c>
      <c r="C888" s="20" t="s">
        <v>1638</v>
      </c>
      <c r="D888" s="31">
        <v>1000</v>
      </c>
      <c r="E888" s="48"/>
      <c r="F888" s="54">
        <v>407.4033</v>
      </c>
    </row>
    <row r="889" spans="1:6">
      <c r="A889" s="29" t="s">
        <v>1660</v>
      </c>
      <c r="B889" s="26" t="s">
        <v>1248</v>
      </c>
      <c r="C889" s="20" t="s">
        <v>1638</v>
      </c>
      <c r="D889" s="31">
        <v>1250</v>
      </c>
      <c r="E889" s="48"/>
      <c r="F889" s="54">
        <v>466.53270000000009</v>
      </c>
    </row>
    <row r="890" spans="1:6">
      <c r="A890" s="29" t="s">
        <v>1661</v>
      </c>
      <c r="B890" s="26" t="s">
        <v>1248</v>
      </c>
      <c r="C890" s="20" t="s">
        <v>1638</v>
      </c>
      <c r="D890" s="31">
        <v>2000</v>
      </c>
      <c r="E890" s="48"/>
      <c r="F890" s="54">
        <v>609.84780000000001</v>
      </c>
    </row>
    <row r="891" spans="1:6">
      <c r="A891" s="29" t="s">
        <v>1662</v>
      </c>
      <c r="B891" s="26" t="s">
        <v>1248</v>
      </c>
      <c r="C891" s="20" t="s">
        <v>1638</v>
      </c>
      <c r="D891" s="31">
        <v>2500</v>
      </c>
      <c r="E891" s="48"/>
      <c r="F891" s="54">
        <v>721.13591999999994</v>
      </c>
    </row>
    <row r="892" spans="1:6">
      <c r="A892" s="29" t="s">
        <v>1663</v>
      </c>
      <c r="B892" s="26" t="s">
        <v>1248</v>
      </c>
      <c r="C892" s="20" t="s">
        <v>1638</v>
      </c>
      <c r="D892" s="31">
        <v>5000</v>
      </c>
      <c r="E892" s="48"/>
      <c r="F892" s="54">
        <v>1213.6439399999999</v>
      </c>
    </row>
    <row r="893" spans="1:6">
      <c r="A893" s="29" t="s">
        <v>1664</v>
      </c>
      <c r="B893" s="26" t="s">
        <v>1248</v>
      </c>
      <c r="C893" s="20" t="s">
        <v>1638</v>
      </c>
      <c r="D893" s="31">
        <v>10000</v>
      </c>
      <c r="E893" s="48"/>
      <c r="F893" s="54">
        <v>2221.4447399999999</v>
      </c>
    </row>
    <row r="894" spans="1:6">
      <c r="A894" s="29" t="s">
        <v>1665</v>
      </c>
      <c r="B894" s="26" t="s">
        <v>1248</v>
      </c>
      <c r="C894" s="20" t="s">
        <v>1638</v>
      </c>
      <c r="D894" s="31">
        <v>15000</v>
      </c>
      <c r="E894" s="48"/>
      <c r="F894" s="54">
        <v>3229.2455399999999</v>
      </c>
    </row>
    <row r="895" spans="1:6">
      <c r="A895" s="29" t="s">
        <v>1666</v>
      </c>
      <c r="B895" s="26" t="s">
        <v>1248</v>
      </c>
      <c r="C895" s="20" t="s">
        <v>1638</v>
      </c>
      <c r="D895" s="31">
        <v>20000</v>
      </c>
      <c r="E895" s="48"/>
      <c r="F895" s="54">
        <v>4237.0463399999999</v>
      </c>
    </row>
    <row r="896" spans="1:6">
      <c r="A896" s="29" t="s">
        <v>1667</v>
      </c>
      <c r="B896" s="26" t="s">
        <v>1248</v>
      </c>
      <c r="C896" s="20" t="s">
        <v>1638</v>
      </c>
      <c r="D896" s="34"/>
      <c r="E896" s="18"/>
      <c r="F896" s="52"/>
    </row>
    <row r="897" spans="1:6">
      <c r="B897" s="26"/>
      <c r="D897" s="33"/>
      <c r="E897" s="18"/>
      <c r="F897" s="53"/>
    </row>
    <row r="898" spans="1:6">
      <c r="A898" s="29" t="s">
        <v>1668</v>
      </c>
      <c r="B898" s="26" t="s">
        <v>1259</v>
      </c>
      <c r="C898" s="20" t="s">
        <v>1638</v>
      </c>
      <c r="D898" s="31">
        <v>250</v>
      </c>
      <c r="E898" s="48"/>
      <c r="F898" s="54">
        <v>132.75299999999999</v>
      </c>
    </row>
    <row r="899" spans="1:6">
      <c r="A899" s="29" t="s">
        <v>1669</v>
      </c>
      <c r="B899" s="26" t="s">
        <v>1259</v>
      </c>
      <c r="C899" s="20" t="s">
        <v>1638</v>
      </c>
      <c r="D899" s="31">
        <v>1000</v>
      </c>
      <c r="E899" s="48"/>
      <c r="F899" s="54">
        <v>181.30500000000001</v>
      </c>
    </row>
    <row r="900" spans="1:6">
      <c r="A900" s="29" t="s">
        <v>1670</v>
      </c>
      <c r="B900" s="26" t="s">
        <v>1259</v>
      </c>
      <c r="C900" s="20" t="s">
        <v>1638</v>
      </c>
      <c r="D900" s="31">
        <v>1250</v>
      </c>
      <c r="E900" s="48"/>
      <c r="F900" s="54">
        <v>197.506</v>
      </c>
    </row>
    <row r="901" spans="1:6">
      <c r="A901" s="29" t="s">
        <v>1671</v>
      </c>
      <c r="B901" s="26" t="s">
        <v>1259</v>
      </c>
      <c r="C901" s="20" t="s">
        <v>1638</v>
      </c>
      <c r="D901" s="31">
        <v>2000</v>
      </c>
      <c r="E901" s="48"/>
      <c r="F901" s="54">
        <v>257.48165999999998</v>
      </c>
    </row>
    <row r="902" spans="1:6">
      <c r="A902" s="29" t="s">
        <v>1672</v>
      </c>
      <c r="B902" s="26" t="s">
        <v>1259</v>
      </c>
      <c r="C902" s="20" t="s">
        <v>1638</v>
      </c>
      <c r="D902" s="31">
        <v>2500</v>
      </c>
      <c r="E902" s="48"/>
      <c r="F902" s="54">
        <v>288.26016000000004</v>
      </c>
    </row>
    <row r="903" spans="1:6">
      <c r="A903" s="29" t="s">
        <v>1673</v>
      </c>
      <c r="B903" s="26" t="s">
        <v>1259</v>
      </c>
      <c r="C903" s="20" t="s">
        <v>1638</v>
      </c>
      <c r="D903" s="31">
        <v>5000</v>
      </c>
      <c r="E903" s="48"/>
      <c r="F903" s="54">
        <v>489.07470000000001</v>
      </c>
    </row>
    <row r="904" spans="1:6">
      <c r="A904" s="29" t="s">
        <v>1674</v>
      </c>
      <c r="B904" s="26" t="s">
        <v>1259</v>
      </c>
      <c r="C904" s="20" t="s">
        <v>1638</v>
      </c>
      <c r="D904" s="31">
        <v>10000</v>
      </c>
      <c r="E904" s="48"/>
      <c r="F904" s="54">
        <v>875.51393999999993</v>
      </c>
    </row>
    <row r="905" spans="1:6">
      <c r="A905" s="29" t="s">
        <v>1675</v>
      </c>
      <c r="B905" s="26" t="s">
        <v>1259</v>
      </c>
      <c r="C905" s="20" t="s">
        <v>1638</v>
      </c>
      <c r="D905" s="31">
        <v>15000</v>
      </c>
      <c r="E905" s="48"/>
      <c r="F905" s="54">
        <v>1278.3915</v>
      </c>
    </row>
    <row r="906" spans="1:6">
      <c r="A906" s="29" t="s">
        <v>1676</v>
      </c>
      <c r="B906" s="26" t="s">
        <v>1259</v>
      </c>
      <c r="C906" s="20" t="s">
        <v>1638</v>
      </c>
      <c r="D906" s="31">
        <v>20000</v>
      </c>
      <c r="E906" s="48"/>
      <c r="F906" s="54">
        <v>1664.84808</v>
      </c>
    </row>
    <row r="907" spans="1:6">
      <c r="A907" s="29" t="s">
        <v>1677</v>
      </c>
      <c r="B907" s="26" t="s">
        <v>1259</v>
      </c>
      <c r="C907" s="20" t="s">
        <v>1638</v>
      </c>
      <c r="D907" s="34"/>
      <c r="E907" s="18"/>
      <c r="F907" s="52"/>
    </row>
    <row r="908" spans="1:6">
      <c r="B908" s="26"/>
      <c r="D908" s="34"/>
    </row>
    <row r="909" spans="1:6">
      <c r="A909" s="29" t="s">
        <v>1678</v>
      </c>
      <c r="B909" s="26" t="s">
        <v>1270</v>
      </c>
      <c r="C909" s="20" t="s">
        <v>1638</v>
      </c>
      <c r="D909" s="31">
        <v>25</v>
      </c>
      <c r="F909" s="57">
        <v>102.83750000000001</v>
      </c>
    </row>
    <row r="910" spans="1:6">
      <c r="A910" s="29" t="s">
        <v>1679</v>
      </c>
      <c r="B910" s="26" t="s">
        <v>1270</v>
      </c>
      <c r="C910" s="20" t="s">
        <v>1638</v>
      </c>
      <c r="D910" s="31">
        <v>50</v>
      </c>
      <c r="F910" s="57">
        <v>125.41499999999999</v>
      </c>
    </row>
    <row r="911" spans="1:6">
      <c r="A911" s="29" t="s">
        <v>1680</v>
      </c>
      <c r="B911" s="26" t="s">
        <v>1270</v>
      </c>
      <c r="C911" s="20" t="s">
        <v>1638</v>
      </c>
      <c r="D911" s="31">
        <v>100</v>
      </c>
      <c r="F911" s="57">
        <v>129.42000000000002</v>
      </c>
    </row>
    <row r="912" spans="1:6">
      <c r="A912" s="29" t="s">
        <v>1681</v>
      </c>
      <c r="B912" s="26" t="s">
        <v>1270</v>
      </c>
      <c r="C912" s="20" t="s">
        <v>1638</v>
      </c>
      <c r="D912" s="31">
        <v>150</v>
      </c>
      <c r="F912" s="57">
        <v>133.41000000000003</v>
      </c>
    </row>
    <row r="913" spans="1:6">
      <c r="A913" s="29" t="s">
        <v>1682</v>
      </c>
      <c r="B913" s="26" t="s">
        <v>1270</v>
      </c>
      <c r="C913" s="20" t="s">
        <v>1638</v>
      </c>
      <c r="D913" s="31">
        <v>200</v>
      </c>
      <c r="F913" s="57">
        <v>137.41499999999999</v>
      </c>
    </row>
    <row r="914" spans="1:6">
      <c r="A914" s="29" t="s">
        <v>1683</v>
      </c>
      <c r="B914" s="26" t="s">
        <v>1270</v>
      </c>
      <c r="C914" s="20" t="s">
        <v>1638</v>
      </c>
      <c r="D914" s="31">
        <v>250</v>
      </c>
      <c r="F914" s="57">
        <v>141.42000000000002</v>
      </c>
    </row>
    <row r="915" spans="1:6">
      <c r="A915" s="29" t="s">
        <v>1684</v>
      </c>
      <c r="B915" s="26" t="s">
        <v>1270</v>
      </c>
      <c r="C915" s="20" t="s">
        <v>1638</v>
      </c>
      <c r="D915" s="31">
        <v>300</v>
      </c>
      <c r="F915" s="57">
        <v>160.72500000000002</v>
      </c>
    </row>
    <row r="916" spans="1:6">
      <c r="A916" s="29" t="s">
        <v>1685</v>
      </c>
      <c r="B916" s="26" t="s">
        <v>1270</v>
      </c>
      <c r="C916" s="20" t="s">
        <v>1638</v>
      </c>
      <c r="D916" s="31">
        <v>350</v>
      </c>
      <c r="F916" s="57">
        <v>164.73000000000002</v>
      </c>
    </row>
    <row r="917" spans="1:6">
      <c r="A917" s="29" t="s">
        <v>1686</v>
      </c>
      <c r="B917" s="26" t="s">
        <v>1270</v>
      </c>
      <c r="C917" s="20" t="s">
        <v>1638</v>
      </c>
      <c r="D917" s="31">
        <v>400</v>
      </c>
      <c r="F917" s="57">
        <v>168.73500000000001</v>
      </c>
    </row>
    <row r="918" spans="1:6">
      <c r="A918" s="29" t="s">
        <v>1687</v>
      </c>
      <c r="B918" s="26" t="s">
        <v>1270</v>
      </c>
      <c r="C918" s="20" t="s">
        <v>1638</v>
      </c>
      <c r="D918" s="31"/>
      <c r="F918" s="57"/>
    </row>
    <row r="919" spans="1:6">
      <c r="B919" s="26"/>
      <c r="D919" s="34"/>
    </row>
    <row r="920" spans="1:6">
      <c r="A920" s="29" t="s">
        <v>1688</v>
      </c>
      <c r="B920" s="26" t="s">
        <v>768</v>
      </c>
      <c r="C920" s="20" t="s">
        <v>1689</v>
      </c>
      <c r="D920" s="31">
        <v>25</v>
      </c>
      <c r="F920" s="49">
        <v>109.875</v>
      </c>
    </row>
    <row r="921" spans="1:6">
      <c r="A921" s="29" t="s">
        <v>1690</v>
      </c>
      <c r="B921" s="26" t="s">
        <v>768</v>
      </c>
      <c r="C921" s="20" t="s">
        <v>1689</v>
      </c>
      <c r="D921" s="31">
        <v>50</v>
      </c>
      <c r="F921" s="49">
        <v>135.06</v>
      </c>
    </row>
    <row r="922" spans="1:6">
      <c r="A922" s="29" t="s">
        <v>1691</v>
      </c>
      <c r="B922" s="26" t="s">
        <v>768</v>
      </c>
      <c r="C922" s="20" t="s">
        <v>1689</v>
      </c>
      <c r="D922" s="31">
        <v>100</v>
      </c>
      <c r="F922" s="49">
        <v>141.48000000000002</v>
      </c>
    </row>
    <row r="923" spans="1:6">
      <c r="A923" s="29" t="s">
        <v>1692</v>
      </c>
      <c r="B923" s="26" t="s">
        <v>768</v>
      </c>
      <c r="C923" s="20" t="s">
        <v>1689</v>
      </c>
      <c r="D923" s="31">
        <v>150</v>
      </c>
      <c r="F923" s="49">
        <v>147.9</v>
      </c>
    </row>
    <row r="924" spans="1:6">
      <c r="A924" s="29" t="s">
        <v>1693</v>
      </c>
      <c r="B924" s="26" t="s">
        <v>768</v>
      </c>
      <c r="C924" s="20" t="s">
        <v>1689</v>
      </c>
      <c r="D924" s="31">
        <v>200</v>
      </c>
      <c r="F924" s="49">
        <v>154.32000000000002</v>
      </c>
    </row>
    <row r="925" spans="1:6">
      <c r="A925" s="29" t="s">
        <v>1694</v>
      </c>
      <c r="B925" s="26" t="s">
        <v>768</v>
      </c>
      <c r="C925" s="20" t="s">
        <v>1689</v>
      </c>
      <c r="D925" s="31">
        <v>250</v>
      </c>
      <c r="F925" s="49">
        <v>160.74</v>
      </c>
    </row>
    <row r="926" spans="1:6">
      <c r="A926" s="29" t="s">
        <v>1695</v>
      </c>
      <c r="B926" s="26" t="s">
        <v>768</v>
      </c>
      <c r="C926" s="20" t="s">
        <v>1689</v>
      </c>
      <c r="D926" s="31">
        <v>300</v>
      </c>
      <c r="F926" s="49">
        <v>182.46</v>
      </c>
    </row>
    <row r="927" spans="1:6">
      <c r="A927" s="29" t="s">
        <v>1696</v>
      </c>
      <c r="B927" s="26" t="s">
        <v>768</v>
      </c>
      <c r="C927" s="20" t="s">
        <v>1689</v>
      </c>
      <c r="D927" s="31">
        <v>350</v>
      </c>
      <c r="F927" s="49">
        <v>188.88</v>
      </c>
    </row>
    <row r="928" spans="1:6">
      <c r="A928" s="29" t="s">
        <v>1697</v>
      </c>
      <c r="B928" s="26" t="s">
        <v>768</v>
      </c>
      <c r="C928" s="20" t="s">
        <v>1689</v>
      </c>
      <c r="D928" s="31">
        <v>400</v>
      </c>
      <c r="F928" s="49">
        <v>195.58499999999998</v>
      </c>
    </row>
    <row r="929" spans="1:6">
      <c r="A929" s="29" t="s">
        <v>1698</v>
      </c>
      <c r="B929" s="26" t="s">
        <v>768</v>
      </c>
      <c r="C929" s="20" t="s">
        <v>1689</v>
      </c>
      <c r="D929" s="34"/>
    </row>
    <row r="930" spans="1:6">
      <c r="B930" s="26"/>
      <c r="D930" s="34"/>
    </row>
    <row r="931" spans="1:6">
      <c r="A931" s="29" t="s">
        <v>1699</v>
      </c>
      <c r="B931" s="26" t="s">
        <v>768</v>
      </c>
      <c r="C931" s="20" t="s">
        <v>1700</v>
      </c>
      <c r="D931" s="31">
        <v>25</v>
      </c>
      <c r="F931" s="49">
        <v>105.8125</v>
      </c>
    </row>
    <row r="932" spans="1:6">
      <c r="A932" s="29" t="s">
        <v>1701</v>
      </c>
      <c r="B932" s="26" t="s">
        <v>768</v>
      </c>
      <c r="C932" s="20" t="s">
        <v>1700</v>
      </c>
      <c r="D932" s="31">
        <v>50</v>
      </c>
      <c r="F932" s="49">
        <v>129.495</v>
      </c>
    </row>
    <row r="933" spans="1:6">
      <c r="A933" s="29" t="s">
        <v>1702</v>
      </c>
      <c r="B933" s="26" t="s">
        <v>768</v>
      </c>
      <c r="C933" s="20" t="s">
        <v>1700</v>
      </c>
      <c r="D933" s="31">
        <v>100</v>
      </c>
      <c r="F933" s="49">
        <v>134.52000000000001</v>
      </c>
    </row>
    <row r="934" spans="1:6">
      <c r="A934" s="29" t="s">
        <v>1703</v>
      </c>
      <c r="B934" s="26" t="s">
        <v>768</v>
      </c>
      <c r="C934" s="20" t="s">
        <v>1700</v>
      </c>
      <c r="D934" s="31">
        <v>150</v>
      </c>
      <c r="F934" s="49">
        <v>139.54500000000002</v>
      </c>
    </row>
    <row r="935" spans="1:6">
      <c r="A935" s="29" t="s">
        <v>1704</v>
      </c>
      <c r="B935" s="26" t="s">
        <v>768</v>
      </c>
      <c r="C935" s="20" t="s">
        <v>1700</v>
      </c>
      <c r="D935" s="31">
        <v>200</v>
      </c>
      <c r="F935" s="49">
        <v>144.57000000000002</v>
      </c>
    </row>
    <row r="936" spans="1:6">
      <c r="A936" s="29" t="s">
        <v>1705</v>
      </c>
      <c r="B936" s="26" t="s">
        <v>768</v>
      </c>
      <c r="C936" s="20" t="s">
        <v>1700</v>
      </c>
      <c r="D936" s="31">
        <v>250</v>
      </c>
      <c r="F936" s="49">
        <v>149.595</v>
      </c>
    </row>
    <row r="937" spans="1:6">
      <c r="A937" s="29" t="s">
        <v>1706</v>
      </c>
      <c r="B937" s="26" t="s">
        <v>768</v>
      </c>
      <c r="C937" s="20" t="s">
        <v>1700</v>
      </c>
      <c r="D937" s="31">
        <v>300</v>
      </c>
      <c r="F937" s="49">
        <v>169.92000000000002</v>
      </c>
    </row>
    <row r="938" spans="1:6">
      <c r="A938" s="29" t="s">
        <v>1707</v>
      </c>
      <c r="B938" s="26" t="s">
        <v>768</v>
      </c>
      <c r="C938" s="20" t="s">
        <v>1700</v>
      </c>
      <c r="D938" s="31">
        <v>350</v>
      </c>
      <c r="F938" s="49">
        <v>174.94500000000002</v>
      </c>
    </row>
    <row r="939" spans="1:6">
      <c r="A939" s="29" t="s">
        <v>1708</v>
      </c>
      <c r="B939" s="26" t="s">
        <v>768</v>
      </c>
      <c r="C939" s="20" t="s">
        <v>1700</v>
      </c>
      <c r="D939" s="31">
        <v>400</v>
      </c>
      <c r="F939" s="49">
        <v>179.95499999999998</v>
      </c>
    </row>
    <row r="940" spans="1:6">
      <c r="A940" s="29" t="s">
        <v>1709</v>
      </c>
      <c r="B940" s="26" t="s">
        <v>768</v>
      </c>
      <c r="C940" s="20" t="s">
        <v>1700</v>
      </c>
      <c r="D940" s="34"/>
    </row>
    <row r="941" spans="1:6">
      <c r="B941" s="26"/>
      <c r="D941" s="34"/>
    </row>
    <row r="942" spans="1:6">
      <c r="A942" s="29" t="s">
        <v>1710</v>
      </c>
      <c r="B942" s="26" t="s">
        <v>766</v>
      </c>
      <c r="C942" s="20" t="s">
        <v>1711</v>
      </c>
      <c r="D942" s="31">
        <v>25</v>
      </c>
      <c r="F942" s="49">
        <v>71.144999999999996</v>
      </c>
    </row>
    <row r="943" spans="1:6">
      <c r="A943" s="29" t="s">
        <v>1712</v>
      </c>
      <c r="B943" s="26" t="s">
        <v>766</v>
      </c>
      <c r="C943" s="20" t="s">
        <v>1711</v>
      </c>
      <c r="D943" s="31">
        <v>50</v>
      </c>
      <c r="F943" s="49">
        <v>84.192499999999995</v>
      </c>
    </row>
    <row r="944" spans="1:6">
      <c r="A944" s="29" t="s">
        <v>1713</v>
      </c>
      <c r="B944" s="26" t="s">
        <v>766</v>
      </c>
      <c r="C944" s="20" t="s">
        <v>1711</v>
      </c>
      <c r="D944" s="31">
        <v>100</v>
      </c>
      <c r="F944" s="49">
        <v>86.59</v>
      </c>
    </row>
    <row r="945" spans="1:6">
      <c r="A945" s="29" t="s">
        <v>1714</v>
      </c>
      <c r="B945" s="26" t="s">
        <v>766</v>
      </c>
      <c r="C945" s="20" t="s">
        <v>1711</v>
      </c>
      <c r="D945" s="31">
        <v>150</v>
      </c>
      <c r="F945" s="49">
        <v>89.022499999999994</v>
      </c>
    </row>
    <row r="946" spans="1:6">
      <c r="A946" s="29" t="s">
        <v>1715</v>
      </c>
      <c r="B946" s="26" t="s">
        <v>766</v>
      </c>
      <c r="C946" s="20" t="s">
        <v>1711</v>
      </c>
      <c r="D946" s="31">
        <v>200</v>
      </c>
      <c r="F946" s="49">
        <v>91.367500000000007</v>
      </c>
    </row>
    <row r="947" spans="1:6">
      <c r="A947" s="29" t="s">
        <v>1716</v>
      </c>
      <c r="B947" s="26" t="s">
        <v>766</v>
      </c>
      <c r="C947" s="20" t="s">
        <v>1711</v>
      </c>
      <c r="D947" s="31">
        <v>250</v>
      </c>
      <c r="F947" s="49">
        <v>93.747500000000002</v>
      </c>
    </row>
    <row r="948" spans="1:6">
      <c r="A948" s="29" t="s">
        <v>1717</v>
      </c>
      <c r="B948" s="26" t="s">
        <v>766</v>
      </c>
      <c r="C948" s="20" t="s">
        <v>1711</v>
      </c>
      <c r="D948" s="31">
        <v>300</v>
      </c>
      <c r="F948" s="49">
        <v>105.77</v>
      </c>
    </row>
    <row r="949" spans="1:6">
      <c r="A949" s="29" t="s">
        <v>1718</v>
      </c>
      <c r="B949" s="26" t="s">
        <v>766</v>
      </c>
      <c r="C949" s="20" t="s">
        <v>1711</v>
      </c>
      <c r="D949" s="31">
        <v>350</v>
      </c>
      <c r="F949" s="49">
        <v>108.14999999999999</v>
      </c>
    </row>
    <row r="950" spans="1:6">
      <c r="A950" s="29" t="s">
        <v>1719</v>
      </c>
      <c r="B950" s="26" t="s">
        <v>766</v>
      </c>
      <c r="C950" s="20" t="s">
        <v>1711</v>
      </c>
      <c r="D950" s="31">
        <v>400</v>
      </c>
      <c r="F950" s="49">
        <v>110.5475</v>
      </c>
    </row>
    <row r="951" spans="1:6">
      <c r="A951" s="29" t="s">
        <v>1720</v>
      </c>
      <c r="B951" s="26" t="s">
        <v>766</v>
      </c>
      <c r="C951" s="20" t="s">
        <v>1711</v>
      </c>
      <c r="D951" s="34"/>
    </row>
    <row r="952" spans="1:6">
      <c r="D952" s="34"/>
    </row>
    <row r="953" spans="1:6">
      <c r="A953" s="29" t="s">
        <v>1721</v>
      </c>
      <c r="B953" s="26" t="s">
        <v>766</v>
      </c>
      <c r="C953" s="20" t="s">
        <v>1722</v>
      </c>
      <c r="D953" s="31">
        <v>25</v>
      </c>
      <c r="F953" s="49">
        <v>77.789999999999992</v>
      </c>
    </row>
    <row r="954" spans="1:6">
      <c r="A954" s="29" t="s">
        <v>1723</v>
      </c>
      <c r="B954" s="26" t="s">
        <v>766</v>
      </c>
      <c r="C954" s="20" t="s">
        <v>1722</v>
      </c>
      <c r="D954" s="31">
        <v>50</v>
      </c>
      <c r="F954" s="49">
        <v>92.644999999999996</v>
      </c>
    </row>
    <row r="955" spans="1:6">
      <c r="A955" s="29" t="s">
        <v>1724</v>
      </c>
      <c r="B955" s="26" t="s">
        <v>766</v>
      </c>
      <c r="C955" s="20" t="s">
        <v>1722</v>
      </c>
      <c r="D955" s="31">
        <v>100</v>
      </c>
      <c r="F955" s="49">
        <v>96.442499999999995</v>
      </c>
    </row>
    <row r="956" spans="1:6">
      <c r="A956" s="29" t="s">
        <v>1725</v>
      </c>
      <c r="B956" s="26" t="s">
        <v>766</v>
      </c>
      <c r="C956" s="20" t="s">
        <v>1722</v>
      </c>
      <c r="D956" s="31">
        <v>150</v>
      </c>
      <c r="F956" s="49">
        <v>100.24000000000001</v>
      </c>
    </row>
    <row r="957" spans="1:6">
      <c r="A957" s="29" t="s">
        <v>1726</v>
      </c>
      <c r="B957" s="26" t="s">
        <v>766</v>
      </c>
      <c r="C957" s="20" t="s">
        <v>1722</v>
      </c>
      <c r="D957" s="31">
        <v>200</v>
      </c>
      <c r="F957" s="49">
        <v>107.83499999999999</v>
      </c>
    </row>
    <row r="958" spans="1:6">
      <c r="A958" s="29" t="s">
        <v>1727</v>
      </c>
      <c r="B958" s="26" t="s">
        <v>766</v>
      </c>
      <c r="C958" s="20" t="s">
        <v>1722</v>
      </c>
      <c r="D958" s="31">
        <v>250</v>
      </c>
      <c r="F958" s="49">
        <v>121.25750000000001</v>
      </c>
    </row>
    <row r="959" spans="1:6">
      <c r="A959" s="29" t="s">
        <v>1728</v>
      </c>
      <c r="B959" s="26" t="s">
        <v>766</v>
      </c>
      <c r="C959" s="20" t="s">
        <v>1722</v>
      </c>
      <c r="D959" s="31">
        <v>300</v>
      </c>
      <c r="F959" s="49">
        <v>125.05500000000001</v>
      </c>
    </row>
    <row r="960" spans="1:6">
      <c r="A960" s="29" t="s">
        <v>1729</v>
      </c>
      <c r="B960" s="26" t="s">
        <v>766</v>
      </c>
      <c r="C960" s="20" t="s">
        <v>1722</v>
      </c>
      <c r="D960" s="31">
        <v>350</v>
      </c>
      <c r="F960" s="49">
        <v>128.85250000000002</v>
      </c>
    </row>
    <row r="961" spans="1:6">
      <c r="A961" s="29" t="s">
        <v>1730</v>
      </c>
      <c r="B961" s="26" t="s">
        <v>766</v>
      </c>
      <c r="C961" s="20" t="s">
        <v>1722</v>
      </c>
      <c r="D961" s="31">
        <v>400</v>
      </c>
      <c r="F961" s="49">
        <v>132.65000000000003</v>
      </c>
    </row>
    <row r="962" spans="1:6">
      <c r="A962" s="29" t="s">
        <v>1731</v>
      </c>
      <c r="B962" s="26" t="s">
        <v>766</v>
      </c>
      <c r="C962" s="20" t="s">
        <v>1722</v>
      </c>
      <c r="D962" s="34"/>
    </row>
    <row r="963" spans="1:6">
      <c r="D963" s="34"/>
    </row>
    <row r="964" spans="1:6">
      <c r="A964" s="29" t="s">
        <v>1732</v>
      </c>
      <c r="B964" s="26" t="s">
        <v>766</v>
      </c>
      <c r="C964" s="20" t="s">
        <v>1733</v>
      </c>
      <c r="D964" s="31">
        <v>25</v>
      </c>
      <c r="F964" s="49">
        <v>73.949999999999989</v>
      </c>
    </row>
    <row r="965" spans="1:6">
      <c r="A965" s="29" t="s">
        <v>1734</v>
      </c>
      <c r="B965" s="26" t="s">
        <v>766</v>
      </c>
      <c r="C965" s="20" t="s">
        <v>1733</v>
      </c>
      <c r="D965" s="31">
        <v>50</v>
      </c>
      <c r="F965" s="49">
        <v>87.78</v>
      </c>
    </row>
    <row r="966" spans="1:6">
      <c r="A966" s="29" t="s">
        <v>1735</v>
      </c>
      <c r="B966" s="26" t="s">
        <v>766</v>
      </c>
      <c r="C966" s="20" t="s">
        <v>1733</v>
      </c>
      <c r="D966" s="31">
        <v>100</v>
      </c>
      <c r="F966" s="49">
        <v>90.754999999999995</v>
      </c>
    </row>
    <row r="967" spans="1:6">
      <c r="A967" s="29" t="s">
        <v>1736</v>
      </c>
      <c r="B967" s="26" t="s">
        <v>766</v>
      </c>
      <c r="C967" s="20" t="s">
        <v>1733</v>
      </c>
      <c r="D967" s="31">
        <v>150</v>
      </c>
      <c r="F967" s="49">
        <v>93.72999999999999</v>
      </c>
    </row>
    <row r="968" spans="1:6">
      <c r="A968" s="29" t="s">
        <v>1737</v>
      </c>
      <c r="B968" s="26" t="s">
        <v>766</v>
      </c>
      <c r="C968" s="20" t="s">
        <v>1733</v>
      </c>
      <c r="D968" s="31">
        <v>200</v>
      </c>
      <c r="F968" s="49">
        <v>96.722499999999997</v>
      </c>
    </row>
    <row r="969" spans="1:6">
      <c r="A969" s="29" t="s">
        <v>1738</v>
      </c>
      <c r="B969" s="26" t="s">
        <v>766</v>
      </c>
      <c r="C969" s="20" t="s">
        <v>1733</v>
      </c>
      <c r="D969" s="31">
        <v>250</v>
      </c>
      <c r="F969" s="49">
        <v>99.697499999999991</v>
      </c>
    </row>
    <row r="970" spans="1:6">
      <c r="A970" s="29" t="s">
        <v>1739</v>
      </c>
      <c r="B970" s="26" t="s">
        <v>766</v>
      </c>
      <c r="C970" s="20" t="s">
        <v>1733</v>
      </c>
      <c r="D970" s="31">
        <v>300</v>
      </c>
      <c r="F970" s="49">
        <v>112.31500000000001</v>
      </c>
    </row>
    <row r="971" spans="1:6">
      <c r="A971" s="29" t="s">
        <v>1740</v>
      </c>
      <c r="B971" s="26" t="s">
        <v>766</v>
      </c>
      <c r="C971" s="20" t="s">
        <v>1733</v>
      </c>
      <c r="D971" s="31">
        <v>350</v>
      </c>
      <c r="F971" s="49">
        <v>115.3075</v>
      </c>
    </row>
    <row r="972" spans="1:6">
      <c r="A972" s="29" t="s">
        <v>1741</v>
      </c>
      <c r="B972" s="26" t="s">
        <v>766</v>
      </c>
      <c r="C972" s="20" t="s">
        <v>1733</v>
      </c>
      <c r="D972" s="31">
        <v>400</v>
      </c>
      <c r="F972" s="49">
        <v>118.2825</v>
      </c>
    </row>
    <row r="973" spans="1:6">
      <c r="A973" s="29" t="s">
        <v>1742</v>
      </c>
      <c r="B973" s="26" t="s">
        <v>766</v>
      </c>
      <c r="C973" s="20" t="s">
        <v>1733</v>
      </c>
      <c r="D973" s="34"/>
    </row>
    <row r="974" spans="1:6">
      <c r="B974" s="26"/>
      <c r="D974" s="34"/>
    </row>
    <row r="975" spans="1:6">
      <c r="A975" s="29" t="s">
        <v>1743</v>
      </c>
      <c r="B975" s="26" t="s">
        <v>767</v>
      </c>
      <c r="C975" s="20" t="s">
        <v>1744</v>
      </c>
      <c r="D975" s="31">
        <v>25</v>
      </c>
      <c r="F975" s="49">
        <v>44.655000000000001</v>
      </c>
    </row>
    <row r="976" spans="1:6">
      <c r="A976" s="29" t="s">
        <v>1745</v>
      </c>
      <c r="B976" s="26" t="s">
        <v>767</v>
      </c>
      <c r="C976" s="20" t="s">
        <v>1744</v>
      </c>
      <c r="D976" s="31">
        <v>50</v>
      </c>
      <c r="F976" s="49">
        <v>52.727499999999999</v>
      </c>
    </row>
    <row r="977" spans="1:6">
      <c r="A977" s="29" t="s">
        <v>1746</v>
      </c>
      <c r="B977" s="26" t="s">
        <v>767</v>
      </c>
      <c r="C977" s="20" t="s">
        <v>1744</v>
      </c>
      <c r="D977" s="31">
        <v>100</v>
      </c>
      <c r="F977" s="49">
        <v>53.952500000000001</v>
      </c>
    </row>
    <row r="978" spans="1:6">
      <c r="A978" s="29" t="s">
        <v>1747</v>
      </c>
      <c r="B978" s="26" t="s">
        <v>767</v>
      </c>
      <c r="C978" s="20" t="s">
        <v>1744</v>
      </c>
      <c r="D978" s="31">
        <v>150</v>
      </c>
      <c r="F978" s="49">
        <v>55.177499999999995</v>
      </c>
    </row>
    <row r="979" spans="1:6">
      <c r="A979" s="29" t="s">
        <v>1748</v>
      </c>
      <c r="B979" s="26" t="s">
        <v>767</v>
      </c>
      <c r="C979" s="20" t="s">
        <v>1744</v>
      </c>
      <c r="D979" s="31">
        <v>200</v>
      </c>
      <c r="F979" s="49">
        <v>56.42</v>
      </c>
    </row>
    <row r="980" spans="1:6">
      <c r="A980" s="29" t="s">
        <v>1749</v>
      </c>
      <c r="B980" s="26" t="s">
        <v>767</v>
      </c>
      <c r="C980" s="20" t="s">
        <v>1744</v>
      </c>
      <c r="D980" s="31">
        <v>250</v>
      </c>
      <c r="F980" s="49">
        <v>57.644999999999996</v>
      </c>
    </row>
    <row r="981" spans="1:6">
      <c r="A981" s="29" t="s">
        <v>1750</v>
      </c>
      <c r="B981" s="26" t="s">
        <v>767</v>
      </c>
      <c r="C981" s="20" t="s">
        <v>1744</v>
      </c>
      <c r="D981" s="31">
        <v>300</v>
      </c>
      <c r="F981" s="49">
        <v>64.224999999999994</v>
      </c>
    </row>
    <row r="982" spans="1:6">
      <c r="A982" s="29" t="s">
        <v>1751</v>
      </c>
      <c r="B982" s="26" t="s">
        <v>767</v>
      </c>
      <c r="C982" s="20" t="s">
        <v>1744</v>
      </c>
      <c r="D982" s="31">
        <v>350</v>
      </c>
      <c r="F982" s="49">
        <v>65.467500000000001</v>
      </c>
    </row>
    <row r="983" spans="1:6">
      <c r="A983" s="29" t="s">
        <v>1752</v>
      </c>
      <c r="B983" s="26" t="s">
        <v>767</v>
      </c>
      <c r="C983" s="20" t="s">
        <v>1744</v>
      </c>
      <c r="D983" s="31">
        <v>400</v>
      </c>
      <c r="F983" s="49">
        <v>66.692499999999995</v>
      </c>
    </row>
    <row r="984" spans="1:6">
      <c r="A984" s="29" t="s">
        <v>1753</v>
      </c>
      <c r="B984" s="26" t="s">
        <v>767</v>
      </c>
      <c r="C984" s="20" t="s">
        <v>1744</v>
      </c>
      <c r="D984" s="34"/>
    </row>
    <row r="985" spans="1:6">
      <c r="B985" s="26"/>
      <c r="D985" s="34"/>
    </row>
    <row r="986" spans="1:6">
      <c r="A986" s="29" t="s">
        <v>1754</v>
      </c>
      <c r="B986" s="26" t="s">
        <v>767</v>
      </c>
      <c r="C986" s="20" t="s">
        <v>1755</v>
      </c>
      <c r="D986" s="31">
        <v>25</v>
      </c>
      <c r="F986" s="49">
        <v>51</v>
      </c>
    </row>
    <row r="987" spans="1:6">
      <c r="A987" s="29" t="s">
        <v>1756</v>
      </c>
      <c r="B987" s="26" t="s">
        <v>767</v>
      </c>
      <c r="C987" s="20" t="s">
        <v>1755</v>
      </c>
      <c r="D987" s="31">
        <v>50</v>
      </c>
      <c r="F987" s="49">
        <v>60.462499999999991</v>
      </c>
    </row>
    <row r="988" spans="1:6">
      <c r="A988" s="29" t="s">
        <v>1757</v>
      </c>
      <c r="B988" s="26" t="s">
        <v>767</v>
      </c>
      <c r="C988" s="20" t="s">
        <v>1755</v>
      </c>
      <c r="D988" s="31">
        <v>100</v>
      </c>
      <c r="F988" s="49">
        <v>62.404999999999994</v>
      </c>
    </row>
    <row r="989" spans="1:6">
      <c r="A989" s="29" t="s">
        <v>1758</v>
      </c>
      <c r="B989" s="26" t="s">
        <v>767</v>
      </c>
      <c r="C989" s="20" t="s">
        <v>1755</v>
      </c>
      <c r="D989" s="31">
        <v>150</v>
      </c>
      <c r="F989" s="49">
        <v>64.33</v>
      </c>
    </row>
    <row r="990" spans="1:6">
      <c r="A990" s="29" t="s">
        <v>1759</v>
      </c>
      <c r="B990" s="26" t="s">
        <v>767</v>
      </c>
      <c r="C990" s="20" t="s">
        <v>1755</v>
      </c>
      <c r="D990" s="31">
        <v>200</v>
      </c>
      <c r="F990" s="49">
        <v>66.272499999999994</v>
      </c>
    </row>
    <row r="991" spans="1:6">
      <c r="A991" s="29" t="s">
        <v>1760</v>
      </c>
      <c r="B991" s="26" t="s">
        <v>767</v>
      </c>
      <c r="C991" s="20" t="s">
        <v>1755</v>
      </c>
      <c r="D991" s="31">
        <v>250</v>
      </c>
      <c r="F991" s="49">
        <v>68.197499999999991</v>
      </c>
    </row>
    <row r="992" spans="1:6">
      <c r="A992" s="29" t="s">
        <v>1761</v>
      </c>
      <c r="B992" s="26" t="s">
        <v>767</v>
      </c>
      <c r="C992" s="20" t="s">
        <v>1755</v>
      </c>
      <c r="D992" s="31">
        <v>300</v>
      </c>
      <c r="F992" s="49">
        <v>75.495000000000005</v>
      </c>
    </row>
    <row r="993" spans="1:6">
      <c r="A993" s="29" t="s">
        <v>1762</v>
      </c>
      <c r="B993" s="26" t="s">
        <v>767</v>
      </c>
      <c r="C993" s="20" t="s">
        <v>1755</v>
      </c>
      <c r="D993" s="31">
        <v>350</v>
      </c>
      <c r="F993" s="49">
        <v>77.4375</v>
      </c>
    </row>
    <row r="994" spans="1:6">
      <c r="A994" s="29" t="s">
        <v>1763</v>
      </c>
      <c r="B994" s="26" t="s">
        <v>767</v>
      </c>
      <c r="C994" s="20" t="s">
        <v>1755</v>
      </c>
      <c r="D994" s="31">
        <v>400</v>
      </c>
      <c r="F994" s="49">
        <v>79.362500000000011</v>
      </c>
    </row>
    <row r="995" spans="1:6">
      <c r="A995" s="29" t="s">
        <v>1764</v>
      </c>
      <c r="B995" s="26" t="s">
        <v>767</v>
      </c>
      <c r="C995" s="20" t="s">
        <v>1755</v>
      </c>
      <c r="D995" s="34"/>
    </row>
    <row r="996" spans="1:6">
      <c r="B996" s="26"/>
      <c r="D996" s="34"/>
    </row>
    <row r="997" spans="1:6">
      <c r="A997" s="29" t="s">
        <v>1765</v>
      </c>
      <c r="B997" s="26" t="s">
        <v>767</v>
      </c>
      <c r="C997" s="20" t="s">
        <v>1766</v>
      </c>
      <c r="D997" s="31">
        <v>25</v>
      </c>
      <c r="F997" s="49">
        <v>47.339999999999996</v>
      </c>
    </row>
    <row r="998" spans="1:6">
      <c r="A998" s="29" t="s">
        <v>1767</v>
      </c>
      <c r="B998" s="26" t="s">
        <v>767</v>
      </c>
      <c r="C998" s="20" t="s">
        <v>1766</v>
      </c>
      <c r="D998" s="31">
        <v>50</v>
      </c>
      <c r="F998" s="49">
        <v>56</v>
      </c>
    </row>
    <row r="999" spans="1:6">
      <c r="A999" s="29" t="s">
        <v>1768</v>
      </c>
      <c r="B999" s="26" t="s">
        <v>767</v>
      </c>
      <c r="C999" s="20" t="s">
        <v>1766</v>
      </c>
      <c r="D999" s="31">
        <v>100</v>
      </c>
      <c r="F999" s="49">
        <v>57.522499999999994</v>
      </c>
    </row>
    <row r="1000" spans="1:6">
      <c r="A1000" s="29" t="s">
        <v>1769</v>
      </c>
      <c r="B1000" s="26" t="s">
        <v>767</v>
      </c>
      <c r="C1000" s="20" t="s">
        <v>1766</v>
      </c>
      <c r="D1000" s="31">
        <v>150</v>
      </c>
      <c r="F1000" s="49">
        <v>59.045000000000002</v>
      </c>
    </row>
    <row r="1001" spans="1:6">
      <c r="A1001" s="29" t="s">
        <v>1770</v>
      </c>
      <c r="B1001" s="26" t="s">
        <v>767</v>
      </c>
      <c r="C1001" s="20" t="s">
        <v>1766</v>
      </c>
      <c r="D1001" s="31">
        <v>200</v>
      </c>
      <c r="F1001" s="49">
        <v>60.584999999999994</v>
      </c>
    </row>
    <row r="1002" spans="1:6">
      <c r="A1002" s="29" t="s">
        <v>1771</v>
      </c>
      <c r="B1002" s="26" t="s">
        <v>767</v>
      </c>
      <c r="C1002" s="20" t="s">
        <v>1766</v>
      </c>
      <c r="D1002" s="31">
        <v>250</v>
      </c>
      <c r="F1002" s="49">
        <v>62.107500000000002</v>
      </c>
    </row>
    <row r="1003" spans="1:6">
      <c r="A1003" s="29" t="s">
        <v>1772</v>
      </c>
      <c r="B1003" s="26" t="s">
        <v>767</v>
      </c>
      <c r="C1003" s="20" t="s">
        <v>1766</v>
      </c>
      <c r="D1003" s="31">
        <v>300</v>
      </c>
      <c r="F1003" s="49">
        <v>68.984999999999999</v>
      </c>
    </row>
    <row r="1004" spans="1:6">
      <c r="A1004" s="29" t="s">
        <v>1773</v>
      </c>
      <c r="B1004" s="26" t="s">
        <v>767</v>
      </c>
      <c r="C1004" s="20" t="s">
        <v>1766</v>
      </c>
      <c r="D1004" s="31">
        <v>350</v>
      </c>
      <c r="F1004" s="49">
        <v>70.524999999999991</v>
      </c>
    </row>
    <row r="1005" spans="1:6">
      <c r="A1005" s="29" t="s">
        <v>1774</v>
      </c>
      <c r="B1005" s="26" t="s">
        <v>767</v>
      </c>
      <c r="C1005" s="20" t="s">
        <v>1766</v>
      </c>
      <c r="D1005" s="31">
        <v>400</v>
      </c>
      <c r="F1005" s="49">
        <v>72.047499999999999</v>
      </c>
    </row>
    <row r="1006" spans="1:6">
      <c r="A1006" s="29" t="s">
        <v>1775</v>
      </c>
      <c r="B1006" s="26" t="s">
        <v>767</v>
      </c>
      <c r="C1006" s="20" t="s">
        <v>1766</v>
      </c>
      <c r="D1006" s="34"/>
    </row>
    <row r="1007" spans="1:6">
      <c r="D1007" s="34"/>
    </row>
    <row r="1008" spans="1:6">
      <c r="A1008" s="29" t="s">
        <v>1776</v>
      </c>
      <c r="B1008" s="26" t="s">
        <v>769</v>
      </c>
      <c r="C1008" s="20" t="s">
        <v>1777</v>
      </c>
      <c r="D1008" s="31">
        <v>25</v>
      </c>
      <c r="F1008" s="49">
        <v>134.25</v>
      </c>
    </row>
    <row r="1009" spans="1:6">
      <c r="A1009" s="29" t="s">
        <v>1778</v>
      </c>
      <c r="B1009" s="26" t="s">
        <v>769</v>
      </c>
      <c r="C1009" s="20" t="s">
        <v>1777</v>
      </c>
      <c r="D1009" s="31">
        <v>50</v>
      </c>
      <c r="F1009" s="49">
        <v>160.755</v>
      </c>
    </row>
    <row r="1010" spans="1:6">
      <c r="A1010" s="29" t="s">
        <v>1779</v>
      </c>
      <c r="B1010" s="26" t="s">
        <v>769</v>
      </c>
      <c r="C1010" s="20" t="s">
        <v>1777</v>
      </c>
      <c r="D1010" s="31">
        <v>100</v>
      </c>
      <c r="F1010" s="49">
        <v>169.0325</v>
      </c>
    </row>
    <row r="1011" spans="1:6">
      <c r="A1011" s="29" t="s">
        <v>1780</v>
      </c>
      <c r="B1011" s="26" t="s">
        <v>769</v>
      </c>
      <c r="C1011" s="20" t="s">
        <v>1777</v>
      </c>
      <c r="D1011" s="31">
        <v>150</v>
      </c>
      <c r="F1011" s="49">
        <v>177.32750000000001</v>
      </c>
    </row>
    <row r="1012" spans="1:6">
      <c r="A1012" s="29" t="s">
        <v>1781</v>
      </c>
      <c r="B1012" s="26" t="s">
        <v>769</v>
      </c>
      <c r="C1012" s="20" t="s">
        <v>1777</v>
      </c>
      <c r="D1012" s="31">
        <v>200</v>
      </c>
      <c r="F1012" s="49">
        <v>185.60500000000002</v>
      </c>
    </row>
    <row r="1013" spans="1:6">
      <c r="A1013" s="29" t="s">
        <v>1782</v>
      </c>
      <c r="B1013" s="26" t="s">
        <v>769</v>
      </c>
      <c r="C1013" s="20" t="s">
        <v>1777</v>
      </c>
      <c r="D1013" s="31">
        <v>250</v>
      </c>
      <c r="F1013" s="49">
        <v>193.88249999999999</v>
      </c>
    </row>
    <row r="1014" spans="1:6">
      <c r="A1014" s="29" t="s">
        <v>1783</v>
      </c>
      <c r="B1014" s="26" t="s">
        <v>769</v>
      </c>
      <c r="C1014" s="20" t="s">
        <v>1777</v>
      </c>
      <c r="D1014" s="31">
        <v>300</v>
      </c>
      <c r="F1014" s="49">
        <v>220.0275</v>
      </c>
    </row>
    <row r="1015" spans="1:6">
      <c r="A1015" s="29" t="s">
        <v>1784</v>
      </c>
      <c r="B1015" s="26" t="s">
        <v>769</v>
      </c>
      <c r="C1015" s="20" t="s">
        <v>1777</v>
      </c>
      <c r="D1015" s="31">
        <v>350</v>
      </c>
      <c r="F1015" s="49">
        <v>228.30500000000001</v>
      </c>
    </row>
    <row r="1016" spans="1:6">
      <c r="A1016" s="29" t="s">
        <v>1785</v>
      </c>
      <c r="B1016" s="26" t="s">
        <v>769</v>
      </c>
      <c r="C1016" s="20" t="s">
        <v>1777</v>
      </c>
      <c r="D1016" s="31">
        <v>400</v>
      </c>
      <c r="F1016" s="49">
        <v>236.58249999999998</v>
      </c>
    </row>
    <row r="1017" spans="1:6">
      <c r="A1017" s="29" t="s">
        <v>1786</v>
      </c>
      <c r="B1017" s="26" t="s">
        <v>769</v>
      </c>
      <c r="C1017" s="20" t="s">
        <v>1777</v>
      </c>
      <c r="D1017" s="34"/>
    </row>
    <row r="1018" spans="1:6">
      <c r="D1018" s="34"/>
    </row>
    <row r="1019" spans="1:6">
      <c r="A1019" s="29" t="s">
        <v>1787</v>
      </c>
      <c r="B1019" s="26" t="s">
        <v>770</v>
      </c>
      <c r="C1019" s="20" t="s">
        <v>1788</v>
      </c>
      <c r="D1019" s="31">
        <v>25</v>
      </c>
      <c r="F1019" s="49">
        <v>79.86</v>
      </c>
    </row>
    <row r="1020" spans="1:6">
      <c r="A1020" s="29" t="s">
        <v>1789</v>
      </c>
      <c r="B1020" s="26" t="s">
        <v>770</v>
      </c>
      <c r="C1020" s="20" t="s">
        <v>1788</v>
      </c>
      <c r="D1020" s="31">
        <v>50</v>
      </c>
      <c r="F1020" s="49">
        <v>95.252499999999998</v>
      </c>
    </row>
    <row r="1021" spans="1:6">
      <c r="A1021" s="29" t="s">
        <v>1790</v>
      </c>
      <c r="B1021" s="26" t="s">
        <v>770</v>
      </c>
      <c r="C1021" s="20" t="s">
        <v>1788</v>
      </c>
      <c r="D1021" s="31">
        <v>100</v>
      </c>
      <c r="F1021" s="49">
        <v>99.41749999999999</v>
      </c>
    </row>
    <row r="1022" spans="1:6">
      <c r="A1022" s="29" t="s">
        <v>1791</v>
      </c>
      <c r="B1022" s="26" t="s">
        <v>770</v>
      </c>
      <c r="C1022" s="20" t="s">
        <v>1788</v>
      </c>
      <c r="D1022" s="31">
        <v>150</v>
      </c>
      <c r="F1022" s="49">
        <v>103.5825</v>
      </c>
    </row>
    <row r="1023" spans="1:6">
      <c r="A1023" s="29" t="s">
        <v>1792</v>
      </c>
      <c r="B1023" s="26" t="s">
        <v>770</v>
      </c>
      <c r="C1023" s="20" t="s">
        <v>1788</v>
      </c>
      <c r="D1023" s="31">
        <v>200</v>
      </c>
      <c r="F1023" s="49">
        <v>107.7475</v>
      </c>
    </row>
    <row r="1024" spans="1:6">
      <c r="A1024" s="29" t="s">
        <v>1793</v>
      </c>
      <c r="B1024" s="26" t="s">
        <v>770</v>
      </c>
      <c r="C1024" s="20" t="s">
        <v>1788</v>
      </c>
      <c r="D1024" s="31">
        <v>250</v>
      </c>
      <c r="F1024" s="49">
        <v>111.91249999999999</v>
      </c>
    </row>
    <row r="1025" spans="1:6">
      <c r="A1025" s="29" t="s">
        <v>1794</v>
      </c>
      <c r="B1025" s="26" t="s">
        <v>770</v>
      </c>
      <c r="C1025" s="20" t="s">
        <v>1788</v>
      </c>
      <c r="D1025" s="31">
        <v>300</v>
      </c>
      <c r="F1025" s="49">
        <v>126.78750000000001</v>
      </c>
    </row>
    <row r="1026" spans="1:6">
      <c r="A1026" s="29" t="s">
        <v>1795</v>
      </c>
      <c r="B1026" s="26" t="s">
        <v>770</v>
      </c>
      <c r="C1026" s="20" t="s">
        <v>1788</v>
      </c>
      <c r="D1026" s="31">
        <v>350</v>
      </c>
      <c r="F1026" s="49">
        <v>130.95250000000001</v>
      </c>
    </row>
    <row r="1027" spans="1:6">
      <c r="A1027" s="29" t="s">
        <v>1796</v>
      </c>
      <c r="B1027" s="26" t="s">
        <v>770</v>
      </c>
      <c r="C1027" s="20" t="s">
        <v>1788</v>
      </c>
      <c r="D1027" s="31">
        <v>400</v>
      </c>
      <c r="F1027" s="49">
        <v>135.11750000000001</v>
      </c>
    </row>
    <row r="1028" spans="1:6">
      <c r="A1028" s="29" t="s">
        <v>1797</v>
      </c>
      <c r="B1028" s="26" t="s">
        <v>770</v>
      </c>
      <c r="C1028" s="20" t="s">
        <v>1788</v>
      </c>
      <c r="D1028" s="34"/>
    </row>
    <row r="1029" spans="1:6">
      <c r="D1029" s="34"/>
    </row>
    <row r="1030" spans="1:6">
      <c r="A1030" s="29" t="s">
        <v>1798</v>
      </c>
      <c r="B1030" s="26" t="s">
        <v>770</v>
      </c>
      <c r="C1030" s="20" t="s">
        <v>1799</v>
      </c>
      <c r="D1030" s="31">
        <v>25</v>
      </c>
      <c r="F1030" s="49">
        <v>212.25</v>
      </c>
    </row>
    <row r="1031" spans="1:6">
      <c r="A1031" s="29" t="s">
        <v>1800</v>
      </c>
      <c r="B1031" s="26" t="s">
        <v>770</v>
      </c>
      <c r="C1031" s="20" t="s">
        <v>1799</v>
      </c>
      <c r="D1031" s="31">
        <v>50</v>
      </c>
      <c r="F1031" s="49">
        <v>249.54999999999998</v>
      </c>
    </row>
    <row r="1032" spans="1:6">
      <c r="A1032" s="29" t="s">
        <v>1801</v>
      </c>
      <c r="B1032" s="26" t="s">
        <v>770</v>
      </c>
      <c r="C1032" s="20" t="s">
        <v>1799</v>
      </c>
      <c r="D1032" s="31">
        <v>100</v>
      </c>
      <c r="F1032" s="49">
        <v>251.47500000000002</v>
      </c>
    </row>
    <row r="1033" spans="1:6">
      <c r="A1033" s="29" t="s">
        <v>1802</v>
      </c>
      <c r="B1033" s="26" t="s">
        <v>770</v>
      </c>
      <c r="C1033" s="20" t="s">
        <v>1799</v>
      </c>
      <c r="D1033" s="31">
        <v>150</v>
      </c>
      <c r="F1033" s="49">
        <v>263.72500000000002</v>
      </c>
    </row>
    <row r="1034" spans="1:6">
      <c r="A1034" s="29" t="s">
        <v>1803</v>
      </c>
      <c r="B1034" s="26" t="s">
        <v>770</v>
      </c>
      <c r="C1034" s="20" t="s">
        <v>1799</v>
      </c>
      <c r="D1034" s="31">
        <v>200</v>
      </c>
      <c r="F1034" s="49">
        <v>275.79999999999995</v>
      </c>
    </row>
    <row r="1035" spans="1:6">
      <c r="A1035" s="29" t="s">
        <v>1804</v>
      </c>
      <c r="B1035" s="26" t="s">
        <v>770</v>
      </c>
      <c r="C1035" s="20" t="s">
        <v>1799</v>
      </c>
      <c r="D1035" s="31">
        <v>250</v>
      </c>
      <c r="F1035" s="49">
        <v>288.04999999999995</v>
      </c>
    </row>
    <row r="1036" spans="1:6">
      <c r="A1036" s="29" t="s">
        <v>1805</v>
      </c>
      <c r="B1036" s="26" t="s">
        <v>770</v>
      </c>
      <c r="C1036" s="20" t="s">
        <v>1799</v>
      </c>
      <c r="D1036" s="31">
        <v>300</v>
      </c>
      <c r="F1036" s="49">
        <v>295.04999999999995</v>
      </c>
    </row>
    <row r="1037" spans="1:6">
      <c r="A1037" s="29" t="s">
        <v>1806</v>
      </c>
      <c r="B1037" s="26" t="s">
        <v>770</v>
      </c>
      <c r="C1037" s="20" t="s">
        <v>1799</v>
      </c>
      <c r="D1037" s="31">
        <v>350</v>
      </c>
      <c r="F1037" s="49">
        <v>301.875</v>
      </c>
    </row>
    <row r="1038" spans="1:6">
      <c r="A1038" s="29" t="s">
        <v>1807</v>
      </c>
      <c r="B1038" s="26" t="s">
        <v>770</v>
      </c>
      <c r="C1038" s="20" t="s">
        <v>1799</v>
      </c>
      <c r="D1038" s="31">
        <v>400</v>
      </c>
      <c r="F1038" s="49">
        <v>308.875</v>
      </c>
    </row>
    <row r="1039" spans="1:6">
      <c r="A1039" s="29" t="s">
        <v>1808</v>
      </c>
      <c r="B1039" s="26" t="s">
        <v>770</v>
      </c>
      <c r="C1039" s="20" t="s">
        <v>1799</v>
      </c>
      <c r="D1039" s="34"/>
    </row>
    <row r="1040" spans="1:6">
      <c r="D1040" s="34"/>
    </row>
    <row r="1041" spans="1:6">
      <c r="A1041" s="29" t="s">
        <v>1809</v>
      </c>
      <c r="B1041" s="26" t="s">
        <v>770</v>
      </c>
      <c r="C1041" s="20" t="s">
        <v>1810</v>
      </c>
      <c r="D1041" s="31">
        <v>25</v>
      </c>
      <c r="F1041" s="49">
        <v>86.19</v>
      </c>
    </row>
    <row r="1042" spans="1:6">
      <c r="A1042" s="29" t="s">
        <v>1811</v>
      </c>
      <c r="B1042" s="26" t="s">
        <v>770</v>
      </c>
      <c r="C1042" s="20" t="s">
        <v>1810</v>
      </c>
      <c r="D1042" s="31">
        <v>50</v>
      </c>
      <c r="F1042" s="49">
        <v>102.69</v>
      </c>
    </row>
    <row r="1043" spans="1:6">
      <c r="A1043" s="29" t="s">
        <v>1812</v>
      </c>
      <c r="B1043" s="26" t="s">
        <v>770</v>
      </c>
      <c r="C1043" s="20" t="s">
        <v>1810</v>
      </c>
      <c r="D1043" s="31">
        <v>100</v>
      </c>
      <c r="F1043" s="49">
        <v>106.96</v>
      </c>
    </row>
    <row r="1044" spans="1:6">
      <c r="A1044" s="29" t="s">
        <v>1813</v>
      </c>
      <c r="B1044" s="26" t="s">
        <v>770</v>
      </c>
      <c r="C1044" s="20" t="s">
        <v>1810</v>
      </c>
      <c r="D1044" s="31">
        <v>150</v>
      </c>
      <c r="F1044" s="49">
        <v>111.22999999999999</v>
      </c>
    </row>
    <row r="1045" spans="1:6">
      <c r="A1045" s="29" t="s">
        <v>1814</v>
      </c>
      <c r="B1045" s="26" t="s">
        <v>770</v>
      </c>
      <c r="C1045" s="20" t="s">
        <v>1810</v>
      </c>
      <c r="D1045" s="31">
        <v>200</v>
      </c>
      <c r="F1045" s="49">
        <v>115.5</v>
      </c>
    </row>
    <row r="1046" spans="1:6">
      <c r="A1046" s="29" t="s">
        <v>1815</v>
      </c>
      <c r="B1046" s="26" t="s">
        <v>770</v>
      </c>
      <c r="C1046" s="20" t="s">
        <v>1810</v>
      </c>
      <c r="D1046" s="31">
        <v>250</v>
      </c>
      <c r="F1046" s="49">
        <v>119.77000000000002</v>
      </c>
    </row>
    <row r="1047" spans="1:6">
      <c r="A1047" s="29" t="s">
        <v>1816</v>
      </c>
      <c r="B1047" s="26" t="s">
        <v>770</v>
      </c>
      <c r="C1047" s="20" t="s">
        <v>1810</v>
      </c>
      <c r="D1047" s="31">
        <v>300</v>
      </c>
      <c r="F1047" s="49">
        <v>134.75</v>
      </c>
    </row>
    <row r="1048" spans="1:6">
      <c r="A1048" s="29" t="s">
        <v>1817</v>
      </c>
      <c r="B1048" s="26" t="s">
        <v>770</v>
      </c>
      <c r="C1048" s="20" t="s">
        <v>1810</v>
      </c>
      <c r="D1048" s="31">
        <v>350</v>
      </c>
      <c r="F1048" s="49">
        <v>139.02000000000004</v>
      </c>
    </row>
    <row r="1049" spans="1:6">
      <c r="A1049" s="29" t="s">
        <v>1818</v>
      </c>
      <c r="B1049" s="26" t="s">
        <v>770</v>
      </c>
      <c r="C1049" s="20" t="s">
        <v>1810</v>
      </c>
      <c r="D1049" s="31">
        <v>400</v>
      </c>
      <c r="F1049" s="49">
        <v>143.27250000000001</v>
      </c>
    </row>
    <row r="1050" spans="1:6">
      <c r="A1050" s="29" t="s">
        <v>1819</v>
      </c>
      <c r="B1050" s="26" t="s">
        <v>770</v>
      </c>
      <c r="C1050" s="20" t="s">
        <v>1810</v>
      </c>
      <c r="D1050" s="34"/>
    </row>
    <row r="1051" spans="1:6">
      <c r="D1051" s="34"/>
    </row>
    <row r="1052" spans="1:6">
      <c r="A1052" s="29" t="s">
        <v>1820</v>
      </c>
      <c r="B1052" s="26" t="s">
        <v>771</v>
      </c>
      <c r="C1052" s="20" t="s">
        <v>1821</v>
      </c>
      <c r="D1052" s="31">
        <v>25</v>
      </c>
      <c r="F1052" s="57">
        <v>79.14</v>
      </c>
    </row>
    <row r="1053" spans="1:6">
      <c r="A1053" s="29" t="s">
        <v>1822</v>
      </c>
      <c r="B1053" s="26" t="s">
        <v>771</v>
      </c>
      <c r="C1053" s="20" t="s">
        <v>1821</v>
      </c>
      <c r="D1053" s="31">
        <v>50</v>
      </c>
      <c r="F1053" s="57">
        <v>93.555000000000007</v>
      </c>
    </row>
    <row r="1054" spans="1:6">
      <c r="A1054" s="29" t="s">
        <v>1823</v>
      </c>
      <c r="B1054" s="26" t="s">
        <v>771</v>
      </c>
      <c r="C1054" s="20" t="s">
        <v>1821</v>
      </c>
      <c r="D1054" s="31">
        <v>100</v>
      </c>
      <c r="F1054" s="57">
        <v>96.022499999999994</v>
      </c>
    </row>
    <row r="1055" spans="1:6">
      <c r="A1055" s="29" t="s">
        <v>1824</v>
      </c>
      <c r="B1055" s="26" t="s">
        <v>771</v>
      </c>
      <c r="C1055" s="20" t="s">
        <v>1821</v>
      </c>
      <c r="D1055" s="31">
        <v>150</v>
      </c>
      <c r="F1055" s="57">
        <v>98.490000000000009</v>
      </c>
    </row>
    <row r="1056" spans="1:6">
      <c r="A1056" s="29" t="s">
        <v>1825</v>
      </c>
      <c r="B1056" s="26" t="s">
        <v>771</v>
      </c>
      <c r="C1056" s="20" t="s">
        <v>1821</v>
      </c>
      <c r="D1056" s="31">
        <v>200</v>
      </c>
      <c r="F1056" s="57">
        <v>100.94</v>
      </c>
    </row>
    <row r="1057" spans="1:6">
      <c r="A1057" s="29" t="s">
        <v>1826</v>
      </c>
      <c r="B1057" s="26" t="s">
        <v>771</v>
      </c>
      <c r="C1057" s="20" t="s">
        <v>1821</v>
      </c>
      <c r="D1057" s="31">
        <v>250</v>
      </c>
      <c r="F1057" s="57">
        <v>103.4075</v>
      </c>
    </row>
    <row r="1058" spans="1:6">
      <c r="A1058" s="29" t="s">
        <v>1827</v>
      </c>
      <c r="B1058" s="26" t="s">
        <v>771</v>
      </c>
      <c r="C1058" s="20" t="s">
        <v>1821</v>
      </c>
      <c r="D1058" s="31">
        <v>300</v>
      </c>
      <c r="F1058" s="57">
        <v>116.58500000000001</v>
      </c>
    </row>
    <row r="1059" spans="1:6">
      <c r="A1059" s="29" t="s">
        <v>1828</v>
      </c>
      <c r="B1059" s="26" t="s">
        <v>771</v>
      </c>
      <c r="C1059" s="20" t="s">
        <v>1821</v>
      </c>
      <c r="D1059" s="31">
        <v>350</v>
      </c>
      <c r="F1059" s="57">
        <v>119.03500000000003</v>
      </c>
    </row>
    <row r="1060" spans="1:6">
      <c r="A1060" s="29" t="s">
        <v>1829</v>
      </c>
      <c r="B1060" s="26" t="s">
        <v>771</v>
      </c>
      <c r="C1060" s="20" t="s">
        <v>1821</v>
      </c>
      <c r="D1060" s="31">
        <v>400</v>
      </c>
      <c r="F1060" s="57">
        <v>121.50250000000001</v>
      </c>
    </row>
    <row r="1061" spans="1:6">
      <c r="A1061" s="29" t="s">
        <v>1830</v>
      </c>
      <c r="B1061" s="26" t="s">
        <v>771</v>
      </c>
      <c r="C1061" s="20" t="s">
        <v>1821</v>
      </c>
      <c r="D1061" s="34"/>
    </row>
    <row r="1062" spans="1:6">
      <c r="D1062" s="34"/>
    </row>
    <row r="1063" spans="1:6">
      <c r="A1063" s="29" t="s">
        <v>1831</v>
      </c>
      <c r="B1063" s="26" t="s">
        <v>771</v>
      </c>
      <c r="C1063" s="20" t="s">
        <v>1832</v>
      </c>
      <c r="D1063" s="31">
        <v>25</v>
      </c>
      <c r="F1063" s="49">
        <v>86.984999999999999</v>
      </c>
    </row>
    <row r="1064" spans="1:6">
      <c r="A1064" s="29" t="s">
        <v>1833</v>
      </c>
      <c r="B1064" s="26" t="s">
        <v>771</v>
      </c>
      <c r="C1064" s="20" t="s">
        <v>1832</v>
      </c>
      <c r="D1064" s="31">
        <v>50</v>
      </c>
      <c r="F1064" s="49">
        <v>103.42500000000001</v>
      </c>
    </row>
    <row r="1065" spans="1:6">
      <c r="A1065" s="29" t="s">
        <v>1834</v>
      </c>
      <c r="B1065" s="26" t="s">
        <v>771</v>
      </c>
      <c r="C1065" s="20" t="s">
        <v>1832</v>
      </c>
      <c r="D1065" s="31">
        <v>100</v>
      </c>
      <c r="F1065" s="49">
        <v>107.29249999999999</v>
      </c>
    </row>
    <row r="1066" spans="1:6">
      <c r="A1066" s="29" t="s">
        <v>1835</v>
      </c>
      <c r="B1066" s="26" t="s">
        <v>771</v>
      </c>
      <c r="C1066" s="20" t="s">
        <v>1832</v>
      </c>
      <c r="D1066" s="31">
        <v>150</v>
      </c>
      <c r="F1066" s="49">
        <v>111.16</v>
      </c>
    </row>
    <row r="1067" spans="1:6">
      <c r="A1067" s="29" t="s">
        <v>1836</v>
      </c>
      <c r="B1067" s="26" t="s">
        <v>771</v>
      </c>
      <c r="C1067" s="20" t="s">
        <v>1832</v>
      </c>
      <c r="D1067" s="31">
        <v>200</v>
      </c>
      <c r="F1067" s="49">
        <v>115.0275</v>
      </c>
    </row>
    <row r="1068" spans="1:6">
      <c r="A1068" s="29" t="s">
        <v>1837</v>
      </c>
      <c r="B1068" s="26" t="s">
        <v>771</v>
      </c>
      <c r="C1068" s="20" t="s">
        <v>1832</v>
      </c>
      <c r="D1068" s="31">
        <v>250</v>
      </c>
      <c r="F1068" s="49">
        <v>118.89500000000002</v>
      </c>
    </row>
    <row r="1069" spans="1:6">
      <c r="A1069" s="29" t="s">
        <v>1838</v>
      </c>
      <c r="B1069" s="26" t="s">
        <v>771</v>
      </c>
      <c r="C1069" s="20" t="s">
        <v>1832</v>
      </c>
      <c r="D1069" s="31">
        <v>300</v>
      </c>
      <c r="F1069" s="49">
        <v>133.47250000000003</v>
      </c>
    </row>
    <row r="1070" spans="1:6">
      <c r="A1070" s="29" t="s">
        <v>1839</v>
      </c>
      <c r="B1070" s="26" t="s">
        <v>771</v>
      </c>
      <c r="C1070" s="20" t="s">
        <v>1832</v>
      </c>
      <c r="D1070" s="31">
        <v>350</v>
      </c>
      <c r="F1070" s="49">
        <v>137.35750000000002</v>
      </c>
    </row>
    <row r="1071" spans="1:6">
      <c r="A1071" s="29" t="s">
        <v>1840</v>
      </c>
      <c r="B1071" s="26" t="s">
        <v>771</v>
      </c>
      <c r="C1071" s="20" t="s">
        <v>1832</v>
      </c>
      <c r="D1071" s="31">
        <v>400</v>
      </c>
      <c r="F1071" s="49">
        <v>141.22500000000002</v>
      </c>
    </row>
    <row r="1072" spans="1:6">
      <c r="A1072" s="29" t="s">
        <v>1841</v>
      </c>
      <c r="B1072" s="26" t="s">
        <v>771</v>
      </c>
      <c r="C1072" s="20" t="s">
        <v>1832</v>
      </c>
      <c r="D1072" s="34"/>
    </row>
    <row r="1073" spans="1:6">
      <c r="D1073" s="34"/>
    </row>
    <row r="1074" spans="1:6">
      <c r="A1074" s="29" t="s">
        <v>1842</v>
      </c>
      <c r="B1074" s="26" t="s">
        <v>771</v>
      </c>
      <c r="C1074" s="20" t="s">
        <v>1843</v>
      </c>
      <c r="D1074" s="31">
        <v>25</v>
      </c>
      <c r="F1074" s="49">
        <v>82.454999999999998</v>
      </c>
    </row>
    <row r="1075" spans="1:6">
      <c r="A1075" s="29" t="s">
        <v>1844</v>
      </c>
      <c r="B1075" s="26" t="s">
        <v>771</v>
      </c>
      <c r="C1075" s="20" t="s">
        <v>1843</v>
      </c>
      <c r="D1075" s="31">
        <v>50</v>
      </c>
      <c r="F1075" s="49">
        <v>97.72</v>
      </c>
    </row>
    <row r="1076" spans="1:6">
      <c r="A1076" s="29" t="s">
        <v>1845</v>
      </c>
      <c r="B1076" s="26" t="s">
        <v>771</v>
      </c>
      <c r="C1076" s="20" t="s">
        <v>1843</v>
      </c>
      <c r="D1076" s="31">
        <v>100</v>
      </c>
      <c r="F1076" s="49">
        <v>100.7825</v>
      </c>
    </row>
    <row r="1077" spans="1:6">
      <c r="A1077" s="29" t="s">
        <v>1846</v>
      </c>
      <c r="B1077" s="26" t="s">
        <v>771</v>
      </c>
      <c r="C1077" s="20" t="s">
        <v>1843</v>
      </c>
      <c r="D1077" s="31">
        <v>150</v>
      </c>
      <c r="F1077" s="49">
        <v>103.845</v>
      </c>
    </row>
    <row r="1078" spans="1:6">
      <c r="A1078" s="29" t="s">
        <v>1847</v>
      </c>
      <c r="B1078" s="26" t="s">
        <v>771</v>
      </c>
      <c r="C1078" s="20" t="s">
        <v>1843</v>
      </c>
      <c r="D1078" s="31">
        <v>200</v>
      </c>
      <c r="F1078" s="49">
        <v>106.9075</v>
      </c>
    </row>
    <row r="1079" spans="1:6">
      <c r="A1079" s="29" t="s">
        <v>1848</v>
      </c>
      <c r="B1079" s="26" t="s">
        <v>771</v>
      </c>
      <c r="C1079" s="20" t="s">
        <v>1843</v>
      </c>
      <c r="D1079" s="31">
        <v>250</v>
      </c>
      <c r="F1079" s="49">
        <v>109.9525</v>
      </c>
    </row>
    <row r="1080" spans="1:6">
      <c r="A1080" s="29" t="s">
        <v>1849</v>
      </c>
      <c r="B1080" s="26" t="s">
        <v>771</v>
      </c>
      <c r="C1080" s="20" t="s">
        <v>1843</v>
      </c>
      <c r="D1080" s="31">
        <v>300</v>
      </c>
      <c r="F1080" s="49">
        <v>123.72500000000001</v>
      </c>
    </row>
    <row r="1081" spans="1:6">
      <c r="A1081" s="29" t="s">
        <v>1850</v>
      </c>
      <c r="B1081" s="26" t="s">
        <v>771</v>
      </c>
      <c r="C1081" s="20" t="s">
        <v>1843</v>
      </c>
      <c r="D1081" s="31">
        <v>350</v>
      </c>
      <c r="F1081" s="49">
        <v>126.78750000000001</v>
      </c>
    </row>
    <row r="1082" spans="1:6">
      <c r="A1082" s="29" t="s">
        <v>1851</v>
      </c>
      <c r="B1082" s="26" t="s">
        <v>771</v>
      </c>
      <c r="C1082" s="20" t="s">
        <v>1843</v>
      </c>
      <c r="D1082" s="31">
        <v>400</v>
      </c>
      <c r="F1082" s="49">
        <v>129.83250000000004</v>
      </c>
    </row>
    <row r="1083" spans="1:6">
      <c r="A1083" s="29" t="s">
        <v>1852</v>
      </c>
      <c r="B1083" s="26" t="s">
        <v>771</v>
      </c>
      <c r="C1083" s="20" t="s">
        <v>1843</v>
      </c>
      <c r="D1083" s="34"/>
    </row>
    <row r="1084" spans="1:6">
      <c r="D1084" s="34"/>
    </row>
    <row r="1085" spans="1:6">
      <c r="A1085" s="29" t="s">
        <v>1853</v>
      </c>
      <c r="B1085" s="26" t="s">
        <v>772</v>
      </c>
      <c r="C1085" s="20" t="s">
        <v>1854</v>
      </c>
      <c r="D1085" s="31">
        <v>25</v>
      </c>
      <c r="F1085" s="49">
        <v>50.099999999999994</v>
      </c>
    </row>
    <row r="1086" spans="1:6">
      <c r="A1086" s="29" t="s">
        <v>1855</v>
      </c>
      <c r="B1086" s="26" t="s">
        <v>772</v>
      </c>
      <c r="C1086" s="20" t="s">
        <v>1854</v>
      </c>
      <c r="D1086" s="31">
        <v>50</v>
      </c>
      <c r="F1086" s="49">
        <v>59.097500000000004</v>
      </c>
    </row>
    <row r="1087" spans="1:6">
      <c r="A1087" s="29" t="s">
        <v>1856</v>
      </c>
      <c r="B1087" s="26" t="s">
        <v>772</v>
      </c>
      <c r="C1087" s="20" t="s">
        <v>1854</v>
      </c>
      <c r="D1087" s="31">
        <v>100</v>
      </c>
      <c r="F1087" s="49">
        <v>60.392499999999998</v>
      </c>
    </row>
    <row r="1088" spans="1:6">
      <c r="A1088" s="29" t="s">
        <v>1857</v>
      </c>
      <c r="B1088" s="26" t="s">
        <v>772</v>
      </c>
      <c r="C1088" s="20" t="s">
        <v>1854</v>
      </c>
      <c r="D1088" s="31">
        <v>150</v>
      </c>
      <c r="F1088" s="49">
        <v>61.6875</v>
      </c>
    </row>
    <row r="1089" spans="1:6">
      <c r="A1089" s="29" t="s">
        <v>1858</v>
      </c>
      <c r="B1089" s="26" t="s">
        <v>772</v>
      </c>
      <c r="C1089" s="20" t="s">
        <v>1854</v>
      </c>
      <c r="D1089" s="31">
        <v>200</v>
      </c>
      <c r="F1089" s="49">
        <v>62.982500000000002</v>
      </c>
    </row>
    <row r="1090" spans="1:6">
      <c r="A1090" s="29" t="s">
        <v>1859</v>
      </c>
      <c r="B1090" s="26" t="s">
        <v>772</v>
      </c>
      <c r="C1090" s="20" t="s">
        <v>1854</v>
      </c>
      <c r="D1090" s="31">
        <v>250</v>
      </c>
      <c r="F1090" s="49">
        <v>64.277500000000003</v>
      </c>
    </row>
    <row r="1091" spans="1:6">
      <c r="A1091" s="29" t="s">
        <v>1860</v>
      </c>
      <c r="B1091" s="26" t="s">
        <v>772</v>
      </c>
      <c r="C1091" s="20" t="s">
        <v>1854</v>
      </c>
      <c r="D1091" s="31">
        <v>300</v>
      </c>
      <c r="F1091" s="49">
        <v>71.819999999999993</v>
      </c>
    </row>
    <row r="1092" spans="1:6">
      <c r="A1092" s="29" t="s">
        <v>1861</v>
      </c>
      <c r="B1092" s="26" t="s">
        <v>772</v>
      </c>
      <c r="C1092" s="20" t="s">
        <v>1854</v>
      </c>
      <c r="D1092" s="31">
        <v>350</v>
      </c>
      <c r="F1092" s="49">
        <v>73.115000000000009</v>
      </c>
    </row>
    <row r="1093" spans="1:6">
      <c r="A1093" s="29" t="s">
        <v>1862</v>
      </c>
      <c r="B1093" s="26" t="s">
        <v>772</v>
      </c>
      <c r="C1093" s="20" t="s">
        <v>1854</v>
      </c>
      <c r="D1093" s="31">
        <v>400</v>
      </c>
      <c r="F1093" s="49">
        <v>74.41</v>
      </c>
    </row>
    <row r="1094" spans="1:6">
      <c r="A1094" s="29" t="s">
        <v>1863</v>
      </c>
      <c r="B1094" s="26" t="s">
        <v>772</v>
      </c>
      <c r="C1094" s="20" t="s">
        <v>1854</v>
      </c>
      <c r="D1094" s="34"/>
    </row>
    <row r="1095" spans="1:6">
      <c r="D1095" s="34"/>
    </row>
    <row r="1096" spans="1:6">
      <c r="A1096" s="29" t="s">
        <v>1864</v>
      </c>
      <c r="B1096" s="26" t="s">
        <v>772</v>
      </c>
      <c r="C1096" s="20" t="s">
        <v>1865</v>
      </c>
      <c r="D1096" s="31">
        <v>25</v>
      </c>
      <c r="F1096" s="49">
        <v>56.444999999999993</v>
      </c>
    </row>
    <row r="1097" spans="1:6">
      <c r="A1097" s="29" t="s">
        <v>1866</v>
      </c>
      <c r="B1097" s="26" t="s">
        <v>772</v>
      </c>
      <c r="C1097" s="20" t="s">
        <v>1865</v>
      </c>
      <c r="D1097" s="31">
        <v>50</v>
      </c>
      <c r="F1097" s="49">
        <v>66.849999999999994</v>
      </c>
    </row>
    <row r="1098" spans="1:6">
      <c r="A1098" s="29" t="s">
        <v>1867</v>
      </c>
      <c r="B1098" s="26" t="s">
        <v>772</v>
      </c>
      <c r="C1098" s="20" t="s">
        <v>1865</v>
      </c>
      <c r="D1098" s="31">
        <v>100</v>
      </c>
      <c r="F1098" s="49">
        <v>68.844999999999999</v>
      </c>
    </row>
    <row r="1099" spans="1:6">
      <c r="A1099" s="29" t="s">
        <v>1868</v>
      </c>
      <c r="B1099" s="26" t="s">
        <v>772</v>
      </c>
      <c r="C1099" s="20" t="s">
        <v>1865</v>
      </c>
      <c r="D1099" s="31">
        <v>150</v>
      </c>
      <c r="F1099" s="49">
        <v>70.84</v>
      </c>
    </row>
    <row r="1100" spans="1:6">
      <c r="A1100" s="29" t="s">
        <v>1869</v>
      </c>
      <c r="B1100" s="26" t="s">
        <v>772</v>
      </c>
      <c r="C1100" s="20" t="s">
        <v>1865</v>
      </c>
      <c r="D1100" s="31">
        <v>200</v>
      </c>
      <c r="F1100" s="49">
        <v>72.834999999999994</v>
      </c>
    </row>
    <row r="1101" spans="1:6">
      <c r="A1101" s="29" t="s">
        <v>1870</v>
      </c>
      <c r="B1101" s="26" t="s">
        <v>772</v>
      </c>
      <c r="C1101" s="20" t="s">
        <v>1865</v>
      </c>
      <c r="D1101" s="31">
        <v>250</v>
      </c>
      <c r="F1101" s="49">
        <v>74.847499999999997</v>
      </c>
    </row>
    <row r="1102" spans="1:6">
      <c r="A1102" s="29" t="s">
        <v>1871</v>
      </c>
      <c r="B1102" s="26" t="s">
        <v>772</v>
      </c>
      <c r="C1102" s="20" t="s">
        <v>1865</v>
      </c>
      <c r="D1102" s="31">
        <v>300</v>
      </c>
      <c r="F1102" s="49">
        <v>83.09</v>
      </c>
    </row>
    <row r="1103" spans="1:6">
      <c r="A1103" s="29" t="s">
        <v>1872</v>
      </c>
      <c r="B1103" s="26" t="s">
        <v>772</v>
      </c>
      <c r="C1103" s="20" t="s">
        <v>1865</v>
      </c>
      <c r="D1103" s="31">
        <v>350</v>
      </c>
      <c r="F1103" s="49">
        <v>85.084999999999994</v>
      </c>
    </row>
    <row r="1104" spans="1:6">
      <c r="A1104" s="29" t="s">
        <v>1873</v>
      </c>
      <c r="B1104" s="26" t="s">
        <v>772</v>
      </c>
      <c r="C1104" s="20" t="s">
        <v>1865</v>
      </c>
      <c r="D1104" s="31">
        <v>400</v>
      </c>
      <c r="F1104" s="49">
        <v>87.08</v>
      </c>
    </row>
    <row r="1105" spans="1:6">
      <c r="A1105" s="29" t="s">
        <v>1874</v>
      </c>
      <c r="B1105" s="26" t="s">
        <v>772</v>
      </c>
      <c r="C1105" s="20" t="s">
        <v>1865</v>
      </c>
      <c r="D1105" s="34"/>
    </row>
    <row r="1106" spans="1:6">
      <c r="D1106" s="34"/>
    </row>
    <row r="1107" spans="1:6">
      <c r="A1107" s="29" t="s">
        <v>1875</v>
      </c>
      <c r="B1107" s="26" t="s">
        <v>772</v>
      </c>
      <c r="C1107" s="20" t="s">
        <v>1876</v>
      </c>
      <c r="D1107" s="31">
        <v>25</v>
      </c>
      <c r="F1107" s="49">
        <v>52.784999999999997</v>
      </c>
    </row>
    <row r="1108" spans="1:6">
      <c r="A1108" s="29" t="s">
        <v>1877</v>
      </c>
      <c r="B1108" s="26" t="s">
        <v>772</v>
      </c>
      <c r="C1108" s="20" t="s">
        <v>1876</v>
      </c>
      <c r="D1108" s="31">
        <v>50</v>
      </c>
      <c r="F1108" s="49">
        <v>62.370000000000005</v>
      </c>
    </row>
    <row r="1109" spans="1:6">
      <c r="A1109" s="29" t="s">
        <v>1878</v>
      </c>
      <c r="B1109" s="26" t="s">
        <v>772</v>
      </c>
      <c r="C1109" s="20" t="s">
        <v>1876</v>
      </c>
      <c r="D1109" s="31">
        <v>100</v>
      </c>
      <c r="F1109" s="49">
        <v>63.962499999999991</v>
      </c>
    </row>
    <row r="1110" spans="1:6">
      <c r="A1110" s="29" t="s">
        <v>1879</v>
      </c>
      <c r="B1110" s="26" t="s">
        <v>772</v>
      </c>
      <c r="C1110" s="20" t="s">
        <v>1876</v>
      </c>
      <c r="D1110" s="31">
        <v>150</v>
      </c>
      <c r="F1110" s="49">
        <v>65.555000000000007</v>
      </c>
    </row>
    <row r="1111" spans="1:6">
      <c r="A1111" s="29" t="s">
        <v>1880</v>
      </c>
      <c r="B1111" s="26" t="s">
        <v>772</v>
      </c>
      <c r="C1111" s="20" t="s">
        <v>1876</v>
      </c>
      <c r="D1111" s="31">
        <v>200</v>
      </c>
      <c r="F1111" s="49">
        <v>67.147499999999994</v>
      </c>
    </row>
    <row r="1112" spans="1:6">
      <c r="A1112" s="29" t="s">
        <v>1881</v>
      </c>
      <c r="B1112" s="26" t="s">
        <v>772</v>
      </c>
      <c r="C1112" s="20" t="s">
        <v>1876</v>
      </c>
      <c r="D1112" s="31">
        <v>250</v>
      </c>
      <c r="F1112" s="49">
        <v>68.740000000000009</v>
      </c>
    </row>
    <row r="1113" spans="1:6">
      <c r="A1113" s="29" t="s">
        <v>1882</v>
      </c>
      <c r="B1113" s="26" t="s">
        <v>772</v>
      </c>
      <c r="C1113" s="20" t="s">
        <v>1876</v>
      </c>
      <c r="D1113" s="31">
        <v>300</v>
      </c>
      <c r="F1113" s="49">
        <v>76.58</v>
      </c>
    </row>
    <row r="1114" spans="1:6">
      <c r="A1114" s="29" t="s">
        <v>1883</v>
      </c>
      <c r="B1114" s="26" t="s">
        <v>772</v>
      </c>
      <c r="C1114" s="20" t="s">
        <v>1876</v>
      </c>
      <c r="D1114" s="31">
        <v>350</v>
      </c>
      <c r="F1114" s="49">
        <v>78.172499999999999</v>
      </c>
    </row>
    <row r="1115" spans="1:6">
      <c r="A1115" s="29" t="s">
        <v>1884</v>
      </c>
      <c r="B1115" s="26" t="s">
        <v>772</v>
      </c>
      <c r="C1115" s="20" t="s">
        <v>1876</v>
      </c>
      <c r="D1115" s="31">
        <v>400</v>
      </c>
      <c r="F1115" s="49">
        <v>79.765000000000001</v>
      </c>
    </row>
    <row r="1116" spans="1:6">
      <c r="A1116" s="29" t="s">
        <v>1885</v>
      </c>
      <c r="B1116" s="26" t="s">
        <v>772</v>
      </c>
      <c r="C1116" s="20" t="s">
        <v>1876</v>
      </c>
      <c r="D1116" s="34"/>
    </row>
    <row r="1117" spans="1:6">
      <c r="D1117" s="34"/>
    </row>
    <row r="1118" spans="1:6">
      <c r="A1118" s="29" t="s">
        <v>1886</v>
      </c>
      <c r="B1118" s="26" t="s">
        <v>773</v>
      </c>
      <c r="C1118" s="20" t="s">
        <v>1887</v>
      </c>
      <c r="D1118" s="31">
        <v>25</v>
      </c>
      <c r="F1118" s="49">
        <v>236.57472000000001</v>
      </c>
    </row>
    <row r="1119" spans="1:6">
      <c r="A1119" s="29" t="s">
        <v>1888</v>
      </c>
      <c r="B1119" s="26" t="s">
        <v>773</v>
      </c>
      <c r="C1119" s="20" t="s">
        <v>1887</v>
      </c>
      <c r="D1119" s="31">
        <v>50</v>
      </c>
      <c r="F1119" s="49">
        <v>246.43200000000002</v>
      </c>
    </row>
    <row r="1120" spans="1:6">
      <c r="A1120" s="29" t="s">
        <v>1889</v>
      </c>
      <c r="B1120" s="26" t="s">
        <v>773</v>
      </c>
      <c r="C1120" s="20" t="s">
        <v>1887</v>
      </c>
      <c r="D1120" s="31">
        <v>100</v>
      </c>
      <c r="F1120" s="49">
        <v>246.43200000000002</v>
      </c>
    </row>
    <row r="1121" spans="1:6">
      <c r="A1121" s="29" t="s">
        <v>1890</v>
      </c>
      <c r="B1121" s="26" t="s">
        <v>773</v>
      </c>
      <c r="C1121" s="20" t="s">
        <v>1887</v>
      </c>
      <c r="D1121" s="31">
        <v>150</v>
      </c>
      <c r="F1121" s="49">
        <v>0</v>
      </c>
    </row>
    <row r="1122" spans="1:6">
      <c r="A1122" s="29" t="s">
        <v>1891</v>
      </c>
      <c r="B1122" s="26" t="s">
        <v>773</v>
      </c>
      <c r="C1122" s="20" t="s">
        <v>1887</v>
      </c>
      <c r="D1122" s="31">
        <v>200</v>
      </c>
      <c r="F1122" s="49">
        <v>306</v>
      </c>
    </row>
    <row r="1123" spans="1:6">
      <c r="A1123" s="29" t="s">
        <v>1892</v>
      </c>
      <c r="B1123" s="26" t="s">
        <v>773</v>
      </c>
      <c r="C1123" s="20" t="s">
        <v>1887</v>
      </c>
      <c r="D1123" s="31">
        <v>250</v>
      </c>
      <c r="F1123" s="49">
        <v>318.75</v>
      </c>
    </row>
    <row r="1124" spans="1:6">
      <c r="A1124" s="29" t="s">
        <v>1893</v>
      </c>
      <c r="B1124" s="26" t="s">
        <v>773</v>
      </c>
      <c r="C1124" s="20" t="s">
        <v>1887</v>
      </c>
      <c r="D1124" s="31">
        <v>300</v>
      </c>
      <c r="F1124" s="49">
        <v>344.25</v>
      </c>
    </row>
    <row r="1125" spans="1:6">
      <c r="A1125" s="29" t="s">
        <v>1894</v>
      </c>
      <c r="B1125" s="26" t="s">
        <v>773</v>
      </c>
      <c r="C1125" s="20" t="s">
        <v>1887</v>
      </c>
      <c r="D1125" s="31">
        <v>350</v>
      </c>
      <c r="F1125" s="49">
        <v>0</v>
      </c>
    </row>
    <row r="1126" spans="1:6">
      <c r="A1126" s="29" t="s">
        <v>1895</v>
      </c>
      <c r="B1126" s="26" t="s">
        <v>773</v>
      </c>
      <c r="C1126" s="20" t="s">
        <v>1887</v>
      </c>
      <c r="D1126" s="31">
        <v>400</v>
      </c>
      <c r="F1126" s="49">
        <v>357</v>
      </c>
    </row>
    <row r="1127" spans="1:6">
      <c r="A1127" s="29" t="s">
        <v>1896</v>
      </c>
      <c r="B1127" s="26" t="s">
        <v>773</v>
      </c>
      <c r="C1127" s="20" t="s">
        <v>1887</v>
      </c>
      <c r="D1127" s="34"/>
    </row>
    <row r="1128" spans="1:6">
      <c r="D1128" s="34"/>
    </row>
    <row r="1129" spans="1:6">
      <c r="A1129" s="29" t="s">
        <v>1897</v>
      </c>
      <c r="B1129" s="26" t="s">
        <v>773</v>
      </c>
      <c r="C1129" s="20" t="s">
        <v>1898</v>
      </c>
      <c r="D1129" s="31">
        <v>25</v>
      </c>
      <c r="F1129" s="49">
        <v>298.63872000000003</v>
      </c>
    </row>
    <row r="1130" spans="1:6">
      <c r="A1130" s="29" t="s">
        <v>1899</v>
      </c>
      <c r="B1130" s="26" t="s">
        <v>773</v>
      </c>
      <c r="C1130" s="20" t="s">
        <v>1898</v>
      </c>
      <c r="D1130" s="31">
        <v>50</v>
      </c>
      <c r="F1130" s="49">
        <v>324.83199999999999</v>
      </c>
    </row>
    <row r="1131" spans="1:6">
      <c r="A1131" s="29" t="s">
        <v>1900</v>
      </c>
      <c r="B1131" s="26" t="s">
        <v>773</v>
      </c>
      <c r="C1131" s="20" t="s">
        <v>1898</v>
      </c>
      <c r="D1131" s="31">
        <v>100</v>
      </c>
      <c r="F1131" s="49">
        <v>342.33199999999999</v>
      </c>
    </row>
    <row r="1132" spans="1:6">
      <c r="A1132" s="29" t="s">
        <v>1901</v>
      </c>
      <c r="B1132" s="26" t="s">
        <v>773</v>
      </c>
      <c r="C1132" s="20" t="s">
        <v>1898</v>
      </c>
      <c r="D1132" s="31">
        <v>150</v>
      </c>
      <c r="F1132" s="49">
        <v>0</v>
      </c>
    </row>
    <row r="1133" spans="1:6">
      <c r="A1133" s="29" t="s">
        <v>1902</v>
      </c>
      <c r="B1133" s="26" t="s">
        <v>773</v>
      </c>
      <c r="C1133" s="20" t="s">
        <v>1898</v>
      </c>
      <c r="D1133" s="31">
        <v>200</v>
      </c>
      <c r="F1133" s="49">
        <v>353.5</v>
      </c>
    </row>
    <row r="1134" spans="1:6">
      <c r="A1134" s="29" t="s">
        <v>1903</v>
      </c>
      <c r="B1134" s="26" t="s">
        <v>773</v>
      </c>
      <c r="C1134" s="20" t="s">
        <v>1898</v>
      </c>
      <c r="D1134" s="31">
        <v>250</v>
      </c>
      <c r="F1134" s="49">
        <v>381.25</v>
      </c>
    </row>
    <row r="1135" spans="1:6">
      <c r="A1135" s="29" t="s">
        <v>1904</v>
      </c>
      <c r="B1135" s="26" t="s">
        <v>773</v>
      </c>
      <c r="C1135" s="20" t="s">
        <v>1898</v>
      </c>
      <c r="D1135" s="31">
        <v>300</v>
      </c>
      <c r="F1135" s="49">
        <v>423</v>
      </c>
    </row>
    <row r="1136" spans="1:6">
      <c r="A1136" s="29" t="s">
        <v>1905</v>
      </c>
      <c r="B1136" s="26" t="s">
        <v>773</v>
      </c>
      <c r="C1136" s="20" t="s">
        <v>1898</v>
      </c>
      <c r="D1136" s="31">
        <v>350</v>
      </c>
      <c r="F1136" s="49">
        <v>0</v>
      </c>
    </row>
    <row r="1137" spans="1:6">
      <c r="A1137" s="29" t="s">
        <v>1906</v>
      </c>
      <c r="B1137" s="26" t="s">
        <v>773</v>
      </c>
      <c r="C1137" s="20" t="s">
        <v>1898</v>
      </c>
      <c r="D1137" s="31">
        <v>400</v>
      </c>
      <c r="F1137" s="49">
        <v>437</v>
      </c>
    </row>
    <row r="1138" spans="1:6">
      <c r="A1138" s="29" t="s">
        <v>1907</v>
      </c>
      <c r="B1138" s="26" t="s">
        <v>773</v>
      </c>
      <c r="C1138" s="20" t="s">
        <v>1898</v>
      </c>
      <c r="D1138" s="34"/>
    </row>
    <row r="1139" spans="1:6">
      <c r="D1139" s="34"/>
    </row>
    <row r="1140" spans="1:6">
      <c r="A1140" s="29" t="s">
        <v>1908</v>
      </c>
      <c r="B1140" s="26" t="s">
        <v>773</v>
      </c>
      <c r="C1140" s="20" t="s">
        <v>1909</v>
      </c>
      <c r="D1140" s="31">
        <v>25</v>
      </c>
      <c r="F1140" s="49">
        <v>299.23872</v>
      </c>
    </row>
    <row r="1141" spans="1:6">
      <c r="A1141" s="29" t="s">
        <v>1910</v>
      </c>
      <c r="B1141" s="26" t="s">
        <v>773</v>
      </c>
      <c r="C1141" s="20" t="s">
        <v>1909</v>
      </c>
      <c r="D1141" s="31">
        <v>50</v>
      </c>
      <c r="F1141" s="49">
        <v>318.58199999999999</v>
      </c>
    </row>
    <row r="1142" spans="1:6">
      <c r="A1142" s="29" t="s">
        <v>1911</v>
      </c>
      <c r="B1142" s="26" t="s">
        <v>773</v>
      </c>
      <c r="C1142" s="20" t="s">
        <v>1909</v>
      </c>
      <c r="D1142" s="31">
        <v>100</v>
      </c>
      <c r="F1142" s="49">
        <v>325.45699999999999</v>
      </c>
    </row>
    <row r="1143" spans="1:6">
      <c r="A1143" s="29" t="s">
        <v>1912</v>
      </c>
      <c r="B1143" s="26" t="s">
        <v>773</v>
      </c>
      <c r="C1143" s="20" t="s">
        <v>1909</v>
      </c>
      <c r="D1143" s="31">
        <v>150</v>
      </c>
      <c r="F1143" s="49">
        <v>0</v>
      </c>
    </row>
    <row r="1144" spans="1:6">
      <c r="A1144" s="29" t="s">
        <v>1913</v>
      </c>
      <c r="B1144" s="26" t="s">
        <v>773</v>
      </c>
      <c r="C1144" s="20" t="s">
        <v>1909</v>
      </c>
      <c r="D1144" s="31">
        <v>200</v>
      </c>
      <c r="F1144" s="49">
        <v>354.125</v>
      </c>
    </row>
    <row r="1145" spans="1:6">
      <c r="A1145" s="29" t="s">
        <v>1914</v>
      </c>
      <c r="B1145" s="26" t="s">
        <v>773</v>
      </c>
      <c r="C1145" s="20" t="s">
        <v>1909</v>
      </c>
      <c r="D1145" s="31">
        <v>250</v>
      </c>
      <c r="F1145" s="49">
        <v>393.75</v>
      </c>
    </row>
    <row r="1146" spans="1:6">
      <c r="A1146" s="29" t="s">
        <v>1915</v>
      </c>
      <c r="B1146" s="26" t="s">
        <v>773</v>
      </c>
      <c r="C1146" s="20" t="s">
        <v>1909</v>
      </c>
      <c r="D1146" s="31">
        <v>300</v>
      </c>
      <c r="F1146" s="49">
        <v>423.625</v>
      </c>
    </row>
    <row r="1147" spans="1:6">
      <c r="A1147" s="29" t="s">
        <v>1916</v>
      </c>
      <c r="B1147" s="26" t="s">
        <v>773</v>
      </c>
      <c r="C1147" s="20" t="s">
        <v>1909</v>
      </c>
      <c r="D1147" s="31">
        <v>350</v>
      </c>
      <c r="F1147" s="49">
        <v>0</v>
      </c>
    </row>
    <row r="1148" spans="1:6">
      <c r="A1148" s="29" t="s">
        <v>1917</v>
      </c>
      <c r="B1148" s="26" t="s">
        <v>773</v>
      </c>
      <c r="C1148" s="20" t="s">
        <v>1909</v>
      </c>
      <c r="D1148" s="31">
        <v>400</v>
      </c>
      <c r="F1148" s="49">
        <v>430.75</v>
      </c>
    </row>
    <row r="1149" spans="1:6">
      <c r="A1149" s="29" t="s">
        <v>1918</v>
      </c>
      <c r="B1149" s="26" t="s">
        <v>773</v>
      </c>
      <c r="C1149" s="20" t="s">
        <v>1909</v>
      </c>
      <c r="D1149" s="34"/>
    </row>
    <row r="1150" spans="1:6">
      <c r="D1150" s="34"/>
    </row>
    <row r="1151" spans="1:6">
      <c r="A1151" s="29" t="s">
        <v>1919</v>
      </c>
      <c r="B1151" s="26" t="s">
        <v>774</v>
      </c>
      <c r="C1151" s="20" t="s">
        <v>1920</v>
      </c>
      <c r="D1151" s="31">
        <v>25</v>
      </c>
      <c r="F1151" s="49">
        <v>191.25</v>
      </c>
    </row>
    <row r="1152" spans="1:6">
      <c r="A1152" s="29" t="s">
        <v>1921</v>
      </c>
      <c r="B1152" s="26" t="s">
        <v>774</v>
      </c>
      <c r="C1152" s="20" t="s">
        <v>1920</v>
      </c>
      <c r="D1152" s="31">
        <v>50</v>
      </c>
      <c r="F1152" s="49">
        <v>197.625</v>
      </c>
    </row>
    <row r="1153" spans="1:6">
      <c r="A1153" s="29" t="s">
        <v>1922</v>
      </c>
      <c r="B1153" s="26" t="s">
        <v>774</v>
      </c>
      <c r="C1153" s="20" t="s">
        <v>1920</v>
      </c>
      <c r="D1153" s="31">
        <v>100</v>
      </c>
      <c r="F1153" s="49">
        <v>204</v>
      </c>
    </row>
    <row r="1154" spans="1:6">
      <c r="A1154" s="29" t="s">
        <v>1923</v>
      </c>
      <c r="B1154" s="26" t="s">
        <v>774</v>
      </c>
      <c r="C1154" s="20" t="s">
        <v>1920</v>
      </c>
      <c r="D1154" s="31">
        <v>150</v>
      </c>
      <c r="F1154" s="49">
        <v>0</v>
      </c>
    </row>
    <row r="1155" spans="1:6">
      <c r="A1155" s="29" t="s">
        <v>1924</v>
      </c>
      <c r="B1155" s="26" t="s">
        <v>774</v>
      </c>
      <c r="C1155" s="20" t="s">
        <v>1920</v>
      </c>
      <c r="D1155" s="31">
        <v>200</v>
      </c>
      <c r="F1155" s="49">
        <v>210.375</v>
      </c>
    </row>
    <row r="1156" spans="1:6">
      <c r="A1156" s="29" t="s">
        <v>1925</v>
      </c>
      <c r="B1156" s="26" t="s">
        <v>774</v>
      </c>
      <c r="C1156" s="20" t="s">
        <v>1920</v>
      </c>
      <c r="D1156" s="31">
        <v>250</v>
      </c>
      <c r="F1156" s="49">
        <v>216.75</v>
      </c>
    </row>
    <row r="1157" spans="1:6">
      <c r="A1157" s="29" t="s">
        <v>1926</v>
      </c>
      <c r="B1157" s="26" t="s">
        <v>774</v>
      </c>
      <c r="C1157" s="20" t="s">
        <v>1920</v>
      </c>
      <c r="D1157" s="31">
        <v>300</v>
      </c>
      <c r="F1157" s="49">
        <v>248.625</v>
      </c>
    </row>
    <row r="1158" spans="1:6">
      <c r="A1158" s="29" t="s">
        <v>1927</v>
      </c>
      <c r="B1158" s="26" t="s">
        <v>774</v>
      </c>
      <c r="C1158" s="20" t="s">
        <v>1920</v>
      </c>
      <c r="D1158" s="31">
        <v>350</v>
      </c>
      <c r="F1158" s="49">
        <v>0</v>
      </c>
    </row>
    <row r="1159" spans="1:6">
      <c r="A1159" s="29" t="s">
        <v>1928</v>
      </c>
      <c r="B1159" s="26" t="s">
        <v>774</v>
      </c>
      <c r="C1159" s="20" t="s">
        <v>1920</v>
      </c>
      <c r="D1159" s="31">
        <v>400</v>
      </c>
      <c r="F1159" s="49">
        <v>255</v>
      </c>
    </row>
    <row r="1160" spans="1:6">
      <c r="A1160" s="29" t="s">
        <v>1929</v>
      </c>
      <c r="B1160" s="26" t="s">
        <v>774</v>
      </c>
      <c r="C1160" s="20" t="s">
        <v>1920</v>
      </c>
      <c r="D1160" s="31"/>
    </row>
    <row r="1161" spans="1:6">
      <c r="D1161" s="34"/>
    </row>
    <row r="1162" spans="1:6">
      <c r="A1162" s="29" t="s">
        <v>1930</v>
      </c>
      <c r="B1162" s="26" t="s">
        <v>774</v>
      </c>
      <c r="C1162" s="20" t="s">
        <v>1931</v>
      </c>
      <c r="D1162" s="31">
        <v>25</v>
      </c>
      <c r="F1162" s="49">
        <v>210</v>
      </c>
    </row>
    <row r="1163" spans="1:6">
      <c r="A1163" s="29" t="s">
        <v>1932</v>
      </c>
      <c r="B1163" s="26" t="s">
        <v>774</v>
      </c>
      <c r="C1163" s="20" t="s">
        <v>1931</v>
      </c>
      <c r="D1163" s="31">
        <v>50</v>
      </c>
      <c r="F1163" s="49">
        <v>223.875</v>
      </c>
    </row>
    <row r="1164" spans="1:6">
      <c r="A1164" s="29" t="s">
        <v>1933</v>
      </c>
      <c r="B1164" s="26" t="s">
        <v>774</v>
      </c>
      <c r="C1164" s="20" t="s">
        <v>1931</v>
      </c>
      <c r="D1164" s="31">
        <v>100</v>
      </c>
      <c r="F1164" s="49">
        <v>237.75</v>
      </c>
    </row>
    <row r="1165" spans="1:6">
      <c r="A1165" s="29" t="s">
        <v>1934</v>
      </c>
      <c r="B1165" s="26" t="s">
        <v>774</v>
      </c>
      <c r="C1165" s="20" t="s">
        <v>1931</v>
      </c>
      <c r="D1165" s="31">
        <v>150</v>
      </c>
      <c r="F1165" s="49">
        <v>0</v>
      </c>
    </row>
    <row r="1166" spans="1:6">
      <c r="A1166" s="29" t="s">
        <v>1935</v>
      </c>
      <c r="B1166" s="26" t="s">
        <v>774</v>
      </c>
      <c r="C1166" s="20" t="s">
        <v>1931</v>
      </c>
      <c r="D1166" s="31">
        <v>200</v>
      </c>
      <c r="F1166" s="49">
        <v>251.625</v>
      </c>
    </row>
    <row r="1167" spans="1:6">
      <c r="A1167" s="29" t="s">
        <v>1936</v>
      </c>
      <c r="B1167" s="26" t="s">
        <v>774</v>
      </c>
      <c r="C1167" s="20" t="s">
        <v>1931</v>
      </c>
      <c r="D1167" s="31">
        <v>250</v>
      </c>
      <c r="F1167" s="49">
        <v>258.625</v>
      </c>
    </row>
    <row r="1168" spans="1:6">
      <c r="A1168" s="29" t="s">
        <v>1937</v>
      </c>
      <c r="B1168" s="26" t="s">
        <v>774</v>
      </c>
      <c r="C1168" s="20" t="s">
        <v>1931</v>
      </c>
      <c r="D1168" s="31">
        <v>300</v>
      </c>
      <c r="F1168" s="49">
        <v>273</v>
      </c>
    </row>
    <row r="1169" spans="1:6">
      <c r="A1169" s="29" t="s">
        <v>1938</v>
      </c>
      <c r="B1169" s="26" t="s">
        <v>774</v>
      </c>
      <c r="C1169" s="20" t="s">
        <v>1931</v>
      </c>
      <c r="D1169" s="31">
        <v>350</v>
      </c>
      <c r="F1169" s="49">
        <v>0</v>
      </c>
    </row>
    <row r="1170" spans="1:6">
      <c r="A1170" s="29" t="s">
        <v>1939</v>
      </c>
      <c r="B1170" s="26" t="s">
        <v>774</v>
      </c>
      <c r="C1170" s="20" t="s">
        <v>1931</v>
      </c>
      <c r="D1170" s="31">
        <v>400</v>
      </c>
      <c r="F1170" s="49">
        <v>280</v>
      </c>
    </row>
    <row r="1171" spans="1:6">
      <c r="A1171" s="29" t="s">
        <v>1940</v>
      </c>
      <c r="B1171" s="26" t="s">
        <v>774</v>
      </c>
      <c r="C1171" s="20" t="s">
        <v>1931</v>
      </c>
      <c r="D1171" s="31"/>
    </row>
    <row r="1172" spans="1:6">
      <c r="D1172" s="34"/>
    </row>
    <row r="1173" spans="1:6">
      <c r="A1173" s="29" t="s">
        <v>1941</v>
      </c>
      <c r="B1173" s="26" t="s">
        <v>775</v>
      </c>
      <c r="C1173" s="20" t="s">
        <v>1942</v>
      </c>
      <c r="D1173" s="31">
        <v>25</v>
      </c>
      <c r="F1173" s="49">
        <v>297.33000000000004</v>
      </c>
    </row>
    <row r="1174" spans="1:6">
      <c r="A1174" s="29" t="s">
        <v>1943</v>
      </c>
      <c r="B1174" s="26" t="s">
        <v>775</v>
      </c>
      <c r="C1174" s="20" t="s">
        <v>1942</v>
      </c>
      <c r="D1174" s="31">
        <v>50</v>
      </c>
      <c r="F1174" s="49">
        <v>330.47999999999996</v>
      </c>
    </row>
    <row r="1175" spans="1:6">
      <c r="A1175" s="29" t="s">
        <v>1944</v>
      </c>
      <c r="B1175" s="26" t="s">
        <v>775</v>
      </c>
      <c r="C1175" s="20" t="s">
        <v>1942</v>
      </c>
      <c r="D1175" s="31">
        <v>100</v>
      </c>
      <c r="F1175" s="49">
        <v>338.19120000000004</v>
      </c>
    </row>
    <row r="1176" spans="1:6">
      <c r="A1176" s="29" t="s">
        <v>1945</v>
      </c>
      <c r="B1176" s="26" t="s">
        <v>775</v>
      </c>
      <c r="C1176" s="20" t="s">
        <v>1942</v>
      </c>
      <c r="D1176" s="31">
        <v>150</v>
      </c>
      <c r="F1176" s="49">
        <v>0</v>
      </c>
    </row>
    <row r="1177" spans="1:6">
      <c r="A1177" s="29" t="s">
        <v>1946</v>
      </c>
      <c r="B1177" s="26" t="s">
        <v>775</v>
      </c>
      <c r="C1177" s="20" t="s">
        <v>1942</v>
      </c>
      <c r="D1177" s="31">
        <v>200</v>
      </c>
      <c r="F1177" s="49">
        <v>379.44</v>
      </c>
    </row>
    <row r="1178" spans="1:6">
      <c r="A1178" s="29" t="s">
        <v>1947</v>
      </c>
      <c r="B1178" s="26" t="s">
        <v>775</v>
      </c>
      <c r="C1178" s="20" t="s">
        <v>1942</v>
      </c>
      <c r="D1178" s="31">
        <v>250</v>
      </c>
      <c r="F1178" s="49">
        <v>394.61759999999992</v>
      </c>
    </row>
    <row r="1179" spans="1:6">
      <c r="A1179" s="29" t="s">
        <v>1948</v>
      </c>
      <c r="B1179" s="26" t="s">
        <v>775</v>
      </c>
      <c r="C1179" s="20" t="s">
        <v>1942</v>
      </c>
      <c r="D1179" s="31">
        <v>300</v>
      </c>
      <c r="F1179" s="49">
        <v>424.72800000000001</v>
      </c>
    </row>
    <row r="1180" spans="1:6">
      <c r="A1180" s="29" t="s">
        <v>1949</v>
      </c>
      <c r="B1180" s="26" t="s">
        <v>775</v>
      </c>
      <c r="C1180" s="20" t="s">
        <v>1942</v>
      </c>
      <c r="D1180" s="31">
        <v>350</v>
      </c>
      <c r="F1180" s="49">
        <v>0</v>
      </c>
    </row>
    <row r="1181" spans="1:6">
      <c r="A1181" s="29" t="s">
        <v>1950</v>
      </c>
      <c r="B1181" s="26" t="s">
        <v>775</v>
      </c>
      <c r="C1181" s="20" t="s">
        <v>1942</v>
      </c>
      <c r="D1181" s="31">
        <v>400</v>
      </c>
      <c r="F1181" s="49">
        <v>461.55</v>
      </c>
    </row>
    <row r="1182" spans="1:6">
      <c r="A1182" s="29" t="s">
        <v>1951</v>
      </c>
      <c r="B1182" s="26" t="s">
        <v>775</v>
      </c>
      <c r="C1182" s="20" t="s">
        <v>1942</v>
      </c>
      <c r="D1182" s="34"/>
    </row>
    <row r="1183" spans="1:6">
      <c r="D1183" s="34"/>
    </row>
    <row r="1184" spans="1:6">
      <c r="A1184" s="29" t="s">
        <v>1952</v>
      </c>
      <c r="B1184" s="26" t="s">
        <v>775</v>
      </c>
      <c r="C1184" s="20" t="s">
        <v>1953</v>
      </c>
      <c r="D1184" s="31">
        <v>25</v>
      </c>
      <c r="F1184" s="49">
        <v>374.33000000000004</v>
      </c>
    </row>
    <row r="1185" spans="1:6">
      <c r="A1185" s="29" t="s">
        <v>1954</v>
      </c>
      <c r="B1185" s="26" t="s">
        <v>775</v>
      </c>
      <c r="C1185" s="20" t="s">
        <v>1953</v>
      </c>
      <c r="D1185" s="31">
        <v>50</v>
      </c>
      <c r="F1185" s="49">
        <v>420.47999999999996</v>
      </c>
    </row>
    <row r="1186" spans="1:6">
      <c r="A1186" s="29" t="s">
        <v>1955</v>
      </c>
      <c r="B1186" s="26" t="s">
        <v>775</v>
      </c>
      <c r="C1186" s="20" t="s">
        <v>1953</v>
      </c>
      <c r="D1186" s="31">
        <v>100</v>
      </c>
      <c r="F1186" s="49">
        <v>427.83120000000002</v>
      </c>
    </row>
    <row r="1187" spans="1:6">
      <c r="A1187" s="29" t="s">
        <v>1956</v>
      </c>
      <c r="B1187" s="26" t="s">
        <v>775</v>
      </c>
      <c r="C1187" s="20" t="s">
        <v>1953</v>
      </c>
      <c r="D1187" s="31">
        <v>150</v>
      </c>
      <c r="F1187" s="49">
        <v>0</v>
      </c>
    </row>
    <row r="1188" spans="1:6">
      <c r="A1188" s="29" t="s">
        <v>1957</v>
      </c>
      <c r="B1188" s="26" t="s">
        <v>775</v>
      </c>
      <c r="C1188" s="20" t="s">
        <v>1953</v>
      </c>
      <c r="D1188" s="31">
        <v>200</v>
      </c>
      <c r="F1188" s="49">
        <v>488.64</v>
      </c>
    </row>
    <row r="1189" spans="1:6">
      <c r="A1189" s="29" t="s">
        <v>1958</v>
      </c>
      <c r="B1189" s="26" t="s">
        <v>775</v>
      </c>
      <c r="C1189" s="20" t="s">
        <v>1953</v>
      </c>
      <c r="D1189" s="31">
        <v>250</v>
      </c>
      <c r="F1189" s="49">
        <v>503.33759999999995</v>
      </c>
    </row>
    <row r="1190" spans="1:6">
      <c r="A1190" s="29" t="s">
        <v>1959</v>
      </c>
      <c r="B1190" s="26" t="s">
        <v>775</v>
      </c>
      <c r="C1190" s="20" t="s">
        <v>1953</v>
      </c>
      <c r="D1190" s="31">
        <v>300</v>
      </c>
      <c r="F1190" s="49">
        <v>543.52800000000002</v>
      </c>
    </row>
    <row r="1191" spans="1:6">
      <c r="A1191" s="29" t="s">
        <v>1960</v>
      </c>
      <c r="B1191" s="26" t="s">
        <v>775</v>
      </c>
      <c r="C1191" s="20" t="s">
        <v>1953</v>
      </c>
      <c r="D1191" s="31">
        <v>350</v>
      </c>
      <c r="F1191" s="49">
        <v>0</v>
      </c>
    </row>
    <row r="1192" spans="1:6">
      <c r="A1192" s="29" t="s">
        <v>1961</v>
      </c>
      <c r="B1192" s="26" t="s">
        <v>775</v>
      </c>
      <c r="C1192" s="20" t="s">
        <v>1953</v>
      </c>
      <c r="D1192" s="31">
        <v>400</v>
      </c>
      <c r="F1192" s="49">
        <v>617.79999999999995</v>
      </c>
    </row>
    <row r="1193" spans="1:6">
      <c r="A1193" s="29" t="s">
        <v>1962</v>
      </c>
      <c r="B1193" s="26" t="s">
        <v>775</v>
      </c>
      <c r="C1193" s="20" t="s">
        <v>1953</v>
      </c>
      <c r="D1193" s="34"/>
    </row>
    <row r="1194" spans="1:6">
      <c r="D1194" s="34"/>
    </row>
    <row r="1195" spans="1:6">
      <c r="A1195" s="29" t="s">
        <v>1963</v>
      </c>
      <c r="B1195" s="26" t="s">
        <v>775</v>
      </c>
      <c r="C1195" s="20" t="s">
        <v>1964</v>
      </c>
      <c r="D1195" s="31">
        <v>25</v>
      </c>
      <c r="F1195" s="49">
        <v>313.83000000000004</v>
      </c>
    </row>
    <row r="1196" spans="1:6">
      <c r="A1196" s="29" t="s">
        <v>1965</v>
      </c>
      <c r="B1196" s="26" t="s">
        <v>775</v>
      </c>
      <c r="C1196" s="20" t="s">
        <v>1964</v>
      </c>
      <c r="D1196" s="31">
        <v>50</v>
      </c>
      <c r="F1196" s="49">
        <v>362.88</v>
      </c>
    </row>
    <row r="1197" spans="1:6">
      <c r="A1197" s="29" t="s">
        <v>1966</v>
      </c>
      <c r="B1197" s="26" t="s">
        <v>775</v>
      </c>
      <c r="C1197" s="20" t="s">
        <v>1964</v>
      </c>
      <c r="D1197" s="31">
        <v>100</v>
      </c>
      <c r="F1197" s="49">
        <v>370.95120000000003</v>
      </c>
    </row>
    <row r="1198" spans="1:6">
      <c r="A1198" s="29" t="s">
        <v>1967</v>
      </c>
      <c r="B1198" s="26" t="s">
        <v>775</v>
      </c>
      <c r="C1198" s="20" t="s">
        <v>1964</v>
      </c>
      <c r="D1198" s="31">
        <v>150</v>
      </c>
      <c r="F1198" s="49">
        <v>0</v>
      </c>
    </row>
    <row r="1199" spans="1:6">
      <c r="A1199" s="29" t="s">
        <v>1968</v>
      </c>
      <c r="B1199" s="26" t="s">
        <v>775</v>
      </c>
      <c r="C1199" s="20" t="s">
        <v>1964</v>
      </c>
      <c r="D1199" s="31">
        <v>200</v>
      </c>
      <c r="F1199" s="49">
        <v>391.44</v>
      </c>
    </row>
    <row r="1200" spans="1:6">
      <c r="A1200" s="29" t="s">
        <v>1969</v>
      </c>
      <c r="B1200" s="26" t="s">
        <v>775</v>
      </c>
      <c r="C1200" s="20" t="s">
        <v>1964</v>
      </c>
      <c r="D1200" s="31">
        <v>250</v>
      </c>
      <c r="F1200" s="49">
        <v>432.5376</v>
      </c>
    </row>
    <row r="1201" spans="1:6">
      <c r="A1201" s="29" t="s">
        <v>1970</v>
      </c>
      <c r="B1201" s="26" t="s">
        <v>775</v>
      </c>
      <c r="C1201" s="20" t="s">
        <v>1964</v>
      </c>
      <c r="D1201" s="31">
        <v>300</v>
      </c>
      <c r="F1201" s="49">
        <v>461.928</v>
      </c>
    </row>
    <row r="1202" spans="1:6">
      <c r="A1202" s="29" t="s">
        <v>1971</v>
      </c>
      <c r="B1202" s="26" t="s">
        <v>775</v>
      </c>
      <c r="C1202" s="20" t="s">
        <v>1964</v>
      </c>
      <c r="D1202" s="31">
        <v>350</v>
      </c>
      <c r="F1202" s="49">
        <v>0</v>
      </c>
    </row>
    <row r="1203" spans="1:6">
      <c r="A1203" s="29" t="s">
        <v>1972</v>
      </c>
      <c r="B1203" s="26" t="s">
        <v>775</v>
      </c>
      <c r="C1203" s="20" t="s">
        <v>1964</v>
      </c>
      <c r="D1203" s="31">
        <v>400</v>
      </c>
      <c r="F1203" s="49">
        <v>535.29999999999995</v>
      </c>
    </row>
    <row r="1204" spans="1:6">
      <c r="A1204" s="29" t="s">
        <v>1973</v>
      </c>
      <c r="B1204" s="26" t="s">
        <v>775</v>
      </c>
      <c r="C1204" s="20" t="s">
        <v>1964</v>
      </c>
      <c r="D1204" s="34"/>
    </row>
    <row r="1205" spans="1:6">
      <c r="D1205" s="34"/>
    </row>
    <row r="1206" spans="1:6">
      <c r="A1206" s="29" t="s">
        <v>1974</v>
      </c>
      <c r="B1206" s="21" t="s">
        <v>1975</v>
      </c>
      <c r="C1206" s="20" t="s">
        <v>1976</v>
      </c>
      <c r="D1206" s="34">
        <v>4</v>
      </c>
      <c r="F1206" s="49">
        <v>0.01</v>
      </c>
    </row>
    <row r="1207" spans="1:6">
      <c r="D1207" s="34"/>
    </row>
    <row r="1208" spans="1:6">
      <c r="D1208" s="34"/>
    </row>
    <row r="1209" spans="1:6">
      <c r="D1209" s="34"/>
    </row>
    <row r="1210" spans="1:6">
      <c r="D1210" s="34"/>
    </row>
    <row r="1211" spans="1:6">
      <c r="D1211" s="34"/>
    </row>
    <row r="1212" spans="1:6">
      <c r="D1212" s="34"/>
    </row>
    <row r="1213" spans="1:6">
      <c r="D1213" s="34"/>
    </row>
    <row r="1214" spans="1:6">
      <c r="D1214" s="34"/>
    </row>
    <row r="1215" spans="1:6">
      <c r="D1215" s="34"/>
    </row>
    <row r="1216" spans="1:6">
      <c r="D1216" s="34"/>
    </row>
    <row r="1217" spans="4:4">
      <c r="D1217" s="34"/>
    </row>
    <row r="1218" spans="4:4">
      <c r="D1218" s="34"/>
    </row>
    <row r="1219" spans="4:4">
      <c r="D1219" s="34"/>
    </row>
    <row r="1220" spans="4:4">
      <c r="D1220" s="34"/>
    </row>
    <row r="1221" spans="4:4">
      <c r="D1221" s="34"/>
    </row>
    <row r="1222" spans="4:4">
      <c r="D1222" s="34"/>
    </row>
    <row r="1223" spans="4:4">
      <c r="D1223" s="34"/>
    </row>
    <row r="1224" spans="4:4">
      <c r="D1224" s="34"/>
    </row>
    <row r="1225" spans="4:4">
      <c r="D1225" s="34"/>
    </row>
    <row r="1226" spans="4:4">
      <c r="D1226" s="34"/>
    </row>
    <row r="1227" spans="4:4">
      <c r="D1227" s="34"/>
    </row>
    <row r="1228" spans="4:4">
      <c r="D1228" s="34"/>
    </row>
    <row r="1229" spans="4:4">
      <c r="D1229" s="34"/>
    </row>
    <row r="1230" spans="4:4">
      <c r="D1230" s="34"/>
    </row>
    <row r="1231" spans="4:4">
      <c r="D1231" s="34"/>
    </row>
    <row r="1232" spans="4:4">
      <c r="D1232" s="34"/>
    </row>
    <row r="1233" spans="4:4">
      <c r="D1233" s="34"/>
    </row>
    <row r="1234" spans="4:4">
      <c r="D1234" s="34"/>
    </row>
    <row r="1235" spans="4:4">
      <c r="D1235" s="34"/>
    </row>
    <row r="1236" spans="4:4">
      <c r="D1236" s="34"/>
    </row>
    <row r="1237" spans="4:4">
      <c r="D1237" s="34"/>
    </row>
    <row r="1238" spans="4:4">
      <c r="D1238" s="34"/>
    </row>
    <row r="1239" spans="4:4">
      <c r="D1239" s="34"/>
    </row>
    <row r="1240" spans="4:4">
      <c r="D1240" s="34"/>
    </row>
    <row r="1241" spans="4:4">
      <c r="D1241" s="34"/>
    </row>
    <row r="1242" spans="4:4">
      <c r="D1242" s="34"/>
    </row>
    <row r="1243" spans="4:4">
      <c r="D1243" s="34"/>
    </row>
    <row r="1244" spans="4:4">
      <c r="D1244" s="34"/>
    </row>
    <row r="1245" spans="4:4">
      <c r="D1245" s="34"/>
    </row>
    <row r="1246" spans="4:4">
      <c r="D1246" s="34"/>
    </row>
    <row r="1247" spans="4:4">
      <c r="D1247" s="34"/>
    </row>
    <row r="1248" spans="4:4">
      <c r="D1248" s="34"/>
    </row>
    <row r="1249" spans="4:4">
      <c r="D1249" s="34"/>
    </row>
    <row r="1250" spans="4:4">
      <c r="D1250" s="34"/>
    </row>
    <row r="1251" spans="4:4">
      <c r="D1251" s="34"/>
    </row>
    <row r="1252" spans="4:4">
      <c r="D1252" s="34"/>
    </row>
    <row r="1253" spans="4:4">
      <c r="D1253" s="34"/>
    </row>
    <row r="1254" spans="4:4">
      <c r="D1254" s="34"/>
    </row>
    <row r="1255" spans="4:4">
      <c r="D1255" s="34"/>
    </row>
    <row r="1256" spans="4:4">
      <c r="D1256" s="34"/>
    </row>
    <row r="1257" spans="4:4">
      <c r="D1257" s="34"/>
    </row>
    <row r="1258" spans="4:4">
      <c r="D1258" s="34"/>
    </row>
    <row r="1259" spans="4:4">
      <c r="D1259" s="34"/>
    </row>
    <row r="1260" spans="4:4">
      <c r="D1260" s="34"/>
    </row>
    <row r="1261" spans="4:4">
      <c r="D1261" s="34"/>
    </row>
    <row r="1262" spans="4:4">
      <c r="D1262" s="34"/>
    </row>
    <row r="1263" spans="4:4">
      <c r="D1263" s="34"/>
    </row>
    <row r="1264" spans="4:4">
      <c r="D1264" s="34"/>
    </row>
    <row r="1265" spans="4:4">
      <c r="D1265" s="34"/>
    </row>
    <row r="1266" spans="4:4">
      <c r="D1266" s="34"/>
    </row>
    <row r="1267" spans="4:4">
      <c r="D1267" s="34"/>
    </row>
    <row r="1268" spans="4:4">
      <c r="D1268" s="34"/>
    </row>
    <row r="1269" spans="4:4">
      <c r="D1269" s="34"/>
    </row>
    <row r="1270" spans="4:4">
      <c r="D1270" s="34"/>
    </row>
    <row r="1271" spans="4:4">
      <c r="D1271" s="34"/>
    </row>
    <row r="1272" spans="4:4">
      <c r="D1272" s="34"/>
    </row>
    <row r="1273" spans="4:4">
      <c r="D1273" s="34"/>
    </row>
    <row r="1274" spans="4:4">
      <c r="D1274" s="34"/>
    </row>
    <row r="1275" spans="4:4">
      <c r="D1275" s="34"/>
    </row>
    <row r="1276" spans="4:4">
      <c r="D1276" s="34"/>
    </row>
    <row r="1277" spans="4:4">
      <c r="D1277" s="34"/>
    </row>
    <row r="1278" spans="4:4">
      <c r="D1278" s="34"/>
    </row>
    <row r="1279" spans="4:4">
      <c r="D1279" s="34"/>
    </row>
    <row r="1280" spans="4:4">
      <c r="D1280" s="34"/>
    </row>
    <row r="1281" spans="4:4">
      <c r="D1281" s="34"/>
    </row>
    <row r="1282" spans="4:4">
      <c r="D1282" s="34"/>
    </row>
    <row r="1283" spans="4:4">
      <c r="D1283" s="34"/>
    </row>
    <row r="1284" spans="4:4">
      <c r="D1284" s="34"/>
    </row>
    <row r="1285" spans="4:4">
      <c r="D1285" s="34"/>
    </row>
    <row r="1286" spans="4:4">
      <c r="D1286" s="34"/>
    </row>
    <row r="1287" spans="4:4">
      <c r="D1287" s="34"/>
    </row>
    <row r="1288" spans="4:4">
      <c r="D1288" s="34"/>
    </row>
    <row r="1289" spans="4:4">
      <c r="D1289" s="34"/>
    </row>
    <row r="1290" spans="4:4">
      <c r="D1290" s="34"/>
    </row>
    <row r="1291" spans="4:4">
      <c r="D1291" s="34"/>
    </row>
    <row r="1292" spans="4:4">
      <c r="D1292" s="34"/>
    </row>
    <row r="1293" spans="4:4">
      <c r="D1293" s="34"/>
    </row>
    <row r="1294" spans="4:4">
      <c r="D1294" s="34"/>
    </row>
    <row r="1295" spans="4:4">
      <c r="D1295" s="34"/>
    </row>
    <row r="1296" spans="4:4">
      <c r="D1296" s="34"/>
    </row>
    <row r="1297" spans="4:4">
      <c r="D1297" s="34"/>
    </row>
    <row r="1298" spans="4:4">
      <c r="D1298" s="34"/>
    </row>
    <row r="1299" spans="4:4">
      <c r="D1299" s="34"/>
    </row>
    <row r="1300" spans="4:4">
      <c r="D1300" s="34"/>
    </row>
    <row r="1301" spans="4:4">
      <c r="D1301" s="34"/>
    </row>
    <row r="1302" spans="4:4">
      <c r="D1302" s="34"/>
    </row>
    <row r="1303" spans="4:4">
      <c r="D1303" s="34"/>
    </row>
    <row r="1304" spans="4:4">
      <c r="D1304" s="34"/>
    </row>
    <row r="1305" spans="4:4">
      <c r="D1305" s="34"/>
    </row>
    <row r="1306" spans="4:4">
      <c r="D1306" s="34"/>
    </row>
    <row r="1307" spans="4:4">
      <c r="D1307" s="34"/>
    </row>
    <row r="1308" spans="4:4">
      <c r="D1308" s="34"/>
    </row>
    <row r="1309" spans="4:4">
      <c r="D1309" s="34"/>
    </row>
    <row r="1310" spans="4:4">
      <c r="D1310" s="34"/>
    </row>
    <row r="1311" spans="4:4">
      <c r="D1311" s="34"/>
    </row>
    <row r="1312" spans="4:4">
      <c r="D1312" s="34"/>
    </row>
    <row r="1313" spans="4:4">
      <c r="D1313" s="34"/>
    </row>
    <row r="1314" spans="4:4">
      <c r="D1314" s="34"/>
    </row>
    <row r="1315" spans="4:4">
      <c r="D1315" s="34"/>
    </row>
    <row r="1316" spans="4:4">
      <c r="D1316" s="34"/>
    </row>
    <row r="1317" spans="4:4">
      <c r="D1317" s="34"/>
    </row>
    <row r="1318" spans="4:4">
      <c r="D1318" s="34"/>
    </row>
    <row r="1319" spans="4:4">
      <c r="D1319" s="34"/>
    </row>
    <row r="1320" spans="4:4">
      <c r="D1320" s="34"/>
    </row>
    <row r="1321" spans="4:4">
      <c r="D1321" s="34"/>
    </row>
    <row r="1322" spans="4:4">
      <c r="D1322" s="34"/>
    </row>
    <row r="1323" spans="4:4">
      <c r="D1323" s="34"/>
    </row>
    <row r="1324" spans="4:4">
      <c r="D1324" s="34"/>
    </row>
    <row r="1325" spans="4:4">
      <c r="D1325" s="34"/>
    </row>
    <row r="1326" spans="4:4">
      <c r="D1326" s="34"/>
    </row>
    <row r="1327" spans="4:4">
      <c r="D1327" s="34"/>
    </row>
    <row r="1328" spans="4:4">
      <c r="D1328" s="34"/>
    </row>
    <row r="1329" spans="4:4">
      <c r="D1329" s="34"/>
    </row>
    <row r="1330" spans="4:4">
      <c r="D1330" s="34"/>
    </row>
    <row r="1331" spans="4:4">
      <c r="D1331" s="34"/>
    </row>
    <row r="1332" spans="4:4">
      <c r="D1332" s="34"/>
    </row>
    <row r="1333" spans="4:4">
      <c r="D1333" s="34"/>
    </row>
    <row r="1334" spans="4:4">
      <c r="D1334" s="34"/>
    </row>
    <row r="1335" spans="4:4">
      <c r="D1335" s="34"/>
    </row>
    <row r="1336" spans="4:4">
      <c r="D1336" s="34"/>
    </row>
    <row r="1337" spans="4:4">
      <c r="D1337" s="34"/>
    </row>
    <row r="1338" spans="4:4">
      <c r="D1338" s="34"/>
    </row>
    <row r="1339" spans="4:4">
      <c r="D1339" s="34"/>
    </row>
    <row r="1340" spans="4:4">
      <c r="D1340" s="34"/>
    </row>
    <row r="1341" spans="4:4">
      <c r="D1341" s="34"/>
    </row>
    <row r="1342" spans="4:4">
      <c r="D1342" s="34"/>
    </row>
    <row r="1343" spans="4:4">
      <c r="D1343" s="34"/>
    </row>
    <row r="1344" spans="4:4">
      <c r="D1344" s="34"/>
    </row>
    <row r="1345" spans="4:4">
      <c r="D1345" s="34"/>
    </row>
    <row r="1346" spans="4:4">
      <c r="D1346" s="34"/>
    </row>
    <row r="1347" spans="4:4">
      <c r="D1347" s="34"/>
    </row>
    <row r="1348" spans="4:4">
      <c r="D1348" s="34"/>
    </row>
    <row r="1349" spans="4:4">
      <c r="D1349" s="34"/>
    </row>
    <row r="1350" spans="4:4">
      <c r="D1350" s="34"/>
    </row>
    <row r="1351" spans="4:4">
      <c r="D1351" s="34"/>
    </row>
    <row r="1352" spans="4:4">
      <c r="D1352" s="34"/>
    </row>
    <row r="1353" spans="4:4">
      <c r="D1353" s="34"/>
    </row>
    <row r="1354" spans="4:4">
      <c r="D1354" s="34"/>
    </row>
    <row r="1355" spans="4:4">
      <c r="D1355" s="34"/>
    </row>
    <row r="1356" spans="4:4">
      <c r="D1356" s="34"/>
    </row>
    <row r="1357" spans="4:4">
      <c r="D1357" s="34"/>
    </row>
    <row r="1358" spans="4:4">
      <c r="D1358" s="34"/>
    </row>
    <row r="1359" spans="4:4">
      <c r="D1359" s="34"/>
    </row>
    <row r="1360" spans="4:4">
      <c r="D1360" s="34"/>
    </row>
    <row r="1361" spans="4:4">
      <c r="D1361" s="34"/>
    </row>
    <row r="1362" spans="4:4">
      <c r="D1362" s="34"/>
    </row>
    <row r="1363" spans="4:4">
      <c r="D1363" s="34"/>
    </row>
    <row r="1364" spans="4:4">
      <c r="D1364" s="34"/>
    </row>
    <row r="1365" spans="4:4">
      <c r="D1365" s="34"/>
    </row>
    <row r="1366" spans="4:4">
      <c r="D1366" s="34"/>
    </row>
    <row r="1367" spans="4:4">
      <c r="D1367" s="34"/>
    </row>
    <row r="1368" spans="4:4">
      <c r="D1368" s="34"/>
    </row>
    <row r="1369" spans="4:4">
      <c r="D1369" s="34"/>
    </row>
    <row r="1370" spans="4:4">
      <c r="D1370" s="34"/>
    </row>
    <row r="1371" spans="4:4">
      <c r="D1371" s="34"/>
    </row>
    <row r="1372" spans="4:4">
      <c r="D1372" s="34"/>
    </row>
    <row r="1373" spans="4:4">
      <c r="D1373" s="34"/>
    </row>
    <row r="1374" spans="4:4">
      <c r="D1374" s="34"/>
    </row>
    <row r="1375" spans="4:4">
      <c r="D1375" s="34"/>
    </row>
    <row r="1376" spans="4:4">
      <c r="D1376" s="34"/>
    </row>
    <row r="1377" spans="4:4">
      <c r="D1377" s="34"/>
    </row>
    <row r="1378" spans="4:4">
      <c r="D1378" s="34"/>
    </row>
    <row r="1379" spans="4:4">
      <c r="D1379" s="34"/>
    </row>
    <row r="1380" spans="4:4">
      <c r="D1380" s="34"/>
    </row>
    <row r="1381" spans="4:4">
      <c r="D1381" s="34"/>
    </row>
    <row r="1382" spans="4:4">
      <c r="D1382" s="34"/>
    </row>
    <row r="1383" spans="4:4">
      <c r="D1383" s="34"/>
    </row>
    <row r="1384" spans="4:4">
      <c r="D1384" s="34"/>
    </row>
    <row r="1385" spans="4:4">
      <c r="D1385" s="34"/>
    </row>
    <row r="1386" spans="4:4">
      <c r="D1386" s="34"/>
    </row>
    <row r="1387" spans="4:4">
      <c r="D1387" s="34"/>
    </row>
    <row r="1388" spans="4:4">
      <c r="D1388" s="34"/>
    </row>
    <row r="1389" spans="4:4">
      <c r="D1389" s="34"/>
    </row>
    <row r="1390" spans="4:4">
      <c r="D1390" s="34"/>
    </row>
    <row r="1391" spans="4:4">
      <c r="D1391" s="34"/>
    </row>
    <row r="1392" spans="4:4">
      <c r="D1392" s="34"/>
    </row>
    <row r="1393" spans="4:4">
      <c r="D1393" s="34"/>
    </row>
    <row r="1394" spans="4:4">
      <c r="D1394" s="34"/>
    </row>
    <row r="1395" spans="4:4">
      <c r="D1395" s="34"/>
    </row>
    <row r="1396" spans="4:4">
      <c r="D1396" s="34"/>
    </row>
    <row r="1397" spans="4:4">
      <c r="D1397" s="34"/>
    </row>
    <row r="1398" spans="4:4">
      <c r="D1398" s="34"/>
    </row>
    <row r="1399" spans="4:4">
      <c r="D1399" s="34"/>
    </row>
    <row r="1400" spans="4:4">
      <c r="D1400" s="34"/>
    </row>
    <row r="1401" spans="4:4">
      <c r="D1401" s="34"/>
    </row>
    <row r="1402" spans="4:4">
      <c r="D1402" s="34"/>
    </row>
    <row r="1403" spans="4:4">
      <c r="D1403" s="34"/>
    </row>
    <row r="1404" spans="4:4">
      <c r="D1404" s="34"/>
    </row>
    <row r="1405" spans="4:4">
      <c r="D1405" s="34"/>
    </row>
    <row r="1406" spans="4:4">
      <c r="D1406" s="34"/>
    </row>
    <row r="1407" spans="4:4">
      <c r="D1407" s="34"/>
    </row>
    <row r="1408" spans="4:4">
      <c r="D1408" s="34"/>
    </row>
    <row r="1409" spans="4:4">
      <c r="D1409" s="34"/>
    </row>
    <row r="1410" spans="4:4">
      <c r="D1410" s="34"/>
    </row>
    <row r="1411" spans="4:4">
      <c r="D1411" s="34"/>
    </row>
    <row r="1412" spans="4:4">
      <c r="D1412" s="34"/>
    </row>
    <row r="1413" spans="4:4">
      <c r="D1413" s="34"/>
    </row>
    <row r="1414" spans="4:4">
      <c r="D1414" s="34"/>
    </row>
    <row r="1415" spans="4:4">
      <c r="D1415" s="34"/>
    </row>
    <row r="1416" spans="4:4">
      <c r="D1416" s="34"/>
    </row>
    <row r="1417" spans="4:4">
      <c r="D1417" s="34"/>
    </row>
    <row r="1418" spans="4:4">
      <c r="D1418" s="34"/>
    </row>
    <row r="1419" spans="4:4">
      <c r="D1419" s="34"/>
    </row>
    <row r="1420" spans="4:4">
      <c r="D1420" s="34"/>
    </row>
    <row r="1421" spans="4:4">
      <c r="D1421" s="34"/>
    </row>
    <row r="1422" spans="4:4">
      <c r="D1422" s="34"/>
    </row>
    <row r="1423" spans="4:4">
      <c r="D1423" s="34"/>
    </row>
    <row r="1424" spans="4:4">
      <c r="D1424" s="34"/>
    </row>
    <row r="1425" spans="4:4">
      <c r="D1425" s="34"/>
    </row>
    <row r="1426" spans="4:4">
      <c r="D1426" s="34"/>
    </row>
    <row r="1427" spans="4:4">
      <c r="D1427" s="34"/>
    </row>
    <row r="1428" spans="4:4">
      <c r="D1428" s="34"/>
    </row>
    <row r="1429" spans="4:4">
      <c r="D1429" s="34"/>
    </row>
    <row r="1430" spans="4:4">
      <c r="D1430" s="34"/>
    </row>
    <row r="1431" spans="4:4">
      <c r="D1431" s="34"/>
    </row>
    <row r="1432" spans="4:4">
      <c r="D1432" s="34"/>
    </row>
    <row r="1433" spans="4:4">
      <c r="D1433" s="34"/>
    </row>
    <row r="1434" spans="4:4">
      <c r="D1434" s="34"/>
    </row>
    <row r="1435" spans="4:4">
      <c r="D1435" s="34"/>
    </row>
    <row r="1436" spans="4:4">
      <c r="D1436" s="34"/>
    </row>
    <row r="1437" spans="4:4">
      <c r="D1437" s="34"/>
    </row>
    <row r="1438" spans="4:4">
      <c r="D1438" s="34"/>
    </row>
    <row r="1439" spans="4:4">
      <c r="D1439" s="34"/>
    </row>
    <row r="1440" spans="4:4">
      <c r="D1440" s="34"/>
    </row>
    <row r="1441" spans="4:4">
      <c r="D1441" s="34"/>
    </row>
    <row r="1442" spans="4:4">
      <c r="D1442" s="34"/>
    </row>
    <row r="1443" spans="4:4">
      <c r="D1443" s="34"/>
    </row>
    <row r="1444" spans="4:4">
      <c r="D1444" s="34"/>
    </row>
    <row r="1445" spans="4:4">
      <c r="D1445" s="34"/>
    </row>
    <row r="1446" spans="4:4">
      <c r="D1446" s="34"/>
    </row>
    <row r="1447" spans="4:4">
      <c r="D1447" s="34"/>
    </row>
    <row r="1448" spans="4:4">
      <c r="D1448" s="34"/>
    </row>
    <row r="1449" spans="4:4">
      <c r="D1449" s="34"/>
    </row>
    <row r="1450" spans="4:4">
      <c r="D1450" s="34"/>
    </row>
    <row r="1451" spans="4:4">
      <c r="D1451" s="34"/>
    </row>
    <row r="1452" spans="4:4">
      <c r="D1452" s="34"/>
    </row>
    <row r="1453" spans="4:4">
      <c r="D1453" s="34"/>
    </row>
    <row r="1454" spans="4:4">
      <c r="D1454" s="34"/>
    </row>
    <row r="1455" spans="4:4">
      <c r="D1455" s="34"/>
    </row>
    <row r="1456" spans="4:4">
      <c r="D1456" s="34"/>
    </row>
    <row r="1457" spans="4:4">
      <c r="D1457" s="34"/>
    </row>
    <row r="1458" spans="4:4">
      <c r="D1458" s="34"/>
    </row>
    <row r="1459" spans="4:4">
      <c r="D1459" s="34"/>
    </row>
    <row r="1460" spans="4:4">
      <c r="D1460" s="34"/>
    </row>
    <row r="1461" spans="4:4">
      <c r="D1461" s="34"/>
    </row>
    <row r="1462" spans="4:4">
      <c r="D1462" s="34"/>
    </row>
    <row r="1463" spans="4:4">
      <c r="D1463" s="34"/>
    </row>
    <row r="1464" spans="4:4">
      <c r="D1464" s="34"/>
    </row>
    <row r="1465" spans="4:4">
      <c r="D1465" s="34"/>
    </row>
    <row r="1466" spans="4:4">
      <c r="D1466" s="34"/>
    </row>
    <row r="1467" spans="4:4">
      <c r="D1467" s="34"/>
    </row>
    <row r="1468" spans="4:4">
      <c r="D1468" s="34"/>
    </row>
    <row r="1469" spans="4:4">
      <c r="D1469" s="34"/>
    </row>
    <row r="1470" spans="4:4">
      <c r="D1470" s="34"/>
    </row>
    <row r="1471" spans="4:4">
      <c r="D1471" s="34"/>
    </row>
    <row r="1472" spans="4:4">
      <c r="D1472" s="34"/>
    </row>
    <row r="1473" spans="4:4">
      <c r="D1473" s="34"/>
    </row>
    <row r="1474" spans="4:4">
      <c r="D1474" s="34"/>
    </row>
    <row r="1475" spans="4:4">
      <c r="D1475" s="34"/>
    </row>
    <row r="1476" spans="4:4">
      <c r="D1476" s="34"/>
    </row>
    <row r="1477" spans="4:4">
      <c r="D1477" s="34"/>
    </row>
    <row r="1478" spans="4:4">
      <c r="D1478" s="34"/>
    </row>
    <row r="1479" spans="4:4">
      <c r="D1479" s="34"/>
    </row>
    <row r="1480" spans="4:4">
      <c r="D1480" s="34"/>
    </row>
    <row r="1481" spans="4:4">
      <c r="D1481" s="34"/>
    </row>
    <row r="1482" spans="4:4">
      <c r="D1482" s="34"/>
    </row>
    <row r="1483" spans="4:4">
      <c r="D1483" s="34"/>
    </row>
    <row r="1484" spans="4:4">
      <c r="D1484" s="34"/>
    </row>
    <row r="1485" spans="4:4">
      <c r="D1485" s="34"/>
    </row>
    <row r="1486" spans="4:4">
      <c r="D1486" s="34"/>
    </row>
    <row r="1487" spans="4:4">
      <c r="D1487" s="34"/>
    </row>
    <row r="1488" spans="4:4">
      <c r="D1488" s="34"/>
    </row>
    <row r="1489" spans="4:4">
      <c r="D1489" s="34"/>
    </row>
    <row r="1490" spans="4:4">
      <c r="D1490" s="34"/>
    </row>
    <row r="1491" spans="4:4">
      <c r="D1491" s="34"/>
    </row>
    <row r="1492" spans="4:4">
      <c r="D1492" s="34"/>
    </row>
    <row r="1493" spans="4:4">
      <c r="D1493" s="34"/>
    </row>
    <row r="1494" spans="4:4">
      <c r="D1494" s="34"/>
    </row>
    <row r="1495" spans="4:4">
      <c r="D1495" s="34"/>
    </row>
    <row r="1496" spans="4:4">
      <c r="D1496" s="34"/>
    </row>
    <row r="1497" spans="4:4">
      <c r="D1497" s="34"/>
    </row>
    <row r="1498" spans="4:4">
      <c r="D1498" s="34"/>
    </row>
    <row r="1499" spans="4:4">
      <c r="D1499" s="34"/>
    </row>
    <row r="1500" spans="4:4">
      <c r="D1500" s="34"/>
    </row>
    <row r="1501" spans="4:4">
      <c r="D1501" s="34"/>
    </row>
    <row r="1502" spans="4:4">
      <c r="D1502" s="34"/>
    </row>
    <row r="1503" spans="4:4">
      <c r="D1503" s="34"/>
    </row>
    <row r="1504" spans="4:4">
      <c r="D1504" s="34"/>
    </row>
    <row r="1505" spans="4:4">
      <c r="D1505" s="34"/>
    </row>
    <row r="1506" spans="4:4">
      <c r="D1506" s="34"/>
    </row>
    <row r="1507" spans="4:4">
      <c r="D1507" s="34"/>
    </row>
    <row r="1508" spans="4:4">
      <c r="D1508" s="34"/>
    </row>
    <row r="1509" spans="4:4">
      <c r="D1509" s="34"/>
    </row>
    <row r="1510" spans="4:4">
      <c r="D1510" s="34"/>
    </row>
    <row r="1511" spans="4:4">
      <c r="D1511" s="34"/>
    </row>
    <row r="1512" spans="4:4">
      <c r="D1512" s="34"/>
    </row>
    <row r="1513" spans="4:4">
      <c r="D1513" s="34"/>
    </row>
    <row r="1514" spans="4:4">
      <c r="D1514" s="34"/>
    </row>
    <row r="1515" spans="4:4">
      <c r="D1515" s="34"/>
    </row>
    <row r="1516" spans="4:4">
      <c r="D1516" s="34"/>
    </row>
    <row r="1517" spans="4:4">
      <c r="D1517" s="34"/>
    </row>
    <row r="1518" spans="4:4">
      <c r="D1518" s="34"/>
    </row>
    <row r="1519" spans="4:4">
      <c r="D1519" s="34"/>
    </row>
    <row r="1520" spans="4:4">
      <c r="D1520" s="34"/>
    </row>
    <row r="1521" spans="4:4">
      <c r="D1521" s="34"/>
    </row>
    <row r="1522" spans="4:4">
      <c r="D1522" s="34"/>
    </row>
    <row r="1523" spans="4:4">
      <c r="D1523" s="34"/>
    </row>
    <row r="1524" spans="4:4">
      <c r="D1524" s="34"/>
    </row>
    <row r="1525" spans="4:4">
      <c r="D1525" s="34"/>
    </row>
    <row r="1526" spans="4:4">
      <c r="D1526" s="34"/>
    </row>
    <row r="1527" spans="4:4">
      <c r="D1527" s="34"/>
    </row>
    <row r="1528" spans="4:4">
      <c r="D1528" s="34"/>
    </row>
    <row r="1529" spans="4:4">
      <c r="D1529" s="34"/>
    </row>
    <row r="1530" spans="4:4">
      <c r="D1530" s="34"/>
    </row>
    <row r="1531" spans="4:4">
      <c r="D1531" s="34"/>
    </row>
    <row r="1532" spans="4:4">
      <c r="D1532" s="34"/>
    </row>
    <row r="1533" spans="4:4">
      <c r="D1533" s="34"/>
    </row>
    <row r="1534" spans="4:4">
      <c r="D1534" s="34"/>
    </row>
    <row r="1535" spans="4:4">
      <c r="D1535" s="34"/>
    </row>
    <row r="1536" spans="4:4">
      <c r="D1536" s="34"/>
    </row>
    <row r="1537" spans="4:4">
      <c r="D1537" s="34"/>
    </row>
    <row r="1538" spans="4:4">
      <c r="D1538" s="34"/>
    </row>
    <row r="1539" spans="4:4">
      <c r="D1539" s="34"/>
    </row>
    <row r="1540" spans="4:4">
      <c r="D1540" s="34"/>
    </row>
    <row r="1541" spans="4:4">
      <c r="D1541" s="34"/>
    </row>
    <row r="1542" spans="4:4">
      <c r="D1542" s="34"/>
    </row>
    <row r="1543" spans="4:4">
      <c r="D1543" s="34"/>
    </row>
    <row r="1544" spans="4:4">
      <c r="D1544" s="34"/>
    </row>
    <row r="1545" spans="4:4">
      <c r="D1545" s="34"/>
    </row>
    <row r="1546" spans="4:4">
      <c r="D1546" s="34"/>
    </row>
    <row r="1547" spans="4:4">
      <c r="D1547" s="34"/>
    </row>
    <row r="1548" spans="4:4">
      <c r="D1548" s="34"/>
    </row>
    <row r="1549" spans="4:4">
      <c r="D1549" s="34"/>
    </row>
    <row r="1550" spans="4:4">
      <c r="D1550" s="34"/>
    </row>
    <row r="1551" spans="4:4">
      <c r="D1551" s="34"/>
    </row>
    <row r="1552" spans="4:4">
      <c r="D1552" s="34"/>
    </row>
    <row r="1553" spans="4:4">
      <c r="D1553" s="34"/>
    </row>
    <row r="1554" spans="4:4">
      <c r="D1554" s="34"/>
    </row>
    <row r="1555" spans="4:4">
      <c r="D1555" s="34"/>
    </row>
    <row r="1556" spans="4:4">
      <c r="D1556" s="34"/>
    </row>
    <row r="1557" spans="4:4">
      <c r="D1557" s="34"/>
    </row>
    <row r="1558" spans="4:4">
      <c r="D1558" s="34"/>
    </row>
    <row r="1559" spans="4:4">
      <c r="D1559" s="34"/>
    </row>
    <row r="1560" spans="4:4">
      <c r="D1560" s="34"/>
    </row>
    <row r="1561" spans="4:4">
      <c r="D1561" s="34"/>
    </row>
    <row r="1562" spans="4:4">
      <c r="D1562" s="34"/>
    </row>
    <row r="1563" spans="4:4">
      <c r="D1563" s="34"/>
    </row>
    <row r="1564" spans="4:4">
      <c r="D1564" s="34"/>
    </row>
    <row r="1565" spans="4:4">
      <c r="D1565" s="34"/>
    </row>
    <row r="1566" spans="4:4">
      <c r="D1566" s="34"/>
    </row>
    <row r="1567" spans="4:4">
      <c r="D1567" s="34"/>
    </row>
    <row r="1568" spans="4:4">
      <c r="D1568" s="34"/>
    </row>
    <row r="1569" spans="4:4">
      <c r="D1569" s="34"/>
    </row>
    <row r="1570" spans="4:4">
      <c r="D1570" s="34"/>
    </row>
    <row r="1571" spans="4:4">
      <c r="D1571" s="34"/>
    </row>
    <row r="1572" spans="4:4">
      <c r="D1572" s="34"/>
    </row>
    <row r="1573" spans="4:4">
      <c r="D1573" s="34"/>
    </row>
    <row r="1574" spans="4:4">
      <c r="D1574" s="34"/>
    </row>
    <row r="1575" spans="4:4">
      <c r="D1575" s="34"/>
    </row>
    <row r="1576" spans="4:4">
      <c r="D1576" s="34"/>
    </row>
    <row r="1577" spans="4:4">
      <c r="D1577" s="34"/>
    </row>
    <row r="1578" spans="4:4">
      <c r="D1578" s="34"/>
    </row>
    <row r="1579" spans="4:4">
      <c r="D1579" s="34"/>
    </row>
    <row r="1580" spans="4:4">
      <c r="D1580" s="34"/>
    </row>
    <row r="1581" spans="4:4">
      <c r="D1581" s="34"/>
    </row>
    <row r="1582" spans="4:4">
      <c r="D1582" s="34"/>
    </row>
    <row r="1583" spans="4:4">
      <c r="D1583" s="34"/>
    </row>
    <row r="1584" spans="4:4">
      <c r="D1584" s="34"/>
    </row>
    <row r="1585" spans="4:4">
      <c r="D1585" s="34"/>
    </row>
    <row r="1586" spans="4:4">
      <c r="D1586" s="34"/>
    </row>
    <row r="1587" spans="4:4">
      <c r="D1587" s="34"/>
    </row>
    <row r="1588" spans="4:4">
      <c r="D1588" s="34"/>
    </row>
    <row r="1589" spans="4:4">
      <c r="D1589" s="34"/>
    </row>
    <row r="1590" spans="4:4">
      <c r="D1590" s="34"/>
    </row>
    <row r="1591" spans="4:4">
      <c r="D1591" s="34"/>
    </row>
    <row r="1592" spans="4:4">
      <c r="D1592" s="34"/>
    </row>
    <row r="1593" spans="4:4">
      <c r="D1593" s="34"/>
    </row>
    <row r="1594" spans="4:4">
      <c r="D1594" s="34"/>
    </row>
    <row r="1595" spans="4:4">
      <c r="D1595" s="34"/>
    </row>
    <row r="1596" spans="4:4">
      <c r="D1596" s="34"/>
    </row>
    <row r="1597" spans="4:4">
      <c r="D1597" s="34"/>
    </row>
    <row r="1598" spans="4:4">
      <c r="D1598" s="34"/>
    </row>
    <row r="1599" spans="4:4">
      <c r="D1599" s="34"/>
    </row>
    <row r="1600" spans="4:4">
      <c r="D1600" s="34"/>
    </row>
    <row r="1601" spans="4:4">
      <c r="D1601" s="34"/>
    </row>
    <row r="1602" spans="4:4">
      <c r="D1602" s="34"/>
    </row>
    <row r="1603" spans="4:4">
      <c r="D1603" s="34"/>
    </row>
    <row r="1604" spans="4:4">
      <c r="D1604" s="34"/>
    </row>
    <row r="1605" spans="4:4">
      <c r="D1605" s="34"/>
    </row>
    <row r="1606" spans="4:4">
      <c r="D1606" s="34"/>
    </row>
    <row r="1607" spans="4:4">
      <c r="D1607" s="34"/>
    </row>
    <row r="1608" spans="4:4">
      <c r="D1608" s="34"/>
    </row>
    <row r="1609" spans="4:4">
      <c r="D1609" s="34"/>
    </row>
    <row r="1610" spans="4:4">
      <c r="D1610" s="34"/>
    </row>
    <row r="1611" spans="4:4">
      <c r="D1611" s="34"/>
    </row>
    <row r="1612" spans="4:4">
      <c r="D1612" s="34"/>
    </row>
    <row r="1613" spans="4:4">
      <c r="D1613" s="34"/>
    </row>
    <row r="1614" spans="4:4">
      <c r="D1614" s="34"/>
    </row>
    <row r="1615" spans="4:4">
      <c r="D1615" s="34"/>
    </row>
    <row r="1616" spans="4:4">
      <c r="D1616" s="34"/>
    </row>
    <row r="1617" spans="4:4">
      <c r="D1617" s="34"/>
    </row>
    <row r="1618" spans="4:4">
      <c r="D1618" s="34"/>
    </row>
    <row r="1619" spans="4:4">
      <c r="D1619" s="34"/>
    </row>
    <row r="1620" spans="4:4">
      <c r="D1620" s="34"/>
    </row>
    <row r="1621" spans="4:4">
      <c r="D1621" s="34"/>
    </row>
    <row r="1622" spans="4:4">
      <c r="D1622" s="34"/>
    </row>
    <row r="1623" spans="4:4">
      <c r="D1623" s="34"/>
    </row>
    <row r="1624" spans="4:4">
      <c r="D1624" s="34"/>
    </row>
    <row r="1625" spans="4:4">
      <c r="D1625" s="34"/>
    </row>
    <row r="1626" spans="4:4">
      <c r="D1626" s="34"/>
    </row>
    <row r="1627" spans="4:4">
      <c r="D1627" s="34"/>
    </row>
    <row r="1628" spans="4:4">
      <c r="D1628" s="34"/>
    </row>
    <row r="1629" spans="4:4">
      <c r="D1629" s="34"/>
    </row>
    <row r="1630" spans="4:4">
      <c r="D1630" s="34"/>
    </row>
    <row r="1631" spans="4:4">
      <c r="D1631" s="34"/>
    </row>
    <row r="1632" spans="4:4">
      <c r="D1632" s="34"/>
    </row>
    <row r="1633" spans="4:4">
      <c r="D1633" s="34"/>
    </row>
    <row r="1634" spans="4:4">
      <c r="D1634" s="34"/>
    </row>
    <row r="1635" spans="4:4">
      <c r="D1635" s="34"/>
    </row>
    <row r="1636" spans="4:4">
      <c r="D1636" s="34"/>
    </row>
    <row r="1637" spans="4:4">
      <c r="D1637" s="34"/>
    </row>
    <row r="1638" spans="4:4">
      <c r="D1638" s="34"/>
    </row>
    <row r="1639" spans="4:4">
      <c r="D1639" s="34"/>
    </row>
    <row r="1640" spans="4:4">
      <c r="D1640" s="34"/>
    </row>
    <row r="1641" spans="4:4">
      <c r="D1641" s="34"/>
    </row>
    <row r="1642" spans="4:4">
      <c r="D1642" s="34"/>
    </row>
    <row r="1643" spans="4:4">
      <c r="D1643" s="34"/>
    </row>
    <row r="1644" spans="4:4">
      <c r="D1644" s="34"/>
    </row>
    <row r="1645" spans="4:4">
      <c r="D1645" s="34"/>
    </row>
    <row r="1646" spans="4:4">
      <c r="D1646" s="34"/>
    </row>
    <row r="1647" spans="4:4">
      <c r="D1647" s="34"/>
    </row>
    <row r="1648" spans="4:4">
      <c r="D1648" s="34"/>
    </row>
    <row r="1649" spans="4:4">
      <c r="D1649" s="34"/>
    </row>
    <row r="1650" spans="4:4">
      <c r="D1650" s="34"/>
    </row>
    <row r="1651" spans="4:4">
      <c r="D1651" s="34"/>
    </row>
    <row r="1652" spans="4:4">
      <c r="D1652" s="34"/>
    </row>
    <row r="1653" spans="4:4">
      <c r="D1653" s="34"/>
    </row>
    <row r="1654" spans="4:4">
      <c r="D1654" s="34"/>
    </row>
    <row r="1655" spans="4:4">
      <c r="D1655" s="34"/>
    </row>
    <row r="1656" spans="4:4">
      <c r="D1656" s="34"/>
    </row>
    <row r="1657" spans="4:4">
      <c r="D1657" s="34"/>
    </row>
    <row r="1658" spans="4:4">
      <c r="D1658" s="34"/>
    </row>
    <row r="1659" spans="4:4">
      <c r="D1659" s="34"/>
    </row>
    <row r="1660" spans="4:4">
      <c r="D1660" s="34"/>
    </row>
    <row r="1661" spans="4:4">
      <c r="D1661" s="34"/>
    </row>
    <row r="1662" spans="4:4">
      <c r="D1662" s="34"/>
    </row>
    <row r="1663" spans="4:4">
      <c r="D1663" s="34"/>
    </row>
    <row r="1664" spans="4:4">
      <c r="D1664" s="34"/>
    </row>
    <row r="1665" spans="4:4">
      <c r="D1665" s="34"/>
    </row>
    <row r="1666" spans="4:4">
      <c r="D1666" s="34"/>
    </row>
    <row r="1667" spans="4:4">
      <c r="D1667" s="34"/>
    </row>
    <row r="1668" spans="4:4">
      <c r="D1668" s="34"/>
    </row>
    <row r="1669" spans="4:4">
      <c r="D1669" s="34"/>
    </row>
    <row r="1670" spans="4:4">
      <c r="D1670" s="34"/>
    </row>
    <row r="1671" spans="4:4">
      <c r="D1671" s="34"/>
    </row>
    <row r="1672" spans="4:4">
      <c r="D1672" s="34"/>
    </row>
    <row r="1673" spans="4:4">
      <c r="D1673" s="34"/>
    </row>
    <row r="1674" spans="4:4">
      <c r="D1674" s="34"/>
    </row>
    <row r="1675" spans="4:4">
      <c r="D1675" s="34"/>
    </row>
    <row r="1676" spans="4:4">
      <c r="D1676" s="34"/>
    </row>
    <row r="1677" spans="4:4">
      <c r="D1677" s="34"/>
    </row>
    <row r="1678" spans="4:4">
      <c r="D1678" s="34"/>
    </row>
    <row r="1679" spans="4:4">
      <c r="D1679" s="34"/>
    </row>
    <row r="1680" spans="4:4">
      <c r="D1680" s="34"/>
    </row>
    <row r="1681" spans="4:4">
      <c r="D1681" s="34"/>
    </row>
    <row r="1682" spans="4:4">
      <c r="D1682" s="34"/>
    </row>
    <row r="1683" spans="4:4">
      <c r="D1683" s="34"/>
    </row>
    <row r="1684" spans="4:4">
      <c r="D1684" s="34"/>
    </row>
    <row r="1685" spans="4:4">
      <c r="D1685" s="34"/>
    </row>
    <row r="1686" spans="4:4">
      <c r="D1686" s="34"/>
    </row>
    <row r="1687" spans="4:4">
      <c r="D1687" s="34"/>
    </row>
    <row r="1688" spans="4:4">
      <c r="D1688" s="34"/>
    </row>
    <row r="1689" spans="4:4">
      <c r="D1689" s="34"/>
    </row>
    <row r="1690" spans="4:4">
      <c r="D1690" s="34"/>
    </row>
    <row r="1691" spans="4:4">
      <c r="D1691" s="34"/>
    </row>
    <row r="1692" spans="4:4">
      <c r="D1692" s="34"/>
    </row>
    <row r="1693" spans="4:4">
      <c r="D1693" s="34"/>
    </row>
    <row r="1694" spans="4:4">
      <c r="D1694" s="34"/>
    </row>
    <row r="1695" spans="4:4">
      <c r="D1695" s="34"/>
    </row>
    <row r="1696" spans="4:4">
      <c r="D1696" s="34"/>
    </row>
    <row r="1697" spans="4:4">
      <c r="D1697" s="34"/>
    </row>
    <row r="1698" spans="4:4">
      <c r="D1698" s="34"/>
    </row>
    <row r="1699" spans="4:4">
      <c r="D1699" s="34"/>
    </row>
    <row r="1700" spans="4:4">
      <c r="D1700" s="34"/>
    </row>
    <row r="1701" spans="4:4">
      <c r="D1701" s="34"/>
    </row>
    <row r="1702" spans="4:4">
      <c r="D1702" s="34"/>
    </row>
    <row r="1703" spans="4:4">
      <c r="D1703" s="34"/>
    </row>
    <row r="1704" spans="4:4">
      <c r="D1704" s="34"/>
    </row>
    <row r="1705" spans="4:4">
      <c r="D1705" s="34"/>
    </row>
    <row r="1706" spans="4:4">
      <c r="D1706" s="34"/>
    </row>
    <row r="1707" spans="4:4">
      <c r="D1707" s="34"/>
    </row>
    <row r="1708" spans="4:4">
      <c r="D1708" s="34"/>
    </row>
    <row r="1709" spans="4:4">
      <c r="D1709" s="34"/>
    </row>
    <row r="1710" spans="4:4">
      <c r="D1710" s="34"/>
    </row>
    <row r="1711" spans="4:4">
      <c r="D1711" s="34"/>
    </row>
    <row r="1712" spans="4:4">
      <c r="D1712" s="34"/>
    </row>
    <row r="1713" spans="4:4">
      <c r="D1713" s="34"/>
    </row>
    <row r="1714" spans="4:4">
      <c r="D1714" s="34"/>
    </row>
    <row r="1715" spans="4:4">
      <c r="D1715" s="34"/>
    </row>
    <row r="1716" spans="4:4">
      <c r="D1716" s="34"/>
    </row>
    <row r="1717" spans="4:4">
      <c r="D1717" s="34"/>
    </row>
    <row r="1718" spans="4:4">
      <c r="D1718" s="34"/>
    </row>
    <row r="1719" spans="4:4">
      <c r="D1719" s="34"/>
    </row>
    <row r="1720" spans="4:4">
      <c r="D1720" s="34"/>
    </row>
    <row r="1721" spans="4:4">
      <c r="D1721" s="34"/>
    </row>
    <row r="1722" spans="4:4">
      <c r="D1722" s="34"/>
    </row>
    <row r="1723" spans="4:4">
      <c r="D1723" s="34"/>
    </row>
    <row r="1724" spans="4:4">
      <c r="D1724" s="34"/>
    </row>
    <row r="1725" spans="4:4">
      <c r="D1725" s="34"/>
    </row>
    <row r="1726" spans="4:4">
      <c r="D1726" s="34"/>
    </row>
    <row r="1727" spans="4:4">
      <c r="D1727" s="34"/>
    </row>
    <row r="1728" spans="4:4">
      <c r="D1728" s="34"/>
    </row>
    <row r="1729" spans="4:4">
      <c r="D1729" s="34"/>
    </row>
    <row r="1730" spans="4:4">
      <c r="D1730" s="34"/>
    </row>
    <row r="1731" spans="4:4">
      <c r="D1731" s="34"/>
    </row>
    <row r="1732" spans="4:4">
      <c r="D1732" s="34"/>
    </row>
    <row r="1733" spans="4:4">
      <c r="D1733" s="34"/>
    </row>
    <row r="1734" spans="4:4">
      <c r="D1734" s="34"/>
    </row>
    <row r="1735" spans="4:4">
      <c r="D1735" s="34"/>
    </row>
    <row r="1736" spans="4:4">
      <c r="D1736" s="34"/>
    </row>
    <row r="1737" spans="4:4">
      <c r="D1737" s="34"/>
    </row>
    <row r="1738" spans="4:4">
      <c r="D1738" s="34"/>
    </row>
    <row r="1739" spans="4:4">
      <c r="D1739" s="34"/>
    </row>
    <row r="1740" spans="4:4">
      <c r="D1740" s="34"/>
    </row>
    <row r="1741" spans="4:4">
      <c r="D1741" s="34"/>
    </row>
    <row r="1742" spans="4:4">
      <c r="D1742" s="34"/>
    </row>
    <row r="1743" spans="4:4">
      <c r="D1743" s="34"/>
    </row>
    <row r="1744" spans="4:4">
      <c r="D1744" s="34"/>
    </row>
    <row r="1745" spans="4:4">
      <c r="D1745" s="34"/>
    </row>
    <row r="1746" spans="4:4">
      <c r="D1746" s="34"/>
    </row>
    <row r="1747" spans="4:4">
      <c r="D1747" s="34"/>
    </row>
    <row r="1748" spans="4:4">
      <c r="D1748" s="34"/>
    </row>
    <row r="1749" spans="4:4">
      <c r="D1749" s="34"/>
    </row>
    <row r="1750" spans="4:4">
      <c r="D1750" s="34"/>
    </row>
    <row r="1751" spans="4:4">
      <c r="D1751" s="34"/>
    </row>
    <row r="1752" spans="4:4">
      <c r="D1752" s="34"/>
    </row>
    <row r="1753" spans="4:4">
      <c r="D1753" s="34"/>
    </row>
    <row r="1754" spans="4:4">
      <c r="D1754" s="34"/>
    </row>
    <row r="1755" spans="4:4">
      <c r="D1755" s="34"/>
    </row>
    <row r="1756" spans="4:4">
      <c r="D1756" s="34"/>
    </row>
    <row r="1757" spans="4:4">
      <c r="D1757" s="34"/>
    </row>
    <row r="1758" spans="4:4">
      <c r="D1758" s="34"/>
    </row>
    <row r="1759" spans="4:4">
      <c r="D1759" s="34"/>
    </row>
    <row r="1760" spans="4:4">
      <c r="D1760" s="34"/>
    </row>
    <row r="1761" spans="4:4">
      <c r="D1761" s="34"/>
    </row>
    <row r="1762" spans="4:4">
      <c r="D1762" s="34"/>
    </row>
    <row r="1763" spans="4:4">
      <c r="D1763" s="34"/>
    </row>
    <row r="1764" spans="4:4">
      <c r="D1764" s="34"/>
    </row>
    <row r="1765" spans="4:4">
      <c r="D1765" s="34"/>
    </row>
    <row r="1766" spans="4:4">
      <c r="D1766" s="34"/>
    </row>
    <row r="1767" spans="4:4">
      <c r="D1767" s="34"/>
    </row>
    <row r="1768" spans="4:4">
      <c r="D1768" s="34"/>
    </row>
    <row r="1769" spans="4:4">
      <c r="D1769" s="34"/>
    </row>
    <row r="1770" spans="4:4">
      <c r="D1770" s="34"/>
    </row>
    <row r="1771" spans="4:4">
      <c r="D1771" s="34"/>
    </row>
    <row r="1772" spans="4:4">
      <c r="D1772" s="34"/>
    </row>
    <row r="1773" spans="4:4">
      <c r="D1773" s="34"/>
    </row>
    <row r="1774" spans="4:4">
      <c r="D1774" s="34"/>
    </row>
    <row r="1775" spans="4:4">
      <c r="D1775" s="34"/>
    </row>
    <row r="1776" spans="4:4">
      <c r="D1776" s="34"/>
    </row>
    <row r="1777" spans="4:4">
      <c r="D1777" s="34"/>
    </row>
    <row r="1778" spans="4:4">
      <c r="D1778" s="34"/>
    </row>
    <row r="1779" spans="4:4">
      <c r="D1779" s="34"/>
    </row>
    <row r="1780" spans="4:4">
      <c r="D1780" s="34"/>
    </row>
    <row r="1781" spans="4:4">
      <c r="D1781" s="34"/>
    </row>
    <row r="1782" spans="4:4">
      <c r="D1782" s="34"/>
    </row>
    <row r="1783" spans="4:4">
      <c r="D1783" s="34"/>
    </row>
    <row r="1784" spans="4:4">
      <c r="D1784" s="34"/>
    </row>
    <row r="1785" spans="4:4">
      <c r="D1785" s="34"/>
    </row>
    <row r="1786" spans="4:4">
      <c r="D1786" s="34"/>
    </row>
    <row r="1787" spans="4:4">
      <c r="D1787" s="34"/>
    </row>
    <row r="1788" spans="4:4">
      <c r="D1788" s="34"/>
    </row>
    <row r="1789" spans="4:4">
      <c r="D1789" s="34"/>
    </row>
    <row r="1790" spans="4:4">
      <c r="D1790" s="34"/>
    </row>
    <row r="1791" spans="4:4">
      <c r="D1791" s="34"/>
    </row>
    <row r="1792" spans="4:4">
      <c r="D1792" s="34"/>
    </row>
    <row r="1793" spans="4:4">
      <c r="D1793" s="34"/>
    </row>
    <row r="1794" spans="4:4">
      <c r="D1794" s="34"/>
    </row>
    <row r="1795" spans="4:4">
      <c r="D1795" s="34"/>
    </row>
    <row r="1796" spans="4:4">
      <c r="D1796" s="34"/>
    </row>
    <row r="1797" spans="4:4">
      <c r="D1797" s="34"/>
    </row>
    <row r="1798" spans="4:4">
      <c r="D1798" s="34"/>
    </row>
    <row r="1799" spans="4:4">
      <c r="D1799" s="34"/>
    </row>
    <row r="1800" spans="4:4">
      <c r="D1800" s="34"/>
    </row>
    <row r="1801" spans="4:4">
      <c r="D1801" s="34"/>
    </row>
    <row r="1802" spans="4:4">
      <c r="D1802" s="34"/>
    </row>
    <row r="1803" spans="4:4">
      <c r="D1803" s="34"/>
    </row>
    <row r="1804" spans="4:4">
      <c r="D1804" s="34"/>
    </row>
    <row r="1805" spans="4:4">
      <c r="D1805" s="34"/>
    </row>
    <row r="1806" spans="4:4">
      <c r="D1806" s="34"/>
    </row>
    <row r="1807" spans="4:4">
      <c r="D1807" s="34"/>
    </row>
    <row r="1808" spans="4:4">
      <c r="D1808" s="34"/>
    </row>
    <row r="1809" spans="4:4">
      <c r="D1809" s="34"/>
    </row>
    <row r="1810" spans="4:4">
      <c r="D1810" s="34"/>
    </row>
    <row r="1811" spans="4:4">
      <c r="D1811" s="34"/>
    </row>
    <row r="1812" spans="4:4">
      <c r="D1812" s="34"/>
    </row>
    <row r="1813" spans="4:4">
      <c r="D1813" s="34"/>
    </row>
    <row r="1814" spans="4:4">
      <c r="D1814" s="34"/>
    </row>
    <row r="1815" spans="4:4">
      <c r="D1815" s="34"/>
    </row>
    <row r="1816" spans="4:4">
      <c r="D1816" s="34"/>
    </row>
    <row r="1817" spans="4:4">
      <c r="D1817" s="34"/>
    </row>
    <row r="1818" spans="4:4">
      <c r="D1818" s="34"/>
    </row>
    <row r="1819" spans="4:4">
      <c r="D1819" s="34"/>
    </row>
    <row r="1820" spans="4:4">
      <c r="D1820" s="34"/>
    </row>
    <row r="1821" spans="4:4">
      <c r="D1821" s="34"/>
    </row>
    <row r="1822" spans="4:4">
      <c r="D1822" s="34"/>
    </row>
    <row r="1823" spans="4:4">
      <c r="D1823" s="34"/>
    </row>
    <row r="1824" spans="4:4">
      <c r="D1824" s="34"/>
    </row>
    <row r="1825" spans="4:4">
      <c r="D1825" s="34"/>
    </row>
    <row r="1826" spans="4:4">
      <c r="D1826" s="34"/>
    </row>
    <row r="1827" spans="4:4">
      <c r="D1827" s="34"/>
    </row>
    <row r="1828" spans="4:4">
      <c r="D1828" s="34"/>
    </row>
    <row r="1829" spans="4:4">
      <c r="D1829" s="34"/>
    </row>
    <row r="1830" spans="4:4">
      <c r="D1830" s="34"/>
    </row>
    <row r="1831" spans="4:4">
      <c r="D1831" s="34"/>
    </row>
    <row r="1832" spans="4:4">
      <c r="D1832" s="34"/>
    </row>
    <row r="1833" spans="4:4">
      <c r="D1833" s="34"/>
    </row>
    <row r="1834" spans="4:4">
      <c r="D1834" s="34"/>
    </row>
    <row r="1835" spans="4:4">
      <c r="D1835" s="34"/>
    </row>
    <row r="1836" spans="4:4">
      <c r="D1836" s="34"/>
    </row>
    <row r="1837" spans="4:4">
      <c r="D1837" s="34"/>
    </row>
    <row r="1838" spans="4:4">
      <c r="D1838" s="34"/>
    </row>
    <row r="1839" spans="4:4">
      <c r="D1839" s="34"/>
    </row>
    <row r="1840" spans="4:4">
      <c r="D1840" s="34"/>
    </row>
    <row r="1841" spans="4:4">
      <c r="D1841" s="34"/>
    </row>
    <row r="1842" spans="4:4">
      <c r="D1842" s="34"/>
    </row>
    <row r="1843" spans="4:4">
      <c r="D1843" s="34"/>
    </row>
    <row r="1844" spans="4:4">
      <c r="D1844" s="34"/>
    </row>
    <row r="1845" spans="4:4">
      <c r="D1845" s="34"/>
    </row>
    <row r="1846" spans="4:4">
      <c r="D1846" s="34"/>
    </row>
    <row r="1847" spans="4:4">
      <c r="D1847" s="34"/>
    </row>
    <row r="1848" spans="4:4">
      <c r="D1848" s="34"/>
    </row>
    <row r="1849" spans="4:4">
      <c r="D1849" s="34"/>
    </row>
    <row r="1850" spans="4:4">
      <c r="D1850" s="34"/>
    </row>
    <row r="1851" spans="4:4">
      <c r="D1851" s="34"/>
    </row>
    <row r="1852" spans="4:4">
      <c r="D1852" s="34"/>
    </row>
    <row r="1853" spans="4:4">
      <c r="D1853" s="34"/>
    </row>
    <row r="1854" spans="4:4">
      <c r="D1854" s="34"/>
    </row>
    <row r="1855" spans="4:4">
      <c r="D1855" s="34"/>
    </row>
    <row r="1856" spans="4:4">
      <c r="D1856" s="34"/>
    </row>
    <row r="1857" spans="4:4">
      <c r="D1857" s="34"/>
    </row>
    <row r="1858" spans="4:4">
      <c r="D1858" s="34"/>
    </row>
    <row r="1859" spans="4:4">
      <c r="D1859" s="34"/>
    </row>
    <row r="1860" spans="4:4">
      <c r="D1860" s="34"/>
    </row>
    <row r="1861" spans="4:4">
      <c r="D1861" s="34"/>
    </row>
    <row r="1862" spans="4:4">
      <c r="D1862" s="34"/>
    </row>
    <row r="1863" spans="4:4">
      <c r="D1863" s="34"/>
    </row>
    <row r="1864" spans="4:4">
      <c r="D1864" s="34"/>
    </row>
    <row r="1865" spans="4:4">
      <c r="D1865" s="34"/>
    </row>
    <row r="1866" spans="4:4">
      <c r="D1866" s="34"/>
    </row>
    <row r="1867" spans="4:4">
      <c r="D1867" s="34"/>
    </row>
    <row r="1868" spans="4:4">
      <c r="D1868" s="34"/>
    </row>
    <row r="1869" spans="4:4">
      <c r="D1869" s="34"/>
    </row>
    <row r="1870" spans="4:4">
      <c r="D1870" s="34"/>
    </row>
    <row r="1871" spans="4:4">
      <c r="D1871" s="34"/>
    </row>
    <row r="1872" spans="4:4">
      <c r="D1872" s="34"/>
    </row>
    <row r="1873" spans="4:4">
      <c r="D1873" s="34"/>
    </row>
    <row r="1874" spans="4:4">
      <c r="D1874" s="34"/>
    </row>
    <row r="1875" spans="4:4">
      <c r="D1875" s="34"/>
    </row>
    <row r="1876" spans="4:4">
      <c r="D1876" s="34"/>
    </row>
    <row r="1877" spans="4:4">
      <c r="D1877" s="34"/>
    </row>
    <row r="1878" spans="4:4">
      <c r="D1878" s="34"/>
    </row>
    <row r="1879" spans="4:4">
      <c r="D1879" s="34"/>
    </row>
    <row r="1880" spans="4:4">
      <c r="D1880" s="34"/>
    </row>
    <row r="1881" spans="4:4">
      <c r="D1881" s="34"/>
    </row>
    <row r="1882" spans="4:4">
      <c r="D1882" s="34"/>
    </row>
    <row r="1883" spans="4:4">
      <c r="D1883" s="34"/>
    </row>
    <row r="1884" spans="4:4">
      <c r="D1884" s="34"/>
    </row>
    <row r="1885" spans="4:4">
      <c r="D1885" s="34"/>
    </row>
    <row r="1886" spans="4:4">
      <c r="D1886" s="34"/>
    </row>
    <row r="1887" spans="4:4">
      <c r="D1887" s="34"/>
    </row>
    <row r="1888" spans="4:4">
      <c r="D1888" s="34"/>
    </row>
    <row r="1889" spans="4:4">
      <c r="D1889" s="34"/>
    </row>
    <row r="1890" spans="4:4">
      <c r="D1890" s="34"/>
    </row>
    <row r="1891" spans="4:4">
      <c r="D1891" s="34"/>
    </row>
    <row r="1892" spans="4:4">
      <c r="D1892" s="34"/>
    </row>
    <row r="1893" spans="4:4">
      <c r="D1893" s="34"/>
    </row>
    <row r="1894" spans="4:4">
      <c r="D1894" s="34"/>
    </row>
    <row r="1895" spans="4:4">
      <c r="D1895" s="34"/>
    </row>
    <row r="1896" spans="4:4">
      <c r="D1896" s="34"/>
    </row>
    <row r="1897" spans="4:4">
      <c r="D1897" s="34"/>
    </row>
    <row r="1898" spans="4:4">
      <c r="D1898" s="34"/>
    </row>
    <row r="1899" spans="4:4">
      <c r="D1899" s="34"/>
    </row>
    <row r="1900" spans="4:4">
      <c r="D1900" s="34"/>
    </row>
    <row r="1901" spans="4:4">
      <c r="D1901" s="34"/>
    </row>
    <row r="1902" spans="4:4">
      <c r="D1902" s="34"/>
    </row>
    <row r="1903" spans="4:4">
      <c r="D1903" s="34"/>
    </row>
    <row r="1904" spans="4:4">
      <c r="D1904" s="34"/>
    </row>
    <row r="1905" spans="4:4">
      <c r="D1905" s="34"/>
    </row>
    <row r="1906" spans="4:4">
      <c r="D1906" s="34"/>
    </row>
    <row r="1907" spans="4:4">
      <c r="D1907" s="34"/>
    </row>
    <row r="1908" spans="4:4">
      <c r="D1908" s="34"/>
    </row>
    <row r="1909" spans="4:4">
      <c r="D1909" s="34"/>
    </row>
    <row r="1910" spans="4:4">
      <c r="D1910" s="34"/>
    </row>
    <row r="1911" spans="4:4">
      <c r="D1911" s="34"/>
    </row>
    <row r="1912" spans="4:4">
      <c r="D1912" s="34"/>
    </row>
    <row r="1913" spans="4:4">
      <c r="D1913" s="34"/>
    </row>
    <row r="1914" spans="4:4">
      <c r="D1914" s="34"/>
    </row>
    <row r="1915" spans="4:4">
      <c r="D1915" s="34"/>
    </row>
    <row r="1916" spans="4:4">
      <c r="D1916" s="34"/>
    </row>
    <row r="1917" spans="4:4">
      <c r="D1917" s="34"/>
    </row>
    <row r="1918" spans="4:4">
      <c r="D1918" s="34"/>
    </row>
    <row r="1919" spans="4:4">
      <c r="D1919" s="34"/>
    </row>
    <row r="1920" spans="4:4">
      <c r="D1920" s="34"/>
    </row>
    <row r="1921" spans="4:4">
      <c r="D1921" s="34"/>
    </row>
    <row r="1922" spans="4:4">
      <c r="D1922" s="34"/>
    </row>
    <row r="1923" spans="4:4">
      <c r="D1923" s="34"/>
    </row>
    <row r="1924" spans="4:4">
      <c r="D1924" s="34"/>
    </row>
    <row r="1925" spans="4:4">
      <c r="D1925" s="34"/>
    </row>
    <row r="1926" spans="4:4">
      <c r="D1926" s="34"/>
    </row>
    <row r="1927" spans="4:4">
      <c r="D1927" s="34"/>
    </row>
    <row r="1928" spans="4:4">
      <c r="D1928" s="34"/>
    </row>
    <row r="1929" spans="4:4">
      <c r="D1929" s="34"/>
    </row>
    <row r="1930" spans="4:4">
      <c r="D1930" s="34"/>
    </row>
    <row r="1931" spans="4:4">
      <c r="D1931" s="34"/>
    </row>
    <row r="1932" spans="4:4">
      <c r="D1932" s="34"/>
    </row>
    <row r="1933" spans="4:4">
      <c r="D1933" s="34"/>
    </row>
    <row r="1934" spans="4:4">
      <c r="D1934" s="34"/>
    </row>
    <row r="1935" spans="4:4">
      <c r="D1935" s="34"/>
    </row>
    <row r="1936" spans="4:4">
      <c r="D1936" s="34"/>
    </row>
    <row r="1937" spans="4:4">
      <c r="D1937" s="34"/>
    </row>
    <row r="1938" spans="4:4">
      <c r="D1938" s="34"/>
    </row>
    <row r="1939" spans="4:4">
      <c r="D1939" s="34"/>
    </row>
    <row r="1940" spans="4:4">
      <c r="D1940" s="34"/>
    </row>
    <row r="1941" spans="4:4">
      <c r="D1941" s="34"/>
    </row>
    <row r="1942" spans="4:4">
      <c r="D1942" s="34"/>
    </row>
    <row r="1943" spans="4:4">
      <c r="D1943" s="34"/>
    </row>
    <row r="1944" spans="4:4">
      <c r="D1944" s="34"/>
    </row>
    <row r="1945" spans="4:4">
      <c r="D1945" s="34"/>
    </row>
    <row r="1946" spans="4:4">
      <c r="D1946" s="34"/>
    </row>
    <row r="1947" spans="4:4">
      <c r="D1947" s="34"/>
    </row>
    <row r="1948" spans="4:4">
      <c r="D1948" s="34"/>
    </row>
    <row r="1949" spans="4:4">
      <c r="D1949" s="34"/>
    </row>
    <row r="1950" spans="4:4">
      <c r="D1950" s="34"/>
    </row>
    <row r="1951" spans="4:4">
      <c r="D1951" s="34"/>
    </row>
    <row r="1952" spans="4:4">
      <c r="D1952" s="34"/>
    </row>
    <row r="1953" spans="4:4">
      <c r="D1953" s="34"/>
    </row>
    <row r="1954" spans="4:4">
      <c r="D1954" s="34"/>
    </row>
    <row r="1955" spans="4:4">
      <c r="D1955" s="34"/>
    </row>
    <row r="1956" spans="4:4">
      <c r="D1956" s="34"/>
    </row>
    <row r="1957" spans="4:4">
      <c r="D1957" s="34"/>
    </row>
    <row r="1958" spans="4:4">
      <c r="D1958" s="34"/>
    </row>
    <row r="1959" spans="4:4">
      <c r="D1959" s="34"/>
    </row>
    <row r="1960" spans="4:4">
      <c r="D1960" s="34"/>
    </row>
    <row r="1961" spans="4:4">
      <c r="D1961" s="34"/>
    </row>
    <row r="1962" spans="4:4">
      <c r="D1962" s="34"/>
    </row>
    <row r="1963" spans="4:4">
      <c r="D1963" s="34"/>
    </row>
    <row r="1964" spans="4:4">
      <c r="D1964" s="34"/>
    </row>
    <row r="1965" spans="4:4">
      <c r="D1965" s="34"/>
    </row>
    <row r="1966" spans="4:4">
      <c r="D1966" s="34"/>
    </row>
    <row r="1967" spans="4:4">
      <c r="D1967" s="34"/>
    </row>
    <row r="1968" spans="4:4">
      <c r="D1968" s="34"/>
    </row>
    <row r="1969" spans="4:4">
      <c r="D1969" s="34"/>
    </row>
    <row r="1970" spans="4:4">
      <c r="D1970" s="34"/>
    </row>
    <row r="1971" spans="4:4">
      <c r="D1971" s="34"/>
    </row>
    <row r="1972" spans="4:4">
      <c r="D1972" s="34"/>
    </row>
    <row r="1973" spans="4:4">
      <c r="D1973" s="34"/>
    </row>
    <row r="1974" spans="4:4">
      <c r="D1974" s="34"/>
    </row>
    <row r="1975" spans="4:4">
      <c r="D1975" s="34"/>
    </row>
    <row r="1976" spans="4:4">
      <c r="D1976" s="34"/>
    </row>
    <row r="1977" spans="4:4">
      <c r="D1977" s="34"/>
    </row>
    <row r="1978" spans="4:4">
      <c r="D1978" s="34"/>
    </row>
    <row r="1979" spans="4:4">
      <c r="D1979" s="34"/>
    </row>
    <row r="1980" spans="4:4">
      <c r="D1980" s="34"/>
    </row>
    <row r="1981" spans="4:4">
      <c r="D1981" s="34"/>
    </row>
    <row r="1982" spans="4:4">
      <c r="D1982" s="34"/>
    </row>
    <row r="1983" spans="4:4">
      <c r="D1983" s="34"/>
    </row>
    <row r="1984" spans="4:4">
      <c r="D1984" s="34"/>
    </row>
    <row r="1985" spans="4:4">
      <c r="D1985" s="34"/>
    </row>
    <row r="1986" spans="4:4">
      <c r="D1986" s="34"/>
    </row>
    <row r="1987" spans="4:4">
      <c r="D1987" s="34"/>
    </row>
    <row r="1988" spans="4:4">
      <c r="D1988" s="34"/>
    </row>
    <row r="1989" spans="4:4">
      <c r="D1989" s="34"/>
    </row>
    <row r="1990" spans="4:4">
      <c r="D1990" s="34"/>
    </row>
    <row r="1991" spans="4:4">
      <c r="D1991" s="34"/>
    </row>
    <row r="1992" spans="4:4">
      <c r="D1992" s="34"/>
    </row>
    <row r="1993" spans="4:4">
      <c r="D1993" s="34"/>
    </row>
    <row r="1994" spans="4:4">
      <c r="D1994" s="34"/>
    </row>
    <row r="1995" spans="4:4">
      <c r="D1995" s="34"/>
    </row>
    <row r="1996" spans="4:4">
      <c r="D1996" s="34"/>
    </row>
    <row r="1997" spans="4:4">
      <c r="D1997" s="34"/>
    </row>
    <row r="1998" spans="4:4">
      <c r="D1998" s="34"/>
    </row>
    <row r="1999" spans="4:4">
      <c r="D1999" s="34"/>
    </row>
    <row r="2000" spans="4:4">
      <c r="D2000" s="34"/>
    </row>
    <row r="2001" spans="4:4">
      <c r="D2001" s="34"/>
    </row>
    <row r="2002" spans="4:4">
      <c r="D2002" s="34"/>
    </row>
    <row r="2003" spans="4:4">
      <c r="D2003" s="34"/>
    </row>
    <row r="2004" spans="4:4">
      <c r="D2004" s="34"/>
    </row>
    <row r="2005" spans="4:4">
      <c r="D2005" s="34"/>
    </row>
    <row r="2006" spans="4:4">
      <c r="D2006" s="34"/>
    </row>
    <row r="2007" spans="4:4">
      <c r="D2007" s="34"/>
    </row>
    <row r="2008" spans="4:4">
      <c r="D2008" s="34"/>
    </row>
    <row r="2009" spans="4:4">
      <c r="D2009" s="34"/>
    </row>
    <row r="2010" spans="4:4">
      <c r="D2010" s="34"/>
    </row>
    <row r="2011" spans="4:4">
      <c r="D2011" s="34"/>
    </row>
    <row r="2012" spans="4:4">
      <c r="D2012" s="34"/>
    </row>
    <row r="2013" spans="4:4">
      <c r="D2013" s="34"/>
    </row>
    <row r="2014" spans="4:4">
      <c r="D2014" s="34"/>
    </row>
    <row r="2015" spans="4:4">
      <c r="D2015" s="34"/>
    </row>
    <row r="2016" spans="4:4">
      <c r="D2016" s="34"/>
    </row>
    <row r="2017" spans="4:4">
      <c r="D2017" s="34"/>
    </row>
    <row r="2018" spans="4:4">
      <c r="D2018" s="34"/>
    </row>
    <row r="2019" spans="4:4">
      <c r="D2019" s="34"/>
    </row>
    <row r="2020" spans="4:4">
      <c r="D2020" s="34"/>
    </row>
    <row r="2021" spans="4:4">
      <c r="D2021" s="34"/>
    </row>
    <row r="2022" spans="4:4">
      <c r="D2022" s="34"/>
    </row>
    <row r="2023" spans="4:4">
      <c r="D2023" s="34"/>
    </row>
    <row r="2024" spans="4:4">
      <c r="D2024" s="34"/>
    </row>
    <row r="2025" spans="4:4">
      <c r="D2025" s="34"/>
    </row>
    <row r="2026" spans="4:4">
      <c r="D2026" s="34"/>
    </row>
    <row r="2027" spans="4:4">
      <c r="D2027" s="34"/>
    </row>
    <row r="2028" spans="4:4">
      <c r="D2028" s="34"/>
    </row>
    <row r="2029" spans="4:4">
      <c r="D2029" s="34"/>
    </row>
    <row r="2030" spans="4:4">
      <c r="D2030" s="34"/>
    </row>
    <row r="2031" spans="4:4">
      <c r="D2031" s="34"/>
    </row>
    <row r="2032" spans="4:4">
      <c r="D2032" s="34"/>
    </row>
    <row r="2033" spans="4:4">
      <c r="D2033" s="34"/>
    </row>
    <row r="2034" spans="4:4">
      <c r="D2034" s="34"/>
    </row>
    <row r="2035" spans="4:4">
      <c r="D2035" s="34"/>
    </row>
    <row r="2036" spans="4:4">
      <c r="D2036" s="34"/>
    </row>
    <row r="2037" spans="4:4">
      <c r="D2037" s="34"/>
    </row>
    <row r="2038" spans="4:4">
      <c r="D2038" s="34"/>
    </row>
    <row r="2039" spans="4:4">
      <c r="D2039" s="34"/>
    </row>
    <row r="2040" spans="4:4">
      <c r="D2040" s="34"/>
    </row>
    <row r="2041" spans="4:4">
      <c r="D2041" s="34"/>
    </row>
    <row r="2042" spans="4:4">
      <c r="D2042" s="34"/>
    </row>
    <row r="2043" spans="4:4">
      <c r="D2043" s="34"/>
    </row>
    <row r="2044" spans="4:4">
      <c r="D2044" s="34"/>
    </row>
    <row r="2045" spans="4:4">
      <c r="D2045" s="34"/>
    </row>
    <row r="2046" spans="4:4">
      <c r="D2046" s="34"/>
    </row>
    <row r="2047" spans="4:4">
      <c r="D2047" s="34"/>
    </row>
    <row r="2048" spans="4:4">
      <c r="D2048" s="34"/>
    </row>
    <row r="2049" spans="4:4">
      <c r="D2049" s="34"/>
    </row>
    <row r="2050" spans="4:4">
      <c r="D2050" s="34"/>
    </row>
    <row r="2051" spans="4:4">
      <c r="D2051" s="34"/>
    </row>
    <row r="2052" spans="4:4">
      <c r="D2052" s="34"/>
    </row>
    <row r="2053" spans="4:4">
      <c r="D2053" s="34"/>
    </row>
    <row r="2054" spans="4:4">
      <c r="D2054" s="34"/>
    </row>
    <row r="2055" spans="4:4">
      <c r="D2055" s="34"/>
    </row>
    <row r="2056" spans="4:4">
      <c r="D2056" s="34"/>
    </row>
    <row r="2057" spans="4:4">
      <c r="D2057" s="34"/>
    </row>
    <row r="2058" spans="4:4">
      <c r="D2058" s="34"/>
    </row>
    <row r="2059" spans="4:4">
      <c r="D2059" s="34"/>
    </row>
    <row r="2060" spans="4:4">
      <c r="D2060" s="34"/>
    </row>
    <row r="2061" spans="4:4">
      <c r="D2061" s="34"/>
    </row>
    <row r="2062" spans="4:4">
      <c r="D2062" s="34"/>
    </row>
    <row r="2063" spans="4:4">
      <c r="D2063" s="34"/>
    </row>
    <row r="2064" spans="4:4">
      <c r="D2064" s="34"/>
    </row>
    <row r="2065" spans="4:4">
      <c r="D2065" s="34"/>
    </row>
    <row r="2066" spans="4:4">
      <c r="D2066" s="34"/>
    </row>
    <row r="2067" spans="4:4">
      <c r="D2067" s="34"/>
    </row>
    <row r="2068" spans="4:4">
      <c r="D2068" s="34"/>
    </row>
    <row r="2069" spans="4:4">
      <c r="D2069" s="34"/>
    </row>
    <row r="2070" spans="4:4">
      <c r="D2070" s="34"/>
    </row>
    <row r="2071" spans="4:4">
      <c r="D2071" s="34"/>
    </row>
    <row r="2072" spans="4:4">
      <c r="D2072" s="34"/>
    </row>
    <row r="2073" spans="4:4">
      <c r="D2073" s="34"/>
    </row>
    <row r="2074" spans="4:4">
      <c r="D2074" s="34"/>
    </row>
    <row r="2075" spans="4:4">
      <c r="D2075" s="34"/>
    </row>
    <row r="2076" spans="4:4">
      <c r="D2076" s="34"/>
    </row>
    <row r="2077" spans="4:4">
      <c r="D2077" s="34"/>
    </row>
    <row r="2078" spans="4:4">
      <c r="D2078" s="34"/>
    </row>
    <row r="2079" spans="4:4">
      <c r="D2079" s="34"/>
    </row>
    <row r="2080" spans="4:4">
      <c r="D2080" s="34"/>
    </row>
    <row r="2081" spans="4:4">
      <c r="D2081" s="34"/>
    </row>
    <row r="2082" spans="4:4">
      <c r="D2082" s="34"/>
    </row>
    <row r="2083" spans="4:4">
      <c r="D2083" s="34"/>
    </row>
    <row r="2084" spans="4:4">
      <c r="D2084" s="34"/>
    </row>
    <row r="2085" spans="4:4">
      <c r="D2085" s="34"/>
    </row>
    <row r="2086" spans="4:4">
      <c r="D2086" s="34"/>
    </row>
    <row r="2087" spans="4:4">
      <c r="D2087" s="34"/>
    </row>
    <row r="2088" spans="4:4">
      <c r="D2088" s="34"/>
    </row>
    <row r="2089" spans="4:4">
      <c r="D2089" s="34"/>
    </row>
    <row r="2090" spans="4:4">
      <c r="D2090" s="34"/>
    </row>
    <row r="2091" spans="4:4">
      <c r="D2091" s="34"/>
    </row>
    <row r="2092" spans="4:4">
      <c r="D2092" s="34"/>
    </row>
    <row r="2093" spans="4:4">
      <c r="D2093" s="34"/>
    </row>
    <row r="2094" spans="4:4">
      <c r="D2094" s="34"/>
    </row>
    <row r="2095" spans="4:4">
      <c r="D2095" s="34"/>
    </row>
    <row r="2096" spans="4:4">
      <c r="D2096" s="34"/>
    </row>
    <row r="2097" spans="4:4">
      <c r="D2097" s="34"/>
    </row>
    <row r="2098" spans="4:4">
      <c r="D2098" s="34"/>
    </row>
    <row r="2099" spans="4:4">
      <c r="D2099" s="34"/>
    </row>
    <row r="2100" spans="4:4">
      <c r="D2100" s="34"/>
    </row>
    <row r="2101" spans="4:4">
      <c r="D2101" s="34"/>
    </row>
    <row r="2102" spans="4:4">
      <c r="D2102" s="34"/>
    </row>
    <row r="2103" spans="4:4">
      <c r="D2103" s="34"/>
    </row>
    <row r="2104" spans="4:4">
      <c r="D2104" s="34"/>
    </row>
    <row r="2105" spans="4:4">
      <c r="D2105" s="34"/>
    </row>
    <row r="2106" spans="4:4">
      <c r="D2106" s="34"/>
    </row>
    <row r="2107" spans="4:4">
      <c r="D2107" s="34"/>
    </row>
    <row r="2108" spans="4:4">
      <c r="D2108" s="34"/>
    </row>
    <row r="2109" spans="4:4">
      <c r="D2109" s="34"/>
    </row>
    <row r="2110" spans="4:4">
      <c r="D2110" s="34"/>
    </row>
    <row r="2111" spans="4:4">
      <c r="D2111" s="34"/>
    </row>
    <row r="2112" spans="4:4">
      <c r="D2112" s="34"/>
    </row>
    <row r="2113" spans="4:4">
      <c r="D2113" s="34"/>
    </row>
    <row r="2114" spans="4:4">
      <c r="D2114" s="34"/>
    </row>
    <row r="2115" spans="4:4">
      <c r="D2115" s="34"/>
    </row>
    <row r="2116" spans="4:4">
      <c r="D2116" s="34"/>
    </row>
    <row r="2117" spans="4:4">
      <c r="D2117" s="34"/>
    </row>
    <row r="2118" spans="4:4">
      <c r="D2118" s="34"/>
    </row>
    <row r="2119" spans="4:4">
      <c r="D2119" s="34"/>
    </row>
    <row r="2120" spans="4:4">
      <c r="D2120" s="34"/>
    </row>
    <row r="2121" spans="4:4">
      <c r="D2121" s="34"/>
    </row>
    <row r="2122" spans="4:4">
      <c r="D2122" s="34"/>
    </row>
    <row r="2123" spans="4:4">
      <c r="D2123" s="34"/>
    </row>
    <row r="2124" spans="4:4">
      <c r="D2124" s="34"/>
    </row>
    <row r="2125" spans="4:4">
      <c r="D2125" s="34"/>
    </row>
    <row r="2126" spans="4:4">
      <c r="D2126" s="34"/>
    </row>
    <row r="2127" spans="4:4">
      <c r="D2127" s="34"/>
    </row>
    <row r="2128" spans="4:4">
      <c r="D2128" s="34"/>
    </row>
    <row r="2129" spans="4:4">
      <c r="D2129" s="34"/>
    </row>
    <row r="2130" spans="4:4">
      <c r="D2130" s="34"/>
    </row>
    <row r="2131" spans="4:4">
      <c r="D2131" s="34"/>
    </row>
    <row r="2132" spans="4:4">
      <c r="D2132" s="34"/>
    </row>
    <row r="2133" spans="4:4">
      <c r="D2133" s="34"/>
    </row>
    <row r="2134" spans="4:4">
      <c r="D2134" s="34"/>
    </row>
    <row r="2135" spans="4:4">
      <c r="D2135" s="34"/>
    </row>
    <row r="2136" spans="4:4">
      <c r="D2136" s="34"/>
    </row>
    <row r="2137" spans="4:4">
      <c r="D2137" s="34"/>
    </row>
    <row r="2138" spans="4:4">
      <c r="D2138" s="34"/>
    </row>
    <row r="2139" spans="4:4">
      <c r="D2139" s="34"/>
    </row>
    <row r="2140" spans="4:4">
      <c r="D2140" s="34"/>
    </row>
    <row r="2141" spans="4:4">
      <c r="D2141" s="34"/>
    </row>
    <row r="2142" spans="4:4">
      <c r="D2142" s="34"/>
    </row>
    <row r="2143" spans="4:4">
      <c r="D2143" s="34"/>
    </row>
    <row r="2144" spans="4:4">
      <c r="D2144" s="34"/>
    </row>
    <row r="2145" spans="4:4">
      <c r="D2145" s="34"/>
    </row>
    <row r="2146" spans="4:4">
      <c r="D2146" s="34"/>
    </row>
    <row r="2147" spans="4:4">
      <c r="D2147" s="34"/>
    </row>
    <row r="2148" spans="4:4">
      <c r="D2148" s="34"/>
    </row>
    <row r="2149" spans="4:4">
      <c r="D2149" s="34"/>
    </row>
    <row r="2150" spans="4:4">
      <c r="D2150" s="34"/>
    </row>
    <row r="2151" spans="4:4">
      <c r="D2151" s="34"/>
    </row>
    <row r="2152" spans="4:4">
      <c r="D2152" s="34"/>
    </row>
    <row r="2153" spans="4:4">
      <c r="D2153" s="34"/>
    </row>
    <row r="2154" spans="4:4">
      <c r="D2154" s="34"/>
    </row>
    <row r="2155" spans="4:4">
      <c r="D2155" s="34"/>
    </row>
    <row r="2156" spans="4:4">
      <c r="D2156" s="34"/>
    </row>
    <row r="2157" spans="4:4">
      <c r="D2157" s="34"/>
    </row>
    <row r="2158" spans="4:4">
      <c r="D2158" s="34"/>
    </row>
    <row r="2159" spans="4:4">
      <c r="D2159" s="34"/>
    </row>
    <row r="2160" spans="4:4">
      <c r="D2160" s="34"/>
    </row>
    <row r="2161" spans="4:4">
      <c r="D2161" s="34"/>
    </row>
    <row r="2162" spans="4:4">
      <c r="D2162" s="34"/>
    </row>
    <row r="2163" spans="4:4">
      <c r="D2163" s="34"/>
    </row>
    <row r="2164" spans="4:4">
      <c r="D2164" s="34"/>
    </row>
    <row r="2165" spans="4:4">
      <c r="D2165" s="34"/>
    </row>
    <row r="2166" spans="4:4">
      <c r="D2166" s="34"/>
    </row>
    <row r="2167" spans="4:4">
      <c r="D2167" s="34"/>
    </row>
    <row r="2168" spans="4:4">
      <c r="D2168" s="34"/>
    </row>
    <row r="2169" spans="4:4">
      <c r="D2169" s="34"/>
    </row>
    <row r="2170" spans="4:4">
      <c r="D2170" s="34"/>
    </row>
    <row r="2171" spans="4:4">
      <c r="D2171" s="34"/>
    </row>
    <row r="2172" spans="4:4">
      <c r="D2172" s="34"/>
    </row>
    <row r="2173" spans="4:4">
      <c r="D2173" s="34"/>
    </row>
    <row r="2174" spans="4:4">
      <c r="D2174" s="34"/>
    </row>
    <row r="2175" spans="4:4">
      <c r="D2175" s="34"/>
    </row>
    <row r="2176" spans="4:4">
      <c r="D2176" s="34"/>
    </row>
    <row r="2177" spans="4:4">
      <c r="D2177" s="34"/>
    </row>
    <row r="2178" spans="4:4">
      <c r="D2178" s="34"/>
    </row>
    <row r="2179" spans="4:4">
      <c r="D2179" s="34"/>
    </row>
    <row r="2180" spans="4:4">
      <c r="D2180" s="34"/>
    </row>
    <row r="2181" spans="4:4">
      <c r="D2181" s="34"/>
    </row>
    <row r="2182" spans="4:4">
      <c r="D2182" s="34"/>
    </row>
    <row r="2183" spans="4:4">
      <c r="D2183" s="34"/>
    </row>
    <row r="2184" spans="4:4">
      <c r="D2184" s="34"/>
    </row>
    <row r="2185" spans="4:4">
      <c r="D2185" s="34"/>
    </row>
    <row r="2186" spans="4:4">
      <c r="D2186" s="34"/>
    </row>
    <row r="2187" spans="4:4">
      <c r="D2187" s="34"/>
    </row>
    <row r="2188" spans="4:4">
      <c r="D2188" s="34"/>
    </row>
    <row r="2189" spans="4:4">
      <c r="D2189" s="34"/>
    </row>
    <row r="2190" spans="4:4">
      <c r="D2190" s="34"/>
    </row>
    <row r="2191" spans="4:4">
      <c r="D2191" s="34"/>
    </row>
    <row r="2192" spans="4:4">
      <c r="D2192" s="34"/>
    </row>
    <row r="2193" spans="4:4">
      <c r="D2193" s="34"/>
    </row>
    <row r="2194" spans="4:4">
      <c r="D2194" s="34"/>
    </row>
    <row r="2195" spans="4:4">
      <c r="D2195" s="34"/>
    </row>
    <row r="2196" spans="4:4">
      <c r="D2196" s="34"/>
    </row>
    <row r="2197" spans="4:4">
      <c r="D2197" s="34"/>
    </row>
    <row r="2198" spans="4:4">
      <c r="D2198" s="34"/>
    </row>
    <row r="2199" spans="4:4">
      <c r="D2199" s="34"/>
    </row>
    <row r="2200" spans="4:4">
      <c r="D2200" s="34"/>
    </row>
    <row r="2201" spans="4:4">
      <c r="D2201" s="34"/>
    </row>
    <row r="2202" spans="4:4">
      <c r="D2202" s="34"/>
    </row>
    <row r="2203" spans="4:4">
      <c r="D2203" s="34"/>
    </row>
    <row r="2204" spans="4:4">
      <c r="D2204" s="34"/>
    </row>
    <row r="2205" spans="4:4">
      <c r="D2205" s="34"/>
    </row>
    <row r="2206" spans="4:4">
      <c r="D2206" s="34"/>
    </row>
    <row r="2207" spans="4:4">
      <c r="D2207" s="34"/>
    </row>
    <row r="2208" spans="4:4">
      <c r="D2208" s="34"/>
    </row>
    <row r="2209" spans="4:4">
      <c r="D2209" s="34"/>
    </row>
    <row r="2210" spans="4:4">
      <c r="D2210" s="34"/>
    </row>
    <row r="2211" spans="4:4">
      <c r="D2211" s="34"/>
    </row>
    <row r="2212" spans="4:4">
      <c r="D2212" s="34"/>
    </row>
    <row r="2213" spans="4:4">
      <c r="D2213" s="34"/>
    </row>
    <row r="2214" spans="4:4">
      <c r="D2214" s="34"/>
    </row>
    <row r="2215" spans="4:4">
      <c r="D2215" s="34"/>
    </row>
    <row r="2216" spans="4:4">
      <c r="D2216" s="34"/>
    </row>
    <row r="2217" spans="4:4">
      <c r="D2217" s="34"/>
    </row>
    <row r="2218" spans="4:4">
      <c r="D2218" s="34"/>
    </row>
    <row r="2219" spans="4:4">
      <c r="D2219" s="34"/>
    </row>
    <row r="2220" spans="4:4">
      <c r="D2220" s="34"/>
    </row>
    <row r="2221" spans="4:4">
      <c r="D2221" s="34"/>
    </row>
    <row r="2222" spans="4:4">
      <c r="D2222" s="34"/>
    </row>
    <row r="2223" spans="4:4">
      <c r="D2223" s="34"/>
    </row>
    <row r="2224" spans="4:4">
      <c r="D2224" s="34"/>
    </row>
    <row r="2225" spans="4:4">
      <c r="D2225" s="34"/>
    </row>
    <row r="2226" spans="4:4">
      <c r="D2226" s="34"/>
    </row>
    <row r="2227" spans="4:4">
      <c r="D2227" s="34"/>
    </row>
    <row r="2228" spans="4:4">
      <c r="D2228" s="34"/>
    </row>
    <row r="2229" spans="4:4">
      <c r="D2229" s="34"/>
    </row>
    <row r="2230" spans="4:4">
      <c r="D2230" s="34"/>
    </row>
    <row r="2231" spans="4:4">
      <c r="D2231" s="34"/>
    </row>
    <row r="2232" spans="4:4">
      <c r="D2232" s="34"/>
    </row>
    <row r="2233" spans="4:4">
      <c r="D2233" s="34"/>
    </row>
    <row r="2234" spans="4:4">
      <c r="D2234" s="34"/>
    </row>
    <row r="2235" spans="4:4">
      <c r="D2235" s="34"/>
    </row>
    <row r="2236" spans="4:4">
      <c r="D2236" s="34"/>
    </row>
    <row r="2237" spans="4:4">
      <c r="D2237" s="34"/>
    </row>
    <row r="2238" spans="4:4">
      <c r="D2238" s="34"/>
    </row>
    <row r="2239" spans="4:4">
      <c r="D2239" s="34"/>
    </row>
    <row r="2240" spans="4:4">
      <c r="D2240" s="34"/>
    </row>
    <row r="2241" spans="4:4">
      <c r="D2241" s="34"/>
    </row>
    <row r="2242" spans="4:4">
      <c r="D2242" s="34"/>
    </row>
    <row r="2243" spans="4:4">
      <c r="D2243" s="34"/>
    </row>
    <row r="2244" spans="4:4">
      <c r="D2244" s="34"/>
    </row>
    <row r="2245" spans="4:4">
      <c r="D2245" s="34"/>
    </row>
    <row r="2246" spans="4:4">
      <c r="D2246" s="34"/>
    </row>
    <row r="2247" spans="4:4">
      <c r="D2247" s="34"/>
    </row>
    <row r="2248" spans="4:4">
      <c r="D2248" s="34"/>
    </row>
    <row r="2249" spans="4:4">
      <c r="D2249" s="34"/>
    </row>
    <row r="2250" spans="4:4">
      <c r="D2250" s="34"/>
    </row>
    <row r="2251" spans="4:4">
      <c r="D2251" s="34"/>
    </row>
    <row r="2252" spans="4:4">
      <c r="D2252" s="34"/>
    </row>
    <row r="2253" spans="4:4">
      <c r="D2253" s="34"/>
    </row>
    <row r="2254" spans="4:4">
      <c r="D2254" s="34"/>
    </row>
    <row r="2255" spans="4:4">
      <c r="D2255" s="34"/>
    </row>
    <row r="2256" spans="4:4">
      <c r="D2256" s="34"/>
    </row>
    <row r="2257" spans="4:4">
      <c r="D2257" s="34"/>
    </row>
    <row r="2258" spans="4:4">
      <c r="D2258" s="34"/>
    </row>
    <row r="2259" spans="4:4">
      <c r="D2259" s="34"/>
    </row>
    <row r="2260" spans="4:4">
      <c r="D2260" s="34"/>
    </row>
    <row r="2261" spans="4:4">
      <c r="D2261" s="34"/>
    </row>
    <row r="2262" spans="4:4">
      <c r="D2262" s="34"/>
    </row>
    <row r="2263" spans="4:4">
      <c r="D2263" s="34"/>
    </row>
    <row r="2264" spans="4:4">
      <c r="D2264" s="34"/>
    </row>
    <row r="2265" spans="4:4">
      <c r="D2265" s="34"/>
    </row>
    <row r="2266" spans="4:4">
      <c r="D2266" s="34"/>
    </row>
    <row r="2267" spans="4:4">
      <c r="D2267" s="34"/>
    </row>
    <row r="2268" spans="4:4">
      <c r="D2268" s="34"/>
    </row>
    <row r="2269" spans="4:4">
      <c r="D2269" s="34"/>
    </row>
    <row r="2270" spans="4:4">
      <c r="D2270" s="34"/>
    </row>
    <row r="2271" spans="4:4">
      <c r="D2271" s="34"/>
    </row>
    <row r="2272" spans="4:4">
      <c r="D2272" s="34"/>
    </row>
    <row r="2273" spans="4:4">
      <c r="D2273" s="34"/>
    </row>
    <row r="2274" spans="4:4">
      <c r="D2274" s="34"/>
    </row>
    <row r="2275" spans="4:4">
      <c r="D2275" s="34"/>
    </row>
    <row r="2276" spans="4:4">
      <c r="D2276" s="34"/>
    </row>
    <row r="2277" spans="4:4">
      <c r="D2277" s="34"/>
    </row>
    <row r="2278" spans="4:4">
      <c r="D2278" s="34"/>
    </row>
    <row r="2279" spans="4:4">
      <c r="D2279" s="34"/>
    </row>
    <row r="2280" spans="4:4">
      <c r="D2280" s="34"/>
    </row>
    <row r="2281" spans="4:4">
      <c r="D2281" s="34"/>
    </row>
    <row r="2282" spans="4:4">
      <c r="D2282" s="34"/>
    </row>
    <row r="2283" spans="4:4">
      <c r="D2283" s="34"/>
    </row>
    <row r="2284" spans="4:4">
      <c r="D2284" s="34"/>
    </row>
    <row r="2285" spans="4:4">
      <c r="D2285" s="34"/>
    </row>
    <row r="2286" spans="4:4">
      <c r="D2286" s="34"/>
    </row>
    <row r="2287" spans="4:4">
      <c r="D2287" s="34"/>
    </row>
    <row r="2288" spans="4:4">
      <c r="D2288" s="34"/>
    </row>
    <row r="2289" spans="4:4">
      <c r="D2289" s="34"/>
    </row>
    <row r="2290" spans="4:4">
      <c r="D2290" s="34"/>
    </row>
    <row r="2291" spans="4:4">
      <c r="D2291" s="34"/>
    </row>
    <row r="2292" spans="4:4">
      <c r="D2292" s="34"/>
    </row>
    <row r="2293" spans="4:4">
      <c r="D2293" s="34"/>
    </row>
    <row r="2294" spans="4:4">
      <c r="D2294" s="34"/>
    </row>
    <row r="2295" spans="4:4">
      <c r="D2295" s="34"/>
    </row>
    <row r="2296" spans="4:4">
      <c r="D2296" s="34"/>
    </row>
    <row r="2297" spans="4:4">
      <c r="D2297" s="34"/>
    </row>
    <row r="2298" spans="4:4">
      <c r="D2298" s="34"/>
    </row>
    <row r="2299" spans="4:4">
      <c r="D2299" s="34"/>
    </row>
    <row r="2300" spans="4:4">
      <c r="D2300" s="34"/>
    </row>
    <row r="2301" spans="4:4">
      <c r="D2301" s="34"/>
    </row>
    <row r="2302" spans="4:4">
      <c r="D2302" s="34"/>
    </row>
    <row r="2303" spans="4:4">
      <c r="D2303" s="34"/>
    </row>
    <row r="2304" spans="4:4">
      <c r="D2304" s="34"/>
    </row>
    <row r="2305" spans="4:4">
      <c r="D2305" s="34"/>
    </row>
    <row r="2306" spans="4:4">
      <c r="D2306" s="34"/>
    </row>
    <row r="2307" spans="4:4">
      <c r="D2307" s="34"/>
    </row>
    <row r="2308" spans="4:4">
      <c r="D2308" s="34"/>
    </row>
    <row r="2309" spans="4:4">
      <c r="D2309" s="34"/>
    </row>
    <row r="2310" spans="4:4">
      <c r="D2310" s="34"/>
    </row>
    <row r="2311" spans="4:4">
      <c r="D2311" s="34"/>
    </row>
    <row r="2312" spans="4:4">
      <c r="D2312" s="34"/>
    </row>
    <row r="2313" spans="4:4">
      <c r="D2313" s="34"/>
    </row>
    <row r="2314" spans="4:4">
      <c r="D2314" s="34"/>
    </row>
    <row r="2315" spans="4:4">
      <c r="D2315" s="34"/>
    </row>
    <row r="2316" spans="4:4">
      <c r="D2316" s="34"/>
    </row>
    <row r="2317" spans="4:4">
      <c r="D2317" s="34"/>
    </row>
    <row r="2318" spans="4:4">
      <c r="D2318" s="34"/>
    </row>
    <row r="2319" spans="4:4">
      <c r="D2319" s="34"/>
    </row>
    <row r="2320" spans="4:4">
      <c r="D2320" s="34"/>
    </row>
    <row r="2321" spans="4:4">
      <c r="D2321" s="34"/>
    </row>
    <row r="2322" spans="4:4">
      <c r="D2322" s="34"/>
    </row>
    <row r="2323" spans="4:4">
      <c r="D2323" s="34"/>
    </row>
    <row r="2324" spans="4:4">
      <c r="D2324" s="34"/>
    </row>
    <row r="2325" spans="4:4">
      <c r="D2325" s="34"/>
    </row>
    <row r="2326" spans="4:4">
      <c r="D2326" s="34"/>
    </row>
    <row r="2327" spans="4:4">
      <c r="D2327" s="34"/>
    </row>
    <row r="2328" spans="4:4">
      <c r="D2328" s="34"/>
    </row>
    <row r="2329" spans="4:4">
      <c r="D2329" s="34"/>
    </row>
    <row r="2330" spans="4:4">
      <c r="D2330" s="34"/>
    </row>
    <row r="2331" spans="4:4">
      <c r="D2331" s="34"/>
    </row>
    <row r="2332" spans="4:4">
      <c r="D2332" s="34"/>
    </row>
    <row r="2333" spans="4:4">
      <c r="D2333" s="34"/>
    </row>
    <row r="2334" spans="4:4">
      <c r="D2334" s="34"/>
    </row>
    <row r="2335" spans="4:4">
      <c r="D2335" s="34"/>
    </row>
    <row r="2336" spans="4:4">
      <c r="D2336" s="34"/>
    </row>
    <row r="2337" spans="4:4">
      <c r="D2337" s="34"/>
    </row>
    <row r="2338" spans="4:4">
      <c r="D2338" s="34"/>
    </row>
    <row r="2339" spans="4:4">
      <c r="D2339" s="34"/>
    </row>
    <row r="2340" spans="4:4">
      <c r="D2340" s="34"/>
    </row>
    <row r="2341" spans="4:4">
      <c r="D2341" s="34"/>
    </row>
    <row r="2342" spans="4:4">
      <c r="D2342" s="34"/>
    </row>
    <row r="2343" spans="4:4">
      <c r="D2343" s="34"/>
    </row>
    <row r="2344" spans="4:4">
      <c r="D2344" s="34"/>
    </row>
    <row r="2345" spans="4:4">
      <c r="D2345" s="34"/>
    </row>
    <row r="2346" spans="4:4">
      <c r="D2346" s="34"/>
    </row>
    <row r="2347" spans="4:4">
      <c r="D2347" s="34"/>
    </row>
    <row r="2348" spans="4:4">
      <c r="D2348" s="34"/>
    </row>
    <row r="2349" spans="4:4">
      <c r="D2349" s="34"/>
    </row>
    <row r="2350" spans="4:4">
      <c r="D2350" s="34"/>
    </row>
    <row r="2351" spans="4:4">
      <c r="D2351" s="34"/>
    </row>
    <row r="2352" spans="4:4">
      <c r="D2352" s="34"/>
    </row>
    <row r="2353" spans="4:4">
      <c r="D2353" s="34"/>
    </row>
    <row r="2354" spans="4:4">
      <c r="D2354" s="34"/>
    </row>
    <row r="2355" spans="4:4">
      <c r="D2355" s="34"/>
    </row>
    <row r="2356" spans="4:4">
      <c r="D2356" s="34"/>
    </row>
    <row r="2357" spans="4:4">
      <c r="D2357" s="34"/>
    </row>
    <row r="2358" spans="4:4">
      <c r="D2358" s="34"/>
    </row>
    <row r="2359" spans="4:4">
      <c r="D2359" s="34"/>
    </row>
    <row r="2360" spans="4:4">
      <c r="D2360" s="34"/>
    </row>
    <row r="2361" spans="4:4">
      <c r="D2361" s="34"/>
    </row>
    <row r="2362" spans="4:4">
      <c r="D2362" s="34"/>
    </row>
    <row r="2363" spans="4:4">
      <c r="D2363" s="34"/>
    </row>
    <row r="2364" spans="4:4">
      <c r="D2364" s="34"/>
    </row>
    <row r="2365" spans="4:4">
      <c r="D2365" s="34"/>
    </row>
    <row r="2366" spans="4:4">
      <c r="D2366" s="34"/>
    </row>
    <row r="2367" spans="4:4">
      <c r="D2367" s="34"/>
    </row>
    <row r="2368" spans="4:4">
      <c r="D2368" s="34"/>
    </row>
    <row r="2369" spans="4:4">
      <c r="D2369" s="34"/>
    </row>
    <row r="2370" spans="4:4">
      <c r="D2370" s="34"/>
    </row>
    <row r="2371" spans="4:4">
      <c r="D2371" s="34"/>
    </row>
    <row r="2372" spans="4:4">
      <c r="D2372" s="34"/>
    </row>
    <row r="2373" spans="4:4">
      <c r="D2373" s="34"/>
    </row>
    <row r="2374" spans="4:4">
      <c r="D2374" s="34"/>
    </row>
    <row r="2375" spans="4:4">
      <c r="D2375" s="34"/>
    </row>
    <row r="2376" spans="4:4">
      <c r="D2376" s="34"/>
    </row>
    <row r="2377" spans="4:4">
      <c r="D2377" s="34"/>
    </row>
    <row r="2378" spans="4:4">
      <c r="D2378" s="34"/>
    </row>
    <row r="2379" spans="4:4">
      <c r="D2379" s="34"/>
    </row>
    <row r="2380" spans="4:4">
      <c r="D2380" s="34"/>
    </row>
    <row r="2381" spans="4:4">
      <c r="D2381" s="34"/>
    </row>
    <row r="2382" spans="4:4">
      <c r="D2382" s="34"/>
    </row>
    <row r="2383" spans="4:4">
      <c r="D2383" s="34"/>
    </row>
    <row r="2384" spans="4:4">
      <c r="D2384" s="34"/>
    </row>
    <row r="2385" spans="4:4">
      <c r="D2385" s="34"/>
    </row>
    <row r="2386" spans="4:4">
      <c r="D2386" s="34"/>
    </row>
    <row r="2387" spans="4:4">
      <c r="D2387" s="34"/>
    </row>
    <row r="2388" spans="4:4">
      <c r="D2388" s="34"/>
    </row>
    <row r="2389" spans="4:4">
      <c r="D2389" s="34"/>
    </row>
    <row r="2390" spans="4:4">
      <c r="D2390" s="34"/>
    </row>
    <row r="2391" spans="4:4">
      <c r="D2391" s="34"/>
    </row>
    <row r="2392" spans="4:4">
      <c r="D2392" s="34"/>
    </row>
    <row r="2393" spans="4:4">
      <c r="D2393" s="34"/>
    </row>
    <row r="2394" spans="4:4">
      <c r="D2394" s="34"/>
    </row>
    <row r="2395" spans="4:4">
      <c r="D2395" s="34"/>
    </row>
    <row r="2396" spans="4:4">
      <c r="D2396" s="34"/>
    </row>
    <row r="2397" spans="4:4">
      <c r="D2397" s="34"/>
    </row>
    <row r="2398" spans="4:4">
      <c r="D2398" s="34"/>
    </row>
    <row r="2399" spans="4:4">
      <c r="D2399" s="34"/>
    </row>
    <row r="2400" spans="4:4">
      <c r="D2400" s="34"/>
    </row>
    <row r="2401" spans="4:4">
      <c r="D2401" s="34"/>
    </row>
    <row r="2402" spans="4:4">
      <c r="D2402" s="34"/>
    </row>
    <row r="2403" spans="4:4">
      <c r="D2403" s="34"/>
    </row>
    <row r="2404" spans="4:4">
      <c r="D2404" s="34"/>
    </row>
    <row r="2405" spans="4:4">
      <c r="D2405" s="34"/>
    </row>
    <row r="2406" spans="4:4">
      <c r="D2406" s="34"/>
    </row>
    <row r="2407" spans="4:4">
      <c r="D2407" s="34"/>
    </row>
    <row r="2408" spans="4:4">
      <c r="D2408" s="34"/>
    </row>
    <row r="2409" spans="4:4">
      <c r="D2409" s="34"/>
    </row>
    <row r="2410" spans="4:4">
      <c r="D2410" s="34"/>
    </row>
    <row r="2411" spans="4:4">
      <c r="D2411" s="34"/>
    </row>
    <row r="2412" spans="4:4">
      <c r="D2412" s="34"/>
    </row>
    <row r="2413" spans="4:4">
      <c r="D2413" s="34"/>
    </row>
    <row r="2414" spans="4:4">
      <c r="D2414" s="34"/>
    </row>
    <row r="2415" spans="4:4">
      <c r="D2415" s="34"/>
    </row>
    <row r="2416" spans="4:4">
      <c r="D2416" s="34"/>
    </row>
    <row r="2417" spans="4:4">
      <c r="D2417" s="34"/>
    </row>
    <row r="2418" spans="4:4">
      <c r="D2418" s="34"/>
    </row>
    <row r="2419" spans="4:4">
      <c r="D2419" s="34"/>
    </row>
    <row r="2420" spans="4:4">
      <c r="D2420" s="34"/>
    </row>
    <row r="2421" spans="4:4">
      <c r="D2421" s="34"/>
    </row>
    <row r="2422" spans="4:4">
      <c r="D2422" s="3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BON DE COMMANDE</vt:lpstr>
      <vt:lpstr>Prospect</vt:lpstr>
      <vt:lpstr>Articles</vt:lpstr>
      <vt:lpstr>Articles</vt:lpstr>
      <vt:lpstr>Liste_Article</vt:lpstr>
      <vt:lpstr>Numéro_articles</vt:lpstr>
      <vt:lpstr>Numéro_prospect</vt:lpstr>
      <vt:lpstr>Prospect</vt:lpstr>
      <vt:lpstr>Qté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 Graphics</dc:creator>
  <cp:lastModifiedBy>William</cp:lastModifiedBy>
  <cp:lastPrinted>2016-12-29T10:47:35Z</cp:lastPrinted>
  <dcterms:created xsi:type="dcterms:W3CDTF">2016-04-03T13:34:30Z</dcterms:created>
  <dcterms:modified xsi:type="dcterms:W3CDTF">2017-01-02T17:37:47Z</dcterms:modified>
</cp:coreProperties>
</file>