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75" windowWidth="20955" windowHeight="9720"/>
  </bookViews>
  <sheets>
    <sheet name="Suivis etat" sheetId="1" r:id="rId1"/>
  </sheets>
  <externalReferences>
    <externalReference r:id="rId2"/>
    <externalReference r:id="rId3"/>
    <externalReference r:id="rId4"/>
  </externalReferences>
  <definedNames>
    <definedName name="d.abs">OFFSET('Suivis etat'!$B$28,,,2,COUNTA('Suivis etat'!$29:$29)-1)</definedName>
    <definedName name="d.abscisse">OFFSET([2]Feuil1!$B$1,,,2,COUNTA([2]Feuil1!$1:$1)-1)</definedName>
    <definedName name="d.abscisses">OFFSET([3]Feuil4!$B$2,,,2,COUNTA([3]Feuil4!$2:$2)-1)</definedName>
    <definedName name="d.analyse">OFFSET('Suivis etat'!$B$32,,,1,COUNTA('Suivis etat'!$32:$32)-1)</definedName>
    <definedName name="d.ARCH">OFFSET([3]Feuil4!$B$6,,,1,COUNTA([3]Feuil4!$6:$6)-1)</definedName>
    <definedName name="d.clos">OFFSET('Suivis etat'!$B$30,,,1,COUNTA('Suivis etat'!$30:$30)-1)</definedName>
    <definedName name="d.decide">OFFSET('Suivis etat'!$B$31,,,1,COUNTA('Suivis etat'!$31:$31)-1)</definedName>
    <definedName name="d.declare">OFFSET('Suivis etat'!$B$33,,,1,COUNTA('Suivis etat'!$33:$33)-1)</definedName>
    <definedName name="d.HMI">OFFSET([3]Feuil4!$B$11,,,1,COUNTA([3]Feuil4!$11:$11)-1)</definedName>
    <definedName name="d.OEM">OFFSET([3]Feuil4!$B$9,,,1,COUNTA([3]Feuil4!$9:$9)-1)</definedName>
    <definedName name="d.PO">OFFSET([3]Feuil4!$B$13,,,1,COUNTA([3]Feuil4!$13:$13)-1)</definedName>
  </definedNames>
  <calcPr calcId="145621"/>
</workbook>
</file>

<file path=xl/calcChain.xml><?xml version="1.0" encoding="utf-8"?>
<calcChain xmlns="http://schemas.openxmlformats.org/spreadsheetml/2006/main">
  <c r="N33" i="1" l="1"/>
  <c r="M33" i="1"/>
  <c r="L33" i="1"/>
  <c r="K33" i="1"/>
  <c r="J33" i="1"/>
  <c r="I33" i="1"/>
  <c r="H33" i="1"/>
  <c r="G33" i="1"/>
  <c r="F33" i="1"/>
  <c r="D33" i="1"/>
  <c r="C33" i="1"/>
  <c r="B33" i="1"/>
  <c r="N32" i="1"/>
  <c r="M32" i="1"/>
  <c r="L32" i="1"/>
  <c r="K32" i="1"/>
  <c r="J32" i="1"/>
  <c r="I32" i="1"/>
  <c r="H32" i="1"/>
  <c r="G32" i="1"/>
  <c r="D32" i="1"/>
  <c r="C32" i="1"/>
  <c r="B32" i="1"/>
  <c r="N31" i="1"/>
  <c r="M31" i="1"/>
  <c r="L31" i="1"/>
  <c r="K31" i="1"/>
  <c r="J31" i="1"/>
  <c r="I31" i="1"/>
  <c r="H31" i="1"/>
  <c r="G31" i="1"/>
  <c r="D31" i="1"/>
  <c r="C31" i="1"/>
  <c r="B31" i="1"/>
  <c r="N30" i="1"/>
  <c r="N35" i="1" s="1"/>
  <c r="M30" i="1"/>
  <c r="M35" i="1" s="1"/>
  <c r="L30" i="1"/>
  <c r="L35" i="1" s="1"/>
  <c r="K30" i="1"/>
  <c r="K35" i="1" s="1"/>
  <c r="J30" i="1"/>
  <c r="J35" i="1" s="1"/>
  <c r="I30" i="1"/>
  <c r="I35" i="1" s="1"/>
  <c r="H30" i="1"/>
  <c r="H35" i="1" s="1"/>
  <c r="G30" i="1"/>
  <c r="G35" i="1" s="1"/>
  <c r="D30" i="1"/>
  <c r="D35" i="1" s="1"/>
  <c r="C30" i="1"/>
  <c r="C35" i="1" s="1"/>
  <c r="B30" i="1"/>
  <c r="B35" i="1" s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N24" i="1"/>
  <c r="N26" i="1" s="1"/>
  <c r="M24" i="1"/>
  <c r="M26" i="1" s="1"/>
  <c r="L24" i="1"/>
  <c r="L26" i="1" s="1"/>
  <c r="K24" i="1"/>
  <c r="K26" i="1" s="1"/>
  <c r="J24" i="1"/>
  <c r="J26" i="1" s="1"/>
  <c r="I24" i="1"/>
  <c r="I26" i="1" s="1"/>
  <c r="H24" i="1"/>
  <c r="H26" i="1" s="1"/>
  <c r="G24" i="1"/>
  <c r="G26" i="1" s="1"/>
  <c r="D24" i="1"/>
  <c r="E24" i="1" s="1"/>
  <c r="C24" i="1"/>
  <c r="B24" i="1"/>
  <c r="E23" i="1"/>
  <c r="F23" i="1" s="1"/>
  <c r="F30" i="1" s="1"/>
  <c r="E22" i="1"/>
  <c r="E31" i="1" s="1"/>
  <c r="E21" i="1"/>
  <c r="E20" i="1"/>
  <c r="E33" i="1" s="1"/>
  <c r="N17" i="1"/>
  <c r="M17" i="1"/>
  <c r="L17" i="1"/>
  <c r="K17" i="1"/>
  <c r="J17" i="1"/>
  <c r="I17" i="1"/>
  <c r="H17" i="1"/>
  <c r="G17" i="1"/>
  <c r="D17" i="1"/>
  <c r="C17" i="1"/>
  <c r="B17" i="1"/>
  <c r="E16" i="1"/>
  <c r="E30" i="1" s="1"/>
  <c r="E13" i="1"/>
  <c r="E17" i="1" s="1"/>
  <c r="N9" i="1"/>
  <c r="M9" i="1"/>
  <c r="L9" i="1"/>
  <c r="K9" i="1"/>
  <c r="J9" i="1"/>
  <c r="I9" i="1"/>
  <c r="H9" i="1"/>
  <c r="G9" i="1"/>
  <c r="F9" i="1"/>
  <c r="D9" i="1"/>
  <c r="D26" i="1" s="1"/>
  <c r="C9" i="1"/>
  <c r="C26" i="1" s="1"/>
  <c r="B9" i="1"/>
  <c r="B26" i="1" s="1"/>
  <c r="E6" i="1"/>
  <c r="E9" i="1" s="1"/>
  <c r="E26" i="1" l="1"/>
  <c r="F13" i="1"/>
  <c r="F22" i="1"/>
  <c r="E32" i="1"/>
  <c r="E35" i="1" s="1"/>
  <c r="F32" i="1" l="1"/>
  <c r="F17" i="1"/>
  <c r="F24" i="1"/>
  <c r="F31" i="1"/>
  <c r="F35" i="1" l="1"/>
  <c r="F26" i="1"/>
</calcChain>
</file>

<file path=xl/sharedStrings.xml><?xml version="1.0" encoding="utf-8"?>
<sst xmlns="http://schemas.openxmlformats.org/spreadsheetml/2006/main" count="38" uniqueCount="37">
  <si>
    <t>Date</t>
  </si>
  <si>
    <t>Semaine</t>
  </si>
  <si>
    <t>W08</t>
  </si>
  <si>
    <t>W09</t>
  </si>
  <si>
    <t>W10</t>
  </si>
  <si>
    <t>W12</t>
  </si>
  <si>
    <t>W15</t>
  </si>
  <si>
    <t>W16</t>
  </si>
  <si>
    <t>W17</t>
  </si>
  <si>
    <t>W18</t>
  </si>
  <si>
    <t>W21</t>
  </si>
  <si>
    <t>W23</t>
  </si>
  <si>
    <t>W25</t>
  </si>
  <si>
    <t>W27</t>
  </si>
  <si>
    <t>Points Ouverts</t>
  </si>
  <si>
    <t>Declared ARCH</t>
  </si>
  <si>
    <t>Analysed ARCH</t>
  </si>
  <si>
    <t>Decided ARCH</t>
  </si>
  <si>
    <t>Closed ARCH</t>
  </si>
  <si>
    <t>Total PO ARCH</t>
  </si>
  <si>
    <t>Declared OEM</t>
  </si>
  <si>
    <t>Analysed OEM</t>
  </si>
  <si>
    <t>Decided OEM</t>
  </si>
  <si>
    <t>Closed OEM</t>
  </si>
  <si>
    <t>Closed OEM (inclut OEM-&gt;HMI)</t>
  </si>
  <si>
    <t xml:space="preserve">Total PO OEM </t>
  </si>
  <si>
    <t>Declared HMI</t>
  </si>
  <si>
    <t>Analysed HMI</t>
  </si>
  <si>
    <t>Decided HMI</t>
  </si>
  <si>
    <t>Closed HMI</t>
  </si>
  <si>
    <t>Total PO HMI</t>
  </si>
  <si>
    <t>Total PO</t>
  </si>
  <si>
    <t>PO Clos</t>
  </si>
  <si>
    <t xml:space="preserve">PO Decidés </t>
  </si>
  <si>
    <t>PO Analysés</t>
  </si>
  <si>
    <t>PO Déclaré</t>
  </si>
  <si>
    <t>Vérif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</si>
</sst>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color indexed="12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26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9">
    <xf numFmtId="0" fontId="0" fillId="0" borderId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1" applyNumberFormat="0" applyFont="0" applyAlignment="0" applyProtection="0"/>
    <xf numFmtId="0" fontId="3" fillId="13" borderId="1" applyNumberFormat="0" applyFont="0" applyAlignment="0" applyProtection="0"/>
    <xf numFmtId="0" fontId="3" fillId="0" borderId="0"/>
    <xf numFmtId="0" fontId="3" fillId="0" borderId="0"/>
    <xf numFmtId="0" fontId="4" fillId="0" borderId="0"/>
    <xf numFmtId="0" fontId="5" fillId="0" borderId="0"/>
  </cellStyleXfs>
  <cellXfs count="9">
    <xf numFmtId="0" fontId="0" fillId="0" borderId="0" xfId="0"/>
    <xf numFmtId="14" fontId="1" fillId="0" borderId="0" xfId="0" applyNumberFormat="1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/>
    <xf numFmtId="0" fontId="0" fillId="2" borderId="0" xfId="0" applyFill="1"/>
    <xf numFmtId="0" fontId="2" fillId="0" borderId="0" xfId="0" applyFont="1"/>
    <xf numFmtId="14" fontId="0" fillId="0" borderId="0" xfId="0" applyNumberFormat="1"/>
  </cellXfs>
  <cellStyles count="19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Commentaire 2" xfId="13"/>
    <cellStyle name="Commentaire 3" xfId="14"/>
    <cellStyle name="Normal" xfId="0" builtinId="0"/>
    <cellStyle name="Normal 2" xfId="15"/>
    <cellStyle name="Normal 3" xfId="16"/>
    <cellStyle name="Normal 4" xfId="17"/>
    <cellStyle name="Normal 5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'Suivis etat'!$A$31</c:f>
              <c:strCache>
                <c:ptCount val="1"/>
                <c:pt idx="0">
                  <c:v>PO Decidés 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multiLvlStrRef>
              <c:f>'Suivis etat'!$B$28:$M$29</c:f>
              <c:multiLvlStrCache>
                <c:ptCount val="12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</c:lvl>
              </c:multiLvlStrCache>
            </c:multiLvlStrRef>
          </c:cat>
          <c:val>
            <c:numRef>
              <c:f>'Suivis etat'!$B$31:$N$31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6</c:v>
                </c:pt>
                <c:pt idx="4">
                  <c:v>6</c:v>
                </c:pt>
                <c:pt idx="5">
                  <c:v>7</c:v>
                </c:pt>
                <c:pt idx="6">
                  <c:v>10</c:v>
                </c:pt>
                <c:pt idx="7">
                  <c:v>16</c:v>
                </c:pt>
                <c:pt idx="8">
                  <c:v>16</c:v>
                </c:pt>
                <c:pt idx="9">
                  <c:v>16</c:v>
                </c:pt>
                <c:pt idx="10">
                  <c:v>16</c:v>
                </c:pt>
                <c:pt idx="11">
                  <c:v>19</c:v>
                </c:pt>
                <c:pt idx="12">
                  <c:v>22</c:v>
                </c:pt>
              </c:numCache>
            </c:numRef>
          </c:val>
        </c:ser>
        <c:ser>
          <c:idx val="0"/>
          <c:order val="1"/>
          <c:tx>
            <c:strRef>
              <c:f>'Suivis etat'!$A$30</c:f>
              <c:strCache>
                <c:ptCount val="1"/>
                <c:pt idx="0">
                  <c:v>PO Clos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</c:spPr>
          <c:invertIfNegative val="0"/>
          <c:cat>
            <c:multiLvlStrRef>
              <c:f>'Suivis etat'!$B$28:$M$29</c:f>
              <c:multiLvlStrCache>
                <c:ptCount val="12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</c:lvl>
              </c:multiLvlStrCache>
            </c:multiLvlStrRef>
          </c:cat>
          <c:val>
            <c:numRef>
              <c:f>'Suivis etat'!$B$30:$N$30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9</c:v>
                </c:pt>
                <c:pt idx="4">
                  <c:v>9</c:v>
                </c:pt>
                <c:pt idx="5">
                  <c:v>29</c:v>
                </c:pt>
                <c:pt idx="6">
                  <c:v>30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  <c:pt idx="11">
                  <c:v>41</c:v>
                </c:pt>
                <c:pt idx="12">
                  <c:v>59</c:v>
                </c:pt>
              </c:numCache>
            </c:numRef>
          </c:val>
        </c:ser>
        <c:ser>
          <c:idx val="2"/>
          <c:order val="2"/>
          <c:tx>
            <c:strRef>
              <c:f>'Suivis etat'!$A$32</c:f>
              <c:strCache>
                <c:ptCount val="1"/>
                <c:pt idx="0">
                  <c:v>PO Analysés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cat>
            <c:multiLvlStrRef>
              <c:f>'Suivis etat'!$B$28:$M$29</c:f>
              <c:multiLvlStrCache>
                <c:ptCount val="12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</c:lvl>
              </c:multiLvlStrCache>
            </c:multiLvlStrRef>
          </c:cat>
          <c:val>
            <c:numRef>
              <c:f>'Suivis etat'!$B$32:$N$32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8</c:v>
                </c:pt>
                <c:pt idx="3">
                  <c:v>8</c:v>
                </c:pt>
                <c:pt idx="4">
                  <c:v>12</c:v>
                </c:pt>
                <c:pt idx="5">
                  <c:v>19</c:v>
                </c:pt>
                <c:pt idx="6">
                  <c:v>25</c:v>
                </c:pt>
                <c:pt idx="7">
                  <c:v>29</c:v>
                </c:pt>
                <c:pt idx="8">
                  <c:v>29</c:v>
                </c:pt>
                <c:pt idx="9">
                  <c:v>29</c:v>
                </c:pt>
                <c:pt idx="10">
                  <c:v>29</c:v>
                </c:pt>
                <c:pt idx="11">
                  <c:v>28</c:v>
                </c:pt>
                <c:pt idx="12">
                  <c:v>34</c:v>
                </c:pt>
              </c:numCache>
            </c:numRef>
          </c:val>
        </c:ser>
        <c:ser>
          <c:idx val="3"/>
          <c:order val="3"/>
          <c:tx>
            <c:strRef>
              <c:f>'Suivis etat'!$A$33</c:f>
              <c:strCache>
                <c:ptCount val="1"/>
                <c:pt idx="0">
                  <c:v>PO Déclaré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multiLvlStrRef>
              <c:f>'Suivis etat'!$B$28:$M$29</c:f>
              <c:multiLvlStrCache>
                <c:ptCount val="12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</c:lvl>
              </c:multiLvlStrCache>
            </c:multiLvlStrRef>
          </c:cat>
          <c:val>
            <c:numRef>
              <c:f>'Suivis etat'!$B$33:$N$33</c:f>
              <c:numCache>
                <c:formatCode>General</c:formatCode>
                <c:ptCount val="13"/>
                <c:pt idx="0">
                  <c:v>40</c:v>
                </c:pt>
                <c:pt idx="1">
                  <c:v>43</c:v>
                </c:pt>
                <c:pt idx="2">
                  <c:v>55</c:v>
                </c:pt>
                <c:pt idx="3">
                  <c:v>49</c:v>
                </c:pt>
                <c:pt idx="4">
                  <c:v>57</c:v>
                </c:pt>
                <c:pt idx="5">
                  <c:v>65</c:v>
                </c:pt>
                <c:pt idx="6">
                  <c:v>59</c:v>
                </c:pt>
                <c:pt idx="7">
                  <c:v>47</c:v>
                </c:pt>
                <c:pt idx="8">
                  <c:v>52</c:v>
                </c:pt>
                <c:pt idx="9">
                  <c:v>52</c:v>
                </c:pt>
                <c:pt idx="10">
                  <c:v>56</c:v>
                </c:pt>
                <c:pt idx="11">
                  <c:v>61</c:v>
                </c:pt>
                <c:pt idx="12">
                  <c:v>39</c:v>
                </c:pt>
              </c:numCache>
            </c:numRef>
          </c:val>
        </c:ser>
        <c:ser>
          <c:idx val="5"/>
          <c:order val="4"/>
          <c:tx>
            <c:strRef>
              <c:f>'Suivis etat'!$A$35</c:f>
              <c:strCache>
                <c:ptCount val="1"/>
                <c:pt idx="0">
                  <c:v>Vérif Total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</c:spPr>
          <c:invertIfNegative val="0"/>
          <c:cat>
            <c:multiLvlStrRef>
              <c:f>'Suivis etat'!$B$28:$M$29</c:f>
              <c:multiLvlStrCache>
                <c:ptCount val="12"/>
                <c:lvl>
                  <c:pt idx="0">
                    <c:v>W08</c:v>
                  </c:pt>
                  <c:pt idx="1">
                    <c:v>W09</c:v>
                  </c:pt>
                  <c:pt idx="2">
                    <c:v>W09</c:v>
                  </c:pt>
                  <c:pt idx="3">
                    <c:v>W10</c:v>
                  </c:pt>
                  <c:pt idx="4">
                    <c:v>W12</c:v>
                  </c:pt>
                  <c:pt idx="5">
                    <c:v>W15</c:v>
                  </c:pt>
                  <c:pt idx="6">
                    <c:v>W16</c:v>
                  </c:pt>
                  <c:pt idx="7">
                    <c:v>W17</c:v>
                  </c:pt>
                  <c:pt idx="8">
                    <c:v>W18</c:v>
                  </c:pt>
                  <c:pt idx="9">
                    <c:v>W21</c:v>
                  </c:pt>
                  <c:pt idx="10">
                    <c:v>W23</c:v>
                  </c:pt>
                  <c:pt idx="11">
                    <c:v>W25</c:v>
                  </c:pt>
                </c:lvl>
                <c:lvl>
                  <c:pt idx="0">
                    <c:v>20/02/2015</c:v>
                  </c:pt>
                  <c:pt idx="1">
                    <c:v>27/02/2015</c:v>
                  </c:pt>
                  <c:pt idx="2">
                    <c:v>06/03/2015</c:v>
                  </c:pt>
                  <c:pt idx="3">
                    <c:v>13/03/2015</c:v>
                  </c:pt>
                  <c:pt idx="4">
                    <c:v>24/03/2015</c:v>
                  </c:pt>
                  <c:pt idx="5">
                    <c:v>10/04/2015</c:v>
                  </c:pt>
                  <c:pt idx="6">
                    <c:v>17/04/2015</c:v>
                  </c:pt>
                  <c:pt idx="7">
                    <c:v>24/04/2015</c:v>
                  </c:pt>
                  <c:pt idx="8">
                    <c:v>01/05/2015</c:v>
                  </c:pt>
                  <c:pt idx="9">
                    <c:v>22/05/2015</c:v>
                  </c:pt>
                  <c:pt idx="10">
                    <c:v>02/06/2015</c:v>
                  </c:pt>
                  <c:pt idx="11">
                    <c:v>23/06/2015</c:v>
                  </c:pt>
                </c:lvl>
              </c:multiLvlStrCache>
            </c:multiLvlStrRef>
          </c:cat>
          <c:val>
            <c:numRef>
              <c:f>'Suivis etat'!$B$35:$N$35</c:f>
              <c:numCache>
                <c:formatCode>General</c:formatCode>
                <c:ptCount val="13"/>
                <c:pt idx="0">
                  <c:v>40</c:v>
                </c:pt>
                <c:pt idx="1">
                  <c:v>43</c:v>
                </c:pt>
                <c:pt idx="2">
                  <c:v>65</c:v>
                </c:pt>
                <c:pt idx="3">
                  <c:v>72</c:v>
                </c:pt>
                <c:pt idx="4">
                  <c:v>84</c:v>
                </c:pt>
                <c:pt idx="5">
                  <c:v>120</c:v>
                </c:pt>
                <c:pt idx="6">
                  <c:v>124</c:v>
                </c:pt>
                <c:pt idx="7">
                  <c:v>132</c:v>
                </c:pt>
                <c:pt idx="8">
                  <c:v>137</c:v>
                </c:pt>
                <c:pt idx="9">
                  <c:v>137</c:v>
                </c:pt>
                <c:pt idx="10">
                  <c:v>141</c:v>
                </c:pt>
                <c:pt idx="11">
                  <c:v>149</c:v>
                </c:pt>
                <c:pt idx="12">
                  <c:v>154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8717056"/>
        <c:axId val="158718592"/>
      </c:barChart>
      <c:catAx>
        <c:axId val="1587170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58718592"/>
        <c:crosses val="autoZero"/>
        <c:auto val="1"/>
        <c:lblAlgn val="ctr"/>
        <c:lblOffset val="100"/>
        <c:noMultiLvlLbl val="0"/>
      </c:catAx>
      <c:valAx>
        <c:axId val="158718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87170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38</xdr:row>
      <xdr:rowOff>23812</xdr:rowOff>
    </xdr:from>
    <xdr:to>
      <xdr:col>14</xdr:col>
      <xdr:colOff>323850</xdr:colOff>
      <xdr:row>56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15</xdr:col>
      <xdr:colOff>54428</xdr:colOff>
      <xdr:row>38</xdr:row>
      <xdr:rowOff>149679</xdr:rowOff>
    </xdr:from>
    <xdr:ext cx="4202561" cy="1177245"/>
    <xdr:sp macro="" textlink="">
      <xdr:nvSpPr>
        <xdr:cNvPr id="3" name="Text Box 92"/>
        <xdr:cNvSpPr txBox="1">
          <a:spLocks noChangeArrowheads="1"/>
        </xdr:cNvSpPr>
      </xdr:nvSpPr>
      <xdr:spPr bwMode="auto">
        <a:xfrm>
          <a:off x="11484428" y="7398204"/>
          <a:ext cx="4202561" cy="117724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spAutoFit/>
        </a:bodyPr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 graph, il ne faut présenter que 4 catégories :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Clos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décidés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Analysé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Déclaré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plus simple est de faire une table de synthèse  à utiliser pour la courbe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15</xdr:col>
      <xdr:colOff>0</xdr:colOff>
      <xdr:row>46</xdr:row>
      <xdr:rowOff>163286</xdr:rowOff>
    </xdr:from>
    <xdr:ext cx="4202561" cy="1177245"/>
    <xdr:sp macro="" textlink="">
      <xdr:nvSpPr>
        <xdr:cNvPr id="4" name="Text Box 93"/>
        <xdr:cNvSpPr txBox="1">
          <a:spLocks noChangeArrowheads="1"/>
        </xdr:cNvSpPr>
      </xdr:nvSpPr>
      <xdr:spPr bwMode="auto">
        <a:xfrm>
          <a:off x="11430000" y="8935811"/>
          <a:ext cx="4202561" cy="117724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spAutoFit/>
        </a:bodyPr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légendes : 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Clos - gris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décidés - verts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Analysés - jaunes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 PO Déclarés - oranges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plus simple est de faire une table de synthèse  à utiliser pour la courbe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cf ci-dessus</a:t>
          </a:r>
        </a:p>
      </xdr:txBody>
    </xdr:sp>
    <xdr:clientData/>
  </xdr:oneCellAnchor>
  <xdr:oneCellAnchor>
    <xdr:from>
      <xdr:col>15</xdr:col>
      <xdr:colOff>530679</xdr:colOff>
      <xdr:row>0</xdr:row>
      <xdr:rowOff>81644</xdr:rowOff>
    </xdr:from>
    <xdr:ext cx="4327072" cy="4952999"/>
    <xdr:sp macro="" textlink="">
      <xdr:nvSpPr>
        <xdr:cNvPr id="5" name="Text Box 92"/>
        <xdr:cNvSpPr txBox="1">
          <a:spLocks noChangeArrowheads="1"/>
        </xdr:cNvSpPr>
      </xdr:nvSpPr>
      <xdr:spPr bwMode="auto">
        <a:xfrm>
          <a:off x="11960679" y="81644"/>
          <a:ext cx="4327072" cy="495299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square" lIns="18288" tIns="22860" rIns="0" bIns="0" anchor="t" upright="1">
          <a:noAutofit/>
        </a:bodyPr>
        <a:lstStyle/>
        <a:p>
          <a:pPr algn="l" rtl="0">
            <a:lnSpc>
              <a:spcPts val="1100"/>
            </a:lnSpc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ICI SE TROUVE LE TABLEAU DE BASE OU L'ON RENTRE LES DONNES</a:t>
          </a:r>
        </a:p>
      </xdr:txBody>
    </xdr:sp>
    <xdr:clientData/>
  </xdr:oneCellAnchor>
  <xdr:oneCellAnchor>
    <xdr:from>
      <xdr:col>15</xdr:col>
      <xdr:colOff>285751</xdr:colOff>
      <xdr:row>26</xdr:row>
      <xdr:rowOff>176893</xdr:rowOff>
    </xdr:from>
    <xdr:ext cx="4202561" cy="1483179"/>
    <xdr:sp macro="" textlink="">
      <xdr:nvSpPr>
        <xdr:cNvPr id="6" name="Text Box 92"/>
        <xdr:cNvSpPr txBox="1">
          <a:spLocks noChangeArrowheads="1"/>
        </xdr:cNvSpPr>
      </xdr:nvSpPr>
      <xdr:spPr bwMode="auto">
        <a:xfrm>
          <a:off x="11715751" y="5139418"/>
          <a:ext cx="4202561" cy="148317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wrap="none" lIns="18288" tIns="22860" rIns="0" bIns="0" anchor="t" upright="1">
          <a:noAutofit/>
        </a:bodyPr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TABLEAU RECAPITAULATIF POUR GRAPH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0.32239</cdr:x>
      <cdr:y>0.03933</cdr:y>
    </cdr:from>
    <cdr:to>
      <cdr:x>0.56581</cdr:x>
      <cdr:y>0.1901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2966369" y="138404"/>
          <a:ext cx="2239716" cy="530658"/>
        </a:xfrm>
        <a:prstGeom xmlns:a="http://schemas.openxmlformats.org/drawingml/2006/main" prst="rect">
          <a:avLst/>
        </a:prstGeom>
        <a:noFill xmlns:a="http://schemas.openxmlformats.org/drawingml/2006/main"/>
      </cdr:spPr>
      <cdr:txBody>
        <a:bodyPr xmlns:a="http://schemas.openxmlformats.org/drawingml/2006/main" wrap="none" lIns="91440" tIns="45720" rIns="91440" bIns="45720">
          <a:spAutoFit/>
        </a:bodyPr>
        <a:lstStyle xmlns:a="http://schemas.openxmlformats.org/drawingml/2006/main"/>
        <a:p xmlns:a="http://schemas.openxmlformats.org/drawingml/2006/main">
          <a:pPr algn="ctr"/>
          <a:r>
            <a:rPr lang="fr-FR" sz="2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Suivis</a:t>
          </a:r>
          <a:r>
            <a:rPr lang="fr-FR" sz="2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état PO</a:t>
          </a:r>
          <a:endParaRPr lang="fr-FR" sz="2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mac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1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ES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s etat"/>
    </sheetNames>
    <sheetDataSet>
      <sheetData sheetId="0">
        <row r="28">
          <cell r="B28">
            <v>42055</v>
          </cell>
          <cell r="C28">
            <v>42062</v>
          </cell>
          <cell r="D28">
            <v>42069</v>
          </cell>
          <cell r="E28">
            <v>42076</v>
          </cell>
          <cell r="F28">
            <v>42087</v>
          </cell>
          <cell r="G28">
            <v>42104</v>
          </cell>
          <cell r="H28">
            <v>42111</v>
          </cell>
          <cell r="I28">
            <v>42118</v>
          </cell>
          <cell r="J28">
            <v>42125</v>
          </cell>
          <cell r="K28">
            <v>42146</v>
          </cell>
          <cell r="L28">
            <v>42157</v>
          </cell>
          <cell r="M28">
            <v>42178</v>
          </cell>
        </row>
        <row r="29">
          <cell r="B29" t="str">
            <v>W08</v>
          </cell>
          <cell r="C29" t="str">
            <v>W09</v>
          </cell>
          <cell r="D29" t="str">
            <v>W09</v>
          </cell>
          <cell r="E29" t="str">
            <v>W10</v>
          </cell>
          <cell r="F29" t="str">
            <v>W12</v>
          </cell>
          <cell r="G29" t="str">
            <v>W15</v>
          </cell>
          <cell r="H29" t="str">
            <v>W16</v>
          </cell>
          <cell r="I29" t="str">
            <v>W17</v>
          </cell>
          <cell r="J29" t="str">
            <v>W18</v>
          </cell>
          <cell r="K29" t="str">
            <v>W21</v>
          </cell>
          <cell r="L29" t="str">
            <v>W23</v>
          </cell>
          <cell r="M29" t="str">
            <v>W25</v>
          </cell>
        </row>
        <row r="30">
          <cell r="A30" t="str">
            <v>PO Clos</v>
          </cell>
          <cell r="B30">
            <v>0</v>
          </cell>
          <cell r="C30">
            <v>0</v>
          </cell>
          <cell r="D30">
            <v>2</v>
          </cell>
          <cell r="E30">
            <v>9</v>
          </cell>
          <cell r="F30">
            <v>9</v>
          </cell>
          <cell r="G30">
            <v>29</v>
          </cell>
          <cell r="H30">
            <v>30</v>
          </cell>
          <cell r="I30">
            <v>40</v>
          </cell>
          <cell r="J30">
            <v>40</v>
          </cell>
          <cell r="K30">
            <v>40</v>
          </cell>
          <cell r="L30">
            <v>40</v>
          </cell>
          <cell r="M30">
            <v>41</v>
          </cell>
          <cell r="N30">
            <v>59</v>
          </cell>
        </row>
        <row r="31">
          <cell r="A31" t="str">
            <v xml:space="preserve">PO Decidés </v>
          </cell>
          <cell r="B31">
            <v>0</v>
          </cell>
          <cell r="C31">
            <v>0</v>
          </cell>
          <cell r="D31">
            <v>0</v>
          </cell>
          <cell r="E31">
            <v>6</v>
          </cell>
          <cell r="F31">
            <v>6</v>
          </cell>
          <cell r="G31">
            <v>7</v>
          </cell>
          <cell r="H31">
            <v>10</v>
          </cell>
          <cell r="I31">
            <v>16</v>
          </cell>
          <cell r="J31">
            <v>16</v>
          </cell>
          <cell r="K31">
            <v>16</v>
          </cell>
          <cell r="L31">
            <v>16</v>
          </cell>
          <cell r="M31">
            <v>19</v>
          </cell>
          <cell r="N31">
            <v>22</v>
          </cell>
        </row>
        <row r="32">
          <cell r="A32" t="str">
            <v>PO Analysés</v>
          </cell>
          <cell r="B32">
            <v>0</v>
          </cell>
          <cell r="C32">
            <v>0</v>
          </cell>
          <cell r="D32">
            <v>8</v>
          </cell>
          <cell r="E32">
            <v>8</v>
          </cell>
          <cell r="F32">
            <v>12</v>
          </cell>
          <cell r="G32">
            <v>19</v>
          </cell>
          <cell r="H32">
            <v>25</v>
          </cell>
          <cell r="I32">
            <v>29</v>
          </cell>
          <cell r="J32">
            <v>29</v>
          </cell>
          <cell r="K32">
            <v>29</v>
          </cell>
          <cell r="L32">
            <v>29</v>
          </cell>
          <cell r="M32">
            <v>28</v>
          </cell>
          <cell r="N32">
            <v>34</v>
          </cell>
        </row>
        <row r="33">
          <cell r="A33" t="str">
            <v>PO Déclaré</v>
          </cell>
          <cell r="B33">
            <v>40</v>
          </cell>
          <cell r="C33">
            <v>43</v>
          </cell>
          <cell r="D33">
            <v>55</v>
          </cell>
          <cell r="E33">
            <v>49</v>
          </cell>
          <cell r="F33">
            <v>57</v>
          </cell>
          <cell r="G33">
            <v>65</v>
          </cell>
          <cell r="H33">
            <v>59</v>
          </cell>
          <cell r="I33">
            <v>47</v>
          </cell>
          <cell r="J33">
            <v>52</v>
          </cell>
          <cell r="K33">
            <v>52</v>
          </cell>
          <cell r="L33">
            <v>56</v>
          </cell>
          <cell r="M33">
            <v>61</v>
          </cell>
          <cell r="N33">
            <v>39</v>
          </cell>
        </row>
        <row r="35">
          <cell r="A35" t="str">
            <v>Vérif Total</v>
          </cell>
          <cell r="B35">
            <v>40</v>
          </cell>
          <cell r="C35">
            <v>43</v>
          </cell>
          <cell r="D35">
            <v>65</v>
          </cell>
          <cell r="E35">
            <v>72</v>
          </cell>
          <cell r="F35">
            <v>84</v>
          </cell>
          <cell r="G35">
            <v>120</v>
          </cell>
          <cell r="H35">
            <v>124</v>
          </cell>
          <cell r="I35">
            <v>132</v>
          </cell>
          <cell r="J35">
            <v>137</v>
          </cell>
          <cell r="K35">
            <v>137</v>
          </cell>
          <cell r="L35">
            <v>141</v>
          </cell>
          <cell r="M35">
            <v>149</v>
          </cell>
          <cell r="N35">
            <v>154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finition"/>
      <sheetName val="Points ouverts"/>
      <sheetName val="Etat courant"/>
      <sheetName val="Repartition Exig"/>
      <sheetName val="Répartition  fct"/>
      <sheetName val="Suivi PO"/>
      <sheetName val="Documents de ref"/>
      <sheetName val="Feuil4"/>
      <sheetName val="Suivis etat"/>
      <sheetName val="Suivis nbre PO BASELINE"/>
      <sheetName val="Nombre de PO décid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Date</v>
          </cell>
          <cell r="B2">
            <v>42055</v>
          </cell>
          <cell r="C2">
            <v>42062</v>
          </cell>
          <cell r="D2">
            <v>42069</v>
          </cell>
          <cell r="E2">
            <v>42076</v>
          </cell>
          <cell r="F2">
            <v>42087</v>
          </cell>
          <cell r="G2">
            <v>42104</v>
          </cell>
          <cell r="H2">
            <v>42111</v>
          </cell>
          <cell r="I2">
            <v>42118</v>
          </cell>
          <cell r="J2">
            <v>42125</v>
          </cell>
          <cell r="K2">
            <v>42146</v>
          </cell>
          <cell r="L2">
            <v>42157</v>
          </cell>
          <cell r="M2">
            <v>42178</v>
          </cell>
          <cell r="N2">
            <v>42187</v>
          </cell>
        </row>
        <row r="6">
          <cell r="A6" t="str">
            <v>Decided ARCH</v>
          </cell>
          <cell r="B6">
            <v>0</v>
          </cell>
          <cell r="C6">
            <v>0</v>
          </cell>
          <cell r="D6">
            <v>0</v>
          </cell>
          <cell r="E6">
            <v>3</v>
          </cell>
          <cell r="F6">
            <v>3</v>
          </cell>
          <cell r="G6">
            <v>3</v>
          </cell>
          <cell r="H6">
            <v>3</v>
          </cell>
          <cell r="I6">
            <v>7</v>
          </cell>
          <cell r="J6">
            <v>7</v>
          </cell>
          <cell r="K6">
            <v>7</v>
          </cell>
          <cell r="L6">
            <v>7</v>
          </cell>
          <cell r="M6">
            <v>10</v>
          </cell>
          <cell r="N6">
            <v>10</v>
          </cell>
        </row>
        <row r="9">
          <cell r="A9" t="str">
            <v>Decided OEM</v>
          </cell>
          <cell r="B9">
            <v>0</v>
          </cell>
          <cell r="C9">
            <v>0</v>
          </cell>
          <cell r="D9">
            <v>0</v>
          </cell>
          <cell r="E9">
            <v>3</v>
          </cell>
          <cell r="F9">
            <v>3</v>
          </cell>
          <cell r="G9">
            <v>4</v>
          </cell>
          <cell r="H9">
            <v>7</v>
          </cell>
          <cell r="I9">
            <v>6</v>
          </cell>
          <cell r="J9">
            <v>6</v>
          </cell>
          <cell r="K9">
            <v>6</v>
          </cell>
          <cell r="L9">
            <v>6</v>
          </cell>
          <cell r="M9">
            <v>6</v>
          </cell>
          <cell r="N9">
            <v>9</v>
          </cell>
        </row>
        <row r="11">
          <cell r="A11" t="str">
            <v>Decided HMI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3</v>
          </cell>
          <cell r="J11">
            <v>3</v>
          </cell>
          <cell r="K11">
            <v>3</v>
          </cell>
          <cell r="L11">
            <v>3</v>
          </cell>
          <cell r="M11">
            <v>3</v>
          </cell>
          <cell r="N11">
            <v>3</v>
          </cell>
        </row>
        <row r="13">
          <cell r="A13" t="str">
            <v xml:space="preserve">Total PO Décidés </v>
          </cell>
          <cell r="B13">
            <v>0</v>
          </cell>
          <cell r="C13">
            <v>0</v>
          </cell>
          <cell r="D13">
            <v>0</v>
          </cell>
          <cell r="E13">
            <v>6</v>
          </cell>
          <cell r="F13">
            <v>6</v>
          </cell>
          <cell r="G13">
            <v>7</v>
          </cell>
          <cell r="H13">
            <v>10</v>
          </cell>
          <cell r="I13">
            <v>16</v>
          </cell>
          <cell r="J13">
            <v>16</v>
          </cell>
          <cell r="K13">
            <v>16</v>
          </cell>
          <cell r="L13">
            <v>16</v>
          </cell>
          <cell r="M13">
            <v>19</v>
          </cell>
          <cell r="N13">
            <v>22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zoomScale="70" zoomScaleNormal="70" workbookViewId="0">
      <selection activeCell="O13" sqref="O13"/>
    </sheetView>
  </sheetViews>
  <sheetFormatPr baseColWidth="10" defaultRowHeight="15" x14ac:dyDescent="0.25"/>
  <sheetData>
    <row r="1" spans="1:14" x14ac:dyDescent="0.25">
      <c r="A1" t="s">
        <v>0</v>
      </c>
      <c r="B1" s="1">
        <v>42055</v>
      </c>
      <c r="C1" s="1">
        <v>42062</v>
      </c>
      <c r="D1" s="1">
        <v>42069</v>
      </c>
      <c r="E1" s="1">
        <v>42076</v>
      </c>
      <c r="F1" s="1">
        <v>42087</v>
      </c>
      <c r="G1" s="1">
        <v>42104</v>
      </c>
      <c r="H1" s="1">
        <v>42111</v>
      </c>
      <c r="I1" s="1">
        <v>42118</v>
      </c>
      <c r="J1" s="1">
        <v>42125</v>
      </c>
      <c r="K1" s="1">
        <v>42146</v>
      </c>
      <c r="L1" s="1">
        <v>42157</v>
      </c>
      <c r="M1" s="1">
        <v>42178</v>
      </c>
      <c r="N1" s="1">
        <v>42187</v>
      </c>
    </row>
    <row r="2" spans="1:14" x14ac:dyDescent="0.25">
      <c r="A2" s="2" t="s">
        <v>1</v>
      </c>
      <c r="B2" s="3" t="s">
        <v>2</v>
      </c>
      <c r="C2" s="3" t="s">
        <v>3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3" t="s">
        <v>12</v>
      </c>
      <c r="N2" s="3" t="s">
        <v>13</v>
      </c>
    </row>
    <row r="3" spans="1:14" x14ac:dyDescent="0.25">
      <c r="A3" t="s">
        <v>14</v>
      </c>
    </row>
    <row r="5" spans="1:14" x14ac:dyDescent="0.25">
      <c r="A5" s="4" t="s">
        <v>15</v>
      </c>
      <c r="B5">
        <v>28</v>
      </c>
      <c r="C5">
        <v>30</v>
      </c>
      <c r="D5">
        <v>36</v>
      </c>
      <c r="E5">
        <v>35</v>
      </c>
      <c r="F5">
        <v>37</v>
      </c>
      <c r="G5">
        <v>44</v>
      </c>
      <c r="H5">
        <v>38</v>
      </c>
      <c r="I5">
        <v>28</v>
      </c>
      <c r="J5">
        <v>33</v>
      </c>
      <c r="K5">
        <v>33</v>
      </c>
      <c r="L5">
        <v>37</v>
      </c>
      <c r="M5">
        <v>42</v>
      </c>
      <c r="N5">
        <v>26</v>
      </c>
    </row>
    <row r="6" spans="1:14" x14ac:dyDescent="0.25">
      <c r="A6" s="4" t="s">
        <v>16</v>
      </c>
      <c r="B6">
        <v>0</v>
      </c>
      <c r="C6">
        <v>0</v>
      </c>
      <c r="D6">
        <v>4</v>
      </c>
      <c r="E6">
        <f>D6</f>
        <v>4</v>
      </c>
      <c r="F6">
        <v>7</v>
      </c>
      <c r="G6">
        <v>9</v>
      </c>
      <c r="H6">
        <v>16</v>
      </c>
      <c r="I6">
        <v>20</v>
      </c>
      <c r="J6">
        <v>20</v>
      </c>
      <c r="K6">
        <v>20</v>
      </c>
      <c r="L6">
        <v>20</v>
      </c>
      <c r="M6">
        <v>19</v>
      </c>
      <c r="N6">
        <v>23</v>
      </c>
    </row>
    <row r="7" spans="1:14" x14ac:dyDescent="0.25">
      <c r="A7" s="4" t="s">
        <v>17</v>
      </c>
      <c r="B7">
        <v>0</v>
      </c>
      <c r="C7">
        <v>0</v>
      </c>
      <c r="D7">
        <v>0</v>
      </c>
      <c r="E7">
        <v>3</v>
      </c>
      <c r="F7">
        <v>3</v>
      </c>
      <c r="G7">
        <v>3</v>
      </c>
      <c r="H7">
        <v>3</v>
      </c>
      <c r="I7">
        <v>7</v>
      </c>
      <c r="J7">
        <v>7</v>
      </c>
      <c r="K7">
        <v>7</v>
      </c>
      <c r="L7">
        <v>7</v>
      </c>
      <c r="M7">
        <v>10</v>
      </c>
      <c r="N7">
        <v>10</v>
      </c>
    </row>
    <row r="8" spans="1:14" x14ac:dyDescent="0.25">
      <c r="A8" s="4" t="s">
        <v>18</v>
      </c>
      <c r="B8">
        <v>0</v>
      </c>
      <c r="C8">
        <v>0</v>
      </c>
      <c r="D8">
        <v>2</v>
      </c>
      <c r="E8">
        <v>6</v>
      </c>
      <c r="F8">
        <v>6</v>
      </c>
      <c r="G8">
        <v>6</v>
      </c>
      <c r="H8">
        <v>7</v>
      </c>
      <c r="I8">
        <v>13</v>
      </c>
      <c r="J8">
        <v>13</v>
      </c>
      <c r="K8">
        <v>13</v>
      </c>
      <c r="L8">
        <v>13</v>
      </c>
      <c r="M8">
        <v>14</v>
      </c>
      <c r="N8">
        <v>30</v>
      </c>
    </row>
    <row r="9" spans="1:14" x14ac:dyDescent="0.25">
      <c r="A9" s="5" t="s">
        <v>19</v>
      </c>
      <c r="B9" s="5">
        <f t="shared" ref="B9:N9" si="0">SUM(B5:B8)</f>
        <v>28</v>
      </c>
      <c r="C9" s="5">
        <f t="shared" si="0"/>
        <v>30</v>
      </c>
      <c r="D9" s="5">
        <f t="shared" si="0"/>
        <v>42</v>
      </c>
      <c r="E9" s="5">
        <f t="shared" si="0"/>
        <v>48</v>
      </c>
      <c r="F9" s="5">
        <f t="shared" si="0"/>
        <v>53</v>
      </c>
      <c r="G9" s="5">
        <f t="shared" si="0"/>
        <v>62</v>
      </c>
      <c r="H9" s="5">
        <f t="shared" si="0"/>
        <v>64</v>
      </c>
      <c r="I9" s="5">
        <f t="shared" si="0"/>
        <v>68</v>
      </c>
      <c r="J9" s="5">
        <f t="shared" si="0"/>
        <v>73</v>
      </c>
      <c r="K9" s="5">
        <f t="shared" si="0"/>
        <v>73</v>
      </c>
      <c r="L9" s="5">
        <f t="shared" si="0"/>
        <v>77</v>
      </c>
      <c r="M9" s="5">
        <f t="shared" si="0"/>
        <v>85</v>
      </c>
      <c r="N9" s="5">
        <f t="shared" si="0"/>
        <v>89</v>
      </c>
    </row>
    <row r="12" spans="1:14" x14ac:dyDescent="0.25">
      <c r="A12" t="s">
        <v>20</v>
      </c>
      <c r="B12">
        <v>12</v>
      </c>
      <c r="C12">
        <v>13</v>
      </c>
      <c r="D12">
        <v>18</v>
      </c>
      <c r="E12">
        <v>13</v>
      </c>
      <c r="F12">
        <v>17</v>
      </c>
      <c r="G12">
        <v>18</v>
      </c>
      <c r="H12">
        <v>18</v>
      </c>
      <c r="I12">
        <v>16</v>
      </c>
      <c r="J12">
        <v>16</v>
      </c>
      <c r="K12">
        <v>16</v>
      </c>
      <c r="L12">
        <v>16</v>
      </c>
      <c r="M12">
        <v>16</v>
      </c>
      <c r="N12">
        <v>10</v>
      </c>
    </row>
    <row r="13" spans="1:14" x14ac:dyDescent="0.25">
      <c r="A13" t="s">
        <v>21</v>
      </c>
      <c r="B13">
        <v>0</v>
      </c>
      <c r="C13">
        <v>0</v>
      </c>
      <c r="D13">
        <v>4</v>
      </c>
      <c r="E13">
        <f>D13</f>
        <v>4</v>
      </c>
      <c r="F13">
        <f>E13</f>
        <v>4</v>
      </c>
      <c r="G13">
        <v>9</v>
      </c>
      <c r="H13">
        <v>8</v>
      </c>
      <c r="I13">
        <v>8</v>
      </c>
      <c r="J13">
        <v>8</v>
      </c>
      <c r="K13">
        <v>8</v>
      </c>
      <c r="L13">
        <v>8</v>
      </c>
      <c r="M13">
        <v>8</v>
      </c>
      <c r="N13">
        <v>10</v>
      </c>
    </row>
    <row r="14" spans="1:14" x14ac:dyDescent="0.25">
      <c r="A14" t="s">
        <v>22</v>
      </c>
      <c r="B14">
        <v>0</v>
      </c>
      <c r="C14">
        <v>0</v>
      </c>
      <c r="D14">
        <v>0</v>
      </c>
      <c r="E14">
        <v>3</v>
      </c>
      <c r="F14">
        <v>3</v>
      </c>
      <c r="G14">
        <v>4</v>
      </c>
      <c r="H14">
        <v>7</v>
      </c>
      <c r="I14">
        <v>6</v>
      </c>
      <c r="J14">
        <v>6</v>
      </c>
      <c r="K14">
        <v>6</v>
      </c>
      <c r="L14">
        <v>6</v>
      </c>
      <c r="M14">
        <v>6</v>
      </c>
      <c r="N14">
        <v>9</v>
      </c>
    </row>
    <row r="15" spans="1:14" x14ac:dyDescent="0.25">
      <c r="A15" t="s">
        <v>23</v>
      </c>
      <c r="B15">
        <v>0</v>
      </c>
      <c r="C15">
        <v>0</v>
      </c>
      <c r="D15">
        <v>0</v>
      </c>
      <c r="E15">
        <v>3</v>
      </c>
      <c r="F15">
        <v>3</v>
      </c>
      <c r="G15">
        <v>23</v>
      </c>
      <c r="H15">
        <v>23</v>
      </c>
      <c r="I15">
        <v>27</v>
      </c>
      <c r="J15">
        <v>27</v>
      </c>
      <c r="K15">
        <v>27</v>
      </c>
      <c r="L15">
        <v>27</v>
      </c>
      <c r="M15">
        <v>27</v>
      </c>
      <c r="N15">
        <v>29</v>
      </c>
    </row>
    <row r="16" spans="1:14" x14ac:dyDescent="0.25">
      <c r="A16" s="6" t="s">
        <v>24</v>
      </c>
      <c r="B16" s="6">
        <v>0</v>
      </c>
      <c r="C16" s="6">
        <v>0</v>
      </c>
      <c r="D16" s="6">
        <v>0</v>
      </c>
      <c r="E16" s="6">
        <f>D16</f>
        <v>0</v>
      </c>
      <c r="F16" s="6"/>
      <c r="G16" s="6"/>
      <c r="H16" s="6"/>
      <c r="I16" s="6"/>
      <c r="J16" s="6"/>
      <c r="K16" s="6"/>
      <c r="L16" s="6"/>
      <c r="M16" s="6"/>
      <c r="N16" s="6"/>
    </row>
    <row r="17" spans="1:15" x14ac:dyDescent="0.25">
      <c r="A17" s="5" t="s">
        <v>25</v>
      </c>
      <c r="B17" s="5">
        <f t="shared" ref="B17:N17" si="1">SUM(B12:B16)</f>
        <v>12</v>
      </c>
      <c r="C17" s="5">
        <f t="shared" si="1"/>
        <v>13</v>
      </c>
      <c r="D17" s="5">
        <f t="shared" si="1"/>
        <v>22</v>
      </c>
      <c r="E17" s="5">
        <f t="shared" si="1"/>
        <v>23</v>
      </c>
      <c r="F17" s="5">
        <f t="shared" si="1"/>
        <v>27</v>
      </c>
      <c r="G17" s="5">
        <f t="shared" si="1"/>
        <v>54</v>
      </c>
      <c r="H17" s="5">
        <f t="shared" si="1"/>
        <v>56</v>
      </c>
      <c r="I17" s="5">
        <f t="shared" si="1"/>
        <v>57</v>
      </c>
      <c r="J17" s="5">
        <f t="shared" si="1"/>
        <v>57</v>
      </c>
      <c r="K17" s="5">
        <f t="shared" si="1"/>
        <v>57</v>
      </c>
      <c r="L17" s="5">
        <f t="shared" si="1"/>
        <v>57</v>
      </c>
      <c r="M17" s="5">
        <f t="shared" si="1"/>
        <v>57</v>
      </c>
      <c r="N17" s="5">
        <f t="shared" si="1"/>
        <v>58</v>
      </c>
    </row>
    <row r="20" spans="1:15" x14ac:dyDescent="0.25">
      <c r="A20" t="s">
        <v>26</v>
      </c>
      <c r="B20">
        <v>0</v>
      </c>
      <c r="C20">
        <v>0</v>
      </c>
      <c r="D20">
        <v>1</v>
      </c>
      <c r="E20">
        <f>D20</f>
        <v>1</v>
      </c>
      <c r="F20">
        <v>3</v>
      </c>
      <c r="G20">
        <v>3</v>
      </c>
      <c r="H20">
        <v>3</v>
      </c>
      <c r="I20">
        <v>3</v>
      </c>
      <c r="J20">
        <v>3</v>
      </c>
      <c r="K20">
        <v>3</v>
      </c>
      <c r="L20">
        <v>3</v>
      </c>
      <c r="M20">
        <v>3</v>
      </c>
      <c r="N20">
        <v>3</v>
      </c>
    </row>
    <row r="21" spans="1:15" x14ac:dyDescent="0.25">
      <c r="A21" t="s">
        <v>27</v>
      </c>
      <c r="B21">
        <v>0</v>
      </c>
      <c r="C21">
        <v>0</v>
      </c>
      <c r="D21">
        <v>0</v>
      </c>
      <c r="E21">
        <f>D21</f>
        <v>0</v>
      </c>
      <c r="F21">
        <v>1</v>
      </c>
      <c r="G21">
        <v>1</v>
      </c>
      <c r="H21">
        <v>1</v>
      </c>
      <c r="I21">
        <v>1</v>
      </c>
      <c r="J21">
        <v>1</v>
      </c>
      <c r="K21">
        <v>1</v>
      </c>
      <c r="L21">
        <v>1</v>
      </c>
      <c r="M21">
        <v>1</v>
      </c>
      <c r="N21">
        <v>1</v>
      </c>
    </row>
    <row r="22" spans="1:15" x14ac:dyDescent="0.25">
      <c r="A22" t="s">
        <v>28</v>
      </c>
      <c r="B22">
        <v>0</v>
      </c>
      <c r="C22">
        <v>0</v>
      </c>
      <c r="D22">
        <v>0</v>
      </c>
      <c r="E22">
        <f>D22</f>
        <v>0</v>
      </c>
      <c r="F22">
        <f>E22</f>
        <v>0</v>
      </c>
      <c r="G22">
        <v>0</v>
      </c>
      <c r="H22">
        <v>0</v>
      </c>
      <c r="I22">
        <v>3</v>
      </c>
      <c r="J22">
        <v>3</v>
      </c>
      <c r="K22">
        <v>3</v>
      </c>
      <c r="L22">
        <v>3</v>
      </c>
      <c r="M22">
        <v>3</v>
      </c>
      <c r="N22">
        <v>3</v>
      </c>
    </row>
    <row r="23" spans="1:15" x14ac:dyDescent="0.25">
      <c r="A23" t="s">
        <v>29</v>
      </c>
      <c r="B23">
        <v>0</v>
      </c>
      <c r="C23">
        <v>0</v>
      </c>
      <c r="D23">
        <v>0</v>
      </c>
      <c r="E23">
        <f>D23</f>
        <v>0</v>
      </c>
      <c r="F23">
        <f>E23</f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</row>
    <row r="24" spans="1:15" x14ac:dyDescent="0.25">
      <c r="A24" s="5" t="s">
        <v>30</v>
      </c>
      <c r="B24" s="5">
        <f>SUM(B20:B23)</f>
        <v>0</v>
      </c>
      <c r="C24" s="5">
        <f>SUM(C20:C23)</f>
        <v>0</v>
      </c>
      <c r="D24" s="5">
        <f>SUM(D20:D23)</f>
        <v>1</v>
      </c>
      <c r="E24">
        <f>D24</f>
        <v>1</v>
      </c>
      <c r="F24" s="5">
        <f t="shared" ref="F24:N24" si="2">SUM(F20:F23)</f>
        <v>4</v>
      </c>
      <c r="G24" s="5">
        <f t="shared" si="2"/>
        <v>4</v>
      </c>
      <c r="H24" s="5">
        <f t="shared" si="2"/>
        <v>4</v>
      </c>
      <c r="I24" s="5">
        <f t="shared" si="2"/>
        <v>7</v>
      </c>
      <c r="J24" s="5">
        <f t="shared" si="2"/>
        <v>7</v>
      </c>
      <c r="K24" s="5">
        <f t="shared" si="2"/>
        <v>7</v>
      </c>
      <c r="L24" s="5">
        <f t="shared" si="2"/>
        <v>7</v>
      </c>
      <c r="M24" s="5">
        <f t="shared" si="2"/>
        <v>7</v>
      </c>
      <c r="N24" s="5">
        <f t="shared" si="2"/>
        <v>7</v>
      </c>
    </row>
    <row r="26" spans="1:15" ht="15.75" x14ac:dyDescent="0.25">
      <c r="A26" s="7" t="s">
        <v>31</v>
      </c>
      <c r="B26" s="7">
        <f>B9+B17+B24</f>
        <v>40</v>
      </c>
      <c r="C26" s="7">
        <f>C9+C17+C24</f>
        <v>43</v>
      </c>
      <c r="D26" s="7">
        <f>D9+D17+D24</f>
        <v>65</v>
      </c>
      <c r="E26" s="7">
        <f>E9+E17+E24</f>
        <v>72</v>
      </c>
      <c r="F26" s="7">
        <f>F9+F17+F24</f>
        <v>84</v>
      </c>
      <c r="G26" s="7">
        <f t="shared" ref="G26:N26" si="3">G24+G17+G9</f>
        <v>120</v>
      </c>
      <c r="H26" s="7">
        <f t="shared" si="3"/>
        <v>124</v>
      </c>
      <c r="I26" s="7">
        <f t="shared" si="3"/>
        <v>132</v>
      </c>
      <c r="J26" s="7">
        <f t="shared" si="3"/>
        <v>137</v>
      </c>
      <c r="K26" s="7">
        <f t="shared" si="3"/>
        <v>137</v>
      </c>
      <c r="L26" s="7">
        <f t="shared" si="3"/>
        <v>141</v>
      </c>
      <c r="M26" s="7">
        <f t="shared" si="3"/>
        <v>149</v>
      </c>
      <c r="N26" s="7">
        <f t="shared" si="3"/>
        <v>154</v>
      </c>
    </row>
    <row r="28" spans="1:15" x14ac:dyDescent="0.25">
      <c r="B28" s="8">
        <f>B1</f>
        <v>42055</v>
      </c>
      <c r="C28" s="8">
        <f t="shared" ref="C28:N29" si="4">C1</f>
        <v>42062</v>
      </c>
      <c r="D28" s="8">
        <f t="shared" si="4"/>
        <v>42069</v>
      </c>
      <c r="E28" s="8">
        <f t="shared" si="4"/>
        <v>42076</v>
      </c>
      <c r="F28" s="8">
        <f t="shared" si="4"/>
        <v>42087</v>
      </c>
      <c r="G28" s="8">
        <f t="shared" si="4"/>
        <v>42104</v>
      </c>
      <c r="H28" s="8">
        <f t="shared" si="4"/>
        <v>42111</v>
      </c>
      <c r="I28" s="8">
        <f t="shared" si="4"/>
        <v>42118</v>
      </c>
      <c r="J28" s="8">
        <f t="shared" si="4"/>
        <v>42125</v>
      </c>
      <c r="K28" s="8">
        <f t="shared" si="4"/>
        <v>42146</v>
      </c>
      <c r="L28" s="8">
        <f t="shared" si="4"/>
        <v>42157</v>
      </c>
      <c r="M28" s="8">
        <f t="shared" si="4"/>
        <v>42178</v>
      </c>
      <c r="N28" s="8">
        <f t="shared" si="4"/>
        <v>42187</v>
      </c>
      <c r="O28" s="8"/>
    </row>
    <row r="29" spans="1:15" x14ac:dyDescent="0.25">
      <c r="B29" t="str">
        <f>B2</f>
        <v>W08</v>
      </c>
      <c r="C29" t="str">
        <f t="shared" si="4"/>
        <v>W09</v>
      </c>
      <c r="D29" t="str">
        <f t="shared" si="4"/>
        <v>W09</v>
      </c>
      <c r="E29" t="str">
        <f t="shared" si="4"/>
        <v>W10</v>
      </c>
      <c r="F29" t="str">
        <f t="shared" si="4"/>
        <v>W12</v>
      </c>
      <c r="G29" t="str">
        <f t="shared" si="4"/>
        <v>W15</v>
      </c>
      <c r="H29" t="str">
        <f t="shared" si="4"/>
        <v>W16</v>
      </c>
      <c r="I29" t="str">
        <f t="shared" si="4"/>
        <v>W17</v>
      </c>
      <c r="J29" t="str">
        <f t="shared" si="4"/>
        <v>W18</v>
      </c>
      <c r="K29" t="str">
        <f t="shared" si="4"/>
        <v>W21</v>
      </c>
      <c r="L29" t="str">
        <f t="shared" si="4"/>
        <v>W23</v>
      </c>
      <c r="M29" t="str">
        <f t="shared" si="4"/>
        <v>W25</v>
      </c>
      <c r="N29" t="str">
        <f t="shared" si="4"/>
        <v>W27</v>
      </c>
    </row>
    <row r="30" spans="1:15" x14ac:dyDescent="0.25">
      <c r="A30" t="s">
        <v>32</v>
      </c>
      <c r="B30">
        <f>B8+B16+B23+B15</f>
        <v>0</v>
      </c>
      <c r="C30">
        <f>C8+C16+C23+C15</f>
        <v>0</v>
      </c>
      <c r="D30">
        <f t="shared" ref="D30:N30" si="5">D8+D16+D23+D15</f>
        <v>2</v>
      </c>
      <c r="E30">
        <f t="shared" si="5"/>
        <v>9</v>
      </c>
      <c r="F30">
        <f t="shared" si="5"/>
        <v>9</v>
      </c>
      <c r="G30">
        <f t="shared" si="5"/>
        <v>29</v>
      </c>
      <c r="H30">
        <f t="shared" si="5"/>
        <v>30</v>
      </c>
      <c r="I30">
        <f t="shared" si="5"/>
        <v>40</v>
      </c>
      <c r="J30">
        <f t="shared" si="5"/>
        <v>40</v>
      </c>
      <c r="K30">
        <f t="shared" si="5"/>
        <v>40</v>
      </c>
      <c r="L30">
        <f t="shared" si="5"/>
        <v>40</v>
      </c>
      <c r="M30">
        <f t="shared" si="5"/>
        <v>41</v>
      </c>
      <c r="N30">
        <f t="shared" si="5"/>
        <v>59</v>
      </c>
    </row>
    <row r="31" spans="1:15" x14ac:dyDescent="0.25">
      <c r="A31" t="s">
        <v>33</v>
      </c>
      <c r="B31">
        <f>B7+B14+B22</f>
        <v>0</v>
      </c>
      <c r="C31">
        <f t="shared" ref="C31:N31" si="6">C7+C14+C22</f>
        <v>0</v>
      </c>
      <c r="D31">
        <f t="shared" si="6"/>
        <v>0</v>
      </c>
      <c r="E31">
        <f t="shared" si="6"/>
        <v>6</v>
      </c>
      <c r="F31">
        <f t="shared" si="6"/>
        <v>6</v>
      </c>
      <c r="G31">
        <f t="shared" si="6"/>
        <v>7</v>
      </c>
      <c r="H31">
        <f t="shared" si="6"/>
        <v>10</v>
      </c>
      <c r="I31">
        <f t="shared" si="6"/>
        <v>16</v>
      </c>
      <c r="J31">
        <f t="shared" si="6"/>
        <v>16</v>
      </c>
      <c r="K31">
        <f t="shared" si="6"/>
        <v>16</v>
      </c>
      <c r="L31">
        <f t="shared" si="6"/>
        <v>16</v>
      </c>
      <c r="M31">
        <f t="shared" si="6"/>
        <v>19</v>
      </c>
      <c r="N31">
        <f t="shared" si="6"/>
        <v>22</v>
      </c>
    </row>
    <row r="32" spans="1:15" x14ac:dyDescent="0.25">
      <c r="A32" t="s">
        <v>34</v>
      </c>
      <c r="B32">
        <f>B6+B13+B21</f>
        <v>0</v>
      </c>
      <c r="C32">
        <f t="shared" ref="C32:N32" si="7">C6+C13+C21</f>
        <v>0</v>
      </c>
      <c r="D32">
        <f t="shared" si="7"/>
        <v>8</v>
      </c>
      <c r="E32">
        <f t="shared" si="7"/>
        <v>8</v>
      </c>
      <c r="F32">
        <f t="shared" si="7"/>
        <v>12</v>
      </c>
      <c r="G32">
        <f t="shared" si="7"/>
        <v>19</v>
      </c>
      <c r="H32">
        <f t="shared" si="7"/>
        <v>25</v>
      </c>
      <c r="I32">
        <f t="shared" si="7"/>
        <v>29</v>
      </c>
      <c r="J32">
        <f t="shared" si="7"/>
        <v>29</v>
      </c>
      <c r="K32">
        <f t="shared" si="7"/>
        <v>29</v>
      </c>
      <c r="L32">
        <f t="shared" si="7"/>
        <v>29</v>
      </c>
      <c r="M32">
        <f t="shared" si="7"/>
        <v>28</v>
      </c>
      <c r="N32">
        <f t="shared" si="7"/>
        <v>34</v>
      </c>
    </row>
    <row r="33" spans="1:14" x14ac:dyDescent="0.25">
      <c r="A33" t="s">
        <v>35</v>
      </c>
      <c r="B33">
        <f>B5+B12+B20</f>
        <v>40</v>
      </c>
      <c r="C33">
        <f t="shared" ref="C33:N33" si="8">C5+C12+C20</f>
        <v>43</v>
      </c>
      <c r="D33">
        <f t="shared" si="8"/>
        <v>55</v>
      </c>
      <c r="E33">
        <f t="shared" si="8"/>
        <v>49</v>
      </c>
      <c r="F33">
        <f t="shared" si="8"/>
        <v>57</v>
      </c>
      <c r="G33">
        <f t="shared" si="8"/>
        <v>65</v>
      </c>
      <c r="H33">
        <f t="shared" si="8"/>
        <v>59</v>
      </c>
      <c r="I33">
        <f t="shared" si="8"/>
        <v>47</v>
      </c>
      <c r="J33">
        <f t="shared" si="8"/>
        <v>52</v>
      </c>
      <c r="K33">
        <f t="shared" si="8"/>
        <v>52</v>
      </c>
      <c r="L33">
        <f t="shared" si="8"/>
        <v>56</v>
      </c>
      <c r="M33">
        <f t="shared" si="8"/>
        <v>61</v>
      </c>
      <c r="N33">
        <f t="shared" si="8"/>
        <v>39</v>
      </c>
    </row>
    <row r="35" spans="1:14" x14ac:dyDescent="0.25">
      <c r="A35" t="s">
        <v>36</v>
      </c>
      <c r="B35">
        <f>SUM(B30:B33)</f>
        <v>40</v>
      </c>
      <c r="C35">
        <f t="shared" ref="C35:N35" si="9">SUM(C30:C33)</f>
        <v>43</v>
      </c>
      <c r="D35">
        <f t="shared" si="9"/>
        <v>65</v>
      </c>
      <c r="E35">
        <f t="shared" si="9"/>
        <v>72</v>
      </c>
      <c r="F35">
        <f t="shared" si="9"/>
        <v>84</v>
      </c>
      <c r="G35">
        <f t="shared" si="9"/>
        <v>120</v>
      </c>
      <c r="H35">
        <f t="shared" si="9"/>
        <v>124</v>
      </c>
      <c r="I35">
        <f t="shared" si="9"/>
        <v>132</v>
      </c>
      <c r="J35">
        <f t="shared" si="9"/>
        <v>137</v>
      </c>
      <c r="K35">
        <f t="shared" si="9"/>
        <v>137</v>
      </c>
      <c r="L35">
        <f t="shared" si="9"/>
        <v>141</v>
      </c>
      <c r="M35">
        <f t="shared" si="9"/>
        <v>149</v>
      </c>
      <c r="N35">
        <f t="shared" si="9"/>
        <v>154</v>
      </c>
    </row>
  </sheetData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Suivis etat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PAYEMENT, Anne-Claire</dc:creator>
  <cp:lastModifiedBy>PAYEMENT, Anne-Claire</cp:lastModifiedBy>
  <dcterms:created xsi:type="dcterms:W3CDTF">2015-07-22T12:50:00Z</dcterms:created>
  <dcterms:modified xsi:type="dcterms:W3CDTF">2015-07-22T12:50:13Z</dcterms:modified>
</cp:coreProperties>
</file>