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70" windowWidth="18735" windowHeight="12945" tabRatio="692" activeTab="1"/>
  </bookViews>
  <sheets>
    <sheet name="Pourcentage et liste entreprise" sheetId="2" r:id="rId1"/>
    <sheet name="Entreprise 1" sheetId="5" r:id="rId2"/>
    <sheet name="Entreprise 2" sheetId="4" r:id="rId3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  <fileRecoveryPr repairLoad="1"/>
</workbook>
</file>

<file path=xl/calcChain.xml><?xml version="1.0" encoding="utf-8"?>
<calcChain xmlns="http://schemas.openxmlformats.org/spreadsheetml/2006/main">
  <c r="L126" i="5" l="1"/>
  <c r="L122" i="5"/>
  <c r="L17" i="4" l="1"/>
  <c r="L21" i="4"/>
  <c r="L19" i="4"/>
  <c r="K15" i="4"/>
  <c r="J15" i="4"/>
  <c r="K120" i="5"/>
  <c r="L124" i="5"/>
  <c r="J120" i="5"/>
  <c r="S11" i="5"/>
  <c r="S11" i="4" l="1"/>
  <c r="G43" i="2" l="1"/>
</calcChain>
</file>

<file path=xl/sharedStrings.xml><?xml version="1.0" encoding="utf-8"?>
<sst xmlns="http://schemas.openxmlformats.org/spreadsheetml/2006/main" count="701" uniqueCount="319">
  <si>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</si>
  <si>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</si>
  <si>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</si>
  <si>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</si>
  <si>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</si>
  <si>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</si>
  <si>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</si>
  <si>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</si>
  <si>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</si>
  <si>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</si>
  <si>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</si>
  <si>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</si>
  <si>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</si>
  <si>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</si>
  <si>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</si>
  <si>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</si>
  <si>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Entreprise 1</t>
  </si>
  <si>
    <t>Entreprise 2</t>
  </si>
  <si>
    <t>Société 1</t>
  </si>
  <si>
    <t>C:\Users\L.Sokoli\Desktop\Yvouille V5</t>
  </si>
  <si>
    <t>Comptes créanciers 2014</t>
  </si>
  <si>
    <t>Collectif</t>
  </si>
  <si>
    <t>2000</t>
  </si>
  <si>
    <t>Monnaie</t>
  </si>
  <si>
    <t>CHF</t>
  </si>
  <si>
    <t>Date</t>
  </si>
  <si>
    <t>Ecriture</t>
  </si>
  <si>
    <t>Pièce</t>
  </si>
  <si>
    <t>Libellé</t>
  </si>
  <si>
    <t>Débit CHF</t>
  </si>
  <si>
    <t>Crédit CHF</t>
  </si>
  <si>
    <t>CR</t>
  </si>
  <si>
    <t>Escompte</t>
  </si>
  <si>
    <t>3574</t>
  </si>
  <si>
    <t/>
  </si>
  <si>
    <t>Totaux</t>
  </si>
  <si>
    <t>TOTAL Q4</t>
  </si>
  <si>
    <t>TOTAL ADJU</t>
  </si>
  <si>
    <t>TOTAL FINAL</t>
  </si>
  <si>
    <t>Avenant du</t>
  </si>
  <si>
    <t>Founisseur</t>
  </si>
  <si>
    <t>Chantier</t>
  </si>
  <si>
    <t>Adjudication</t>
  </si>
  <si>
    <t>Société</t>
  </si>
  <si>
    <t>Bon n°</t>
  </si>
  <si>
    <t>Technicien   responsable</t>
  </si>
  <si>
    <t>date établisemment</t>
  </si>
  <si>
    <t xml:space="preserve"> quittance remise le</t>
  </si>
  <si>
    <t>Orée-du-Bois 1-2</t>
  </si>
  <si>
    <t>Orée-du-Bois 84-85</t>
  </si>
  <si>
    <t>Orée du Bois 19</t>
  </si>
  <si>
    <t>Orée du Bois 20</t>
  </si>
  <si>
    <t>Orée-du-Bois 16-17</t>
  </si>
  <si>
    <t>Orée du Bois 51-51A</t>
  </si>
  <si>
    <t>(PI)</t>
  </si>
  <si>
    <t>Période du 01-01-2014 au 31-12-2014</t>
  </si>
  <si>
    <t>Compte 20503</t>
  </si>
  <si>
    <t>COFELY</t>
  </si>
  <si>
    <t>17/03/14</t>
  </si>
  <si>
    <t>337</t>
  </si>
  <si>
    <t>90208246</t>
  </si>
  <si>
    <t>Facture</t>
  </si>
  <si>
    <t>31/03/14</t>
  </si>
  <si>
    <t>319</t>
  </si>
  <si>
    <t>90209123</t>
  </si>
  <si>
    <t>22/05/14</t>
  </si>
  <si>
    <t>636</t>
  </si>
  <si>
    <t>90218265</t>
  </si>
  <si>
    <t>04/07/14</t>
  </si>
  <si>
    <t>673</t>
  </si>
  <si>
    <t>CR20140704</t>
  </si>
  <si>
    <t>(RR) RAFAELLO RADICCHI</t>
  </si>
  <si>
    <t>Période du 01-01-2014 au 31-12-2014,avec écritures provisoires</t>
  </si>
  <si>
    <t>Compte 20018</t>
  </si>
  <si>
    <t>René Berra SA</t>
  </si>
  <si>
    <t>17/01/14</t>
  </si>
  <si>
    <t>277</t>
  </si>
  <si>
    <t>20145653</t>
  </si>
  <si>
    <t>279</t>
  </si>
  <si>
    <t>20145648</t>
  </si>
  <si>
    <t>280</t>
  </si>
  <si>
    <t>20145654</t>
  </si>
  <si>
    <t>303</t>
  </si>
  <si>
    <t>20145651</t>
  </si>
  <si>
    <t>304</t>
  </si>
  <si>
    <t>20145650</t>
  </si>
  <si>
    <t>305</t>
  </si>
  <si>
    <t>20145657</t>
  </si>
  <si>
    <t>312</t>
  </si>
  <si>
    <t>20145649</t>
  </si>
  <si>
    <t>24/01/14</t>
  </si>
  <si>
    <t>CR20140124</t>
  </si>
  <si>
    <t>208</t>
  </si>
  <si>
    <t>209</t>
  </si>
  <si>
    <t>30/01/14</t>
  </si>
  <si>
    <t>311</t>
  </si>
  <si>
    <t>20145680</t>
  </si>
  <si>
    <t>31/01/14</t>
  </si>
  <si>
    <t>278</t>
  </si>
  <si>
    <t>20145675</t>
  </si>
  <si>
    <t>281</t>
  </si>
  <si>
    <t>20145667</t>
  </si>
  <si>
    <t>282</t>
  </si>
  <si>
    <t>20145677</t>
  </si>
  <si>
    <t>283</t>
  </si>
  <si>
    <t>20145676</t>
  </si>
  <si>
    <t>306</t>
  </si>
  <si>
    <t>20145666</t>
  </si>
  <si>
    <t>17/02/14</t>
  </si>
  <si>
    <t>638</t>
  </si>
  <si>
    <t>20145706</t>
  </si>
  <si>
    <t>20/02/14</t>
  </si>
  <si>
    <t>682</t>
  </si>
  <si>
    <t>20145688</t>
  </si>
  <si>
    <t>24/02/14</t>
  </si>
  <si>
    <t>20145689</t>
  </si>
  <si>
    <t>637</t>
  </si>
  <si>
    <t>20145690</t>
  </si>
  <si>
    <t>639</t>
  </si>
  <si>
    <t>20145697</t>
  </si>
  <si>
    <t>640</t>
  </si>
  <si>
    <t>20145681</t>
  </si>
  <si>
    <t>641</t>
  </si>
  <si>
    <t>20145684</t>
  </si>
  <si>
    <t>642</t>
  </si>
  <si>
    <t>20145707</t>
  </si>
  <si>
    <t>643</t>
  </si>
  <si>
    <t>20145702</t>
  </si>
  <si>
    <t>644</t>
  </si>
  <si>
    <t>2015685</t>
  </si>
  <si>
    <t>645</t>
  </si>
  <si>
    <t>20145693</t>
  </si>
  <si>
    <t>646</t>
  </si>
  <si>
    <t>20145698</t>
  </si>
  <si>
    <t>647</t>
  </si>
  <si>
    <t>20145695</t>
  </si>
  <si>
    <t>13/03/14</t>
  </si>
  <si>
    <t>1011</t>
  </si>
  <si>
    <t>20145708</t>
  </si>
  <si>
    <t>1012</t>
  </si>
  <si>
    <t>20145712</t>
  </si>
  <si>
    <t>1013</t>
  </si>
  <si>
    <t>20145713</t>
  </si>
  <si>
    <t>1015</t>
  </si>
  <si>
    <t>20145711</t>
  </si>
  <si>
    <t>1016</t>
  </si>
  <si>
    <t>20145721</t>
  </si>
  <si>
    <t>1017</t>
  </si>
  <si>
    <t>20145723</t>
  </si>
  <si>
    <t>1018</t>
  </si>
  <si>
    <t>20145718</t>
  </si>
  <si>
    <t>1095</t>
  </si>
  <si>
    <t>20145715</t>
  </si>
  <si>
    <t>1096</t>
  </si>
  <si>
    <t>20145719</t>
  </si>
  <si>
    <t>14/03/14</t>
  </si>
  <si>
    <t>1010</t>
  </si>
  <si>
    <t>20145728</t>
  </si>
  <si>
    <t>1014</t>
  </si>
  <si>
    <t>20145733</t>
  </si>
  <si>
    <t>11/04/14</t>
  </si>
  <si>
    <t>1343</t>
  </si>
  <si>
    <t>20145769</t>
  </si>
  <si>
    <t>1344</t>
  </si>
  <si>
    <t>20145741</t>
  </si>
  <si>
    <t>1346</t>
  </si>
  <si>
    <t>20145765</t>
  </si>
  <si>
    <t>1370</t>
  </si>
  <si>
    <t>20145770</t>
  </si>
  <si>
    <t>1377</t>
  </si>
  <si>
    <t>20145768</t>
  </si>
  <si>
    <t>1428</t>
  </si>
  <si>
    <t>20145739</t>
  </si>
  <si>
    <t>30/04/14</t>
  </si>
  <si>
    <t>1339</t>
  </si>
  <si>
    <t>20145783</t>
  </si>
  <si>
    <t>1340</t>
  </si>
  <si>
    <t>20145784</t>
  </si>
  <si>
    <t>1341</t>
  </si>
  <si>
    <t>20145773</t>
  </si>
  <si>
    <t>1342</t>
  </si>
  <si>
    <t>20145777</t>
  </si>
  <si>
    <t>26/05/14</t>
  </si>
  <si>
    <t>1588</t>
  </si>
  <si>
    <t>20145795</t>
  </si>
  <si>
    <t>1589</t>
  </si>
  <si>
    <t>20145791</t>
  </si>
  <si>
    <t>1590</t>
  </si>
  <si>
    <t>20145808</t>
  </si>
  <si>
    <t>1591</t>
  </si>
  <si>
    <t>20145811</t>
  </si>
  <si>
    <t>1592</t>
  </si>
  <si>
    <t>20145789</t>
  </si>
  <si>
    <t>1605</t>
  </si>
  <si>
    <t>20145810</t>
  </si>
  <si>
    <t>1606</t>
  </si>
  <si>
    <t>20145806</t>
  </si>
  <si>
    <t>1607</t>
  </si>
  <si>
    <t>20145805</t>
  </si>
  <si>
    <t>1608</t>
  </si>
  <si>
    <t>20145803</t>
  </si>
  <si>
    <t>16/06/14</t>
  </si>
  <si>
    <t>1935</t>
  </si>
  <si>
    <t>20145816</t>
  </si>
  <si>
    <t>18/06/14</t>
  </si>
  <si>
    <t>1930</t>
  </si>
  <si>
    <t>20145826</t>
  </si>
  <si>
    <t>1931</t>
  </si>
  <si>
    <t>20145851</t>
  </si>
  <si>
    <t>1932</t>
  </si>
  <si>
    <t>20145837</t>
  </si>
  <si>
    <t>1933</t>
  </si>
  <si>
    <t>20145828</t>
  </si>
  <si>
    <t>1936</t>
  </si>
  <si>
    <t>20145813</t>
  </si>
  <si>
    <t>1979</t>
  </si>
  <si>
    <t>20145824</t>
  </si>
  <si>
    <t>18/07/14</t>
  </si>
  <si>
    <t>1929</t>
  </si>
  <si>
    <t>20145855</t>
  </si>
  <si>
    <t>1934</t>
  </si>
  <si>
    <t>20145847</t>
  </si>
  <si>
    <t>25/07/14</t>
  </si>
  <si>
    <t>1937</t>
  </si>
  <si>
    <t>20145867</t>
  </si>
  <si>
    <t>1938</t>
  </si>
  <si>
    <t>20145866</t>
  </si>
  <si>
    <t>1964</t>
  </si>
  <si>
    <t>20145871</t>
  </si>
  <si>
    <t>1965</t>
  </si>
  <si>
    <t>20145872</t>
  </si>
  <si>
    <t>1966</t>
  </si>
  <si>
    <t>20145873</t>
  </si>
  <si>
    <t>1967</t>
  </si>
  <si>
    <t>20145874</t>
  </si>
  <si>
    <t>1968</t>
  </si>
  <si>
    <t>20145875</t>
  </si>
  <si>
    <t>1969</t>
  </si>
  <si>
    <t>20145876</t>
  </si>
  <si>
    <t>1970</t>
  </si>
  <si>
    <t>20145877</t>
  </si>
  <si>
    <t>1971</t>
  </si>
  <si>
    <t>20145879</t>
  </si>
  <si>
    <t>01/09/14</t>
  </si>
  <si>
    <t>3343</t>
  </si>
  <si>
    <t>20145881</t>
  </si>
  <si>
    <t>02/09/14</t>
  </si>
  <si>
    <t>3340</t>
  </si>
  <si>
    <t>20145887</t>
  </si>
  <si>
    <t>3341</t>
  </si>
  <si>
    <t>20145894</t>
  </si>
  <si>
    <t>3342</t>
  </si>
  <si>
    <t>20145888</t>
  </si>
  <si>
    <t>17/09/14</t>
  </si>
  <si>
    <t>3510</t>
  </si>
  <si>
    <t>20145911</t>
  </si>
  <si>
    <t>3511</t>
  </si>
  <si>
    <t>20145907</t>
  </si>
  <si>
    <t>3512</t>
  </si>
  <si>
    <t>20145914</t>
  </si>
  <si>
    <t>3513</t>
  </si>
  <si>
    <t>20145906</t>
  </si>
  <si>
    <t>3514</t>
  </si>
  <si>
    <t>20145904</t>
  </si>
  <si>
    <t>03/10/14</t>
  </si>
  <si>
    <t>20145917</t>
  </si>
  <si>
    <t>3575</t>
  </si>
  <si>
    <t>20145928</t>
  </si>
  <si>
    <t>3576</t>
  </si>
  <si>
    <t>20145916</t>
  </si>
  <si>
    <t>17/10/14</t>
  </si>
  <si>
    <t>3677</t>
  </si>
  <si>
    <t>20145954</t>
  </si>
  <si>
    <t>3678</t>
  </si>
  <si>
    <t>20145942</t>
  </si>
  <si>
    <t>3679</t>
  </si>
  <si>
    <t>20145953</t>
  </si>
  <si>
    <t>3680</t>
  </si>
  <si>
    <t>20145946</t>
  </si>
  <si>
    <t>3681</t>
  </si>
  <si>
    <t>20145945</t>
  </si>
  <si>
    <t>3682</t>
  </si>
  <si>
    <t>20145944</t>
  </si>
  <si>
    <t>3683</t>
  </si>
  <si>
    <t>20145943</t>
  </si>
  <si>
    <t>28/10/14</t>
  </si>
  <si>
    <t>3838</t>
  </si>
  <si>
    <t>20145960</t>
  </si>
  <si>
    <t>31/10/14</t>
  </si>
  <si>
    <t>3837</t>
  </si>
  <si>
    <t>20145959</t>
  </si>
  <si>
    <t>19/11/14</t>
  </si>
  <si>
    <t>3994</t>
  </si>
  <si>
    <t>20145974</t>
  </si>
  <si>
    <t>3995</t>
  </si>
  <si>
    <t>20145978</t>
  </si>
  <si>
    <t>26/11/14</t>
  </si>
  <si>
    <t>4760</t>
  </si>
  <si>
    <t>20145992</t>
  </si>
  <si>
    <t>12/12/14</t>
  </si>
  <si>
    <t>4773</t>
  </si>
  <si>
    <t>20146003</t>
  </si>
  <si>
    <t>4774</t>
  </si>
  <si>
    <t>20145987</t>
  </si>
  <si>
    <t>4775</t>
  </si>
  <si>
    <t>20146006</t>
  </si>
  <si>
    <t>4776</t>
  </si>
  <si>
    <t>20146001</t>
  </si>
  <si>
    <t>4777</t>
  </si>
  <si>
    <t>20145995</t>
  </si>
  <si>
    <t>4778</t>
  </si>
  <si>
    <t>20145993</t>
  </si>
  <si>
    <t>30/12/14</t>
  </si>
  <si>
    <t>4788</t>
  </si>
  <si>
    <t>20146018</t>
  </si>
  <si>
    <t>4789</t>
  </si>
  <si>
    <t>20146017</t>
  </si>
  <si>
    <t>Chantiers</t>
  </si>
  <si>
    <t>Orée-du-Bois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</si>
</sst>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CHF]\ #,##0.00"/>
  </numFmts>
  <fonts count="21" x14ac:knownFonts="1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8"/>
      <color rgb="FF000000"/>
      <name val="Arial"/>
      <family val="2"/>
    </font>
    <font>
      <sz val="7"/>
      <color rgb="FF00000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b/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indexed="2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rgb="FFC0C0C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9" fillId="0" borderId="0"/>
    <xf numFmtId="0" fontId="1" fillId="0" borderId="0"/>
  </cellStyleXfs>
  <cellXfs count="153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0" fillId="0" borderId="0" xfId="0" applyFont="1" applyProtection="1">
      <protection locked="0"/>
    </xf>
    <xf numFmtId="0" fontId="3" fillId="0" borderId="11" xfId="0" applyFont="1" applyBorder="1" applyProtection="1">
      <protection locked="0"/>
    </xf>
    <xf numFmtId="0" fontId="7" fillId="0" borderId="0" xfId="2"/>
    <xf numFmtId="0" fontId="7" fillId="0" borderId="26" xfId="2" applyFill="1" applyBorder="1"/>
    <xf numFmtId="49" fontId="14" fillId="0" borderId="27" xfId="2" applyNumberFormat="1" applyFont="1" applyFill="1" applyBorder="1" applyAlignment="1">
      <alignment horizontal="left" vertical="top" wrapText="1"/>
    </xf>
    <xf numFmtId="49" fontId="14" fillId="0" borderId="27" xfId="2" applyNumberFormat="1" applyFont="1" applyFill="1" applyBorder="1" applyAlignment="1">
      <alignment horizontal="right" vertical="top" wrapText="1"/>
    </xf>
    <xf numFmtId="49" fontId="14" fillId="7" borderId="28" xfId="2" applyNumberFormat="1" applyFont="1" applyFill="1" applyBorder="1" applyAlignment="1">
      <alignment horizontal="center" vertical="top" wrapText="1"/>
    </xf>
    <xf numFmtId="49" fontId="14" fillId="7" borderId="28" xfId="2" applyNumberFormat="1" applyFont="1" applyFill="1" applyBorder="1" applyAlignment="1">
      <alignment horizontal="left" vertical="top" wrapText="1"/>
    </xf>
    <xf numFmtId="0" fontId="7" fillId="7" borderId="29" xfId="2" applyFill="1" applyBorder="1"/>
    <xf numFmtId="49" fontId="14" fillId="7" borderId="28" xfId="2" applyNumberFormat="1" applyFont="1" applyFill="1" applyBorder="1" applyAlignment="1">
      <alignment horizontal="right" vertical="top" wrapText="1"/>
    </xf>
    <xf numFmtId="49" fontId="15" fillId="0" borderId="31" xfId="2" applyNumberFormat="1" applyFont="1" applyFill="1" applyBorder="1" applyAlignment="1">
      <alignment horizontal="right" vertical="top" wrapText="1"/>
    </xf>
    <xf numFmtId="49" fontId="15" fillId="0" borderId="31" xfId="2" applyNumberFormat="1" applyFont="1" applyFill="1" applyBorder="1" applyAlignment="1">
      <alignment horizontal="left" vertical="top" wrapText="1"/>
    </xf>
    <xf numFmtId="49" fontId="15" fillId="0" borderId="0" xfId="2" applyNumberFormat="1" applyFont="1" applyFill="1" applyBorder="1" applyAlignment="1">
      <alignment horizontal="right" vertical="top" wrapText="1"/>
    </xf>
    <xf numFmtId="0" fontId="7" fillId="0" borderId="31" xfId="2" applyFill="1" applyBorder="1"/>
    <xf numFmtId="0" fontId="7" fillId="0" borderId="0" xfId="2" applyFill="1" applyBorder="1"/>
    <xf numFmtId="49" fontId="14" fillId="0" borderId="28" xfId="2" applyNumberFormat="1" applyFont="1" applyFill="1" applyBorder="1" applyAlignment="1">
      <alignment horizontal="center" vertical="top" wrapText="1"/>
    </xf>
    <xf numFmtId="49" fontId="14" fillId="0" borderId="29" xfId="2" applyNumberFormat="1" applyFont="1" applyFill="1" applyBorder="1" applyAlignment="1">
      <alignment horizontal="left" vertical="top" wrapText="1"/>
    </xf>
    <xf numFmtId="0" fontId="16" fillId="0" borderId="0" xfId="2" applyFont="1"/>
    <xf numFmtId="0" fontId="16" fillId="0" borderId="33" xfId="2" applyFont="1" applyBorder="1"/>
    <xf numFmtId="0" fontId="16" fillId="8" borderId="0" xfId="2" applyFont="1" applyFill="1"/>
    <xf numFmtId="14" fontId="17" fillId="0" borderId="34" xfId="0" applyNumberFormat="1" applyFont="1" applyBorder="1" applyAlignment="1">
      <alignment wrapText="1"/>
    </xf>
    <xf numFmtId="0" fontId="17" fillId="0" borderId="34" xfId="0" applyFont="1" applyBorder="1" applyAlignment="1">
      <alignment wrapText="1"/>
    </xf>
    <xf numFmtId="4" fontId="17" fillId="0" borderId="34" xfId="0" applyNumberFormat="1" applyFont="1" applyBorder="1" applyAlignment="1">
      <alignment wrapText="1"/>
    </xf>
    <xf numFmtId="0" fontId="18" fillId="0" borderId="34" xfId="0" applyFont="1" applyBorder="1" applyAlignment="1">
      <alignment horizontal="center" wrapText="1"/>
    </xf>
    <xf numFmtId="14" fontId="19" fillId="0" borderId="6" xfId="0" applyNumberFormat="1" applyFont="1" applyFill="1" applyBorder="1"/>
    <xf numFmtId="0" fontId="19" fillId="0" borderId="1" xfId="0" applyFont="1" applyFill="1" applyBorder="1"/>
    <xf numFmtId="4" fontId="19" fillId="0" borderId="1" xfId="0" applyNumberFormat="1" applyFont="1" applyFill="1" applyBorder="1"/>
    <xf numFmtId="0" fontId="19" fillId="0" borderId="1" xfId="0" applyFont="1" applyFill="1" applyBorder="1" applyAlignment="1">
      <alignment horizontal="center"/>
    </xf>
    <xf numFmtId="14" fontId="19" fillId="0" borderId="1" xfId="0" applyNumberFormat="1" applyFont="1" applyFill="1" applyBorder="1"/>
    <xf numFmtId="14" fontId="19" fillId="0" borderId="7" xfId="0" applyNumberFormat="1" applyFont="1" applyFill="1" applyBorder="1"/>
    <xf numFmtId="14" fontId="19" fillId="0" borderId="35" xfId="0" applyNumberFormat="1" applyFont="1" applyFill="1" applyBorder="1"/>
    <xf numFmtId="0" fontId="19" fillId="0" borderId="34" xfId="0" applyFont="1" applyFill="1" applyBorder="1"/>
    <xf numFmtId="4" fontId="19" fillId="0" borderId="34" xfId="0" applyNumberFormat="1" applyFont="1" applyFill="1" applyBorder="1"/>
    <xf numFmtId="0" fontId="19" fillId="0" borderId="34" xfId="0" applyFont="1" applyFill="1" applyBorder="1" applyAlignment="1">
      <alignment horizontal="center"/>
    </xf>
    <xf numFmtId="14" fontId="19" fillId="0" borderId="34" xfId="0" applyNumberFormat="1" applyFont="1" applyFill="1" applyBorder="1"/>
    <xf numFmtId="14" fontId="19" fillId="0" borderId="36" xfId="0" applyNumberFormat="1" applyFont="1" applyFill="1" applyBorder="1"/>
    <xf numFmtId="0" fontId="19" fillId="0" borderId="1" xfId="0" applyFont="1" applyFill="1" applyBorder="1" applyAlignment="1">
      <alignment horizontal="right"/>
    </xf>
    <xf numFmtId="0" fontId="19" fillId="0" borderId="34" xfId="0" applyFont="1" applyFill="1" applyBorder="1" applyAlignment="1">
      <alignment horizontal="right"/>
    </xf>
    <xf numFmtId="0" fontId="7" fillId="0" borderId="0" xfId="2" applyFont="1"/>
    <xf numFmtId="49" fontId="15" fillId="8" borderId="31" xfId="2" applyNumberFormat="1" applyFont="1" applyFill="1" applyBorder="1" applyAlignment="1">
      <alignment horizontal="right" vertical="top" wrapText="1"/>
    </xf>
    <xf numFmtId="49" fontId="15" fillId="8" borderId="31" xfId="2" applyNumberFormat="1" applyFont="1" applyFill="1" applyBorder="1" applyAlignment="1">
      <alignment horizontal="left" vertical="top" wrapText="1"/>
    </xf>
    <xf numFmtId="0" fontId="7" fillId="8" borderId="31" xfId="2" applyFill="1" applyBorder="1"/>
    <xf numFmtId="0" fontId="7" fillId="0" borderId="31" xfId="2" applyNumberFormat="1" applyFill="1" applyBorder="1"/>
    <xf numFmtId="0" fontId="15" fillId="0" borderId="31" xfId="2" applyNumberFormat="1" applyFont="1" applyFill="1" applyBorder="1" applyAlignment="1">
      <alignment horizontal="right" vertical="top" wrapText="1"/>
    </xf>
    <xf numFmtId="164" fontId="14" fillId="0" borderId="28" xfId="2" applyNumberFormat="1" applyFont="1" applyFill="1" applyBorder="1" applyAlignment="1">
      <alignment horizontal="right" vertical="top" wrapText="1"/>
    </xf>
    <xf numFmtId="164" fontId="16" fillId="0" borderId="0" xfId="2" applyNumberFormat="1" applyFont="1"/>
    <xf numFmtId="0" fontId="7" fillId="8" borderId="31" xfId="2" applyNumberFormat="1" applyFill="1" applyBorder="1"/>
    <xf numFmtId="4" fontId="16" fillId="8" borderId="0" xfId="2" applyNumberFormat="1" applyFont="1" applyFill="1"/>
    <xf numFmtId="4" fontId="16" fillId="0" borderId="33" xfId="2" applyNumberFormat="1" applyFont="1" applyBorder="1"/>
    <xf numFmtId="4" fontId="14" fillId="0" borderId="28" xfId="2" applyNumberFormat="1" applyFont="1" applyFill="1" applyBorder="1" applyAlignment="1">
      <alignment horizontal="right" vertical="top" wrapText="1"/>
    </xf>
    <xf numFmtId="4" fontId="16" fillId="0" borderId="0" xfId="2" applyNumberFormat="1" applyFont="1"/>
    <xf numFmtId="49" fontId="15" fillId="8" borderId="0" xfId="2" applyNumberFormat="1" applyFont="1" applyFill="1" applyBorder="1" applyAlignment="1">
      <alignment horizontal="right" vertical="top" wrapText="1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  <xf numFmtId="49" fontId="14" fillId="0" borderId="29" xfId="2" applyNumberFormat="1" applyFont="1" applyFill="1" applyBorder="1" applyAlignment="1">
      <alignment horizontal="center" vertical="top" wrapText="1"/>
    </xf>
    <xf numFmtId="0" fontId="7" fillId="0" borderId="29" xfId="2" applyFill="1" applyBorder="1"/>
    <xf numFmtId="49" fontId="14" fillId="0" borderId="28" xfId="2" applyNumberFormat="1" applyFont="1" applyFill="1" applyBorder="1" applyAlignment="1">
      <alignment horizontal="left" vertical="top" wrapText="1"/>
    </xf>
    <xf numFmtId="0" fontId="7" fillId="0" borderId="28" xfId="2" applyFill="1" applyBorder="1"/>
    <xf numFmtId="164" fontId="14" fillId="0" borderId="28" xfId="2" applyNumberFormat="1" applyFont="1" applyFill="1" applyBorder="1" applyAlignment="1">
      <alignment horizontal="right" vertical="top" wrapText="1"/>
    </xf>
    <xf numFmtId="164" fontId="7" fillId="0" borderId="28" xfId="2" applyNumberFormat="1" applyFill="1" applyBorder="1"/>
    <xf numFmtId="49" fontId="14" fillId="0" borderId="28" xfId="2" applyNumberFormat="1" applyFont="1" applyFill="1" applyBorder="1" applyAlignment="1">
      <alignment horizontal="right" vertical="top" wrapText="1"/>
    </xf>
    <xf numFmtId="0" fontId="7" fillId="0" borderId="30" xfId="2" applyFill="1" applyBorder="1"/>
    <xf numFmtId="49" fontId="15" fillId="0" borderId="31" xfId="2" applyNumberFormat="1" applyFont="1" applyFill="1" applyBorder="1" applyAlignment="1">
      <alignment horizontal="left" vertical="top" wrapText="1"/>
    </xf>
    <xf numFmtId="0" fontId="7" fillId="0" borderId="31" xfId="2" applyFill="1" applyBorder="1"/>
    <xf numFmtId="4" fontId="15" fillId="0" borderId="31" xfId="2" applyNumberFormat="1" applyFont="1" applyFill="1" applyBorder="1" applyAlignment="1">
      <alignment horizontal="right" vertical="top" wrapText="1"/>
    </xf>
    <xf numFmtId="49" fontId="15" fillId="0" borderId="31" xfId="2" applyNumberFormat="1" applyFont="1" applyFill="1" applyBorder="1" applyAlignment="1">
      <alignment horizontal="right" vertical="top" wrapText="1"/>
    </xf>
    <xf numFmtId="0" fontId="7" fillId="0" borderId="32" xfId="2" applyFill="1" applyBorder="1"/>
    <xf numFmtId="0" fontId="15" fillId="0" borderId="31" xfId="2" applyNumberFormat="1" applyFont="1" applyFill="1" applyBorder="1" applyAlignment="1">
      <alignment horizontal="right" vertical="top" wrapText="1"/>
    </xf>
    <xf numFmtId="49" fontId="15" fillId="8" borderId="31" xfId="2" applyNumberFormat="1" applyFont="1" applyFill="1" applyBorder="1" applyAlignment="1">
      <alignment horizontal="left" vertical="top" wrapText="1"/>
    </xf>
    <xf numFmtId="0" fontId="7" fillId="8" borderId="31" xfId="2" applyFill="1" applyBorder="1"/>
    <xf numFmtId="0" fontId="15" fillId="8" borderId="31" xfId="2" applyNumberFormat="1" applyFont="1" applyFill="1" applyBorder="1" applyAlignment="1">
      <alignment horizontal="right" vertical="top" wrapText="1"/>
    </xf>
    <xf numFmtId="49" fontId="15" fillId="8" borderId="31" xfId="2" applyNumberFormat="1" applyFont="1" applyFill="1" applyBorder="1" applyAlignment="1">
      <alignment horizontal="right" vertical="top" wrapText="1"/>
    </xf>
    <xf numFmtId="0" fontId="7" fillId="8" borderId="32" xfId="2" applyFill="1" applyBorder="1"/>
    <xf numFmtId="4" fontId="15" fillId="8" borderId="31" xfId="2" applyNumberFormat="1" applyFont="1" applyFill="1" applyBorder="1" applyAlignment="1">
      <alignment horizontal="right" vertical="top" wrapText="1"/>
    </xf>
    <xf numFmtId="0" fontId="7" fillId="0" borderId="31" xfId="2" applyNumberFormat="1" applyFill="1" applyBorder="1"/>
    <xf numFmtId="2" fontId="7" fillId="8" borderId="31" xfId="2" applyNumberFormat="1" applyFill="1" applyBorder="1"/>
    <xf numFmtId="49" fontId="14" fillId="7" borderId="28" xfId="2" applyNumberFormat="1" applyFont="1" applyFill="1" applyBorder="1" applyAlignment="1">
      <alignment horizontal="left" vertical="top" wrapText="1"/>
    </xf>
    <xf numFmtId="0" fontId="7" fillId="7" borderId="28" xfId="2" applyFill="1" applyBorder="1"/>
    <xf numFmtId="49" fontId="14" fillId="7" borderId="28" xfId="2" applyNumberFormat="1" applyFont="1" applyFill="1" applyBorder="1" applyAlignment="1">
      <alignment horizontal="right" vertical="top" wrapText="1"/>
    </xf>
    <xf numFmtId="49" fontId="20" fillId="7" borderId="28" xfId="2" applyNumberFormat="1" applyFont="1" applyFill="1" applyBorder="1" applyAlignment="1">
      <alignment horizontal="right" vertical="top" wrapText="1"/>
    </xf>
    <xf numFmtId="0" fontId="7" fillId="7" borderId="30" xfId="2" applyFont="1" applyFill="1" applyBorder="1"/>
    <xf numFmtId="49" fontId="11" fillId="0" borderId="0" xfId="2" applyNumberFormat="1" applyFont="1" applyFill="1" applyBorder="1" applyAlignment="1">
      <alignment horizontal="left" vertical="top" wrapText="1"/>
    </xf>
    <xf numFmtId="0" fontId="7" fillId="0" borderId="0" xfId="2"/>
    <xf numFmtId="49" fontId="12" fillId="0" borderId="0" xfId="2" applyNumberFormat="1" applyFont="1" applyFill="1" applyBorder="1" applyAlignment="1">
      <alignment horizontal="right" vertical="top" wrapText="1"/>
    </xf>
    <xf numFmtId="49" fontId="13" fillId="0" borderId="0" xfId="2" applyNumberFormat="1" applyFont="1" applyFill="1" applyBorder="1" applyAlignment="1">
      <alignment horizontal="left" vertical="top" wrapText="1"/>
    </xf>
    <xf numFmtId="49" fontId="14" fillId="0" borderId="27" xfId="2" applyNumberFormat="1" applyFont="1" applyFill="1" applyBorder="1" applyAlignment="1">
      <alignment horizontal="left" vertical="top" wrapText="1"/>
    </xf>
    <xf numFmtId="0" fontId="7" fillId="0" borderId="27" xfId="2" applyFill="1" applyBorder="1"/>
    <xf numFmtId="49" fontId="14" fillId="0" borderId="27" xfId="2" applyNumberFormat="1" applyFont="1" applyFill="1" applyBorder="1" applyAlignment="1">
      <alignment horizontal="right" vertical="top" wrapText="1"/>
    </xf>
    <xf numFmtId="4" fontId="14" fillId="0" borderId="28" xfId="2" applyNumberFormat="1" applyFont="1" applyFill="1" applyBorder="1" applyAlignment="1">
      <alignment horizontal="right" vertical="top" wrapText="1"/>
    </xf>
    <xf numFmtId="0" fontId="7" fillId="7" borderId="30" xfId="2" applyFill="1" applyBorder="1"/>
  </cellXfs>
  <cellStyles count="7">
    <cellStyle name="Lien hypertexte" xfId="1" builtinId="8"/>
    <cellStyle name="Normal" xfId="0" builtinId="0"/>
    <cellStyle name="Normal 2" xfId="2"/>
    <cellStyle name="Normal 3" xfId="3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314325</xdr:colOff>
      <xdr:row>4</xdr:row>
      <xdr:rowOff>47625</xdr:rowOff>
    </xdr:from>
    <xdr:to>
      <xdr:col>16</xdr:col>
      <xdr:colOff>990600</xdr:colOff>
      <xdr:row>8</xdr:row>
      <xdr:rowOff>9525</xdr:rowOff>
    </xdr:to>
    <xdr:sp macro="" textlink="">
      <xdr:nvSpPr>
        <xdr:cNvPr id="2" name="ZoneTexte 1"/>
        <xdr:cNvSpPr txBox="1"/>
      </xdr:nvSpPr>
      <xdr:spPr>
        <a:xfrm>
          <a:off x="8734425" y="962025"/>
          <a:ext cx="2562225" cy="704850"/>
        </a:xfrm>
        <a:prstGeom prst="rect">
          <a:avLst/>
        </a:prstGeom>
        <a:solidFill>
          <a:schemeClr val="lt1"/>
        </a:solidFill>
        <a:ln w="381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IL faut</a:t>
          </a:r>
          <a:r>
            <a:rPr lang="fr-CH" sz="1100" baseline="0"/>
            <a:t> vider cette colonne. Et rajouter le nom : "Chantiers"</a:t>
          </a:r>
        </a:p>
        <a:p>
          <a:endParaRPr lang="fr-CH" sz="1100"/>
        </a:p>
      </xdr:txBody>
    </xdr:sp>
    <xdr:clientData/>
  </xdr:twoCellAnchor>
  <xdr:twoCellAnchor>
    <xdr:from>
      <xdr:col>12</xdr:col>
      <xdr:colOff>114300</xdr:colOff>
      <xdr:row>7</xdr:row>
      <xdr:rowOff>190500</xdr:rowOff>
    </xdr:from>
    <xdr:to>
      <xdr:col>14</xdr:col>
      <xdr:colOff>95250</xdr:colOff>
      <xdr:row>9</xdr:row>
      <xdr:rowOff>981075</xdr:rowOff>
    </xdr:to>
    <xdr:sp macro="" textlink="">
      <xdr:nvSpPr>
        <xdr:cNvPr id="3" name="Rectangle à coins arrondis 2"/>
        <xdr:cNvSpPr/>
      </xdr:nvSpPr>
      <xdr:spPr>
        <a:xfrm>
          <a:off x="7534275" y="1581150"/>
          <a:ext cx="981075" cy="1095375"/>
        </a:xfrm>
        <a:prstGeom prst="round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14</xdr:col>
      <xdr:colOff>57150</xdr:colOff>
      <xdr:row>6</xdr:row>
      <xdr:rowOff>19050</xdr:rowOff>
    </xdr:from>
    <xdr:to>
      <xdr:col>14</xdr:col>
      <xdr:colOff>257175</xdr:colOff>
      <xdr:row>7</xdr:row>
      <xdr:rowOff>228601</xdr:rowOff>
    </xdr:to>
    <xdr:cxnSp macro="">
      <xdr:nvCxnSpPr>
        <xdr:cNvPr id="5" name="Connecteur droit avec flèche 4"/>
        <xdr:cNvCxnSpPr/>
      </xdr:nvCxnSpPr>
      <xdr:spPr>
        <a:xfrm flipV="1">
          <a:off x="8477250" y="1152525"/>
          <a:ext cx="200025" cy="466726"/>
        </a:xfrm>
        <a:prstGeom prst="straightConnector1">
          <a:avLst/>
        </a:prstGeom>
        <a:ln w="25400">
          <a:solidFill>
            <a:schemeClr val="tx1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85725</xdr:colOff>
      <xdr:row>20</xdr:row>
      <xdr:rowOff>47625</xdr:rowOff>
    </xdr:from>
    <xdr:to>
      <xdr:col>14</xdr:col>
      <xdr:colOff>542925</xdr:colOff>
      <xdr:row>32</xdr:row>
      <xdr:rowOff>142875</xdr:rowOff>
    </xdr:to>
    <xdr:sp macro="" textlink="">
      <xdr:nvSpPr>
        <xdr:cNvPr id="7" name="Accolade fermante 6"/>
        <xdr:cNvSpPr/>
      </xdr:nvSpPr>
      <xdr:spPr>
        <a:xfrm>
          <a:off x="8505825" y="4695825"/>
          <a:ext cx="457200" cy="2381250"/>
        </a:xfrm>
        <a:prstGeom prst="rightBrac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15</xdr:col>
      <xdr:colOff>0</xdr:colOff>
      <xdr:row>24</xdr:row>
      <xdr:rowOff>190499</xdr:rowOff>
    </xdr:from>
    <xdr:to>
      <xdr:col>17</xdr:col>
      <xdr:colOff>257175</xdr:colOff>
      <xdr:row>38</xdr:row>
      <xdr:rowOff>104774</xdr:rowOff>
    </xdr:to>
    <xdr:sp macro="" textlink="">
      <xdr:nvSpPr>
        <xdr:cNvPr id="8" name="ZoneTexte 7"/>
        <xdr:cNvSpPr txBox="1"/>
      </xdr:nvSpPr>
      <xdr:spPr>
        <a:xfrm>
          <a:off x="9182100" y="5600699"/>
          <a:ext cx="2562225" cy="2581275"/>
        </a:xfrm>
        <a:prstGeom prst="rect">
          <a:avLst/>
        </a:prstGeom>
        <a:solidFill>
          <a:schemeClr val="lt1"/>
        </a:solidFill>
        <a:ln w="381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Comme expliqué.</a:t>
          </a:r>
          <a:r>
            <a:rPr lang="fr-CH" sz="1100" baseline="0"/>
            <a:t> Je devrais aller chercher chaque nom de chantier pour chaque Facture/escompte/ Note de crédit... est l'inscrire dans cette colonne. </a:t>
          </a:r>
        </a:p>
        <a:p>
          <a:endParaRPr lang="fr-CH" sz="1100" baseline="0"/>
        </a:p>
        <a:p>
          <a:r>
            <a:rPr lang="fr-CH" sz="1100" baseline="0"/>
            <a:t>Si le nom du chantier et le même que sur  le tableau en "P10" je grise la ligne.</a:t>
          </a:r>
          <a:endParaRPr lang="fr-CH" sz="1100"/>
        </a:p>
      </xdr:txBody>
    </xdr:sp>
    <xdr:clientData/>
  </xdr:twoCellAnchor>
  <xdr:twoCellAnchor>
    <xdr:from>
      <xdr:col>14</xdr:col>
      <xdr:colOff>0</xdr:colOff>
      <xdr:row>10</xdr:row>
      <xdr:rowOff>152400</xdr:rowOff>
    </xdr:from>
    <xdr:to>
      <xdr:col>17</xdr:col>
      <xdr:colOff>619125</xdr:colOff>
      <xdr:row>21</xdr:row>
      <xdr:rowOff>0</xdr:rowOff>
    </xdr:to>
    <xdr:cxnSp macro="">
      <xdr:nvCxnSpPr>
        <xdr:cNvPr id="10" name="Connecteur droit avec flèche 9"/>
        <xdr:cNvCxnSpPr/>
      </xdr:nvCxnSpPr>
      <xdr:spPr>
        <a:xfrm flipV="1">
          <a:off x="8420100" y="2895600"/>
          <a:ext cx="3686175" cy="1943100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314325</xdr:colOff>
      <xdr:row>12</xdr:row>
      <xdr:rowOff>152400</xdr:rowOff>
    </xdr:from>
    <xdr:to>
      <xdr:col>17</xdr:col>
      <xdr:colOff>1038225</xdr:colOff>
      <xdr:row>23</xdr:row>
      <xdr:rowOff>180975</xdr:rowOff>
    </xdr:to>
    <xdr:cxnSp macro="">
      <xdr:nvCxnSpPr>
        <xdr:cNvPr id="12" name="Connecteur droit avec flèche 11"/>
        <xdr:cNvCxnSpPr/>
      </xdr:nvCxnSpPr>
      <xdr:spPr>
        <a:xfrm flipV="1">
          <a:off x="8410575" y="3276600"/>
          <a:ext cx="4114800" cy="2124075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22413</xdr:colOff>
      <xdr:row>127</xdr:row>
      <xdr:rowOff>8964</xdr:rowOff>
    </xdr:from>
    <xdr:to>
      <xdr:col>12</xdr:col>
      <xdr:colOff>669552</xdr:colOff>
      <xdr:row>141</xdr:row>
      <xdr:rowOff>168088</xdr:rowOff>
    </xdr:to>
    <xdr:sp macro="" textlink="">
      <xdr:nvSpPr>
        <xdr:cNvPr id="13" name="ZoneTexte 12"/>
        <xdr:cNvSpPr txBox="1"/>
      </xdr:nvSpPr>
      <xdr:spPr>
        <a:xfrm>
          <a:off x="4661648" y="25054111"/>
          <a:ext cx="3437404" cy="2669242"/>
        </a:xfrm>
        <a:prstGeom prst="rect">
          <a:avLst/>
        </a:prstGeom>
        <a:solidFill>
          <a:schemeClr val="lt1"/>
        </a:solidFill>
        <a:ln w="381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Le tableau ci-dessus</a:t>
          </a:r>
          <a:r>
            <a:rPr lang="fr-CH" sz="1100" baseline="0"/>
            <a:t> ( TOTAL Q4 /TOTAL ADJU / TOTAL FINAL) est juste. Les fomrules sont faites et devront toujours se faire de cette manières.</a:t>
          </a:r>
        </a:p>
        <a:p>
          <a:endParaRPr lang="fr-CH" sz="1100" baseline="0"/>
        </a:p>
        <a:p>
          <a:r>
            <a:rPr lang="fr-CH" sz="1100" baseline="0"/>
            <a:t>Ensuite il faudra que les  cellules des  colonnes de Débit et Crédit sois en format nombre ..  </a:t>
          </a:r>
        </a:p>
        <a:p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5"/>
  <sheetViews>
    <sheetView zoomScaleNormal="100" workbookViewId="0">
      <selection activeCell="A8" sqref="A8"/>
    </sheetView>
  </sheetViews>
  <sheetFormatPr baseColWidth="10" defaultRowHeight="12.75" x14ac:dyDescent="0.2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2" width="11.42578125" style="1"/>
    <col min="13" max="13" width="68.42578125" style="1" customWidth="1"/>
    <col min="14" max="16384" width="11.42578125" style="1"/>
  </cols>
  <sheetData>
    <row r="1" spans="1:18" ht="13.5" thickBot="1" x14ac:dyDescent="0.25"/>
    <row r="2" spans="1:18" ht="22.5" customHeight="1" thickBot="1" x14ac:dyDescent="0.25">
      <c r="A2" s="2" t="s">
        <v>5</v>
      </c>
      <c r="B2" s="3" t="s">
        <v>18</v>
      </c>
      <c r="C2" s="4"/>
      <c r="D2" s="112" t="s">
        <v>8</v>
      </c>
      <c r="E2" s="113"/>
      <c r="F2" s="3">
        <v>2015</v>
      </c>
      <c r="H2" s="6"/>
      <c r="M2" s="60" t="s">
        <v>15</v>
      </c>
    </row>
    <row r="3" spans="1:18" ht="22.5" customHeight="1" thickBot="1" x14ac:dyDescent="0.25">
      <c r="A3" s="5"/>
      <c r="B3" s="5"/>
      <c r="C3" s="5"/>
      <c r="D3" s="112" t="s">
        <v>9</v>
      </c>
      <c r="E3" s="113"/>
      <c r="F3" s="3">
        <v>4</v>
      </c>
      <c r="G3" s="5"/>
      <c r="H3" s="5"/>
      <c r="I3" s="5"/>
      <c r="K3" s="6"/>
      <c r="L3" s="6"/>
      <c r="M3" s="59" t="s">
        <v>19</v>
      </c>
      <c r="N3" s="6"/>
      <c r="O3" s="6"/>
    </row>
    <row r="4" spans="1:18" ht="22.5" customHeight="1" thickBot="1" x14ac:dyDescent="0.25">
      <c r="A4" s="5"/>
      <c r="B4" s="5"/>
      <c r="C4" s="5"/>
      <c r="D4" s="7"/>
      <c r="E4" s="7"/>
      <c r="F4" s="8"/>
      <c r="G4" s="5"/>
      <c r="H4" s="5"/>
      <c r="I4" s="5"/>
      <c r="J4" s="6"/>
    </row>
    <row r="5" spans="1:18" ht="39" customHeight="1" thickBot="1" x14ac:dyDescent="0.25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N5" s="15"/>
    </row>
    <row r="6" spans="1:18" ht="17.25" x14ac:dyDescent="0.3">
      <c r="A6" s="61" t="s">
        <v>16</v>
      </c>
      <c r="B6" s="16"/>
      <c r="C6" s="17"/>
      <c r="D6" s="31"/>
      <c r="E6" s="32"/>
      <c r="F6" s="33"/>
      <c r="G6" s="34"/>
      <c r="H6" s="44"/>
      <c r="I6" s="49"/>
      <c r="J6" s="18"/>
    </row>
    <row r="7" spans="1:18" ht="17.25" x14ac:dyDescent="0.3">
      <c r="A7" s="19" t="s">
        <v>17</v>
      </c>
      <c r="B7" s="20"/>
      <c r="C7" s="21"/>
      <c r="D7" s="35"/>
      <c r="E7" s="36"/>
      <c r="F7" s="37"/>
      <c r="G7" s="38"/>
      <c r="H7" s="45"/>
      <c r="I7" s="50"/>
      <c r="J7" s="22"/>
    </row>
    <row r="8" spans="1:18" ht="17.25" x14ac:dyDescent="0.3">
      <c r="A8" s="19"/>
      <c r="B8" s="20"/>
      <c r="C8" s="21"/>
      <c r="D8" s="35"/>
      <c r="E8" s="36"/>
      <c r="F8" s="37"/>
      <c r="G8" s="38"/>
      <c r="H8" s="45"/>
      <c r="I8" s="50"/>
      <c r="J8" s="22"/>
    </row>
    <row r="9" spans="1:18" ht="17.25" x14ac:dyDescent="0.3">
      <c r="A9" s="19"/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8" ht="17.25" x14ac:dyDescent="0.3">
      <c r="A10" s="19"/>
      <c r="B10" s="20"/>
      <c r="C10" s="21"/>
      <c r="D10" s="35"/>
      <c r="E10" s="36"/>
      <c r="F10" s="37"/>
      <c r="G10" s="38"/>
      <c r="H10" s="45"/>
      <c r="I10" s="50"/>
      <c r="J10" s="22"/>
    </row>
    <row r="11" spans="1:18" ht="17.25" x14ac:dyDescent="0.3">
      <c r="A11" s="19"/>
      <c r="B11" s="23"/>
      <c r="C11" s="47"/>
      <c r="D11" s="35"/>
      <c r="E11" s="36"/>
      <c r="F11" s="37"/>
      <c r="G11" s="38"/>
      <c r="H11" s="45"/>
      <c r="I11" s="51"/>
      <c r="J11" s="25"/>
    </row>
    <row r="12" spans="1:18" ht="17.25" x14ac:dyDescent="0.3">
      <c r="A12" s="19"/>
      <c r="B12" s="20"/>
      <c r="C12" s="21"/>
      <c r="D12" s="35"/>
      <c r="E12" s="36"/>
      <c r="F12" s="37"/>
      <c r="G12" s="38"/>
      <c r="H12" s="45"/>
      <c r="I12" s="50"/>
      <c r="J12" s="22"/>
      <c r="L12" s="58"/>
      <c r="M12" s="58"/>
      <c r="N12" s="58"/>
      <c r="O12" s="58"/>
      <c r="P12" s="58"/>
      <c r="Q12" s="58"/>
      <c r="R12" s="58"/>
    </row>
    <row r="13" spans="1:18" ht="17.25" x14ac:dyDescent="0.3">
      <c r="A13" s="19"/>
      <c r="B13" s="20"/>
      <c r="C13" s="21"/>
      <c r="D13" s="35"/>
      <c r="E13" s="36"/>
      <c r="F13" s="37"/>
      <c r="G13" s="38"/>
      <c r="H13" s="45"/>
      <c r="I13" s="50"/>
      <c r="J13" s="22"/>
      <c r="L13" s="58"/>
      <c r="M13" s="58"/>
      <c r="N13" s="58"/>
      <c r="O13" s="58"/>
      <c r="P13" s="58"/>
      <c r="Q13" s="58"/>
      <c r="R13" s="58"/>
    </row>
    <row r="14" spans="1:18" ht="17.25" x14ac:dyDescent="0.3">
      <c r="A14" s="19"/>
      <c r="B14" s="20"/>
      <c r="C14" s="21"/>
      <c r="D14" s="35"/>
      <c r="E14" s="36"/>
      <c r="F14" s="37"/>
      <c r="G14" s="38"/>
      <c r="H14" s="45"/>
      <c r="I14" s="52"/>
      <c r="J14" s="26"/>
      <c r="L14" s="58"/>
      <c r="M14" s="58"/>
      <c r="N14" s="58"/>
      <c r="O14" s="58"/>
      <c r="P14" s="58"/>
      <c r="Q14" s="58"/>
      <c r="R14" s="58"/>
    </row>
    <row r="15" spans="1:18" ht="17.25" x14ac:dyDescent="0.3">
      <c r="A15" s="19"/>
      <c r="B15" s="20"/>
      <c r="C15" s="21"/>
      <c r="D15" s="35"/>
      <c r="E15" s="36"/>
      <c r="F15" s="37"/>
      <c r="G15" s="38"/>
      <c r="H15" s="45"/>
      <c r="I15" s="50"/>
      <c r="J15" s="22"/>
      <c r="L15" s="58"/>
      <c r="M15" s="58"/>
      <c r="N15" s="58"/>
      <c r="O15" s="58"/>
      <c r="P15" s="58"/>
      <c r="Q15" s="58"/>
      <c r="R15" s="58"/>
    </row>
    <row r="16" spans="1:18" ht="17.25" x14ac:dyDescent="0.3">
      <c r="A16" s="19"/>
      <c r="B16" s="20"/>
      <c r="C16" s="21"/>
      <c r="D16" s="35"/>
      <c r="E16" s="36"/>
      <c r="F16" s="37"/>
      <c r="G16" s="38"/>
      <c r="H16" s="45"/>
      <c r="I16" s="50"/>
      <c r="J16" s="22"/>
      <c r="L16" s="58"/>
      <c r="M16" s="58"/>
      <c r="N16" s="58"/>
      <c r="O16" s="58"/>
      <c r="P16" s="58"/>
      <c r="Q16" s="58"/>
      <c r="R16" s="58"/>
    </row>
    <row r="17" spans="1:18" ht="17.25" x14ac:dyDescent="0.3">
      <c r="A17" s="19"/>
      <c r="B17" s="20"/>
      <c r="C17" s="21"/>
      <c r="D17" s="35"/>
      <c r="E17" s="36"/>
      <c r="F17" s="37"/>
      <c r="G17" s="38"/>
      <c r="H17" s="45"/>
      <c r="I17" s="50"/>
      <c r="J17" s="22"/>
      <c r="L17" s="58"/>
      <c r="M17" s="58"/>
      <c r="N17" s="58"/>
      <c r="O17" s="58"/>
      <c r="P17" s="58"/>
      <c r="Q17" s="58"/>
      <c r="R17" s="58"/>
    </row>
    <row r="18" spans="1:18" ht="17.25" x14ac:dyDescent="0.3">
      <c r="A18" s="19"/>
      <c r="B18" s="20"/>
      <c r="C18" s="21"/>
      <c r="D18" s="35"/>
      <c r="E18" s="36"/>
      <c r="F18" s="37"/>
      <c r="G18" s="38"/>
      <c r="H18" s="45"/>
      <c r="I18" s="50"/>
      <c r="J18" s="22"/>
      <c r="L18" s="58"/>
      <c r="M18" s="58"/>
      <c r="N18" s="58"/>
      <c r="O18" s="58"/>
      <c r="P18" s="58"/>
      <c r="Q18" s="58"/>
      <c r="R18" s="58"/>
    </row>
    <row r="19" spans="1:18" ht="17.25" x14ac:dyDescent="0.3">
      <c r="A19" s="19"/>
      <c r="B19" s="20"/>
      <c r="C19" s="21"/>
      <c r="D19" s="35"/>
      <c r="E19" s="36"/>
      <c r="F19" s="37"/>
      <c r="G19" s="38"/>
      <c r="H19" s="45"/>
      <c r="I19" s="50"/>
      <c r="J19" s="22"/>
    </row>
    <row r="20" spans="1:18" ht="17.25" x14ac:dyDescent="0.3">
      <c r="A20" s="19"/>
      <c r="B20" s="20"/>
      <c r="C20" s="21"/>
      <c r="D20" s="35"/>
      <c r="E20" s="36"/>
      <c r="F20" s="37"/>
      <c r="G20" s="38"/>
      <c r="H20" s="45"/>
      <c r="I20" s="50"/>
      <c r="J20" s="22"/>
    </row>
    <row r="21" spans="1:18" ht="17.25" x14ac:dyDescent="0.3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8" ht="17.25" x14ac:dyDescent="0.3">
      <c r="A22" s="19"/>
      <c r="B22" s="20"/>
      <c r="C22" s="21"/>
      <c r="D22" s="35"/>
      <c r="E22" s="36"/>
      <c r="F22" s="37"/>
      <c r="G22" s="38"/>
      <c r="H22" s="45"/>
      <c r="I22" s="50"/>
      <c r="J22" s="22"/>
    </row>
    <row r="23" spans="1:18" ht="17.25" x14ac:dyDescent="0.3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8" ht="17.25" x14ac:dyDescent="0.3">
      <c r="A24" s="19"/>
      <c r="B24" s="20"/>
      <c r="C24" s="21"/>
      <c r="D24" s="35"/>
      <c r="E24" s="36"/>
      <c r="F24" s="37"/>
      <c r="G24" s="38"/>
      <c r="H24" s="45"/>
      <c r="I24" s="50"/>
      <c r="J24" s="22"/>
    </row>
    <row r="25" spans="1:18" ht="17.25" x14ac:dyDescent="0.3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8" ht="17.25" x14ac:dyDescent="0.3">
      <c r="A26" s="19"/>
      <c r="B26" s="20"/>
      <c r="C26" s="21"/>
      <c r="D26" s="35"/>
      <c r="E26" s="36"/>
      <c r="F26" s="37"/>
      <c r="G26" s="38"/>
      <c r="H26" s="45"/>
      <c r="I26" s="50"/>
      <c r="J26" s="22"/>
    </row>
    <row r="27" spans="1:18" ht="17.25" x14ac:dyDescent="0.3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8" ht="17.25" x14ac:dyDescent="0.3">
      <c r="A28" s="19"/>
      <c r="B28" s="20"/>
      <c r="C28" s="21"/>
      <c r="D28" s="35"/>
      <c r="E28" s="36"/>
      <c r="F28" s="37"/>
      <c r="G28" s="38"/>
      <c r="H28" s="45"/>
      <c r="I28" s="50"/>
      <c r="J28" s="22"/>
    </row>
    <row r="29" spans="1:18" ht="17.25" x14ac:dyDescent="0.3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8" ht="17.25" x14ac:dyDescent="0.3">
      <c r="A30" s="19"/>
      <c r="B30" s="20"/>
      <c r="C30" s="21"/>
      <c r="D30" s="35"/>
      <c r="E30" s="36"/>
      <c r="F30" s="37"/>
      <c r="G30" s="38"/>
      <c r="H30" s="45"/>
      <c r="I30" s="50"/>
      <c r="J30" s="22"/>
    </row>
    <row r="31" spans="1:18" ht="17.25" x14ac:dyDescent="0.3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8" ht="17.25" x14ac:dyDescent="0.3">
      <c r="A32" s="19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7.25" x14ac:dyDescent="0.3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 x14ac:dyDescent="0.3">
      <c r="A34" s="19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7.25" x14ac:dyDescent="0.3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 x14ac:dyDescent="0.3">
      <c r="A36" s="19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7.25" x14ac:dyDescent="0.3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 x14ac:dyDescent="0.3">
      <c r="A38" s="19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7.25" x14ac:dyDescent="0.3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 x14ac:dyDescent="0.3">
      <c r="A40" s="19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 x14ac:dyDescent="0.3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 x14ac:dyDescent="0.35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 x14ac:dyDescent="0.3">
      <c r="F43" s="55" t="s">
        <v>14</v>
      </c>
      <c r="G43" s="56">
        <f>SUM(G6:G42)</f>
        <v>0</v>
      </c>
    </row>
    <row r="44" spans="1:10" ht="13.5" thickBot="1" x14ac:dyDescent="0.25"/>
    <row r="45" spans="1:10" ht="39.75" customHeight="1" thickBot="1" x14ac:dyDescent="0.25">
      <c r="A45" s="57"/>
      <c r="B45" s="114" t="s">
        <v>13</v>
      </c>
      <c r="C45" s="115"/>
      <c r="D45" s="115"/>
      <c r="E45" s="115"/>
      <c r="F45" s="115"/>
      <c r="G45" s="115"/>
      <c r="H45" s="115"/>
      <c r="I45" s="115"/>
      <c r="J45" s="116"/>
    </row>
  </sheetData>
  <mergeCells count="3">
    <mergeCell ref="D2:E2"/>
    <mergeCell ref="D3:E3"/>
    <mergeCell ref="B45:J45"/>
  </mergeCells>
  <phoneticPr fontId="0" type="noConversion"/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Y127"/>
  <sheetViews>
    <sheetView tabSelected="1" topLeftCell="D1" zoomScale="85" zoomScaleNormal="85" workbookViewId="0">
      <selection activeCell="O125" sqref="O123:O125"/>
    </sheetView>
  </sheetViews>
  <sheetFormatPr baseColWidth="10" defaultRowHeight="14.25" x14ac:dyDescent="0.2"/>
  <cols>
    <col min="1" max="1" width="10.5703125" style="62" customWidth="1"/>
    <col min="2" max="2" width="7.42578125" style="62" customWidth="1"/>
    <col min="3" max="3" width="3.85546875" style="62" customWidth="1"/>
    <col min="4" max="4" width="5.85546875" style="62" customWidth="1"/>
    <col min="5" max="6" width="10.5703125" style="62" customWidth="1"/>
    <col min="7" max="7" width="12.7109375" style="62" customWidth="1"/>
    <col min="8" max="8" width="0.85546875" style="62" customWidth="1"/>
    <col min="9" max="9" width="7" style="62" customWidth="1"/>
    <col min="10" max="10" width="14.28515625" style="62" customWidth="1"/>
    <col min="11" max="11" width="11.140625" style="62" customWidth="1"/>
    <col min="12" max="12" width="16.42578125" style="62" bestFit="1" customWidth="1"/>
    <col min="13" max="13" width="10.140625" style="62" customWidth="1"/>
    <col min="14" max="14" width="4.85546875" style="62" customWidth="1"/>
    <col min="15" max="15" width="11.42578125" style="62"/>
    <col min="16" max="16" width="16.85546875" style="62" bestFit="1" customWidth="1"/>
    <col min="17" max="17" width="17.7109375" style="62" bestFit="1" customWidth="1"/>
    <col min="18" max="18" width="35.5703125" style="62" bestFit="1" customWidth="1"/>
    <col min="19" max="19" width="16.5703125" style="62" bestFit="1" customWidth="1"/>
    <col min="20" max="20" width="14.140625" style="62" bestFit="1" customWidth="1"/>
    <col min="21" max="21" width="14.7109375" style="62" bestFit="1" customWidth="1"/>
    <col min="22" max="22" width="9.28515625" style="62" bestFit="1" customWidth="1"/>
    <col min="23" max="23" width="11.42578125" style="62"/>
    <col min="24" max="24" width="16.85546875" style="62" bestFit="1" customWidth="1"/>
    <col min="25" max="25" width="44.7109375" style="62" bestFit="1" customWidth="1"/>
    <col min="26" max="16384" width="11.42578125" style="62"/>
  </cols>
  <sheetData>
    <row r="1" spans="2:25" ht="51" customHeight="1" x14ac:dyDescent="0.2"/>
    <row r="2" spans="2:25" ht="13.35" customHeight="1" x14ac:dyDescent="0.2">
      <c r="B2" s="144" t="s">
        <v>20</v>
      </c>
      <c r="C2" s="145"/>
      <c r="D2" s="145"/>
      <c r="E2" s="145"/>
      <c r="F2" s="145"/>
      <c r="G2" s="145"/>
      <c r="I2" s="146" t="s">
        <v>71</v>
      </c>
      <c r="J2" s="145"/>
      <c r="K2" s="145"/>
      <c r="L2" s="145"/>
      <c r="M2" s="145"/>
      <c r="N2" s="145"/>
    </row>
    <row r="3" spans="2:25" ht="0.95" customHeight="1" x14ac:dyDescent="0.2">
      <c r="B3" s="145"/>
      <c r="C3" s="145"/>
      <c r="D3" s="145"/>
      <c r="E3" s="145"/>
      <c r="F3" s="145"/>
      <c r="G3" s="145"/>
    </row>
    <row r="4" spans="2:25" ht="7.9" customHeight="1" x14ac:dyDescent="0.2"/>
    <row r="5" spans="2:25" ht="5.0999999999999996" customHeight="1" x14ac:dyDescent="0.2"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</row>
    <row r="6" spans="2:25" ht="13.35" customHeight="1" x14ac:dyDescent="0.2">
      <c r="B6" s="147" t="s">
        <v>72</v>
      </c>
      <c r="C6" s="145"/>
      <c r="D6" s="145"/>
      <c r="E6" s="145"/>
      <c r="F6" s="145"/>
      <c r="G6" s="145"/>
      <c r="H6" s="145"/>
      <c r="I6" s="145"/>
      <c r="J6" s="145"/>
      <c r="K6" s="145"/>
      <c r="L6" s="145"/>
      <c r="M6" s="145"/>
      <c r="N6" s="145"/>
    </row>
    <row r="7" spans="2:25" ht="20.65" customHeight="1" x14ac:dyDescent="0.2"/>
    <row r="8" spans="2:25" ht="21.4" customHeight="1" x14ac:dyDescent="0.2">
      <c r="B8" s="148" t="s">
        <v>73</v>
      </c>
      <c r="C8" s="149"/>
      <c r="D8" s="149"/>
      <c r="E8" s="149"/>
      <c r="F8" s="148" t="s">
        <v>74</v>
      </c>
      <c r="G8" s="149"/>
      <c r="H8" s="149"/>
      <c r="I8" s="149"/>
      <c r="J8" s="64" t="s">
        <v>21</v>
      </c>
      <c r="K8" s="64" t="s">
        <v>22</v>
      </c>
      <c r="L8" s="150" t="s">
        <v>23</v>
      </c>
      <c r="M8" s="149"/>
      <c r="N8" s="65" t="s">
        <v>24</v>
      </c>
    </row>
    <row r="9" spans="2:25" ht="3.4" customHeight="1" x14ac:dyDescent="0.2"/>
    <row r="10" spans="2:25" ht="82.5" x14ac:dyDescent="0.4">
      <c r="B10" s="66" t="s">
        <v>25</v>
      </c>
      <c r="C10" s="139" t="s">
        <v>26</v>
      </c>
      <c r="D10" s="140"/>
      <c r="E10" s="67" t="s">
        <v>27</v>
      </c>
      <c r="F10" s="67" t="s">
        <v>28</v>
      </c>
      <c r="G10" s="68"/>
      <c r="H10" s="68"/>
      <c r="I10" s="68"/>
      <c r="J10" s="69" t="s">
        <v>29</v>
      </c>
      <c r="K10" s="141" t="s">
        <v>30</v>
      </c>
      <c r="L10" s="140"/>
      <c r="M10" s="142" t="s">
        <v>317</v>
      </c>
      <c r="N10" s="143"/>
      <c r="P10" s="80" t="s">
        <v>39</v>
      </c>
      <c r="Q10" s="81" t="s">
        <v>40</v>
      </c>
      <c r="R10" s="81" t="s">
        <v>41</v>
      </c>
      <c r="S10" s="81" t="s">
        <v>42</v>
      </c>
      <c r="T10" s="81" t="s">
        <v>43</v>
      </c>
      <c r="U10" s="82" t="s">
        <v>1</v>
      </c>
      <c r="V10" s="81" t="s">
        <v>44</v>
      </c>
      <c r="W10" s="83" t="s">
        <v>45</v>
      </c>
      <c r="X10" s="80" t="s">
        <v>46</v>
      </c>
      <c r="Y10" s="80" t="s">
        <v>47</v>
      </c>
    </row>
    <row r="11" spans="2:25" ht="15" customHeight="1" x14ac:dyDescent="0.3">
      <c r="B11" s="99" t="s">
        <v>75</v>
      </c>
      <c r="C11" s="100" t="s">
        <v>31</v>
      </c>
      <c r="D11" s="99" t="s">
        <v>76</v>
      </c>
      <c r="E11" s="100" t="s">
        <v>77</v>
      </c>
      <c r="F11" s="131" t="s">
        <v>61</v>
      </c>
      <c r="G11" s="132"/>
      <c r="H11" s="132"/>
      <c r="I11" s="132"/>
      <c r="J11" s="106"/>
      <c r="K11" s="133">
        <v>87</v>
      </c>
      <c r="L11" s="138"/>
      <c r="M11" s="134" t="s">
        <v>48</v>
      </c>
      <c r="N11" s="135"/>
      <c r="P11" s="84">
        <v>40031</v>
      </c>
      <c r="Q11" s="85" t="s">
        <v>16</v>
      </c>
      <c r="R11" s="85" t="s">
        <v>48</v>
      </c>
      <c r="S11" s="86">
        <f>363750+11250</f>
        <v>375000</v>
      </c>
      <c r="T11" s="85" t="s">
        <v>18</v>
      </c>
      <c r="U11" s="86">
        <v>11250</v>
      </c>
      <c r="V11" s="85">
        <v>1812</v>
      </c>
      <c r="W11" s="87"/>
      <c r="X11" s="88">
        <v>40147</v>
      </c>
      <c r="Y11" s="89">
        <v>40150</v>
      </c>
    </row>
    <row r="12" spans="2:25" ht="15" customHeight="1" x14ac:dyDescent="0.3">
      <c r="B12" s="70" t="s">
        <v>75</v>
      </c>
      <c r="C12" s="71" t="s">
        <v>31</v>
      </c>
      <c r="D12" s="70" t="s">
        <v>78</v>
      </c>
      <c r="E12" s="71" t="s">
        <v>79</v>
      </c>
      <c r="F12" s="125" t="s">
        <v>61</v>
      </c>
      <c r="G12" s="126"/>
      <c r="H12" s="126"/>
      <c r="I12" s="126"/>
      <c r="J12" s="102"/>
      <c r="K12" s="130">
        <v>69</v>
      </c>
      <c r="L12" s="126"/>
      <c r="M12" s="128"/>
      <c r="N12" s="129"/>
      <c r="P12" s="84">
        <v>40471</v>
      </c>
      <c r="Q12" s="85" t="s">
        <v>16</v>
      </c>
      <c r="R12" s="85" t="s">
        <v>50</v>
      </c>
      <c r="S12" s="86">
        <v>16000</v>
      </c>
      <c r="T12" s="85" t="s">
        <v>18</v>
      </c>
      <c r="U12" s="86">
        <v>500</v>
      </c>
      <c r="V12" s="96">
        <v>1861</v>
      </c>
      <c r="W12" s="87"/>
      <c r="X12" s="88">
        <v>40534</v>
      </c>
      <c r="Y12" s="89">
        <v>40558</v>
      </c>
    </row>
    <row r="13" spans="2:25" ht="15" customHeight="1" x14ac:dyDescent="0.3">
      <c r="B13" s="70" t="s">
        <v>75</v>
      </c>
      <c r="C13" s="71" t="s">
        <v>31</v>
      </c>
      <c r="D13" s="70" t="s">
        <v>80</v>
      </c>
      <c r="E13" s="71" t="s">
        <v>81</v>
      </c>
      <c r="F13" s="125" t="s">
        <v>61</v>
      </c>
      <c r="G13" s="126"/>
      <c r="H13" s="126"/>
      <c r="I13" s="126"/>
      <c r="J13" s="102"/>
      <c r="K13" s="130">
        <v>197</v>
      </c>
      <c r="L13" s="126"/>
      <c r="M13" s="128"/>
      <c r="N13" s="129"/>
      <c r="P13" s="84">
        <v>40471</v>
      </c>
      <c r="Q13" s="85" t="s">
        <v>16</v>
      </c>
      <c r="R13" s="85" t="s">
        <v>51</v>
      </c>
      <c r="S13" s="86">
        <v>16000</v>
      </c>
      <c r="T13" s="85" t="s">
        <v>18</v>
      </c>
      <c r="U13" s="86">
        <v>500</v>
      </c>
      <c r="V13" s="96">
        <v>1862</v>
      </c>
      <c r="W13" s="87"/>
      <c r="X13" s="88">
        <v>40534</v>
      </c>
      <c r="Y13" s="89">
        <v>40558</v>
      </c>
    </row>
    <row r="14" spans="2:25" ht="15" customHeight="1" x14ac:dyDescent="0.3">
      <c r="B14" s="70" t="s">
        <v>75</v>
      </c>
      <c r="C14" s="71" t="s">
        <v>31</v>
      </c>
      <c r="D14" s="70" t="s">
        <v>82</v>
      </c>
      <c r="E14" s="71" t="s">
        <v>83</v>
      </c>
      <c r="F14" s="125" t="s">
        <v>61</v>
      </c>
      <c r="G14" s="126"/>
      <c r="H14" s="126"/>
      <c r="I14" s="126"/>
      <c r="J14" s="102"/>
      <c r="K14" s="127">
        <v>6919</v>
      </c>
      <c r="L14" s="126"/>
      <c r="M14" s="128"/>
      <c r="N14" s="129"/>
      <c r="P14" s="90">
        <v>40833</v>
      </c>
      <c r="Q14" s="85" t="s">
        <v>16</v>
      </c>
      <c r="R14" s="91" t="s">
        <v>53</v>
      </c>
      <c r="S14" s="92">
        <v>65000</v>
      </c>
      <c r="T14" s="85" t="s">
        <v>18</v>
      </c>
      <c r="U14" s="92">
        <v>2000</v>
      </c>
      <c r="V14" s="91">
        <v>1956</v>
      </c>
      <c r="W14" s="93"/>
      <c r="X14" s="94">
        <v>40926</v>
      </c>
      <c r="Y14" s="95">
        <v>41080</v>
      </c>
    </row>
    <row r="15" spans="2:25" ht="15" customHeight="1" x14ac:dyDescent="0.2">
      <c r="B15" s="99" t="s">
        <v>75</v>
      </c>
      <c r="C15" s="100" t="s">
        <v>31</v>
      </c>
      <c r="D15" s="99" t="s">
        <v>84</v>
      </c>
      <c r="E15" s="100" t="s">
        <v>85</v>
      </c>
      <c r="F15" s="131" t="s">
        <v>61</v>
      </c>
      <c r="G15" s="132"/>
      <c r="H15" s="132"/>
      <c r="I15" s="132"/>
      <c r="J15" s="106"/>
      <c r="K15" s="133">
        <v>169</v>
      </c>
      <c r="L15" s="132"/>
      <c r="M15" s="134" t="s">
        <v>318</v>
      </c>
      <c r="N15" s="135"/>
    </row>
    <row r="16" spans="2:25" ht="15" customHeight="1" x14ac:dyDescent="0.2">
      <c r="B16" s="70" t="s">
        <v>75</v>
      </c>
      <c r="C16" s="71" t="s">
        <v>31</v>
      </c>
      <c r="D16" s="70" t="s">
        <v>86</v>
      </c>
      <c r="E16" s="71" t="s">
        <v>87</v>
      </c>
      <c r="F16" s="125" t="s">
        <v>61</v>
      </c>
      <c r="G16" s="126"/>
      <c r="H16" s="126"/>
      <c r="I16" s="126"/>
      <c r="J16" s="102"/>
      <c r="K16" s="130">
        <v>225</v>
      </c>
      <c r="L16" s="137"/>
      <c r="M16" s="128"/>
      <c r="N16" s="129"/>
    </row>
    <row r="17" spans="2:14" ht="15" customHeight="1" x14ac:dyDescent="0.2">
      <c r="B17" s="70" t="s">
        <v>75</v>
      </c>
      <c r="C17" s="71" t="s">
        <v>31</v>
      </c>
      <c r="D17" s="70" t="s">
        <v>88</v>
      </c>
      <c r="E17" s="71" t="s">
        <v>89</v>
      </c>
      <c r="F17" s="125" t="s">
        <v>61</v>
      </c>
      <c r="G17" s="126"/>
      <c r="H17" s="126"/>
      <c r="I17" s="126"/>
      <c r="J17" s="102"/>
      <c r="K17" s="130">
        <v>801.7</v>
      </c>
      <c r="L17" s="126"/>
      <c r="M17" s="128"/>
      <c r="N17" s="129"/>
    </row>
    <row r="18" spans="2:14" ht="15" customHeight="1" x14ac:dyDescent="0.2">
      <c r="B18" s="70" t="s">
        <v>90</v>
      </c>
      <c r="C18" s="71" t="s">
        <v>31</v>
      </c>
      <c r="D18" s="70" t="s">
        <v>92</v>
      </c>
      <c r="E18" s="71" t="s">
        <v>91</v>
      </c>
      <c r="F18" s="125" t="s">
        <v>32</v>
      </c>
      <c r="G18" s="126"/>
      <c r="H18" s="126"/>
      <c r="I18" s="126"/>
      <c r="J18" s="103">
        <v>117.3</v>
      </c>
      <c r="K18" s="73"/>
      <c r="L18" s="74"/>
      <c r="M18" s="128"/>
      <c r="N18" s="129"/>
    </row>
    <row r="19" spans="2:14" ht="15" customHeight="1" x14ac:dyDescent="0.2">
      <c r="B19" s="70" t="s">
        <v>90</v>
      </c>
      <c r="C19" s="71" t="s">
        <v>31</v>
      </c>
      <c r="D19" s="70" t="s">
        <v>93</v>
      </c>
      <c r="E19" s="71" t="s">
        <v>91</v>
      </c>
      <c r="F19" s="125" t="s">
        <v>32</v>
      </c>
      <c r="G19" s="126"/>
      <c r="H19" s="126"/>
      <c r="I19" s="126"/>
      <c r="J19" s="103">
        <v>121.7</v>
      </c>
      <c r="K19" s="73"/>
      <c r="L19" s="74"/>
      <c r="M19" s="128"/>
      <c r="N19" s="129"/>
    </row>
    <row r="20" spans="2:14" ht="15" customHeight="1" x14ac:dyDescent="0.2">
      <c r="B20" s="70" t="s">
        <v>94</v>
      </c>
      <c r="C20" s="71" t="s">
        <v>31</v>
      </c>
      <c r="D20" s="70" t="s">
        <v>95</v>
      </c>
      <c r="E20" s="71" t="s">
        <v>96</v>
      </c>
      <c r="F20" s="125" t="s">
        <v>61</v>
      </c>
      <c r="G20" s="126"/>
      <c r="H20" s="126"/>
      <c r="I20" s="126"/>
      <c r="J20" s="102"/>
      <c r="K20" s="127">
        <v>40000</v>
      </c>
      <c r="L20" s="126"/>
      <c r="M20" s="128"/>
      <c r="N20" s="129"/>
    </row>
    <row r="21" spans="2:14" ht="15" customHeight="1" x14ac:dyDescent="0.2">
      <c r="B21" s="70" t="s">
        <v>97</v>
      </c>
      <c r="C21" s="71" t="s">
        <v>31</v>
      </c>
      <c r="D21" s="70" t="s">
        <v>98</v>
      </c>
      <c r="E21" s="71" t="s">
        <v>99</v>
      </c>
      <c r="F21" s="125" t="s">
        <v>61</v>
      </c>
      <c r="G21" s="126"/>
      <c r="H21" s="126"/>
      <c r="I21" s="126"/>
      <c r="J21" s="102"/>
      <c r="K21" s="130">
        <v>297.95</v>
      </c>
      <c r="L21" s="126"/>
      <c r="M21" s="128"/>
      <c r="N21" s="129"/>
    </row>
    <row r="22" spans="2:14" ht="15" customHeight="1" x14ac:dyDescent="0.2">
      <c r="B22" s="99" t="s">
        <v>97</v>
      </c>
      <c r="C22" s="100" t="s">
        <v>31</v>
      </c>
      <c r="D22" s="99" t="s">
        <v>100</v>
      </c>
      <c r="E22" s="100" t="s">
        <v>101</v>
      </c>
      <c r="F22" s="131" t="s">
        <v>61</v>
      </c>
      <c r="G22" s="132"/>
      <c r="H22" s="132"/>
      <c r="I22" s="132"/>
      <c r="J22" s="106"/>
      <c r="K22" s="133">
        <v>65</v>
      </c>
      <c r="L22" s="132"/>
      <c r="M22" s="134" t="s">
        <v>48</v>
      </c>
      <c r="N22" s="135"/>
    </row>
    <row r="23" spans="2:14" ht="15" customHeight="1" x14ac:dyDescent="0.2">
      <c r="B23" s="70" t="s">
        <v>97</v>
      </c>
      <c r="C23" s="71" t="s">
        <v>31</v>
      </c>
      <c r="D23" s="70" t="s">
        <v>102</v>
      </c>
      <c r="E23" s="71" t="s">
        <v>103</v>
      </c>
      <c r="F23" s="125" t="s">
        <v>61</v>
      </c>
      <c r="G23" s="126"/>
      <c r="H23" s="126"/>
      <c r="I23" s="126"/>
      <c r="J23" s="102"/>
      <c r="K23" s="127">
        <v>3678</v>
      </c>
      <c r="L23" s="126"/>
      <c r="M23" s="128"/>
      <c r="N23" s="129"/>
    </row>
    <row r="24" spans="2:14" ht="15" customHeight="1" x14ac:dyDescent="0.2">
      <c r="B24" s="70" t="s">
        <v>97</v>
      </c>
      <c r="C24" s="71" t="s">
        <v>31</v>
      </c>
      <c r="D24" s="70" t="s">
        <v>104</v>
      </c>
      <c r="E24" s="71" t="s">
        <v>105</v>
      </c>
      <c r="F24" s="125" t="s">
        <v>61</v>
      </c>
      <c r="G24" s="126"/>
      <c r="H24" s="126"/>
      <c r="I24" s="126"/>
      <c r="J24" s="102"/>
      <c r="K24" s="127">
        <v>3152</v>
      </c>
      <c r="L24" s="126"/>
      <c r="M24" s="128"/>
      <c r="N24" s="129"/>
    </row>
    <row r="25" spans="2:14" ht="15" customHeight="1" x14ac:dyDescent="0.2">
      <c r="B25" s="99" t="s">
        <v>97</v>
      </c>
      <c r="C25" s="100" t="s">
        <v>31</v>
      </c>
      <c r="D25" s="99" t="s">
        <v>106</v>
      </c>
      <c r="E25" s="100" t="s">
        <v>107</v>
      </c>
      <c r="F25" s="131" t="s">
        <v>61</v>
      </c>
      <c r="G25" s="132"/>
      <c r="H25" s="132"/>
      <c r="I25" s="132"/>
      <c r="J25" s="106"/>
      <c r="K25" s="136">
        <v>2997</v>
      </c>
      <c r="L25" s="132"/>
      <c r="M25" s="134" t="s">
        <v>318</v>
      </c>
      <c r="N25" s="135"/>
    </row>
    <row r="26" spans="2:14" ht="15" customHeight="1" x14ac:dyDescent="0.2">
      <c r="B26" s="70" t="s">
        <v>108</v>
      </c>
      <c r="C26" s="71" t="s">
        <v>31</v>
      </c>
      <c r="D26" s="70" t="s">
        <v>109</v>
      </c>
      <c r="E26" s="71" t="s">
        <v>110</v>
      </c>
      <c r="F26" s="125" t="s">
        <v>61</v>
      </c>
      <c r="G26" s="126"/>
      <c r="H26" s="126"/>
      <c r="I26" s="126"/>
      <c r="J26" s="102"/>
      <c r="K26" s="130">
        <v>421</v>
      </c>
      <c r="L26" s="126"/>
      <c r="M26" s="128"/>
      <c r="N26" s="129"/>
    </row>
    <row r="27" spans="2:14" ht="15" customHeight="1" x14ac:dyDescent="0.2">
      <c r="B27" s="70" t="s">
        <v>111</v>
      </c>
      <c r="C27" s="71" t="s">
        <v>31</v>
      </c>
      <c r="D27" s="70" t="s">
        <v>112</v>
      </c>
      <c r="E27" s="71" t="s">
        <v>113</v>
      </c>
      <c r="F27" s="125" t="s">
        <v>61</v>
      </c>
      <c r="G27" s="126"/>
      <c r="H27" s="126"/>
      <c r="I27" s="126"/>
      <c r="J27" s="102"/>
      <c r="K27" s="130">
        <v>66</v>
      </c>
      <c r="L27" s="126"/>
      <c r="M27" s="128"/>
      <c r="N27" s="129"/>
    </row>
    <row r="28" spans="2:14" ht="15" customHeight="1" x14ac:dyDescent="0.2">
      <c r="B28" s="99" t="s">
        <v>114</v>
      </c>
      <c r="C28" s="100" t="s">
        <v>31</v>
      </c>
      <c r="D28" s="99" t="s">
        <v>66</v>
      </c>
      <c r="E28" s="100" t="s">
        <v>115</v>
      </c>
      <c r="F28" s="131" t="s">
        <v>61</v>
      </c>
      <c r="G28" s="132"/>
      <c r="H28" s="132"/>
      <c r="I28" s="132"/>
      <c r="J28" s="106"/>
      <c r="K28" s="133">
        <v>88</v>
      </c>
      <c r="L28" s="132"/>
      <c r="M28" s="134" t="s">
        <v>48</v>
      </c>
      <c r="N28" s="135"/>
    </row>
    <row r="29" spans="2:14" ht="15" customHeight="1" x14ac:dyDescent="0.2">
      <c r="B29" s="70" t="s">
        <v>114</v>
      </c>
      <c r="C29" s="71" t="s">
        <v>31</v>
      </c>
      <c r="D29" s="70" t="s">
        <v>116</v>
      </c>
      <c r="E29" s="71" t="s">
        <v>117</v>
      </c>
      <c r="F29" s="125" t="s">
        <v>61</v>
      </c>
      <c r="G29" s="126"/>
      <c r="H29" s="126"/>
      <c r="I29" s="126"/>
      <c r="J29" s="102"/>
      <c r="K29" s="130">
        <v>697</v>
      </c>
      <c r="L29" s="126"/>
      <c r="M29" s="128"/>
      <c r="N29" s="129"/>
    </row>
    <row r="30" spans="2:14" ht="15" customHeight="1" x14ac:dyDescent="0.2">
      <c r="B30" s="70" t="s">
        <v>114</v>
      </c>
      <c r="C30" s="71" t="s">
        <v>31</v>
      </c>
      <c r="D30" s="70" t="s">
        <v>118</v>
      </c>
      <c r="E30" s="71" t="s">
        <v>119</v>
      </c>
      <c r="F30" s="125" t="s">
        <v>61</v>
      </c>
      <c r="G30" s="126"/>
      <c r="H30" s="126"/>
      <c r="I30" s="126"/>
      <c r="J30" s="102"/>
      <c r="K30" s="130">
        <v>113</v>
      </c>
      <c r="L30" s="126"/>
      <c r="M30" s="128"/>
      <c r="N30" s="129"/>
    </row>
    <row r="31" spans="2:14" ht="15" customHeight="1" x14ac:dyDescent="0.2">
      <c r="B31" s="70" t="s">
        <v>114</v>
      </c>
      <c r="C31" s="71" t="s">
        <v>31</v>
      </c>
      <c r="D31" s="70" t="s">
        <v>120</v>
      </c>
      <c r="E31" s="71" t="s">
        <v>121</v>
      </c>
      <c r="F31" s="125" t="s">
        <v>61</v>
      </c>
      <c r="G31" s="126"/>
      <c r="H31" s="126"/>
      <c r="I31" s="126"/>
      <c r="J31" s="102"/>
      <c r="K31" s="130">
        <v>312</v>
      </c>
      <c r="L31" s="126"/>
      <c r="M31" s="128"/>
      <c r="N31" s="129"/>
    </row>
    <row r="32" spans="2:14" ht="15" customHeight="1" x14ac:dyDescent="0.2">
      <c r="B32" s="99" t="s">
        <v>114</v>
      </c>
      <c r="C32" s="100" t="s">
        <v>31</v>
      </c>
      <c r="D32" s="99" t="s">
        <v>122</v>
      </c>
      <c r="E32" s="100" t="s">
        <v>123</v>
      </c>
      <c r="F32" s="131" t="s">
        <v>61</v>
      </c>
      <c r="G32" s="132"/>
      <c r="H32" s="132"/>
      <c r="I32" s="132"/>
      <c r="J32" s="106"/>
      <c r="K32" s="133">
        <v>197</v>
      </c>
      <c r="L32" s="132"/>
      <c r="M32" s="134" t="s">
        <v>48</v>
      </c>
      <c r="N32" s="135"/>
    </row>
    <row r="33" spans="2:14" ht="15" customHeight="1" x14ac:dyDescent="0.2">
      <c r="B33" s="70" t="s">
        <v>114</v>
      </c>
      <c r="C33" s="71" t="s">
        <v>31</v>
      </c>
      <c r="D33" s="70" t="s">
        <v>124</v>
      </c>
      <c r="E33" s="71" t="s">
        <v>125</v>
      </c>
      <c r="F33" s="125" t="s">
        <v>61</v>
      </c>
      <c r="G33" s="126"/>
      <c r="H33" s="126"/>
      <c r="I33" s="126"/>
      <c r="J33" s="102"/>
      <c r="K33" s="130">
        <v>65</v>
      </c>
      <c r="L33" s="126"/>
      <c r="M33" s="128"/>
      <c r="N33" s="129"/>
    </row>
    <row r="34" spans="2:14" ht="15" customHeight="1" x14ac:dyDescent="0.2">
      <c r="B34" s="70" t="s">
        <v>114</v>
      </c>
      <c r="C34" s="71" t="s">
        <v>31</v>
      </c>
      <c r="D34" s="70" t="s">
        <v>126</v>
      </c>
      <c r="E34" s="71" t="s">
        <v>127</v>
      </c>
      <c r="F34" s="125" t="s">
        <v>61</v>
      </c>
      <c r="G34" s="126"/>
      <c r="H34" s="126"/>
      <c r="I34" s="126"/>
      <c r="J34" s="102"/>
      <c r="K34" s="130">
        <v>65</v>
      </c>
      <c r="L34" s="126"/>
      <c r="M34" s="128"/>
      <c r="N34" s="129"/>
    </row>
    <row r="35" spans="2:14" ht="15" customHeight="1" x14ac:dyDescent="0.2">
      <c r="B35" s="70" t="s">
        <v>114</v>
      </c>
      <c r="C35" s="71" t="s">
        <v>31</v>
      </c>
      <c r="D35" s="70" t="s">
        <v>128</v>
      </c>
      <c r="E35" s="71" t="s">
        <v>129</v>
      </c>
      <c r="F35" s="125" t="s">
        <v>61</v>
      </c>
      <c r="G35" s="126"/>
      <c r="H35" s="126"/>
      <c r="I35" s="126"/>
      <c r="J35" s="102"/>
      <c r="K35" s="127">
        <v>1086</v>
      </c>
      <c r="L35" s="126"/>
      <c r="M35" s="128"/>
      <c r="N35" s="129"/>
    </row>
    <row r="36" spans="2:14" ht="15" customHeight="1" x14ac:dyDescent="0.2">
      <c r="B36" s="70" t="s">
        <v>114</v>
      </c>
      <c r="C36" s="71" t="s">
        <v>31</v>
      </c>
      <c r="D36" s="70" t="s">
        <v>130</v>
      </c>
      <c r="E36" s="71" t="s">
        <v>131</v>
      </c>
      <c r="F36" s="125" t="s">
        <v>61</v>
      </c>
      <c r="G36" s="126"/>
      <c r="H36" s="126"/>
      <c r="I36" s="126"/>
      <c r="J36" s="102"/>
      <c r="K36" s="130">
        <v>261</v>
      </c>
      <c r="L36" s="126"/>
      <c r="M36" s="128"/>
      <c r="N36" s="129"/>
    </row>
    <row r="37" spans="2:14" ht="15" customHeight="1" x14ac:dyDescent="0.2">
      <c r="B37" s="70" t="s">
        <v>114</v>
      </c>
      <c r="C37" s="71" t="s">
        <v>31</v>
      </c>
      <c r="D37" s="70" t="s">
        <v>132</v>
      </c>
      <c r="E37" s="71" t="s">
        <v>133</v>
      </c>
      <c r="F37" s="125" t="s">
        <v>61</v>
      </c>
      <c r="G37" s="126"/>
      <c r="H37" s="126"/>
      <c r="I37" s="126"/>
      <c r="J37" s="102"/>
      <c r="K37" s="130">
        <v>295</v>
      </c>
      <c r="L37" s="126"/>
      <c r="M37" s="128"/>
      <c r="N37" s="129"/>
    </row>
    <row r="38" spans="2:14" ht="15" customHeight="1" x14ac:dyDescent="0.2">
      <c r="B38" s="99" t="s">
        <v>114</v>
      </c>
      <c r="C38" s="100" t="s">
        <v>31</v>
      </c>
      <c r="D38" s="99" t="s">
        <v>134</v>
      </c>
      <c r="E38" s="100" t="s">
        <v>135</v>
      </c>
      <c r="F38" s="131" t="s">
        <v>61</v>
      </c>
      <c r="G38" s="132"/>
      <c r="H38" s="132"/>
      <c r="I38" s="132"/>
      <c r="J38" s="106"/>
      <c r="K38" s="133">
        <v>87</v>
      </c>
      <c r="L38" s="132"/>
      <c r="M38" s="134" t="s">
        <v>318</v>
      </c>
      <c r="N38" s="135"/>
    </row>
    <row r="39" spans="2:14" ht="15" customHeight="1" x14ac:dyDescent="0.2">
      <c r="B39" s="70" t="s">
        <v>136</v>
      </c>
      <c r="C39" s="71" t="s">
        <v>31</v>
      </c>
      <c r="D39" s="70" t="s">
        <v>137</v>
      </c>
      <c r="E39" s="71" t="s">
        <v>138</v>
      </c>
      <c r="F39" s="125" t="s">
        <v>61</v>
      </c>
      <c r="G39" s="126"/>
      <c r="H39" s="126"/>
      <c r="I39" s="126"/>
      <c r="J39" s="102"/>
      <c r="K39" s="127">
        <v>5400</v>
      </c>
      <c r="L39" s="126"/>
      <c r="M39" s="128"/>
      <c r="N39" s="129"/>
    </row>
    <row r="40" spans="2:14" ht="15" customHeight="1" x14ac:dyDescent="0.2">
      <c r="B40" s="99" t="s">
        <v>136</v>
      </c>
      <c r="C40" s="100" t="s">
        <v>31</v>
      </c>
      <c r="D40" s="99" t="s">
        <v>139</v>
      </c>
      <c r="E40" s="100" t="s">
        <v>140</v>
      </c>
      <c r="F40" s="131" t="s">
        <v>61</v>
      </c>
      <c r="G40" s="132"/>
      <c r="H40" s="132"/>
      <c r="I40" s="132"/>
      <c r="J40" s="106"/>
      <c r="K40" s="133">
        <v>652</v>
      </c>
      <c r="L40" s="132"/>
      <c r="M40" s="134" t="s">
        <v>318</v>
      </c>
      <c r="N40" s="135"/>
    </row>
    <row r="41" spans="2:14" ht="15" customHeight="1" x14ac:dyDescent="0.2">
      <c r="B41" s="70" t="s">
        <v>136</v>
      </c>
      <c r="C41" s="71" t="s">
        <v>31</v>
      </c>
      <c r="D41" s="70" t="s">
        <v>141</v>
      </c>
      <c r="E41" s="71" t="s">
        <v>142</v>
      </c>
      <c r="F41" s="125" t="s">
        <v>61</v>
      </c>
      <c r="G41" s="126"/>
      <c r="H41" s="126"/>
      <c r="I41" s="126"/>
      <c r="J41" s="102"/>
      <c r="K41" s="130">
        <v>224</v>
      </c>
      <c r="L41" s="126"/>
      <c r="M41" s="128"/>
      <c r="N41" s="129"/>
    </row>
    <row r="42" spans="2:14" ht="15" customHeight="1" x14ac:dyDescent="0.2">
      <c r="B42" s="70" t="s">
        <v>136</v>
      </c>
      <c r="C42" s="71" t="s">
        <v>31</v>
      </c>
      <c r="D42" s="70" t="s">
        <v>143</v>
      </c>
      <c r="E42" s="71" t="s">
        <v>144</v>
      </c>
      <c r="F42" s="125" t="s">
        <v>61</v>
      </c>
      <c r="G42" s="126"/>
      <c r="H42" s="126"/>
      <c r="I42" s="126"/>
      <c r="J42" s="102"/>
      <c r="K42" s="130">
        <v>225</v>
      </c>
      <c r="L42" s="126"/>
      <c r="M42" s="128"/>
      <c r="N42" s="129"/>
    </row>
    <row r="43" spans="2:14" ht="15" customHeight="1" x14ac:dyDescent="0.2">
      <c r="B43" s="70" t="s">
        <v>136</v>
      </c>
      <c r="C43" s="71" t="s">
        <v>31</v>
      </c>
      <c r="D43" s="70" t="s">
        <v>145</v>
      </c>
      <c r="E43" s="71" t="s">
        <v>146</v>
      </c>
      <c r="F43" s="125" t="s">
        <v>61</v>
      </c>
      <c r="G43" s="126"/>
      <c r="H43" s="126"/>
      <c r="I43" s="126"/>
      <c r="J43" s="102"/>
      <c r="K43" s="130">
        <v>129</v>
      </c>
      <c r="L43" s="126"/>
      <c r="M43" s="128"/>
      <c r="N43" s="129"/>
    </row>
    <row r="44" spans="2:14" ht="15" customHeight="1" x14ac:dyDescent="0.2">
      <c r="B44" s="70" t="s">
        <v>136</v>
      </c>
      <c r="C44" s="71" t="s">
        <v>31</v>
      </c>
      <c r="D44" s="70" t="s">
        <v>147</v>
      </c>
      <c r="E44" s="71" t="s">
        <v>148</v>
      </c>
      <c r="F44" s="125" t="s">
        <v>61</v>
      </c>
      <c r="G44" s="126"/>
      <c r="H44" s="126"/>
      <c r="I44" s="126"/>
      <c r="J44" s="102"/>
      <c r="K44" s="130">
        <v>625</v>
      </c>
      <c r="L44" s="126"/>
      <c r="M44" s="128"/>
      <c r="N44" s="129"/>
    </row>
    <row r="45" spans="2:14" ht="15" customHeight="1" x14ac:dyDescent="0.2">
      <c r="B45" s="99" t="s">
        <v>136</v>
      </c>
      <c r="C45" s="100" t="s">
        <v>31</v>
      </c>
      <c r="D45" s="99" t="s">
        <v>149</v>
      </c>
      <c r="E45" s="100" t="s">
        <v>150</v>
      </c>
      <c r="F45" s="131" t="s">
        <v>61</v>
      </c>
      <c r="G45" s="132"/>
      <c r="H45" s="132"/>
      <c r="I45" s="132"/>
      <c r="J45" s="106"/>
      <c r="K45" s="133">
        <v>65</v>
      </c>
      <c r="L45" s="132"/>
      <c r="M45" s="134" t="s">
        <v>318</v>
      </c>
      <c r="N45" s="135"/>
    </row>
    <row r="46" spans="2:14" ht="15" customHeight="1" x14ac:dyDescent="0.2">
      <c r="B46" s="70" t="s">
        <v>136</v>
      </c>
      <c r="C46" s="71" t="s">
        <v>31</v>
      </c>
      <c r="D46" s="70" t="s">
        <v>151</v>
      </c>
      <c r="E46" s="71" t="s">
        <v>152</v>
      </c>
      <c r="F46" s="125" t="s">
        <v>61</v>
      </c>
      <c r="G46" s="126"/>
      <c r="H46" s="126"/>
      <c r="I46" s="126"/>
      <c r="J46" s="102"/>
      <c r="K46" s="130">
        <v>326</v>
      </c>
      <c r="L46" s="126"/>
      <c r="M46" s="128"/>
      <c r="N46" s="129"/>
    </row>
    <row r="47" spans="2:14" ht="15" customHeight="1" x14ac:dyDescent="0.2">
      <c r="B47" s="70" t="s">
        <v>136</v>
      </c>
      <c r="C47" s="71" t="s">
        <v>31</v>
      </c>
      <c r="D47" s="70" t="s">
        <v>153</v>
      </c>
      <c r="E47" s="71" t="s">
        <v>154</v>
      </c>
      <c r="F47" s="125" t="s">
        <v>61</v>
      </c>
      <c r="G47" s="126"/>
      <c r="H47" s="126"/>
      <c r="I47" s="126"/>
      <c r="J47" s="102"/>
      <c r="K47" s="130">
        <v>65</v>
      </c>
      <c r="L47" s="126"/>
      <c r="M47" s="128"/>
      <c r="N47" s="129"/>
    </row>
    <row r="48" spans="2:14" ht="15" customHeight="1" x14ac:dyDescent="0.2">
      <c r="B48" s="99" t="s">
        <v>155</v>
      </c>
      <c r="C48" s="100" t="s">
        <v>31</v>
      </c>
      <c r="D48" s="99" t="s">
        <v>156</v>
      </c>
      <c r="E48" s="100" t="s">
        <v>157</v>
      </c>
      <c r="F48" s="131" t="s">
        <v>61</v>
      </c>
      <c r="G48" s="132"/>
      <c r="H48" s="132"/>
      <c r="I48" s="132"/>
      <c r="J48" s="106"/>
      <c r="K48" s="133">
        <v>191</v>
      </c>
      <c r="L48" s="132"/>
      <c r="M48" s="134" t="s">
        <v>318</v>
      </c>
      <c r="N48" s="135"/>
    </row>
    <row r="49" spans="2:14" ht="15" customHeight="1" x14ac:dyDescent="0.2">
      <c r="B49" s="70" t="s">
        <v>155</v>
      </c>
      <c r="C49" s="71" t="s">
        <v>31</v>
      </c>
      <c r="D49" s="70" t="s">
        <v>158</v>
      </c>
      <c r="E49" s="71" t="s">
        <v>159</v>
      </c>
      <c r="F49" s="125" t="s">
        <v>61</v>
      </c>
      <c r="G49" s="126"/>
      <c r="H49" s="126"/>
      <c r="I49" s="126"/>
      <c r="J49" s="102"/>
      <c r="K49" s="130">
        <v>219</v>
      </c>
      <c r="L49" s="126"/>
      <c r="M49" s="128"/>
      <c r="N49" s="129"/>
    </row>
    <row r="50" spans="2:14" ht="15" customHeight="1" x14ac:dyDescent="0.2">
      <c r="B50" s="70" t="s">
        <v>160</v>
      </c>
      <c r="C50" s="71" t="s">
        <v>31</v>
      </c>
      <c r="D50" s="70" t="s">
        <v>161</v>
      </c>
      <c r="E50" s="71" t="s">
        <v>162</v>
      </c>
      <c r="F50" s="125" t="s">
        <v>61</v>
      </c>
      <c r="G50" s="126"/>
      <c r="H50" s="126"/>
      <c r="I50" s="126"/>
      <c r="J50" s="102"/>
      <c r="K50" s="130">
        <v>176</v>
      </c>
      <c r="L50" s="126"/>
      <c r="M50" s="128"/>
      <c r="N50" s="129"/>
    </row>
    <row r="51" spans="2:14" ht="15" customHeight="1" x14ac:dyDescent="0.2">
      <c r="B51" s="99" t="s">
        <v>160</v>
      </c>
      <c r="C51" s="100" t="s">
        <v>31</v>
      </c>
      <c r="D51" s="99" t="s">
        <v>163</v>
      </c>
      <c r="E51" s="100" t="s">
        <v>164</v>
      </c>
      <c r="F51" s="131" t="s">
        <v>61</v>
      </c>
      <c r="G51" s="132"/>
      <c r="H51" s="132"/>
      <c r="I51" s="132"/>
      <c r="J51" s="106"/>
      <c r="K51" s="133">
        <v>198</v>
      </c>
      <c r="L51" s="132"/>
      <c r="M51" s="134" t="s">
        <v>48</v>
      </c>
      <c r="N51" s="135"/>
    </row>
    <row r="52" spans="2:14" ht="15" customHeight="1" x14ac:dyDescent="0.2">
      <c r="B52" s="70" t="s">
        <v>160</v>
      </c>
      <c r="C52" s="71" t="s">
        <v>31</v>
      </c>
      <c r="D52" s="70" t="s">
        <v>165</v>
      </c>
      <c r="E52" s="71" t="s">
        <v>166</v>
      </c>
      <c r="F52" s="125" t="s">
        <v>61</v>
      </c>
      <c r="G52" s="126"/>
      <c r="H52" s="126"/>
      <c r="I52" s="126"/>
      <c r="J52" s="102"/>
      <c r="K52" s="130">
        <v>71</v>
      </c>
      <c r="L52" s="126"/>
      <c r="M52" s="128"/>
      <c r="N52" s="129"/>
    </row>
    <row r="53" spans="2:14" ht="15" customHeight="1" x14ac:dyDescent="0.2">
      <c r="B53" s="70" t="s">
        <v>160</v>
      </c>
      <c r="C53" s="71" t="s">
        <v>31</v>
      </c>
      <c r="D53" s="70" t="s">
        <v>167</v>
      </c>
      <c r="E53" s="71" t="s">
        <v>168</v>
      </c>
      <c r="F53" s="125" t="s">
        <v>61</v>
      </c>
      <c r="G53" s="126"/>
      <c r="H53" s="126"/>
      <c r="I53" s="126"/>
      <c r="J53" s="102"/>
      <c r="K53" s="127">
        <v>20000</v>
      </c>
      <c r="L53" s="126"/>
      <c r="M53" s="128"/>
      <c r="N53" s="129"/>
    </row>
    <row r="54" spans="2:14" ht="15" customHeight="1" x14ac:dyDescent="0.2">
      <c r="B54" s="70" t="s">
        <v>160</v>
      </c>
      <c r="C54" s="71" t="s">
        <v>31</v>
      </c>
      <c r="D54" s="70" t="s">
        <v>169</v>
      </c>
      <c r="E54" s="71" t="s">
        <v>170</v>
      </c>
      <c r="F54" s="125" t="s">
        <v>61</v>
      </c>
      <c r="G54" s="126"/>
      <c r="H54" s="126"/>
      <c r="I54" s="126"/>
      <c r="J54" s="102"/>
      <c r="K54" s="130">
        <v>163</v>
      </c>
      <c r="L54" s="126"/>
      <c r="M54" s="128"/>
      <c r="N54" s="129"/>
    </row>
    <row r="55" spans="2:14" ht="15" customHeight="1" x14ac:dyDescent="0.2">
      <c r="B55" s="99" t="s">
        <v>160</v>
      </c>
      <c r="C55" s="100" t="s">
        <v>31</v>
      </c>
      <c r="D55" s="99" t="s">
        <v>171</v>
      </c>
      <c r="E55" s="100" t="s">
        <v>172</v>
      </c>
      <c r="F55" s="131" t="s">
        <v>61</v>
      </c>
      <c r="G55" s="132"/>
      <c r="H55" s="132"/>
      <c r="I55" s="132"/>
      <c r="J55" s="106"/>
      <c r="K55" s="136">
        <v>4267</v>
      </c>
      <c r="L55" s="132"/>
      <c r="M55" s="134" t="s">
        <v>48</v>
      </c>
      <c r="N55" s="135"/>
    </row>
    <row r="56" spans="2:14" ht="15" customHeight="1" x14ac:dyDescent="0.2">
      <c r="B56" s="70" t="s">
        <v>173</v>
      </c>
      <c r="C56" s="71" t="s">
        <v>31</v>
      </c>
      <c r="D56" s="70" t="s">
        <v>174</v>
      </c>
      <c r="E56" s="71" t="s">
        <v>175</v>
      </c>
      <c r="F56" s="125" t="s">
        <v>61</v>
      </c>
      <c r="G56" s="126"/>
      <c r="H56" s="126"/>
      <c r="I56" s="126"/>
      <c r="J56" s="102"/>
      <c r="K56" s="130">
        <v>252</v>
      </c>
      <c r="L56" s="126"/>
      <c r="M56" s="128"/>
      <c r="N56" s="129"/>
    </row>
    <row r="57" spans="2:14" ht="15" customHeight="1" x14ac:dyDescent="0.2">
      <c r="B57" s="70" t="s">
        <v>173</v>
      </c>
      <c r="C57" s="71" t="s">
        <v>31</v>
      </c>
      <c r="D57" s="70" t="s">
        <v>176</v>
      </c>
      <c r="E57" s="71" t="s">
        <v>177</v>
      </c>
      <c r="F57" s="125" t="s">
        <v>61</v>
      </c>
      <c r="G57" s="126"/>
      <c r="H57" s="126"/>
      <c r="I57" s="126"/>
      <c r="J57" s="102"/>
      <c r="K57" s="130">
        <v>65</v>
      </c>
      <c r="L57" s="126"/>
      <c r="M57" s="128"/>
      <c r="N57" s="129"/>
    </row>
    <row r="58" spans="2:14" ht="15" customHeight="1" x14ac:dyDescent="0.2">
      <c r="B58" s="70" t="s">
        <v>173</v>
      </c>
      <c r="C58" s="71" t="s">
        <v>31</v>
      </c>
      <c r="D58" s="70" t="s">
        <v>178</v>
      </c>
      <c r="E58" s="71" t="s">
        <v>179</v>
      </c>
      <c r="F58" s="125" t="s">
        <v>61</v>
      </c>
      <c r="G58" s="126"/>
      <c r="H58" s="126"/>
      <c r="I58" s="126"/>
      <c r="J58" s="102"/>
      <c r="K58" s="130">
        <v>615</v>
      </c>
      <c r="L58" s="126"/>
      <c r="M58" s="128"/>
      <c r="N58" s="129"/>
    </row>
    <row r="59" spans="2:14" ht="15" customHeight="1" x14ac:dyDescent="0.2">
      <c r="B59" s="70" t="s">
        <v>173</v>
      </c>
      <c r="C59" s="71" t="s">
        <v>31</v>
      </c>
      <c r="D59" s="70" t="s">
        <v>180</v>
      </c>
      <c r="E59" s="71" t="s">
        <v>181</v>
      </c>
      <c r="F59" s="125" t="s">
        <v>61</v>
      </c>
      <c r="G59" s="126"/>
      <c r="H59" s="126"/>
      <c r="I59" s="126"/>
      <c r="J59" s="102"/>
      <c r="K59" s="127">
        <v>1467</v>
      </c>
      <c r="L59" s="126"/>
      <c r="M59" s="128"/>
      <c r="N59" s="129"/>
    </row>
    <row r="60" spans="2:14" ht="15" customHeight="1" x14ac:dyDescent="0.2">
      <c r="B60" s="99" t="s">
        <v>182</v>
      </c>
      <c r="C60" s="100" t="s">
        <v>31</v>
      </c>
      <c r="D60" s="99" t="s">
        <v>183</v>
      </c>
      <c r="E60" s="100" t="s">
        <v>184</v>
      </c>
      <c r="F60" s="131" t="s">
        <v>61</v>
      </c>
      <c r="G60" s="132"/>
      <c r="H60" s="132"/>
      <c r="I60" s="132"/>
      <c r="J60" s="106"/>
      <c r="K60" s="133">
        <v>70</v>
      </c>
      <c r="L60" s="132"/>
      <c r="M60" s="134" t="s">
        <v>318</v>
      </c>
      <c r="N60" s="135"/>
    </row>
    <row r="61" spans="2:14" ht="15" customHeight="1" x14ac:dyDescent="0.2">
      <c r="B61" s="70" t="s">
        <v>182</v>
      </c>
      <c r="C61" s="71" t="s">
        <v>31</v>
      </c>
      <c r="D61" s="70" t="s">
        <v>185</v>
      </c>
      <c r="E61" s="71" t="s">
        <v>186</v>
      </c>
      <c r="F61" s="125" t="s">
        <v>61</v>
      </c>
      <c r="G61" s="126"/>
      <c r="H61" s="126"/>
      <c r="I61" s="126"/>
      <c r="J61" s="102"/>
      <c r="K61" s="130">
        <v>87</v>
      </c>
      <c r="L61" s="126"/>
      <c r="M61" s="128"/>
      <c r="N61" s="129"/>
    </row>
    <row r="62" spans="2:14" ht="15" customHeight="1" x14ac:dyDescent="0.2">
      <c r="B62" s="70" t="s">
        <v>182</v>
      </c>
      <c r="C62" s="71" t="s">
        <v>31</v>
      </c>
      <c r="D62" s="70" t="s">
        <v>187</v>
      </c>
      <c r="E62" s="71" t="s">
        <v>188</v>
      </c>
      <c r="F62" s="125" t="s">
        <v>61</v>
      </c>
      <c r="G62" s="126"/>
      <c r="H62" s="126"/>
      <c r="I62" s="126"/>
      <c r="J62" s="102"/>
      <c r="K62" s="130">
        <v>355</v>
      </c>
      <c r="L62" s="126"/>
      <c r="M62" s="128"/>
      <c r="N62" s="129"/>
    </row>
    <row r="63" spans="2:14" ht="15" customHeight="1" x14ac:dyDescent="0.2">
      <c r="B63" s="70" t="s">
        <v>182</v>
      </c>
      <c r="C63" s="71" t="s">
        <v>31</v>
      </c>
      <c r="D63" s="70" t="s">
        <v>189</v>
      </c>
      <c r="E63" s="71" t="s">
        <v>190</v>
      </c>
      <c r="F63" s="125" t="s">
        <v>61</v>
      </c>
      <c r="G63" s="126"/>
      <c r="H63" s="126"/>
      <c r="I63" s="126"/>
      <c r="J63" s="102"/>
      <c r="K63" s="130">
        <v>70</v>
      </c>
      <c r="L63" s="126"/>
      <c r="M63" s="128"/>
      <c r="N63" s="129"/>
    </row>
    <row r="64" spans="2:14" ht="15" customHeight="1" x14ac:dyDescent="0.2">
      <c r="B64" s="99" t="s">
        <v>182</v>
      </c>
      <c r="C64" s="100" t="s">
        <v>31</v>
      </c>
      <c r="D64" s="99" t="s">
        <v>191</v>
      </c>
      <c r="E64" s="100" t="s">
        <v>192</v>
      </c>
      <c r="F64" s="131" t="s">
        <v>61</v>
      </c>
      <c r="G64" s="132"/>
      <c r="H64" s="132"/>
      <c r="I64" s="132"/>
      <c r="J64" s="106"/>
      <c r="K64" s="133">
        <v>70</v>
      </c>
      <c r="L64" s="132"/>
      <c r="M64" s="134" t="s">
        <v>48</v>
      </c>
      <c r="N64" s="135"/>
    </row>
    <row r="65" spans="2:14" ht="15" customHeight="1" x14ac:dyDescent="0.2">
      <c r="B65" s="70" t="s">
        <v>182</v>
      </c>
      <c r="C65" s="71" t="s">
        <v>31</v>
      </c>
      <c r="D65" s="70" t="s">
        <v>193</v>
      </c>
      <c r="E65" s="71" t="s">
        <v>194</v>
      </c>
      <c r="F65" s="125" t="s">
        <v>61</v>
      </c>
      <c r="G65" s="126"/>
      <c r="H65" s="126"/>
      <c r="I65" s="126"/>
      <c r="J65" s="102"/>
      <c r="K65" s="130">
        <v>71</v>
      </c>
      <c r="L65" s="126"/>
      <c r="M65" s="128"/>
      <c r="N65" s="129"/>
    </row>
    <row r="66" spans="2:14" ht="15" customHeight="1" x14ac:dyDescent="0.2">
      <c r="B66" s="70" t="s">
        <v>182</v>
      </c>
      <c r="C66" s="71" t="s">
        <v>31</v>
      </c>
      <c r="D66" s="70" t="s">
        <v>195</v>
      </c>
      <c r="E66" s="71" t="s">
        <v>196</v>
      </c>
      <c r="F66" s="125" t="s">
        <v>61</v>
      </c>
      <c r="G66" s="126"/>
      <c r="H66" s="126"/>
      <c r="I66" s="126"/>
      <c r="J66" s="102"/>
      <c r="K66" s="130">
        <v>534</v>
      </c>
      <c r="L66" s="126"/>
      <c r="M66" s="128"/>
      <c r="N66" s="129"/>
    </row>
    <row r="67" spans="2:14" ht="15" customHeight="1" x14ac:dyDescent="0.2">
      <c r="B67" s="99" t="s">
        <v>182</v>
      </c>
      <c r="C67" s="100" t="s">
        <v>31</v>
      </c>
      <c r="D67" s="99" t="s">
        <v>197</v>
      </c>
      <c r="E67" s="100" t="s">
        <v>198</v>
      </c>
      <c r="F67" s="131" t="s">
        <v>61</v>
      </c>
      <c r="G67" s="132"/>
      <c r="H67" s="132"/>
      <c r="I67" s="132"/>
      <c r="J67" s="106"/>
      <c r="K67" s="133">
        <v>132</v>
      </c>
      <c r="L67" s="132"/>
      <c r="M67" s="134" t="s">
        <v>48</v>
      </c>
      <c r="N67" s="135"/>
    </row>
    <row r="68" spans="2:14" ht="15" customHeight="1" x14ac:dyDescent="0.2">
      <c r="B68" s="70" t="s">
        <v>182</v>
      </c>
      <c r="C68" s="71" t="s">
        <v>31</v>
      </c>
      <c r="D68" s="70" t="s">
        <v>199</v>
      </c>
      <c r="E68" s="71" t="s">
        <v>200</v>
      </c>
      <c r="F68" s="125" t="s">
        <v>61</v>
      </c>
      <c r="G68" s="126"/>
      <c r="H68" s="126"/>
      <c r="I68" s="126"/>
      <c r="J68" s="102"/>
      <c r="K68" s="130">
        <v>560</v>
      </c>
      <c r="L68" s="126"/>
      <c r="M68" s="128"/>
      <c r="N68" s="129"/>
    </row>
    <row r="69" spans="2:14" ht="15" customHeight="1" x14ac:dyDescent="0.2">
      <c r="B69" s="70" t="s">
        <v>201</v>
      </c>
      <c r="C69" s="71" t="s">
        <v>31</v>
      </c>
      <c r="D69" s="70" t="s">
        <v>202</v>
      </c>
      <c r="E69" s="71" t="s">
        <v>203</v>
      </c>
      <c r="F69" s="125" t="s">
        <v>61</v>
      </c>
      <c r="G69" s="126"/>
      <c r="H69" s="126"/>
      <c r="I69" s="126"/>
      <c r="J69" s="102"/>
      <c r="K69" s="130">
        <v>209</v>
      </c>
      <c r="L69" s="126"/>
      <c r="M69" s="128"/>
      <c r="N69" s="129"/>
    </row>
    <row r="70" spans="2:14" ht="15" customHeight="1" x14ac:dyDescent="0.2">
      <c r="B70" s="99" t="s">
        <v>204</v>
      </c>
      <c r="C70" s="100" t="s">
        <v>31</v>
      </c>
      <c r="D70" s="99" t="s">
        <v>205</v>
      </c>
      <c r="E70" s="100" t="s">
        <v>206</v>
      </c>
      <c r="F70" s="131" t="s">
        <v>61</v>
      </c>
      <c r="G70" s="132"/>
      <c r="H70" s="132"/>
      <c r="I70" s="132"/>
      <c r="J70" s="106"/>
      <c r="K70" s="133">
        <v>161</v>
      </c>
      <c r="L70" s="132"/>
      <c r="M70" s="134" t="s">
        <v>318</v>
      </c>
      <c r="N70" s="135"/>
    </row>
    <row r="71" spans="2:14" ht="15" customHeight="1" x14ac:dyDescent="0.2">
      <c r="B71" s="70" t="s">
        <v>204</v>
      </c>
      <c r="C71" s="71" t="s">
        <v>31</v>
      </c>
      <c r="D71" s="70" t="s">
        <v>207</v>
      </c>
      <c r="E71" s="71" t="s">
        <v>208</v>
      </c>
      <c r="F71" s="125" t="s">
        <v>61</v>
      </c>
      <c r="G71" s="126"/>
      <c r="H71" s="126"/>
      <c r="I71" s="126"/>
      <c r="J71" s="102"/>
      <c r="K71" s="130">
        <v>176</v>
      </c>
      <c r="L71" s="126"/>
      <c r="M71" s="128"/>
      <c r="N71" s="129"/>
    </row>
    <row r="72" spans="2:14" ht="15" customHeight="1" x14ac:dyDescent="0.2">
      <c r="B72" s="70" t="s">
        <v>204</v>
      </c>
      <c r="C72" s="71" t="s">
        <v>31</v>
      </c>
      <c r="D72" s="70" t="s">
        <v>209</v>
      </c>
      <c r="E72" s="71" t="s">
        <v>210</v>
      </c>
      <c r="F72" s="125" t="s">
        <v>61</v>
      </c>
      <c r="G72" s="126"/>
      <c r="H72" s="126"/>
      <c r="I72" s="126"/>
      <c r="J72" s="102"/>
      <c r="K72" s="130">
        <v>70</v>
      </c>
      <c r="L72" s="126"/>
      <c r="M72" s="128"/>
      <c r="N72" s="129"/>
    </row>
    <row r="73" spans="2:14" ht="15" customHeight="1" x14ac:dyDescent="0.2">
      <c r="B73" s="99" t="s">
        <v>204</v>
      </c>
      <c r="C73" s="100" t="s">
        <v>31</v>
      </c>
      <c r="D73" s="99" t="s">
        <v>211</v>
      </c>
      <c r="E73" s="100" t="s">
        <v>212</v>
      </c>
      <c r="F73" s="131" t="s">
        <v>61</v>
      </c>
      <c r="G73" s="132"/>
      <c r="H73" s="132"/>
      <c r="I73" s="132"/>
      <c r="J73" s="106"/>
      <c r="K73" s="133">
        <v>70</v>
      </c>
      <c r="L73" s="132"/>
      <c r="M73" s="134" t="s">
        <v>48</v>
      </c>
      <c r="N73" s="135"/>
    </row>
    <row r="74" spans="2:14" ht="15" customHeight="1" x14ac:dyDescent="0.2">
      <c r="B74" s="70" t="s">
        <v>204</v>
      </c>
      <c r="C74" s="71" t="s">
        <v>31</v>
      </c>
      <c r="D74" s="70" t="s">
        <v>213</v>
      </c>
      <c r="E74" s="71" t="s">
        <v>214</v>
      </c>
      <c r="F74" s="125" t="s">
        <v>61</v>
      </c>
      <c r="G74" s="126"/>
      <c r="H74" s="126"/>
      <c r="I74" s="126"/>
      <c r="J74" s="102"/>
      <c r="K74" s="127">
        <v>8035</v>
      </c>
      <c r="L74" s="126"/>
      <c r="M74" s="128"/>
      <c r="N74" s="129"/>
    </row>
    <row r="75" spans="2:14" ht="15" customHeight="1" x14ac:dyDescent="0.2">
      <c r="B75" s="70" t="s">
        <v>204</v>
      </c>
      <c r="C75" s="71" t="s">
        <v>31</v>
      </c>
      <c r="D75" s="70" t="s">
        <v>215</v>
      </c>
      <c r="E75" s="71" t="s">
        <v>216</v>
      </c>
      <c r="F75" s="125" t="s">
        <v>61</v>
      </c>
      <c r="G75" s="126"/>
      <c r="H75" s="126"/>
      <c r="I75" s="126"/>
      <c r="J75" s="102"/>
      <c r="K75" s="130">
        <v>100</v>
      </c>
      <c r="L75" s="126"/>
      <c r="M75" s="128"/>
      <c r="N75" s="129"/>
    </row>
    <row r="76" spans="2:14" ht="15" customHeight="1" x14ac:dyDescent="0.2">
      <c r="B76" s="99" t="s">
        <v>217</v>
      </c>
      <c r="C76" s="100" t="s">
        <v>31</v>
      </c>
      <c r="D76" s="99" t="s">
        <v>218</v>
      </c>
      <c r="E76" s="100" t="s">
        <v>219</v>
      </c>
      <c r="F76" s="131" t="s">
        <v>61</v>
      </c>
      <c r="G76" s="132"/>
      <c r="H76" s="132"/>
      <c r="I76" s="132"/>
      <c r="J76" s="106"/>
      <c r="K76" s="133">
        <v>71</v>
      </c>
      <c r="L76" s="132"/>
      <c r="M76" s="134" t="s">
        <v>318</v>
      </c>
      <c r="N76" s="135"/>
    </row>
    <row r="77" spans="2:14" ht="15" customHeight="1" x14ac:dyDescent="0.2">
      <c r="B77" s="70" t="s">
        <v>217</v>
      </c>
      <c r="C77" s="71" t="s">
        <v>31</v>
      </c>
      <c r="D77" s="70" t="s">
        <v>220</v>
      </c>
      <c r="E77" s="71" t="s">
        <v>221</v>
      </c>
      <c r="F77" s="125" t="s">
        <v>61</v>
      </c>
      <c r="G77" s="126"/>
      <c r="H77" s="126"/>
      <c r="I77" s="126"/>
      <c r="J77" s="102"/>
      <c r="K77" s="130">
        <v>183</v>
      </c>
      <c r="L77" s="126"/>
      <c r="M77" s="128"/>
      <c r="N77" s="129"/>
    </row>
    <row r="78" spans="2:14" ht="15" customHeight="1" x14ac:dyDescent="0.2">
      <c r="B78" s="99" t="s">
        <v>222</v>
      </c>
      <c r="C78" s="100" t="s">
        <v>31</v>
      </c>
      <c r="D78" s="99" t="s">
        <v>223</v>
      </c>
      <c r="E78" s="100" t="s">
        <v>224</v>
      </c>
      <c r="F78" s="131" t="s">
        <v>61</v>
      </c>
      <c r="G78" s="132"/>
      <c r="H78" s="132"/>
      <c r="I78" s="132"/>
      <c r="J78" s="106"/>
      <c r="K78" s="136">
        <v>1051</v>
      </c>
      <c r="L78" s="132"/>
      <c r="M78" s="134" t="s">
        <v>318</v>
      </c>
      <c r="N78" s="135"/>
    </row>
    <row r="79" spans="2:14" ht="15" customHeight="1" x14ac:dyDescent="0.2">
      <c r="B79" s="70" t="s">
        <v>222</v>
      </c>
      <c r="C79" s="71" t="s">
        <v>31</v>
      </c>
      <c r="D79" s="70" t="s">
        <v>225</v>
      </c>
      <c r="E79" s="71" t="s">
        <v>226</v>
      </c>
      <c r="F79" s="125" t="s">
        <v>61</v>
      </c>
      <c r="G79" s="126"/>
      <c r="H79" s="126"/>
      <c r="I79" s="126"/>
      <c r="J79" s="102"/>
      <c r="K79" s="127">
        <v>1289</v>
      </c>
      <c r="L79" s="126"/>
      <c r="M79" s="128"/>
      <c r="N79" s="129"/>
    </row>
    <row r="80" spans="2:14" ht="15" customHeight="1" x14ac:dyDescent="0.2">
      <c r="B80" s="99" t="s">
        <v>222</v>
      </c>
      <c r="C80" s="100" t="s">
        <v>31</v>
      </c>
      <c r="D80" s="99" t="s">
        <v>227</v>
      </c>
      <c r="E80" s="100" t="s">
        <v>228</v>
      </c>
      <c r="F80" s="131" t="s">
        <v>61</v>
      </c>
      <c r="G80" s="132"/>
      <c r="H80" s="132"/>
      <c r="I80" s="132"/>
      <c r="J80" s="106"/>
      <c r="K80" s="136">
        <v>2160</v>
      </c>
      <c r="L80" s="132"/>
      <c r="M80" s="134" t="s">
        <v>48</v>
      </c>
      <c r="N80" s="135"/>
    </row>
    <row r="81" spans="2:14" ht="15" customHeight="1" x14ac:dyDescent="0.2">
      <c r="B81" s="70" t="s">
        <v>222</v>
      </c>
      <c r="C81" s="71" t="s">
        <v>31</v>
      </c>
      <c r="D81" s="70" t="s">
        <v>229</v>
      </c>
      <c r="E81" s="71" t="s">
        <v>230</v>
      </c>
      <c r="F81" s="125" t="s">
        <v>61</v>
      </c>
      <c r="G81" s="126"/>
      <c r="H81" s="126"/>
      <c r="I81" s="126"/>
      <c r="J81" s="102"/>
      <c r="K81" s="127">
        <v>4300</v>
      </c>
      <c r="L81" s="126"/>
      <c r="M81" s="128"/>
      <c r="N81" s="129"/>
    </row>
    <row r="82" spans="2:14" ht="15" customHeight="1" x14ac:dyDescent="0.2">
      <c r="B82" s="70" t="s">
        <v>222</v>
      </c>
      <c r="C82" s="71" t="s">
        <v>31</v>
      </c>
      <c r="D82" s="70" t="s">
        <v>231</v>
      </c>
      <c r="E82" s="71" t="s">
        <v>232</v>
      </c>
      <c r="F82" s="125" t="s">
        <v>61</v>
      </c>
      <c r="G82" s="126"/>
      <c r="H82" s="126"/>
      <c r="I82" s="126"/>
      <c r="J82" s="102"/>
      <c r="K82" s="127">
        <v>5300</v>
      </c>
      <c r="L82" s="126"/>
      <c r="M82" s="128"/>
      <c r="N82" s="129"/>
    </row>
    <row r="83" spans="2:14" ht="15" customHeight="1" x14ac:dyDescent="0.2">
      <c r="B83" s="70" t="s">
        <v>222</v>
      </c>
      <c r="C83" s="71" t="s">
        <v>31</v>
      </c>
      <c r="D83" s="70" t="s">
        <v>233</v>
      </c>
      <c r="E83" s="71" t="s">
        <v>234</v>
      </c>
      <c r="F83" s="125" t="s">
        <v>61</v>
      </c>
      <c r="G83" s="126"/>
      <c r="H83" s="126"/>
      <c r="I83" s="126"/>
      <c r="J83" s="102"/>
      <c r="K83" s="127">
        <v>3500</v>
      </c>
      <c r="L83" s="126"/>
      <c r="M83" s="128"/>
      <c r="N83" s="129"/>
    </row>
    <row r="84" spans="2:14" ht="15" customHeight="1" x14ac:dyDescent="0.2">
      <c r="B84" s="99" t="s">
        <v>222</v>
      </c>
      <c r="C84" s="100" t="s">
        <v>31</v>
      </c>
      <c r="D84" s="99" t="s">
        <v>235</v>
      </c>
      <c r="E84" s="100" t="s">
        <v>236</v>
      </c>
      <c r="F84" s="131" t="s">
        <v>61</v>
      </c>
      <c r="G84" s="132"/>
      <c r="H84" s="132"/>
      <c r="I84" s="132"/>
      <c r="J84" s="106"/>
      <c r="K84" s="136">
        <v>13215</v>
      </c>
      <c r="L84" s="132"/>
      <c r="M84" s="134" t="s">
        <v>318</v>
      </c>
      <c r="N84" s="135"/>
    </row>
    <row r="85" spans="2:14" ht="15" customHeight="1" x14ac:dyDescent="0.2">
      <c r="B85" s="70" t="s">
        <v>222</v>
      </c>
      <c r="C85" s="71" t="s">
        <v>31</v>
      </c>
      <c r="D85" s="70" t="s">
        <v>237</v>
      </c>
      <c r="E85" s="71" t="s">
        <v>238</v>
      </c>
      <c r="F85" s="125" t="s">
        <v>61</v>
      </c>
      <c r="G85" s="126"/>
      <c r="H85" s="126"/>
      <c r="I85" s="126"/>
      <c r="J85" s="102"/>
      <c r="K85" s="127">
        <v>1700</v>
      </c>
      <c r="L85" s="126"/>
      <c r="M85" s="128"/>
      <c r="N85" s="129"/>
    </row>
    <row r="86" spans="2:14" ht="15" customHeight="1" x14ac:dyDescent="0.2">
      <c r="B86" s="70" t="s">
        <v>222</v>
      </c>
      <c r="C86" s="71" t="s">
        <v>31</v>
      </c>
      <c r="D86" s="70" t="s">
        <v>239</v>
      </c>
      <c r="E86" s="71" t="s">
        <v>240</v>
      </c>
      <c r="F86" s="125" t="s">
        <v>61</v>
      </c>
      <c r="G86" s="126"/>
      <c r="H86" s="126"/>
      <c r="I86" s="126"/>
      <c r="J86" s="102"/>
      <c r="K86" s="127">
        <v>20000</v>
      </c>
      <c r="L86" s="126"/>
      <c r="M86" s="128"/>
      <c r="N86" s="129"/>
    </row>
    <row r="87" spans="2:14" ht="15" customHeight="1" x14ac:dyDescent="0.2">
      <c r="B87" s="99" t="s">
        <v>222</v>
      </c>
      <c r="C87" s="100" t="s">
        <v>31</v>
      </c>
      <c r="D87" s="99" t="s">
        <v>241</v>
      </c>
      <c r="E87" s="100" t="s">
        <v>242</v>
      </c>
      <c r="F87" s="131" t="s">
        <v>61</v>
      </c>
      <c r="G87" s="132"/>
      <c r="H87" s="132"/>
      <c r="I87" s="132"/>
      <c r="J87" s="106"/>
      <c r="K87" s="136">
        <v>2300</v>
      </c>
      <c r="L87" s="132"/>
      <c r="M87" s="134" t="s">
        <v>318</v>
      </c>
      <c r="N87" s="135"/>
    </row>
    <row r="88" spans="2:14" ht="15" customHeight="1" x14ac:dyDescent="0.2">
      <c r="B88" s="70" t="s">
        <v>243</v>
      </c>
      <c r="C88" s="71" t="s">
        <v>31</v>
      </c>
      <c r="D88" s="70" t="s">
        <v>244</v>
      </c>
      <c r="E88" s="71" t="s">
        <v>245</v>
      </c>
      <c r="F88" s="125" t="s">
        <v>61</v>
      </c>
      <c r="G88" s="126"/>
      <c r="H88" s="126"/>
      <c r="I88" s="126"/>
      <c r="J88" s="102"/>
      <c r="K88" s="127">
        <v>1320</v>
      </c>
      <c r="L88" s="126"/>
      <c r="M88" s="128"/>
      <c r="N88" s="129"/>
    </row>
    <row r="89" spans="2:14" ht="15" customHeight="1" x14ac:dyDescent="0.2">
      <c r="B89" s="99" t="s">
        <v>246</v>
      </c>
      <c r="C89" s="100" t="s">
        <v>31</v>
      </c>
      <c r="D89" s="99" t="s">
        <v>247</v>
      </c>
      <c r="E89" s="100" t="s">
        <v>248</v>
      </c>
      <c r="F89" s="131" t="s">
        <v>61</v>
      </c>
      <c r="G89" s="132"/>
      <c r="H89" s="132"/>
      <c r="I89" s="132"/>
      <c r="J89" s="106"/>
      <c r="K89" s="133">
        <v>70</v>
      </c>
      <c r="L89" s="132"/>
      <c r="M89" s="134" t="s">
        <v>48</v>
      </c>
      <c r="N89" s="135"/>
    </row>
    <row r="90" spans="2:14" ht="15" customHeight="1" x14ac:dyDescent="0.2">
      <c r="B90" s="70" t="s">
        <v>246</v>
      </c>
      <c r="C90" s="71" t="s">
        <v>31</v>
      </c>
      <c r="D90" s="70" t="s">
        <v>249</v>
      </c>
      <c r="E90" s="71" t="s">
        <v>250</v>
      </c>
      <c r="F90" s="125" t="s">
        <v>61</v>
      </c>
      <c r="G90" s="126"/>
      <c r="H90" s="126"/>
      <c r="I90" s="126"/>
      <c r="J90" s="102"/>
      <c r="K90" s="130">
        <v>219</v>
      </c>
      <c r="L90" s="126"/>
      <c r="M90" s="128"/>
      <c r="N90" s="129"/>
    </row>
    <row r="91" spans="2:14" ht="15" customHeight="1" x14ac:dyDescent="0.2">
      <c r="B91" s="70" t="s">
        <v>246</v>
      </c>
      <c r="C91" s="71" t="s">
        <v>31</v>
      </c>
      <c r="D91" s="70" t="s">
        <v>251</v>
      </c>
      <c r="E91" s="71" t="s">
        <v>252</v>
      </c>
      <c r="F91" s="125" t="s">
        <v>61</v>
      </c>
      <c r="G91" s="126"/>
      <c r="H91" s="126"/>
      <c r="I91" s="126"/>
      <c r="J91" s="102"/>
      <c r="K91" s="130">
        <v>162</v>
      </c>
      <c r="L91" s="126"/>
      <c r="M91" s="128"/>
      <c r="N91" s="129"/>
    </row>
    <row r="92" spans="2:14" ht="15" customHeight="1" x14ac:dyDescent="0.2">
      <c r="B92" s="99" t="s">
        <v>253</v>
      </c>
      <c r="C92" s="100" t="s">
        <v>31</v>
      </c>
      <c r="D92" s="99" t="s">
        <v>254</v>
      </c>
      <c r="E92" s="100" t="s">
        <v>255</v>
      </c>
      <c r="F92" s="131" t="s">
        <v>61</v>
      </c>
      <c r="G92" s="132"/>
      <c r="H92" s="132"/>
      <c r="I92" s="132"/>
      <c r="J92" s="106"/>
      <c r="K92" s="133">
        <v>87</v>
      </c>
      <c r="L92" s="132"/>
      <c r="M92" s="134" t="s">
        <v>318</v>
      </c>
      <c r="N92" s="135"/>
    </row>
    <row r="93" spans="2:14" ht="15" customHeight="1" x14ac:dyDescent="0.2">
      <c r="B93" s="70" t="s">
        <v>253</v>
      </c>
      <c r="C93" s="71" t="s">
        <v>31</v>
      </c>
      <c r="D93" s="70" t="s">
        <v>256</v>
      </c>
      <c r="E93" s="71" t="s">
        <v>257</v>
      </c>
      <c r="F93" s="125" t="s">
        <v>61</v>
      </c>
      <c r="G93" s="126"/>
      <c r="H93" s="126"/>
      <c r="I93" s="126"/>
      <c r="J93" s="102"/>
      <c r="K93" s="130">
        <v>65</v>
      </c>
      <c r="L93" s="126"/>
      <c r="M93" s="128"/>
      <c r="N93" s="129"/>
    </row>
    <row r="94" spans="2:14" ht="15" customHeight="1" x14ac:dyDescent="0.2">
      <c r="B94" s="70" t="s">
        <v>253</v>
      </c>
      <c r="C94" s="71" t="s">
        <v>31</v>
      </c>
      <c r="D94" s="70" t="s">
        <v>258</v>
      </c>
      <c r="E94" s="71" t="s">
        <v>259</v>
      </c>
      <c r="F94" s="125" t="s">
        <v>61</v>
      </c>
      <c r="G94" s="126"/>
      <c r="H94" s="126"/>
      <c r="I94" s="126"/>
      <c r="J94" s="102"/>
      <c r="K94" s="130">
        <v>161</v>
      </c>
      <c r="L94" s="126"/>
      <c r="M94" s="128"/>
      <c r="N94" s="129"/>
    </row>
    <row r="95" spans="2:14" ht="15" customHeight="1" x14ac:dyDescent="0.2">
      <c r="B95" s="99" t="s">
        <v>253</v>
      </c>
      <c r="C95" s="100" t="s">
        <v>31</v>
      </c>
      <c r="D95" s="99" t="s">
        <v>260</v>
      </c>
      <c r="E95" s="100" t="s">
        <v>261</v>
      </c>
      <c r="F95" s="131" t="s">
        <v>61</v>
      </c>
      <c r="G95" s="132"/>
      <c r="H95" s="132"/>
      <c r="I95" s="132"/>
      <c r="J95" s="106"/>
      <c r="K95" s="136">
        <v>2096</v>
      </c>
      <c r="L95" s="132"/>
      <c r="M95" s="134" t="s">
        <v>48</v>
      </c>
      <c r="N95" s="135"/>
    </row>
    <row r="96" spans="2:14" ht="15" customHeight="1" x14ac:dyDescent="0.2">
      <c r="B96" s="70" t="s">
        <v>253</v>
      </c>
      <c r="C96" s="71" t="s">
        <v>31</v>
      </c>
      <c r="D96" s="70" t="s">
        <v>262</v>
      </c>
      <c r="E96" s="71" t="s">
        <v>263</v>
      </c>
      <c r="F96" s="125" t="s">
        <v>61</v>
      </c>
      <c r="G96" s="126"/>
      <c r="H96" s="126"/>
      <c r="I96" s="126"/>
      <c r="J96" s="102"/>
      <c r="K96" s="130">
        <v>274</v>
      </c>
      <c r="L96" s="126"/>
      <c r="M96" s="128"/>
      <c r="N96" s="129"/>
    </row>
    <row r="97" spans="2:14" ht="15" customHeight="1" x14ac:dyDescent="0.2">
      <c r="B97" s="70" t="s">
        <v>264</v>
      </c>
      <c r="C97" s="71" t="s">
        <v>31</v>
      </c>
      <c r="D97" s="70" t="s">
        <v>33</v>
      </c>
      <c r="E97" s="71" t="s">
        <v>265</v>
      </c>
      <c r="F97" s="125" t="s">
        <v>61</v>
      </c>
      <c r="G97" s="126"/>
      <c r="H97" s="126"/>
      <c r="I97" s="126"/>
      <c r="J97" s="102"/>
      <c r="K97" s="130">
        <v>87</v>
      </c>
      <c r="L97" s="126"/>
      <c r="M97" s="128"/>
      <c r="N97" s="129"/>
    </row>
    <row r="98" spans="2:14" ht="15" customHeight="1" x14ac:dyDescent="0.2">
      <c r="B98" s="99" t="s">
        <v>264</v>
      </c>
      <c r="C98" s="100" t="s">
        <v>31</v>
      </c>
      <c r="D98" s="99" t="s">
        <v>266</v>
      </c>
      <c r="E98" s="100" t="s">
        <v>267</v>
      </c>
      <c r="F98" s="131" t="s">
        <v>61</v>
      </c>
      <c r="G98" s="132"/>
      <c r="H98" s="132"/>
      <c r="I98" s="132"/>
      <c r="J98" s="106"/>
      <c r="K98" s="133">
        <v>87</v>
      </c>
      <c r="L98" s="132"/>
      <c r="M98" s="134" t="s">
        <v>48</v>
      </c>
      <c r="N98" s="135"/>
    </row>
    <row r="99" spans="2:14" ht="15" customHeight="1" x14ac:dyDescent="0.2">
      <c r="B99" s="70" t="s">
        <v>264</v>
      </c>
      <c r="C99" s="71" t="s">
        <v>31</v>
      </c>
      <c r="D99" s="70" t="s">
        <v>268</v>
      </c>
      <c r="E99" s="71" t="s">
        <v>269</v>
      </c>
      <c r="F99" s="125" t="s">
        <v>61</v>
      </c>
      <c r="G99" s="126"/>
      <c r="H99" s="126"/>
      <c r="I99" s="126"/>
      <c r="J99" s="102"/>
      <c r="K99" s="130">
        <v>284</v>
      </c>
      <c r="L99" s="126"/>
      <c r="M99" s="128"/>
      <c r="N99" s="129"/>
    </row>
    <row r="100" spans="2:14" ht="15" customHeight="1" x14ac:dyDescent="0.2">
      <c r="B100" s="70" t="s">
        <v>270</v>
      </c>
      <c r="C100" s="71" t="s">
        <v>31</v>
      </c>
      <c r="D100" s="70" t="s">
        <v>271</v>
      </c>
      <c r="E100" s="71" t="s">
        <v>272</v>
      </c>
      <c r="F100" s="125" t="s">
        <v>61</v>
      </c>
      <c r="G100" s="126"/>
      <c r="H100" s="126"/>
      <c r="I100" s="126"/>
      <c r="J100" s="102"/>
      <c r="K100" s="130">
        <v>65</v>
      </c>
      <c r="L100" s="126"/>
      <c r="M100" s="128"/>
      <c r="N100" s="129"/>
    </row>
    <row r="101" spans="2:14" ht="15" customHeight="1" x14ac:dyDescent="0.2">
      <c r="B101" s="99" t="s">
        <v>270</v>
      </c>
      <c r="C101" s="100" t="s">
        <v>31</v>
      </c>
      <c r="D101" s="99" t="s">
        <v>273</v>
      </c>
      <c r="E101" s="100" t="s">
        <v>274</v>
      </c>
      <c r="F101" s="131" t="s">
        <v>61</v>
      </c>
      <c r="G101" s="132"/>
      <c r="H101" s="132"/>
      <c r="I101" s="132"/>
      <c r="J101" s="106"/>
      <c r="K101" s="133">
        <v>196</v>
      </c>
      <c r="L101" s="132"/>
      <c r="M101" s="134" t="s">
        <v>318</v>
      </c>
      <c r="N101" s="135"/>
    </row>
    <row r="102" spans="2:14" ht="15" customHeight="1" x14ac:dyDescent="0.2">
      <c r="B102" s="70" t="s">
        <v>270</v>
      </c>
      <c r="C102" s="71" t="s">
        <v>31</v>
      </c>
      <c r="D102" s="70" t="s">
        <v>275</v>
      </c>
      <c r="E102" s="71" t="s">
        <v>276</v>
      </c>
      <c r="F102" s="125" t="s">
        <v>61</v>
      </c>
      <c r="G102" s="126"/>
      <c r="H102" s="126"/>
      <c r="I102" s="126"/>
      <c r="J102" s="102"/>
      <c r="K102" s="130">
        <v>234</v>
      </c>
      <c r="L102" s="126"/>
      <c r="M102" s="128"/>
      <c r="N102" s="129"/>
    </row>
    <row r="103" spans="2:14" ht="15" customHeight="1" x14ac:dyDescent="0.2">
      <c r="B103" s="99" t="s">
        <v>270</v>
      </c>
      <c r="C103" s="100" t="s">
        <v>31</v>
      </c>
      <c r="D103" s="99" t="s">
        <v>277</v>
      </c>
      <c r="E103" s="100" t="s">
        <v>278</v>
      </c>
      <c r="F103" s="131" t="s">
        <v>61</v>
      </c>
      <c r="G103" s="132"/>
      <c r="H103" s="132"/>
      <c r="I103" s="132"/>
      <c r="J103" s="106"/>
      <c r="K103" s="133">
        <v>87</v>
      </c>
      <c r="L103" s="132"/>
      <c r="M103" s="134" t="s">
        <v>48</v>
      </c>
      <c r="N103" s="135"/>
    </row>
    <row r="104" spans="2:14" ht="15" customHeight="1" x14ac:dyDescent="0.2">
      <c r="B104" s="70" t="s">
        <v>270</v>
      </c>
      <c r="C104" s="71" t="s">
        <v>31</v>
      </c>
      <c r="D104" s="70" t="s">
        <v>279</v>
      </c>
      <c r="E104" s="71" t="s">
        <v>280</v>
      </c>
      <c r="F104" s="125" t="s">
        <v>61</v>
      </c>
      <c r="G104" s="126"/>
      <c r="H104" s="126"/>
      <c r="I104" s="126"/>
      <c r="J104" s="102"/>
      <c r="K104" s="130">
        <v>147</v>
      </c>
      <c r="L104" s="126"/>
      <c r="M104" s="128"/>
      <c r="N104" s="129"/>
    </row>
    <row r="105" spans="2:14" ht="15" customHeight="1" x14ac:dyDescent="0.2">
      <c r="B105" s="70" t="s">
        <v>270</v>
      </c>
      <c r="C105" s="71" t="s">
        <v>31</v>
      </c>
      <c r="D105" s="70" t="s">
        <v>281</v>
      </c>
      <c r="E105" s="71" t="s">
        <v>282</v>
      </c>
      <c r="F105" s="125" t="s">
        <v>61</v>
      </c>
      <c r="G105" s="126"/>
      <c r="H105" s="126"/>
      <c r="I105" s="126"/>
      <c r="J105" s="102"/>
      <c r="K105" s="130">
        <v>170</v>
      </c>
      <c r="L105" s="126"/>
      <c r="M105" s="128"/>
      <c r="N105" s="129"/>
    </row>
    <row r="106" spans="2:14" ht="15" customHeight="1" x14ac:dyDescent="0.2">
      <c r="B106" s="70" t="s">
        <v>270</v>
      </c>
      <c r="C106" s="71" t="s">
        <v>31</v>
      </c>
      <c r="D106" s="70" t="s">
        <v>283</v>
      </c>
      <c r="E106" s="71" t="s">
        <v>284</v>
      </c>
      <c r="F106" s="125" t="s">
        <v>61</v>
      </c>
      <c r="G106" s="126"/>
      <c r="H106" s="126"/>
      <c r="I106" s="126"/>
      <c r="J106" s="102"/>
      <c r="K106" s="130">
        <v>223</v>
      </c>
      <c r="L106" s="126"/>
      <c r="M106" s="128"/>
      <c r="N106" s="129"/>
    </row>
    <row r="107" spans="2:14" ht="15" customHeight="1" x14ac:dyDescent="0.2">
      <c r="B107" s="99" t="s">
        <v>285</v>
      </c>
      <c r="C107" s="100" t="s">
        <v>31</v>
      </c>
      <c r="D107" s="99" t="s">
        <v>286</v>
      </c>
      <c r="E107" s="100" t="s">
        <v>287</v>
      </c>
      <c r="F107" s="131" t="s">
        <v>61</v>
      </c>
      <c r="G107" s="132"/>
      <c r="H107" s="132"/>
      <c r="I107" s="132"/>
      <c r="J107" s="106"/>
      <c r="K107" s="133">
        <v>297</v>
      </c>
      <c r="L107" s="132"/>
      <c r="M107" s="134" t="s">
        <v>48</v>
      </c>
      <c r="N107" s="135"/>
    </row>
    <row r="108" spans="2:14" ht="15" customHeight="1" x14ac:dyDescent="0.2">
      <c r="B108" s="70" t="s">
        <v>288</v>
      </c>
      <c r="C108" s="71" t="s">
        <v>31</v>
      </c>
      <c r="D108" s="70" t="s">
        <v>289</v>
      </c>
      <c r="E108" s="71" t="s">
        <v>290</v>
      </c>
      <c r="F108" s="125" t="s">
        <v>61</v>
      </c>
      <c r="G108" s="126"/>
      <c r="H108" s="126"/>
      <c r="I108" s="126"/>
      <c r="J108" s="102"/>
      <c r="K108" s="130">
        <v>89</v>
      </c>
      <c r="L108" s="126"/>
      <c r="M108" s="128"/>
      <c r="N108" s="129"/>
    </row>
    <row r="109" spans="2:14" ht="15" customHeight="1" x14ac:dyDescent="0.2">
      <c r="B109" s="70" t="s">
        <v>291</v>
      </c>
      <c r="C109" s="71" t="s">
        <v>31</v>
      </c>
      <c r="D109" s="70" t="s">
        <v>292</v>
      </c>
      <c r="E109" s="71" t="s">
        <v>293</v>
      </c>
      <c r="F109" s="125" t="s">
        <v>61</v>
      </c>
      <c r="G109" s="126"/>
      <c r="H109" s="126"/>
      <c r="I109" s="126"/>
      <c r="J109" s="102"/>
      <c r="K109" s="130">
        <v>110</v>
      </c>
      <c r="L109" s="126"/>
      <c r="M109" s="128"/>
      <c r="N109" s="129"/>
    </row>
    <row r="110" spans="2:14" ht="15" customHeight="1" x14ac:dyDescent="0.2">
      <c r="B110" s="70" t="s">
        <v>291</v>
      </c>
      <c r="C110" s="71" t="s">
        <v>31</v>
      </c>
      <c r="D110" s="70" t="s">
        <v>294</v>
      </c>
      <c r="E110" s="71" t="s">
        <v>295</v>
      </c>
      <c r="F110" s="125" t="s">
        <v>61</v>
      </c>
      <c r="G110" s="126"/>
      <c r="H110" s="126"/>
      <c r="I110" s="126"/>
      <c r="J110" s="102"/>
      <c r="K110" s="130">
        <v>713</v>
      </c>
      <c r="L110" s="126"/>
      <c r="M110" s="128"/>
      <c r="N110" s="129"/>
    </row>
    <row r="111" spans="2:14" ht="15" customHeight="1" x14ac:dyDescent="0.2">
      <c r="B111" s="99" t="s">
        <v>296</v>
      </c>
      <c r="C111" s="100" t="s">
        <v>31</v>
      </c>
      <c r="D111" s="99" t="s">
        <v>297</v>
      </c>
      <c r="E111" s="100" t="s">
        <v>298</v>
      </c>
      <c r="F111" s="131" t="s">
        <v>61</v>
      </c>
      <c r="G111" s="132"/>
      <c r="H111" s="132"/>
      <c r="I111" s="132"/>
      <c r="J111" s="106"/>
      <c r="K111" s="133">
        <v>640</v>
      </c>
      <c r="L111" s="132"/>
      <c r="M111" s="134" t="s">
        <v>48</v>
      </c>
      <c r="N111" s="135"/>
    </row>
    <row r="112" spans="2:14" ht="15" customHeight="1" x14ac:dyDescent="0.2">
      <c r="B112" s="70" t="s">
        <v>299</v>
      </c>
      <c r="C112" s="71" t="s">
        <v>31</v>
      </c>
      <c r="D112" s="70" t="s">
        <v>300</v>
      </c>
      <c r="E112" s="71" t="s">
        <v>301</v>
      </c>
      <c r="F112" s="125" t="s">
        <v>61</v>
      </c>
      <c r="G112" s="126"/>
      <c r="H112" s="126"/>
      <c r="I112" s="126"/>
      <c r="J112" s="102"/>
      <c r="K112" s="130">
        <v>512</v>
      </c>
      <c r="L112" s="126"/>
      <c r="M112" s="128"/>
      <c r="N112" s="129"/>
    </row>
    <row r="113" spans="2:14" ht="15" customHeight="1" x14ac:dyDescent="0.2">
      <c r="B113" s="70" t="s">
        <v>299</v>
      </c>
      <c r="C113" s="71" t="s">
        <v>31</v>
      </c>
      <c r="D113" s="70" t="s">
        <v>302</v>
      </c>
      <c r="E113" s="71" t="s">
        <v>303</v>
      </c>
      <c r="F113" s="125" t="s">
        <v>61</v>
      </c>
      <c r="G113" s="126"/>
      <c r="H113" s="126"/>
      <c r="I113" s="126"/>
      <c r="J113" s="102"/>
      <c r="K113" s="127">
        <v>1330</v>
      </c>
      <c r="L113" s="126"/>
      <c r="M113" s="128"/>
      <c r="N113" s="129"/>
    </row>
    <row r="114" spans="2:14" ht="15" customHeight="1" x14ac:dyDescent="0.2">
      <c r="B114" s="70" t="s">
        <v>299</v>
      </c>
      <c r="C114" s="71" t="s">
        <v>31</v>
      </c>
      <c r="D114" s="70" t="s">
        <v>304</v>
      </c>
      <c r="E114" s="71" t="s">
        <v>305</v>
      </c>
      <c r="F114" s="125" t="s">
        <v>61</v>
      </c>
      <c r="G114" s="126"/>
      <c r="H114" s="126"/>
      <c r="I114" s="126"/>
      <c r="J114" s="102"/>
      <c r="K114" s="130">
        <v>87</v>
      </c>
      <c r="L114" s="126"/>
      <c r="M114" s="128"/>
      <c r="N114" s="129"/>
    </row>
    <row r="115" spans="2:14" ht="15" customHeight="1" x14ac:dyDescent="0.2">
      <c r="B115" s="70" t="s">
        <v>299</v>
      </c>
      <c r="C115" s="71" t="s">
        <v>31</v>
      </c>
      <c r="D115" s="70" t="s">
        <v>306</v>
      </c>
      <c r="E115" s="71" t="s">
        <v>307</v>
      </c>
      <c r="F115" s="125" t="s">
        <v>61</v>
      </c>
      <c r="G115" s="126"/>
      <c r="H115" s="126"/>
      <c r="I115" s="126"/>
      <c r="J115" s="102"/>
      <c r="K115" s="130">
        <v>195</v>
      </c>
      <c r="L115" s="126"/>
      <c r="M115" s="128"/>
      <c r="N115" s="129"/>
    </row>
    <row r="116" spans="2:14" ht="15" customHeight="1" x14ac:dyDescent="0.2">
      <c r="B116" s="70" t="s">
        <v>299</v>
      </c>
      <c r="C116" s="71" t="s">
        <v>31</v>
      </c>
      <c r="D116" s="70" t="s">
        <v>308</v>
      </c>
      <c r="E116" s="71" t="s">
        <v>309</v>
      </c>
      <c r="F116" s="125" t="s">
        <v>61</v>
      </c>
      <c r="G116" s="126"/>
      <c r="H116" s="126"/>
      <c r="I116" s="126"/>
      <c r="J116" s="102"/>
      <c r="K116" s="130">
        <v>65</v>
      </c>
      <c r="L116" s="126"/>
      <c r="M116" s="128"/>
      <c r="N116" s="129"/>
    </row>
    <row r="117" spans="2:14" ht="15" customHeight="1" x14ac:dyDescent="0.2">
      <c r="B117" s="70" t="s">
        <v>299</v>
      </c>
      <c r="C117" s="71" t="s">
        <v>31</v>
      </c>
      <c r="D117" s="70" t="s">
        <v>310</v>
      </c>
      <c r="E117" s="71" t="s">
        <v>311</v>
      </c>
      <c r="F117" s="125" t="s">
        <v>61</v>
      </c>
      <c r="G117" s="126"/>
      <c r="H117" s="126"/>
      <c r="I117" s="126"/>
      <c r="J117" s="102"/>
      <c r="K117" s="130">
        <v>157</v>
      </c>
      <c r="L117" s="126"/>
      <c r="M117" s="128"/>
      <c r="N117" s="129"/>
    </row>
    <row r="118" spans="2:14" ht="15" customHeight="1" x14ac:dyDescent="0.2">
      <c r="B118" s="70" t="s">
        <v>312</v>
      </c>
      <c r="C118" s="71" t="s">
        <v>31</v>
      </c>
      <c r="D118" s="70" t="s">
        <v>313</v>
      </c>
      <c r="E118" s="71" t="s">
        <v>314</v>
      </c>
      <c r="F118" s="125" t="s">
        <v>61</v>
      </c>
      <c r="G118" s="126"/>
      <c r="H118" s="126"/>
      <c r="I118" s="126"/>
      <c r="J118" s="102"/>
      <c r="K118" s="127">
        <v>9500</v>
      </c>
      <c r="L118" s="126"/>
      <c r="M118" s="128"/>
      <c r="N118" s="129"/>
    </row>
    <row r="119" spans="2:14" ht="15" customHeight="1" x14ac:dyDescent="0.2">
      <c r="B119" s="70" t="s">
        <v>312</v>
      </c>
      <c r="C119" s="71" t="s">
        <v>31</v>
      </c>
      <c r="D119" s="70" t="s">
        <v>315</v>
      </c>
      <c r="E119" s="71" t="s">
        <v>316</v>
      </c>
      <c r="F119" s="125" t="s">
        <v>61</v>
      </c>
      <c r="G119" s="126"/>
      <c r="H119" s="126"/>
      <c r="I119" s="126"/>
      <c r="J119" s="102"/>
      <c r="K119" s="127">
        <v>9500</v>
      </c>
      <c r="L119" s="126"/>
      <c r="M119" s="128"/>
      <c r="N119" s="129"/>
    </row>
    <row r="120" spans="2:14" ht="16.350000000000001" customHeight="1" x14ac:dyDescent="0.2">
      <c r="B120" s="75" t="s">
        <v>34</v>
      </c>
      <c r="C120" s="117" t="s">
        <v>34</v>
      </c>
      <c r="D120" s="118"/>
      <c r="E120" s="76" t="s">
        <v>34</v>
      </c>
      <c r="F120" s="119" t="s">
        <v>35</v>
      </c>
      <c r="G120" s="120"/>
      <c r="H120" s="120"/>
      <c r="I120" s="120"/>
      <c r="J120" s="104">
        <f>SUM(J11:J119)</f>
        <v>239</v>
      </c>
      <c r="K120" s="121">
        <f>SUM(K11:L119)</f>
        <v>192873.65</v>
      </c>
      <c r="L120" s="122"/>
      <c r="M120" s="123"/>
      <c r="N120" s="124"/>
    </row>
    <row r="122" spans="2:14" ht="15" x14ac:dyDescent="0.25">
      <c r="J122" s="77" t="s">
        <v>36</v>
      </c>
      <c r="K122" s="77"/>
      <c r="L122" s="105">
        <f>K120-J120</f>
        <v>192634.65</v>
      </c>
      <c r="M122" s="77"/>
    </row>
    <row r="123" spans="2:14" ht="15" x14ac:dyDescent="0.25">
      <c r="J123" s="77"/>
      <c r="K123" s="77"/>
      <c r="L123" s="77"/>
      <c r="M123" s="77"/>
    </row>
    <row r="124" spans="2:14" ht="15" x14ac:dyDescent="0.25">
      <c r="J124" s="79" t="s">
        <v>37</v>
      </c>
      <c r="K124" s="79"/>
      <c r="L124" s="107">
        <f>K11+K15+K22+K25+K28+K32+K38+K40+K45+K48+K51+K55+K60+K64+K70+K67+K73+K76+K78+K80+K84+K87+K89+K92+K95+K98+K101+K103+K107+K111</f>
        <v>31923</v>
      </c>
      <c r="M124" s="79"/>
    </row>
    <row r="125" spans="2:14" ht="15" x14ac:dyDescent="0.25">
      <c r="J125" s="77"/>
      <c r="K125" s="77"/>
      <c r="L125" s="77"/>
      <c r="M125" s="77"/>
    </row>
    <row r="126" spans="2:14" ht="15.75" thickBot="1" x14ac:dyDescent="0.3">
      <c r="J126" s="78" t="s">
        <v>38</v>
      </c>
      <c r="K126" s="78"/>
      <c r="L126" s="108">
        <f>L122-L124</f>
        <v>160711.65</v>
      </c>
      <c r="M126" s="78"/>
    </row>
    <row r="127" spans="2:14" ht="15" thickTop="1" x14ac:dyDescent="0.2"/>
  </sheetData>
  <mergeCells count="338">
    <mergeCell ref="C10:D10"/>
    <mergeCell ref="K10:L10"/>
    <mergeCell ref="M10:N10"/>
    <mergeCell ref="B2:G3"/>
    <mergeCell ref="I2:N2"/>
    <mergeCell ref="B6:N6"/>
    <mergeCell ref="B8:E8"/>
    <mergeCell ref="F8:I8"/>
    <mergeCell ref="L8:M8"/>
    <mergeCell ref="F13:I13"/>
    <mergeCell ref="K13:L13"/>
    <mergeCell ref="M13:N13"/>
    <mergeCell ref="F14:I14"/>
    <mergeCell ref="K14:L14"/>
    <mergeCell ref="M14:N14"/>
    <mergeCell ref="F11:I11"/>
    <mergeCell ref="K11:L11"/>
    <mergeCell ref="M11:N11"/>
    <mergeCell ref="F12:I12"/>
    <mergeCell ref="K12:L12"/>
    <mergeCell ref="M12:N12"/>
    <mergeCell ref="F18:I18"/>
    <mergeCell ref="M18:N18"/>
    <mergeCell ref="F17:I17"/>
    <mergeCell ref="K17:L17"/>
    <mergeCell ref="M17:N17"/>
    <mergeCell ref="F15:I15"/>
    <mergeCell ref="K15:L15"/>
    <mergeCell ref="M15:N15"/>
    <mergeCell ref="F16:I16"/>
    <mergeCell ref="K16:L16"/>
    <mergeCell ref="M16:N16"/>
    <mergeCell ref="F21:I21"/>
    <mergeCell ref="K21:L21"/>
    <mergeCell ref="M21:N21"/>
    <mergeCell ref="F22:I22"/>
    <mergeCell ref="K22:L22"/>
    <mergeCell ref="M22:N22"/>
    <mergeCell ref="F19:I19"/>
    <mergeCell ref="M19:N19"/>
    <mergeCell ref="F20:I20"/>
    <mergeCell ref="K20:L20"/>
    <mergeCell ref="M20:N20"/>
    <mergeCell ref="F25:I25"/>
    <mergeCell ref="K25:L25"/>
    <mergeCell ref="M25:N25"/>
    <mergeCell ref="F26:I26"/>
    <mergeCell ref="K26:L26"/>
    <mergeCell ref="M26:N26"/>
    <mergeCell ref="F23:I23"/>
    <mergeCell ref="K23:L23"/>
    <mergeCell ref="M23:N23"/>
    <mergeCell ref="F24:I24"/>
    <mergeCell ref="K24:L24"/>
    <mergeCell ref="M24:N24"/>
    <mergeCell ref="F29:I29"/>
    <mergeCell ref="K29:L29"/>
    <mergeCell ref="M29:N29"/>
    <mergeCell ref="F30:I30"/>
    <mergeCell ref="K30:L30"/>
    <mergeCell ref="M30:N30"/>
    <mergeCell ref="F27:I27"/>
    <mergeCell ref="K27:L27"/>
    <mergeCell ref="M27:N27"/>
    <mergeCell ref="F28:I28"/>
    <mergeCell ref="K28:L28"/>
    <mergeCell ref="M28:N28"/>
    <mergeCell ref="F33:I33"/>
    <mergeCell ref="K33:L33"/>
    <mergeCell ref="M33:N33"/>
    <mergeCell ref="F34:I34"/>
    <mergeCell ref="K34:L34"/>
    <mergeCell ref="M34:N34"/>
    <mergeCell ref="F31:I31"/>
    <mergeCell ref="K31:L31"/>
    <mergeCell ref="M31:N31"/>
    <mergeCell ref="F32:I32"/>
    <mergeCell ref="K32:L32"/>
    <mergeCell ref="M32:N32"/>
    <mergeCell ref="F37:I37"/>
    <mergeCell ref="K37:L37"/>
    <mergeCell ref="M37:N37"/>
    <mergeCell ref="F38:I38"/>
    <mergeCell ref="K38:L38"/>
    <mergeCell ref="M38:N38"/>
    <mergeCell ref="F35:I35"/>
    <mergeCell ref="K35:L35"/>
    <mergeCell ref="M35:N35"/>
    <mergeCell ref="F36:I36"/>
    <mergeCell ref="K36:L36"/>
    <mergeCell ref="M36:N36"/>
    <mergeCell ref="F40:I40"/>
    <mergeCell ref="K40:L40"/>
    <mergeCell ref="M40:N40"/>
    <mergeCell ref="F41:I41"/>
    <mergeCell ref="K41:L41"/>
    <mergeCell ref="M41:N41"/>
    <mergeCell ref="F39:I39"/>
    <mergeCell ref="K39:L39"/>
    <mergeCell ref="M39:N39"/>
    <mergeCell ref="F44:I44"/>
    <mergeCell ref="K44:L44"/>
    <mergeCell ref="M44:N44"/>
    <mergeCell ref="F45:I45"/>
    <mergeCell ref="K45:L45"/>
    <mergeCell ref="M45:N45"/>
    <mergeCell ref="F42:I42"/>
    <mergeCell ref="K42:L42"/>
    <mergeCell ref="M42:N42"/>
    <mergeCell ref="F43:I43"/>
    <mergeCell ref="K43:L43"/>
    <mergeCell ref="M43:N43"/>
    <mergeCell ref="F48:I48"/>
    <mergeCell ref="K48:L48"/>
    <mergeCell ref="M48:N48"/>
    <mergeCell ref="F49:I49"/>
    <mergeCell ref="K49:L49"/>
    <mergeCell ref="M49:N49"/>
    <mergeCell ref="F46:I46"/>
    <mergeCell ref="K46:L46"/>
    <mergeCell ref="M46:N46"/>
    <mergeCell ref="F47:I47"/>
    <mergeCell ref="K47:L47"/>
    <mergeCell ref="M47:N47"/>
    <mergeCell ref="F52:I52"/>
    <mergeCell ref="K52:L52"/>
    <mergeCell ref="M52:N52"/>
    <mergeCell ref="F53:I53"/>
    <mergeCell ref="K53:L53"/>
    <mergeCell ref="M53:N53"/>
    <mergeCell ref="F50:I50"/>
    <mergeCell ref="K50:L50"/>
    <mergeCell ref="M50:N50"/>
    <mergeCell ref="F51:I51"/>
    <mergeCell ref="K51:L51"/>
    <mergeCell ref="M51:N51"/>
    <mergeCell ref="F56:I56"/>
    <mergeCell ref="K56:L56"/>
    <mergeCell ref="M56:N56"/>
    <mergeCell ref="F57:I57"/>
    <mergeCell ref="K57:L57"/>
    <mergeCell ref="M57:N57"/>
    <mergeCell ref="F54:I54"/>
    <mergeCell ref="K54:L54"/>
    <mergeCell ref="M54:N54"/>
    <mergeCell ref="F55:I55"/>
    <mergeCell ref="K55:L55"/>
    <mergeCell ref="M55:N55"/>
    <mergeCell ref="F60:I60"/>
    <mergeCell ref="K60:L60"/>
    <mergeCell ref="M60:N60"/>
    <mergeCell ref="F61:I61"/>
    <mergeCell ref="K61:L61"/>
    <mergeCell ref="M61:N61"/>
    <mergeCell ref="F58:I58"/>
    <mergeCell ref="K58:L58"/>
    <mergeCell ref="M58:N58"/>
    <mergeCell ref="F59:I59"/>
    <mergeCell ref="K59:L59"/>
    <mergeCell ref="M59:N59"/>
    <mergeCell ref="F63:I63"/>
    <mergeCell ref="K63:L63"/>
    <mergeCell ref="M63:N63"/>
    <mergeCell ref="F64:I64"/>
    <mergeCell ref="K64:L64"/>
    <mergeCell ref="M64:N64"/>
    <mergeCell ref="F62:I62"/>
    <mergeCell ref="K62:L62"/>
    <mergeCell ref="M62:N62"/>
    <mergeCell ref="F67:I67"/>
    <mergeCell ref="K67:L67"/>
    <mergeCell ref="M67:N67"/>
    <mergeCell ref="F68:I68"/>
    <mergeCell ref="K68:L68"/>
    <mergeCell ref="M68:N68"/>
    <mergeCell ref="F65:I65"/>
    <mergeCell ref="K65:L65"/>
    <mergeCell ref="M65:N65"/>
    <mergeCell ref="F66:I66"/>
    <mergeCell ref="K66:L66"/>
    <mergeCell ref="M66:N66"/>
    <mergeCell ref="F71:I71"/>
    <mergeCell ref="K71:L71"/>
    <mergeCell ref="M71:N71"/>
    <mergeCell ref="F72:I72"/>
    <mergeCell ref="K72:L72"/>
    <mergeCell ref="M72:N72"/>
    <mergeCell ref="F69:I69"/>
    <mergeCell ref="K69:L69"/>
    <mergeCell ref="M69:N69"/>
    <mergeCell ref="F70:I70"/>
    <mergeCell ref="K70:L70"/>
    <mergeCell ref="M70:N70"/>
    <mergeCell ref="F75:I75"/>
    <mergeCell ref="K75:L75"/>
    <mergeCell ref="M75:N75"/>
    <mergeCell ref="F76:I76"/>
    <mergeCell ref="K76:L76"/>
    <mergeCell ref="M76:N76"/>
    <mergeCell ref="F73:I73"/>
    <mergeCell ref="K73:L73"/>
    <mergeCell ref="M73:N73"/>
    <mergeCell ref="F74:I74"/>
    <mergeCell ref="K74:L74"/>
    <mergeCell ref="M74:N74"/>
    <mergeCell ref="F79:I79"/>
    <mergeCell ref="K79:L79"/>
    <mergeCell ref="M79:N79"/>
    <mergeCell ref="F80:I80"/>
    <mergeCell ref="K80:L80"/>
    <mergeCell ref="M80:N80"/>
    <mergeCell ref="F77:I77"/>
    <mergeCell ref="K77:L77"/>
    <mergeCell ref="M77:N77"/>
    <mergeCell ref="F78:I78"/>
    <mergeCell ref="K78:L78"/>
    <mergeCell ref="M78:N78"/>
    <mergeCell ref="F83:I83"/>
    <mergeCell ref="K83:L83"/>
    <mergeCell ref="M83:N83"/>
    <mergeCell ref="F84:I84"/>
    <mergeCell ref="K84:L84"/>
    <mergeCell ref="M84:N84"/>
    <mergeCell ref="F81:I81"/>
    <mergeCell ref="K81:L81"/>
    <mergeCell ref="M81:N81"/>
    <mergeCell ref="F82:I82"/>
    <mergeCell ref="K82:L82"/>
    <mergeCell ref="M82:N82"/>
    <mergeCell ref="F87:I87"/>
    <mergeCell ref="K87:L87"/>
    <mergeCell ref="M87:N87"/>
    <mergeCell ref="F85:I85"/>
    <mergeCell ref="K85:L85"/>
    <mergeCell ref="M85:N85"/>
    <mergeCell ref="F86:I86"/>
    <mergeCell ref="K86:L86"/>
    <mergeCell ref="M86:N86"/>
    <mergeCell ref="F90:I90"/>
    <mergeCell ref="K90:L90"/>
    <mergeCell ref="M90:N90"/>
    <mergeCell ref="F91:I91"/>
    <mergeCell ref="K91:L91"/>
    <mergeCell ref="M91:N91"/>
    <mergeCell ref="F88:I88"/>
    <mergeCell ref="K88:L88"/>
    <mergeCell ref="M88:N88"/>
    <mergeCell ref="F89:I89"/>
    <mergeCell ref="K89:L89"/>
    <mergeCell ref="M89:N89"/>
    <mergeCell ref="F94:I94"/>
    <mergeCell ref="K94:L94"/>
    <mergeCell ref="M94:N94"/>
    <mergeCell ref="F95:I95"/>
    <mergeCell ref="K95:L95"/>
    <mergeCell ref="M95:N95"/>
    <mergeCell ref="F92:I92"/>
    <mergeCell ref="K92:L92"/>
    <mergeCell ref="M92:N92"/>
    <mergeCell ref="F93:I93"/>
    <mergeCell ref="K93:L93"/>
    <mergeCell ref="M93:N93"/>
    <mergeCell ref="F97:I97"/>
    <mergeCell ref="K97:L97"/>
    <mergeCell ref="M97:N97"/>
    <mergeCell ref="F98:I98"/>
    <mergeCell ref="K98:L98"/>
    <mergeCell ref="M98:N98"/>
    <mergeCell ref="F96:I96"/>
    <mergeCell ref="K96:L96"/>
    <mergeCell ref="M96:N96"/>
    <mergeCell ref="F101:I101"/>
    <mergeCell ref="K101:L101"/>
    <mergeCell ref="M101:N101"/>
    <mergeCell ref="F102:I102"/>
    <mergeCell ref="K102:L102"/>
    <mergeCell ref="M102:N102"/>
    <mergeCell ref="F99:I99"/>
    <mergeCell ref="K99:L99"/>
    <mergeCell ref="M99:N99"/>
    <mergeCell ref="F100:I100"/>
    <mergeCell ref="K100:L100"/>
    <mergeCell ref="M100:N100"/>
    <mergeCell ref="F105:I105"/>
    <mergeCell ref="K105:L105"/>
    <mergeCell ref="M105:N105"/>
    <mergeCell ref="F106:I106"/>
    <mergeCell ref="K106:L106"/>
    <mergeCell ref="M106:N106"/>
    <mergeCell ref="F103:I103"/>
    <mergeCell ref="K103:L103"/>
    <mergeCell ref="M103:N103"/>
    <mergeCell ref="F104:I104"/>
    <mergeCell ref="K104:L104"/>
    <mergeCell ref="M104:N104"/>
    <mergeCell ref="F108:I108"/>
    <mergeCell ref="K108:L108"/>
    <mergeCell ref="M108:N108"/>
    <mergeCell ref="F109:I109"/>
    <mergeCell ref="K109:L109"/>
    <mergeCell ref="M109:N109"/>
    <mergeCell ref="F107:I107"/>
    <mergeCell ref="K107:L107"/>
    <mergeCell ref="M107:N107"/>
    <mergeCell ref="F112:I112"/>
    <mergeCell ref="K112:L112"/>
    <mergeCell ref="M112:N112"/>
    <mergeCell ref="F113:I113"/>
    <mergeCell ref="K113:L113"/>
    <mergeCell ref="M113:N113"/>
    <mergeCell ref="F110:I110"/>
    <mergeCell ref="K110:L110"/>
    <mergeCell ref="M110:N110"/>
    <mergeCell ref="F111:I111"/>
    <mergeCell ref="K111:L111"/>
    <mergeCell ref="M111:N111"/>
    <mergeCell ref="F116:I116"/>
    <mergeCell ref="K116:L116"/>
    <mergeCell ref="M116:N116"/>
    <mergeCell ref="F117:I117"/>
    <mergeCell ref="K117:L117"/>
    <mergeCell ref="M117:N117"/>
    <mergeCell ref="F114:I114"/>
    <mergeCell ref="K114:L114"/>
    <mergeCell ref="M114:N114"/>
    <mergeCell ref="F115:I115"/>
    <mergeCell ref="K115:L115"/>
    <mergeCell ref="M115:N115"/>
    <mergeCell ref="C120:D120"/>
    <mergeCell ref="F120:I120"/>
    <mergeCell ref="K120:L120"/>
    <mergeCell ref="M120:N120"/>
    <mergeCell ref="F118:I118"/>
    <mergeCell ref="K118:L118"/>
    <mergeCell ref="M118:N118"/>
    <mergeCell ref="F119:I119"/>
    <mergeCell ref="K119:L119"/>
    <mergeCell ref="M119:N119"/>
  </mergeCells>
  <pageMargins left="0" right="0" top="0" bottom="0" header="0" footer="0"/>
  <pageSetup paperSize="9" scale="90" fitToHeight="5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Y22"/>
  <sheetViews>
    <sheetView zoomScaleNormal="100" workbookViewId="0">
      <selection activeCell="P20" sqref="P20"/>
    </sheetView>
  </sheetViews>
  <sheetFormatPr baseColWidth="10" defaultRowHeight="14.25" x14ac:dyDescent="0.2"/>
  <cols>
    <col min="1" max="1" width="10.5703125" style="62" customWidth="1"/>
    <col min="2" max="2" width="7.42578125" style="62" customWidth="1"/>
    <col min="3" max="3" width="3.85546875" style="62" customWidth="1"/>
    <col min="4" max="4" width="5.85546875" style="62" customWidth="1"/>
    <col min="5" max="6" width="10.5703125" style="62" customWidth="1"/>
    <col min="7" max="7" width="12.7109375" style="62" customWidth="1"/>
    <col min="8" max="8" width="0.85546875" style="62" customWidth="1"/>
    <col min="9" max="9" width="7" style="62" customWidth="1"/>
    <col min="10" max="10" width="14.28515625" style="62" customWidth="1"/>
    <col min="11" max="11" width="11.140625" style="62" customWidth="1"/>
    <col min="12" max="12" width="10.140625" style="62" bestFit="1" customWidth="1"/>
    <col min="13" max="13" width="10.140625" style="62" customWidth="1"/>
    <col min="14" max="14" width="4.85546875" style="62" customWidth="1"/>
    <col min="15" max="15" width="11.42578125" style="62"/>
    <col min="16" max="16" width="16.85546875" style="62" bestFit="1" customWidth="1"/>
    <col min="17" max="17" width="17.7109375" style="62" bestFit="1" customWidth="1"/>
    <col min="18" max="18" width="35.5703125" style="62" bestFit="1" customWidth="1"/>
    <col min="19" max="19" width="16.5703125" style="62" bestFit="1" customWidth="1"/>
    <col min="20" max="20" width="14.140625" style="62" bestFit="1" customWidth="1"/>
    <col min="21" max="21" width="14.7109375" style="62" bestFit="1" customWidth="1"/>
    <col min="22" max="22" width="9.28515625" style="62" bestFit="1" customWidth="1"/>
    <col min="23" max="23" width="11.42578125" style="62"/>
    <col min="24" max="24" width="16.85546875" style="62" bestFit="1" customWidth="1"/>
    <col min="25" max="25" width="44.7109375" style="62" bestFit="1" customWidth="1"/>
    <col min="26" max="16384" width="11.42578125" style="62"/>
  </cols>
  <sheetData>
    <row r="1" spans="2:25" ht="51" customHeight="1" x14ac:dyDescent="0.2"/>
    <row r="2" spans="2:25" ht="13.35" customHeight="1" x14ac:dyDescent="0.2">
      <c r="B2" s="144" t="s">
        <v>20</v>
      </c>
      <c r="C2" s="145"/>
      <c r="D2" s="145"/>
      <c r="E2" s="145"/>
      <c r="F2" s="145"/>
      <c r="G2" s="145"/>
      <c r="I2" s="146" t="s">
        <v>54</v>
      </c>
      <c r="J2" s="145"/>
      <c r="K2" s="145"/>
      <c r="L2" s="145"/>
      <c r="M2" s="145"/>
      <c r="N2" s="145"/>
    </row>
    <row r="3" spans="2:25" ht="0.95" customHeight="1" x14ac:dyDescent="0.2">
      <c r="B3" s="145"/>
      <c r="C3" s="145"/>
      <c r="D3" s="145"/>
      <c r="E3" s="145"/>
      <c r="F3" s="145"/>
      <c r="G3" s="145"/>
    </row>
    <row r="4" spans="2:25" ht="7.9" customHeight="1" x14ac:dyDescent="0.2"/>
    <row r="5" spans="2:25" ht="5.0999999999999996" customHeight="1" x14ac:dyDescent="0.2"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</row>
    <row r="6" spans="2:25" ht="13.35" customHeight="1" x14ac:dyDescent="0.2">
      <c r="B6" s="147" t="s">
        <v>55</v>
      </c>
      <c r="C6" s="145"/>
      <c r="D6" s="145"/>
      <c r="E6" s="145"/>
      <c r="F6" s="145"/>
      <c r="G6" s="145"/>
      <c r="H6" s="145"/>
      <c r="I6" s="145"/>
      <c r="J6" s="145"/>
      <c r="K6" s="145"/>
      <c r="L6" s="145"/>
      <c r="M6" s="145"/>
      <c r="N6" s="145"/>
    </row>
    <row r="7" spans="2:25" ht="20.65" customHeight="1" x14ac:dyDescent="0.2"/>
    <row r="8" spans="2:25" ht="21.4" customHeight="1" x14ac:dyDescent="0.2">
      <c r="B8" s="148" t="s">
        <v>56</v>
      </c>
      <c r="C8" s="149"/>
      <c r="D8" s="149"/>
      <c r="E8" s="149"/>
      <c r="F8" s="148" t="s">
        <v>57</v>
      </c>
      <c r="G8" s="149"/>
      <c r="H8" s="149"/>
      <c r="I8" s="149"/>
      <c r="J8" s="64" t="s">
        <v>21</v>
      </c>
      <c r="K8" s="64" t="s">
        <v>22</v>
      </c>
      <c r="L8" s="150" t="s">
        <v>23</v>
      </c>
      <c r="M8" s="149"/>
      <c r="N8" s="65" t="s">
        <v>24</v>
      </c>
    </row>
    <row r="9" spans="2:25" ht="3.4" customHeight="1" x14ac:dyDescent="0.2"/>
    <row r="10" spans="2:25" ht="19.5" customHeight="1" x14ac:dyDescent="0.4">
      <c r="B10" s="66" t="s">
        <v>25</v>
      </c>
      <c r="C10" s="139" t="s">
        <v>26</v>
      </c>
      <c r="D10" s="140"/>
      <c r="E10" s="67" t="s">
        <v>27</v>
      </c>
      <c r="F10" s="67" t="s">
        <v>28</v>
      </c>
      <c r="G10" s="68"/>
      <c r="H10" s="68"/>
      <c r="I10" s="68"/>
      <c r="J10" s="69" t="s">
        <v>29</v>
      </c>
      <c r="K10" s="141" t="s">
        <v>30</v>
      </c>
      <c r="L10" s="140"/>
      <c r="M10" s="141" t="s">
        <v>41</v>
      </c>
      <c r="N10" s="152"/>
      <c r="P10" s="80" t="s">
        <v>39</v>
      </c>
      <c r="Q10" s="81" t="s">
        <v>40</v>
      </c>
      <c r="R10" s="81" t="s">
        <v>41</v>
      </c>
      <c r="S10" s="81" t="s">
        <v>42</v>
      </c>
      <c r="T10" s="81" t="s">
        <v>43</v>
      </c>
      <c r="U10" s="82" t="s">
        <v>1</v>
      </c>
      <c r="V10" s="81" t="s">
        <v>44</v>
      </c>
      <c r="W10" s="83" t="s">
        <v>45</v>
      </c>
      <c r="X10" s="80" t="s">
        <v>46</v>
      </c>
      <c r="Y10" s="80" t="s">
        <v>47</v>
      </c>
    </row>
    <row r="11" spans="2:25" ht="20.25" x14ac:dyDescent="0.3">
      <c r="B11" s="99" t="s">
        <v>58</v>
      </c>
      <c r="C11" s="100" t="s">
        <v>31</v>
      </c>
      <c r="D11" s="111" t="s">
        <v>59</v>
      </c>
      <c r="E11" s="100" t="s">
        <v>60</v>
      </c>
      <c r="F11" s="131" t="s">
        <v>61</v>
      </c>
      <c r="G11" s="132"/>
      <c r="H11" s="132"/>
      <c r="I11" s="132"/>
      <c r="J11" s="101"/>
      <c r="K11" s="136">
        <v>38016</v>
      </c>
      <c r="L11" s="132"/>
      <c r="M11" s="134" t="s">
        <v>49</v>
      </c>
      <c r="N11" s="135"/>
      <c r="P11" s="90">
        <v>40260</v>
      </c>
      <c r="Q11" s="85" t="s">
        <v>17</v>
      </c>
      <c r="R11" s="91" t="s">
        <v>49</v>
      </c>
      <c r="S11" s="92">
        <f>351140+10860</f>
        <v>362000</v>
      </c>
      <c r="T11" s="85" t="s">
        <v>18</v>
      </c>
      <c r="U11" s="92">
        <v>10860</v>
      </c>
      <c r="V11" s="91">
        <v>1831</v>
      </c>
      <c r="W11" s="93"/>
      <c r="X11" s="94">
        <v>40331</v>
      </c>
      <c r="Y11" s="95">
        <v>40350</v>
      </c>
    </row>
    <row r="12" spans="2:25" ht="20.25" x14ac:dyDescent="0.3">
      <c r="B12" s="70" t="s">
        <v>62</v>
      </c>
      <c r="C12" s="71" t="s">
        <v>31</v>
      </c>
      <c r="D12" s="72" t="s">
        <v>63</v>
      </c>
      <c r="E12" s="71" t="s">
        <v>64</v>
      </c>
      <c r="F12" s="125" t="s">
        <v>61</v>
      </c>
      <c r="G12" s="126"/>
      <c r="H12" s="126"/>
      <c r="I12" s="126"/>
      <c r="J12" s="73"/>
      <c r="K12" s="130">
        <v>432.1</v>
      </c>
      <c r="L12" s="126"/>
      <c r="M12" s="128"/>
      <c r="N12" s="129"/>
      <c r="P12" s="90">
        <v>40610</v>
      </c>
      <c r="Q12" s="85" t="s">
        <v>17</v>
      </c>
      <c r="R12" s="91" t="s">
        <v>52</v>
      </c>
      <c r="S12" s="92">
        <v>380000</v>
      </c>
      <c r="T12" s="85" t="s">
        <v>18</v>
      </c>
      <c r="U12" s="92">
        <v>11400</v>
      </c>
      <c r="V12" s="97">
        <v>1871</v>
      </c>
      <c r="W12" s="93"/>
      <c r="X12" s="94">
        <v>40660</v>
      </c>
      <c r="Y12" s="95"/>
    </row>
    <row r="13" spans="2:25" x14ac:dyDescent="0.2">
      <c r="B13" s="99" t="s">
        <v>65</v>
      </c>
      <c r="C13" s="100" t="s">
        <v>31</v>
      </c>
      <c r="D13" s="111" t="s">
        <v>66</v>
      </c>
      <c r="E13" s="100" t="s">
        <v>67</v>
      </c>
      <c r="F13" s="131" t="s">
        <v>61</v>
      </c>
      <c r="G13" s="132"/>
      <c r="H13" s="132"/>
      <c r="I13" s="132"/>
      <c r="J13" s="101"/>
      <c r="K13" s="133">
        <v>200.9</v>
      </c>
      <c r="L13" s="132"/>
      <c r="M13" s="134" t="s">
        <v>52</v>
      </c>
      <c r="N13" s="135"/>
    </row>
    <row r="14" spans="2:25" ht="15" customHeight="1" x14ac:dyDescent="0.2">
      <c r="B14" s="70" t="s">
        <v>68</v>
      </c>
      <c r="C14" s="71" t="s">
        <v>31</v>
      </c>
      <c r="D14" s="72" t="s">
        <v>69</v>
      </c>
      <c r="E14" s="71" t="s">
        <v>70</v>
      </c>
      <c r="F14" s="125" t="s">
        <v>32</v>
      </c>
      <c r="G14" s="126"/>
      <c r="H14" s="126"/>
      <c r="I14" s="126"/>
      <c r="J14" s="103">
        <v>10.9</v>
      </c>
      <c r="K14" s="73"/>
      <c r="L14" s="74"/>
      <c r="M14" s="128"/>
      <c r="N14" s="129"/>
      <c r="O14" s="98"/>
    </row>
    <row r="15" spans="2:25" ht="16.350000000000001" customHeight="1" x14ac:dyDescent="0.2">
      <c r="B15" s="75" t="s">
        <v>34</v>
      </c>
      <c r="C15" s="117" t="s">
        <v>34</v>
      </c>
      <c r="D15" s="118"/>
      <c r="E15" s="76" t="s">
        <v>34</v>
      </c>
      <c r="F15" s="119" t="s">
        <v>35</v>
      </c>
      <c r="G15" s="120"/>
      <c r="H15" s="120"/>
      <c r="I15" s="120"/>
      <c r="J15" s="109">
        <f>SUM(J11:J14)</f>
        <v>10.9</v>
      </c>
      <c r="K15" s="151">
        <f>SUM(K11:L14)</f>
        <v>38649</v>
      </c>
      <c r="L15" s="120"/>
      <c r="M15" s="123"/>
      <c r="N15" s="124"/>
    </row>
    <row r="17" spans="10:13" ht="15" x14ac:dyDescent="0.25">
      <c r="J17" s="77" t="s">
        <v>36</v>
      </c>
      <c r="K17" s="77"/>
      <c r="L17" s="110">
        <f>K12-J14</f>
        <v>421.20000000000005</v>
      </c>
      <c r="M17" s="77"/>
    </row>
    <row r="18" spans="10:13" ht="15" x14ac:dyDescent="0.25">
      <c r="J18" s="77"/>
      <c r="K18" s="77"/>
      <c r="L18" s="77"/>
      <c r="M18" s="77"/>
    </row>
    <row r="19" spans="10:13" ht="15" x14ac:dyDescent="0.25">
      <c r="J19" s="79" t="s">
        <v>37</v>
      </c>
      <c r="K19" s="79"/>
      <c r="L19" s="107">
        <f>K11+K13</f>
        <v>38216.9</v>
      </c>
      <c r="M19" s="79"/>
    </row>
    <row r="20" spans="10:13" ht="15" x14ac:dyDescent="0.25">
      <c r="J20" s="77"/>
      <c r="K20" s="77"/>
      <c r="L20" s="77"/>
      <c r="M20" s="77"/>
    </row>
    <row r="21" spans="10:13" ht="15.75" thickBot="1" x14ac:dyDescent="0.3">
      <c r="J21" s="78" t="s">
        <v>38</v>
      </c>
      <c r="K21" s="78"/>
      <c r="L21" s="108">
        <f>L17+L19</f>
        <v>38638.1</v>
      </c>
      <c r="M21" s="78"/>
    </row>
    <row r="22" spans="10:13" ht="15" thickTop="1" x14ac:dyDescent="0.2"/>
  </sheetData>
  <mergeCells count="24">
    <mergeCell ref="B2:G3"/>
    <mergeCell ref="I2:N2"/>
    <mergeCell ref="B6:N6"/>
    <mergeCell ref="B8:E8"/>
    <mergeCell ref="F8:I8"/>
    <mergeCell ref="L8:M8"/>
    <mergeCell ref="C10:D10"/>
    <mergeCell ref="K10:L10"/>
    <mergeCell ref="M10:N10"/>
    <mergeCell ref="F11:I11"/>
    <mergeCell ref="K11:L11"/>
    <mergeCell ref="M11:N11"/>
    <mergeCell ref="F12:I12"/>
    <mergeCell ref="K12:L12"/>
    <mergeCell ref="M12:N12"/>
    <mergeCell ref="F13:I13"/>
    <mergeCell ref="K13:L13"/>
    <mergeCell ref="M13:N13"/>
    <mergeCell ref="C15:D15"/>
    <mergeCell ref="F15:I15"/>
    <mergeCell ref="K15:L15"/>
    <mergeCell ref="M15:N15"/>
    <mergeCell ref="F14:I14"/>
    <mergeCell ref="M14:N14"/>
  </mergeCells>
  <pageMargins left="0" right="0" top="0" bottom="0" header="0" footer="0"/>
  <pageSetup paperSize="9" scale="9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Pourcentage et liste entreprise</vt:lpstr>
      <vt:lpstr>Entreprise 1</vt:lpstr>
      <vt:lpstr>Entreprise 2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Luan Sokoli</cp:lastModifiedBy>
  <cp:lastPrinted>2015-09-19T19:20:35Z</cp:lastPrinted>
  <dcterms:created xsi:type="dcterms:W3CDTF">2009-08-17T07:44:45Z</dcterms:created>
  <dcterms:modified xsi:type="dcterms:W3CDTF">2015-11-09T08:11:19Z</dcterms:modified>
</cp:coreProperties>
</file>