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Sokoli\Desktop\"/>
    </mc:Choice>
  </mc:AlternateContent>
  <bookViews>
    <workbookView xWindow="0" yWindow="0" windowWidth="28800" windowHeight="11730"/>
  </bookViews>
  <sheets>
    <sheet name="Facture + Bulletin" sheetId="1" r:id="rId1"/>
    <sheet name="Base de donnée" sheetId="2" r:id="rId2"/>
    <sheet name="Stock réel" sheetId="3" r:id="rId3"/>
    <sheet name="Stock Entrée - Sortie" sheetId="4" r:id="rId4"/>
  </sheets>
  <definedNames>
    <definedName name="Bulletin">'Facture + Bulletin'!$A$59:$F$118</definedName>
    <definedName name="Clients">OFFSET('Base de donnée'!$H$2,,,COUNTA('Base de donnée'!$H:$H)-1)</definedName>
    <definedName name="Collaborateur">OFFSET('Base de donnée'!$C$2,,,COUNTA('Base de donnée'!$C:$C)-1)</definedName>
    <definedName name="Facture">'Facture + Bulletin'!$A$1:$F$58</definedName>
    <definedName name="FactureBulletin">'Facture + Bulletin'!$A$1:$F$118</definedName>
    <definedName name="Ref_Clients">OFFSET('Base de donnée'!$G$2,,,COUNTA('Base de donnée'!$G:$G)-1)</definedName>
    <definedName name="References">OFFSET('Stock réel'!$A$7,,,COUNTA('Stock réel'!$A$6:$A$1083)-1)</definedName>
    <definedName name="Stock">OFFSET('Stock réel'!$A$7,,,COUNTA('Stock réel'!$A:$A)-1,8)</definedName>
    <definedName name="_xlnm.Print_Area" localSheetId="0">'Facture + Bulletin'!$A$1:$F$118</definedName>
    <definedName name="_xlnm.Print_Area" localSheetId="3">'Stock Entrée - Sortie'!$A$1:$J$10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F18" i="1" l="1"/>
  <c r="F20" i="1" s="1"/>
  <c r="C101" i="3" l="1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 l="1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F27" i="1" l="1"/>
  <c r="F75" i="1" l="1"/>
  <c r="F30" i="1" l="1"/>
  <c r="F31" i="1"/>
  <c r="F32" i="1"/>
  <c r="F33" i="1"/>
  <c r="F34" i="1"/>
  <c r="F35" i="1"/>
  <c r="F36" i="1"/>
  <c r="F37" i="1"/>
  <c r="F38" i="1"/>
  <c r="F39" i="1"/>
  <c r="F40" i="1"/>
  <c r="F41" i="1"/>
  <c r="F28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84" i="1"/>
  <c r="A85" i="1"/>
  <c r="A103" i="1" s="1"/>
  <c r="A86" i="1"/>
  <c r="A104" i="1" s="1"/>
  <c r="A87" i="1"/>
  <c r="A105" i="1" s="1"/>
  <c r="A88" i="1"/>
  <c r="A106" i="1" s="1"/>
  <c r="A89" i="1"/>
  <c r="A107" i="1" s="1"/>
  <c r="A90" i="1"/>
  <c r="A108" i="1" s="1"/>
  <c r="A91" i="1"/>
  <c r="A109" i="1" s="1"/>
  <c r="A92" i="1"/>
  <c r="A93" i="1"/>
  <c r="A111" i="1" s="1"/>
  <c r="A94" i="1"/>
  <c r="A112" i="1" s="1"/>
  <c r="A95" i="1"/>
  <c r="A113" i="1" s="1"/>
  <c r="A96" i="1"/>
  <c r="A114" i="1" s="1"/>
  <c r="A97" i="1"/>
  <c r="A115" i="1" s="1"/>
  <c r="A98" i="1"/>
  <c r="A116" i="1" s="1"/>
  <c r="A84" i="1"/>
  <c r="A102" i="1" s="1"/>
  <c r="B99" i="1"/>
  <c r="B101" i="1"/>
  <c r="B28" i="1"/>
  <c r="B85" i="1" s="1"/>
  <c r="B29" i="1"/>
  <c r="B86" i="1" s="1"/>
  <c r="B30" i="1"/>
  <c r="B87" i="1" s="1"/>
  <c r="B31" i="1"/>
  <c r="B88" i="1" s="1"/>
  <c r="B32" i="1"/>
  <c r="B89" i="1" s="1"/>
  <c r="B33" i="1"/>
  <c r="B90" i="1" s="1"/>
  <c r="B34" i="1"/>
  <c r="B91" i="1" s="1"/>
  <c r="B35" i="1"/>
  <c r="B92" i="1" s="1"/>
  <c r="B36" i="1"/>
  <c r="B93" i="1" s="1"/>
  <c r="B37" i="1"/>
  <c r="B94" i="1" s="1"/>
  <c r="B38" i="1"/>
  <c r="B95" i="1" s="1"/>
  <c r="B39" i="1"/>
  <c r="B96" i="1" s="1"/>
  <c r="B40" i="1"/>
  <c r="B97" i="1" s="1"/>
  <c r="B41" i="1"/>
  <c r="B98" i="1" s="1"/>
  <c r="F22" i="1"/>
  <c r="B77" i="1"/>
  <c r="D69" i="1"/>
  <c r="D65" i="1"/>
  <c r="A67" i="1"/>
  <c r="A68" i="1"/>
  <c r="A69" i="1"/>
  <c r="A66" i="1"/>
  <c r="F118" i="1" l="1"/>
  <c r="A110" i="1"/>
  <c r="D8" i="1"/>
  <c r="D66" i="1" s="1"/>
  <c r="F29" i="1" l="1"/>
  <c r="B27" i="1"/>
  <c r="B84" i="1" s="1"/>
  <c r="D8" i="4" l="1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7" i="4"/>
  <c r="C7" i="3"/>
  <c r="C8" i="3"/>
  <c r="C9" i="3"/>
  <c r="C10" i="3"/>
  <c r="C11" i="3"/>
  <c r="C12" i="3"/>
  <c r="C13" i="3"/>
  <c r="F43" i="1" l="1"/>
  <c r="F45" i="1" s="1"/>
  <c r="F47" i="1" l="1"/>
  <c r="D9" i="1"/>
  <c r="D67" i="1" s="1"/>
</calcChain>
</file>

<file path=xl/sharedStrings.xml><?xml version="1.0" encoding="utf-8"?>
<sst xmlns="http://schemas.openxmlformats.org/spreadsheetml/2006/main" count="78" uniqueCount="55">
  <si>
    <t>Clients</t>
  </si>
  <si>
    <t>Adresse</t>
  </si>
  <si>
    <t>Facture</t>
  </si>
  <si>
    <t>Client réf :</t>
  </si>
  <si>
    <t xml:space="preserve">Notre réf : </t>
  </si>
  <si>
    <t>Montant H.T</t>
  </si>
  <si>
    <t>TVA</t>
  </si>
  <si>
    <t>Montant T.T.C</t>
  </si>
  <si>
    <t>Type de document</t>
  </si>
  <si>
    <t>Note de crédit</t>
  </si>
  <si>
    <t>Taux de TVA</t>
  </si>
  <si>
    <t>Date :</t>
  </si>
  <si>
    <t>Échéance :</t>
  </si>
  <si>
    <t>Bull. livraison :</t>
  </si>
  <si>
    <t>Référence</t>
  </si>
  <si>
    <t>Désignation</t>
  </si>
  <si>
    <t>Qté</t>
  </si>
  <si>
    <t>Montant</t>
  </si>
  <si>
    <t>Nous vous remercie pour la confiance que vous nous accordé.</t>
  </si>
  <si>
    <t>Avec nos salutations distinguées.</t>
  </si>
  <si>
    <t>Bulletin de livraison</t>
  </si>
  <si>
    <t>TVA : CHE-XXX.XXX.XXX</t>
  </si>
  <si>
    <t>Entrée</t>
  </si>
  <si>
    <t>Sortie</t>
  </si>
  <si>
    <t>Date</t>
  </si>
  <si>
    <t>Prix</t>
  </si>
  <si>
    <t>Collaborateur</t>
  </si>
  <si>
    <t>Date de livraison</t>
  </si>
  <si>
    <t>Etat du stock réel</t>
  </si>
  <si>
    <t>NPA</t>
  </si>
  <si>
    <t>Localité</t>
  </si>
  <si>
    <t>Clients réf</t>
  </si>
  <si>
    <t>DB-0001</t>
  </si>
  <si>
    <t>DB-0002</t>
  </si>
  <si>
    <t>DB-0003</t>
  </si>
  <si>
    <t>Merci de bien vouloir vous acquitter du montant dû par le biais de notre compte bancaires ci-dessous.</t>
  </si>
  <si>
    <t>Notre référence / Collaborateur</t>
  </si>
  <si>
    <t>Stock Initial</t>
  </si>
  <si>
    <t>P.D.S</t>
  </si>
  <si>
    <t>L.S</t>
  </si>
  <si>
    <t>P.R</t>
  </si>
  <si>
    <t>Opérations effectué</t>
  </si>
  <si>
    <t>Merci de bien vouloir spécifier le numéro de facture lors du paiement.</t>
  </si>
  <si>
    <t>Quantité de pièces totale</t>
  </si>
  <si>
    <t>DB-0004</t>
  </si>
  <si>
    <t>2019-FA-00016</t>
  </si>
  <si>
    <t>2019-BL-00016</t>
  </si>
  <si>
    <t>Entreprise</t>
  </si>
  <si>
    <t>Rue</t>
  </si>
  <si>
    <t>NPA &amp; Localité</t>
  </si>
  <si>
    <t>Mail</t>
  </si>
  <si>
    <t>Ville + date</t>
  </si>
  <si>
    <t xml:space="preserve">Banque : </t>
  </si>
  <si>
    <r>
      <t xml:space="preserve">IBAN :  </t>
    </r>
    <r>
      <rPr>
        <sz val="11"/>
        <color theme="1"/>
        <rFont val="Calibri"/>
        <family val="2"/>
        <scheme val="minor"/>
      </rPr>
      <t xml:space="preserve">  </t>
    </r>
  </si>
  <si>
    <t>Sortie du 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</si>
</sst>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 &quot;CHF&quot;\ * #,##0.00_ ;_ &quot;CHF&quot;\ * \-#,##0.00_ ;_ &quot;CHF&quot;\ * &quot;-&quot;??_ ;_ @_ "/>
    <numFmt numFmtId="43" formatCode="_ * #,##0.00_ ;_ * \-#,##0.00_ ;_ * &quot;-&quot;??_ ;_ @_ "/>
    <numFmt numFmtId="164" formatCode="0.0%"/>
    <numFmt numFmtId="165" formatCode="[$-100C]d/\ mmmm\ yyyy;@"/>
    <numFmt numFmtId="166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164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44" fontId="0" fillId="0" borderId="0" xfId="2" applyFont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4" fontId="2" fillId="0" borderId="0" xfId="2" applyFont="1"/>
    <xf numFmtId="164" fontId="2" fillId="0" borderId="0" xfId="3" applyNumberFormat="1" applyFont="1"/>
    <xf numFmtId="0" fontId="0" fillId="0" borderId="0" xfId="0" applyFont="1"/>
    <xf numFmtId="0" fontId="2" fillId="4" borderId="4" xfId="0" applyFont="1" applyFill="1" applyBorder="1"/>
    <xf numFmtId="44" fontId="2" fillId="4" borderId="4" xfId="2" applyFont="1" applyFill="1" applyBorder="1"/>
    <xf numFmtId="0" fontId="3" fillId="0" borderId="0" xfId="0" applyFont="1"/>
    <xf numFmtId="0" fontId="0" fillId="0" borderId="0" xfId="0" applyAlignment="1">
      <alignment horizontal="center" vertical="center"/>
    </xf>
    <xf numFmtId="0" fontId="2" fillId="0" borderId="11" xfId="0" applyFont="1" applyBorder="1"/>
    <xf numFmtId="44" fontId="2" fillId="0" borderId="11" xfId="2" applyFont="1" applyBorder="1"/>
    <xf numFmtId="0" fontId="2" fillId="3" borderId="0" xfId="0" applyFont="1" applyFill="1" applyAlignment="1">
      <alignment horizontal="center"/>
    </xf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2" fillId="2" borderId="14" xfId="0" applyFont="1" applyFill="1" applyBorder="1" applyAlignment="1">
      <alignment horizontal="center" vertical="center"/>
    </xf>
    <xf numFmtId="0" fontId="0" fillId="5" borderId="0" xfId="0" applyFill="1"/>
    <xf numFmtId="14" fontId="2" fillId="3" borderId="0" xfId="0" applyNumberFormat="1" applyFont="1" applyFill="1" applyAlignment="1">
      <alignment horizontal="center"/>
    </xf>
    <xf numFmtId="0" fontId="0" fillId="4" borderId="0" xfId="0" applyFill="1"/>
    <xf numFmtId="0" fontId="0" fillId="0" borderId="0" xfId="0" applyFill="1"/>
    <xf numFmtId="0" fontId="6" fillId="4" borderId="0" xfId="0" applyFont="1" applyFill="1"/>
    <xf numFmtId="0" fontId="4" fillId="0" borderId="0" xfId="0" applyFont="1" applyBorder="1" applyAlignment="1">
      <alignment vertical="center"/>
    </xf>
    <xf numFmtId="0" fontId="2" fillId="3" borderId="0" xfId="0" applyFont="1" applyFill="1" applyAlignment="1">
      <alignment horizontal="center"/>
    </xf>
    <xf numFmtId="0" fontId="0" fillId="5" borderId="0" xfId="0" applyFill="1" applyBorder="1"/>
    <xf numFmtId="0" fontId="0" fillId="0" borderId="0" xfId="0" applyFill="1" applyBorder="1"/>
    <xf numFmtId="3" fontId="0" fillId="0" borderId="0" xfId="0" applyNumberFormat="1" applyAlignment="1">
      <alignment horizontal="center"/>
    </xf>
    <xf numFmtId="166" fontId="2" fillId="3" borderId="0" xfId="0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9" fillId="0" borderId="0" xfId="0" applyFont="1"/>
    <xf numFmtId="0" fontId="0" fillId="0" borderId="0" xfId="0" applyAlignment="1">
      <alignment vertical="center"/>
    </xf>
    <xf numFmtId="3" fontId="10" fillId="0" borderId="0" xfId="1" applyNumberFormat="1" applyFont="1" applyAlignment="1">
      <alignment horizontal="center"/>
    </xf>
    <xf numFmtId="44" fontId="10" fillId="0" borderId="0" xfId="2" applyFont="1"/>
    <xf numFmtId="3" fontId="1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3" borderId="0" xfId="0" applyFont="1" applyFill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1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relative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13</xdr:row>
          <xdr:rowOff>142875</xdr:rowOff>
        </xdr:from>
        <xdr:to>
          <xdr:col>8</xdr:col>
          <xdr:colOff>142875</xdr:colOff>
          <xdr:row>17</xdr:row>
          <xdr:rowOff>76200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17</xdr:row>
          <xdr:rowOff>161925</xdr:rowOff>
        </xdr:from>
        <xdr:to>
          <xdr:col>8</xdr:col>
          <xdr:colOff>152400</xdr:colOff>
          <xdr:row>23</xdr:row>
          <xdr:rowOff>9525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28</xdr:row>
          <xdr:rowOff>104775</xdr:rowOff>
        </xdr:from>
        <xdr:to>
          <xdr:col>8</xdr:col>
          <xdr:colOff>142875</xdr:colOff>
          <xdr:row>32</xdr:row>
          <xdr:rowOff>28575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24</xdr:row>
          <xdr:rowOff>57150</xdr:rowOff>
        </xdr:from>
        <xdr:to>
          <xdr:col>8</xdr:col>
          <xdr:colOff>152400</xdr:colOff>
          <xdr:row>28</xdr:row>
          <xdr:rowOff>9525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1</xdr:row>
          <xdr:rowOff>0</xdr:rowOff>
        </xdr:from>
        <xdr:to>
          <xdr:col>13</xdr:col>
          <xdr:colOff>0</xdr:colOff>
          <xdr:row>4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du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G1:K5" totalsRowShown="0" headerRowDxfId="10" dataDxfId="8" headerRowBorderDxfId="9" tableBorderDxfId="7">
  <autoFilter ref="G1:K5"/>
  <tableColumns count="5">
    <tableColumn id="1" name="Clients réf" dataDxfId="6"/>
    <tableColumn id="2" name="Clients" dataDxfId="5"/>
    <tableColumn id="3" name="Adresse" dataDxfId="4"/>
    <tableColumn id="4" name="NPA" dataDxfId="3"/>
    <tableColumn id="5" name="Localité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6:H101" totalsRowShown="0" headerRowDxfId="1">
  <autoFilter ref="A6:H101"/>
  <tableColumns count="8">
    <tableColumn id="1" name="Référence"/>
    <tableColumn id="2" name="Désignation"/>
    <tableColumn id="3" name="Qté" dataDxfId="0">
      <calculatedColumnFormula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calculatedColumnFormula>
    </tableColumn>
    <tableColumn id="4" name="Prix"/>
    <tableColumn id="5" name="Clients"/>
    <tableColumn id="6" name="Date de livraison"/>
    <tableColumn id="7" name="Collaborateur"/>
    <tableColumn id="8" name="Stock 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8"/>
  <sheetViews>
    <sheetView tabSelected="1" view="pageLayout" zoomScale="85" zoomScaleNormal="85" zoomScalePageLayoutView="85" workbookViewId="0">
      <selection activeCell="A53" sqref="A53"/>
    </sheetView>
  </sheetViews>
  <sheetFormatPr baseColWidth="10" defaultRowHeight="15" x14ac:dyDescent="0.25"/>
  <cols>
    <col min="1" max="1" width="22.85546875" customWidth="1"/>
    <col min="2" max="4" width="13.5703125" customWidth="1"/>
    <col min="5" max="5" width="13.7109375" customWidth="1"/>
    <col min="6" max="6" width="17.85546875" bestFit="1" customWidth="1"/>
    <col min="7" max="7" width="7.7109375" customWidth="1"/>
  </cols>
  <sheetData>
    <row r="1" spans="1:6" ht="15" customHeight="1" x14ac:dyDescent="0.25">
      <c r="A1" s="31"/>
      <c r="B1" s="31"/>
    </row>
    <row r="2" spans="1:6" ht="15" customHeight="1" x14ac:dyDescent="0.25">
      <c r="A2" s="31"/>
      <c r="B2" s="31"/>
      <c r="E2" s="1" t="s">
        <v>21</v>
      </c>
    </row>
    <row r="3" spans="1:6" ht="15" customHeight="1" x14ac:dyDescent="0.25">
      <c r="A3" s="31"/>
      <c r="B3" s="31"/>
    </row>
    <row r="4" spans="1:6" ht="15.75" customHeight="1" x14ac:dyDescent="0.25">
      <c r="A4" s="31"/>
      <c r="B4" s="31"/>
    </row>
    <row r="7" spans="1:6" x14ac:dyDescent="0.25">
      <c r="D7" s="26">
        <f>VLOOKUP(B20,Tableau2[],2,FALSE)</f>
        <v>0</v>
      </c>
    </row>
    <row r="8" spans="1:6" x14ac:dyDescent="0.25">
      <c r="A8" s="1" t="s">
        <v>47</v>
      </c>
      <c r="D8">
        <f>VLOOKUP(B20,Tableau2[],3,FALSE)</f>
        <v>0</v>
      </c>
    </row>
    <row r="9" spans="1:6" x14ac:dyDescent="0.25">
      <c r="A9" t="s">
        <v>48</v>
      </c>
      <c r="D9" t="str">
        <f>VLOOKUP(B20,Tableau2[],4,FALSE)&amp; " "&amp;VLOOKUP(B20,Tableau2[],5,FALSE)</f>
        <v xml:space="preserve"> </v>
      </c>
    </row>
    <row r="10" spans="1:6" x14ac:dyDescent="0.25">
      <c r="A10" t="s">
        <v>49</v>
      </c>
    </row>
    <row r="11" spans="1:6" x14ac:dyDescent="0.25">
      <c r="A11" t="s">
        <v>50</v>
      </c>
      <c r="D11" s="39" t="s">
        <v>51</v>
      </c>
    </row>
    <row r="16" spans="1:6" x14ac:dyDescent="0.25">
      <c r="A16" s="5"/>
      <c r="B16" s="5"/>
      <c r="C16" s="5"/>
      <c r="D16" s="5"/>
      <c r="E16" s="5"/>
      <c r="F16" s="5"/>
    </row>
    <row r="17" spans="1:6" ht="4.3499999999999996" customHeight="1" x14ac:dyDescent="0.25">
      <c r="F17" s="4"/>
    </row>
    <row r="18" spans="1:6" x14ac:dyDescent="0.25">
      <c r="A18" s="1" t="s">
        <v>2</v>
      </c>
      <c r="B18" s="12" t="s">
        <v>45</v>
      </c>
      <c r="E18" s="1" t="s">
        <v>11</v>
      </c>
      <c r="F18" s="3">
        <f ca="1">TODAY()</f>
        <v>43686</v>
      </c>
    </row>
    <row r="19" spans="1:6" ht="4.3499999999999996" customHeight="1" x14ac:dyDescent="0.25">
      <c r="F19" s="4"/>
    </row>
    <row r="20" spans="1:6" x14ac:dyDescent="0.25">
      <c r="A20" s="1" t="s">
        <v>3</v>
      </c>
      <c r="B20" s="29" t="s">
        <v>32</v>
      </c>
      <c r="E20" s="1" t="s">
        <v>12</v>
      </c>
      <c r="F20" s="3">
        <f ca="1">F18+30</f>
        <v>43716</v>
      </c>
    </row>
    <row r="21" spans="1:6" ht="4.3499999999999996" customHeight="1" x14ac:dyDescent="0.25"/>
    <row r="22" spans="1:6" x14ac:dyDescent="0.25">
      <c r="A22" s="1" t="s">
        <v>4</v>
      </c>
      <c r="B22" t="s">
        <v>39</v>
      </c>
      <c r="E22" s="1" t="s">
        <v>13</v>
      </c>
      <c r="F22" t="str">
        <f>B75</f>
        <v>2019-BL-00016</v>
      </c>
    </row>
    <row r="23" spans="1:6" ht="4.3499999999999996" customHeight="1" thickBot="1" x14ac:dyDescent="0.3">
      <c r="A23" s="6"/>
      <c r="B23" s="6"/>
      <c r="C23" s="6"/>
      <c r="D23" s="6"/>
      <c r="E23" s="6"/>
      <c r="F23" s="6"/>
    </row>
    <row r="24" spans="1:6" ht="4.3499999999999996" customHeight="1" thickTop="1" x14ac:dyDescent="0.25"/>
    <row r="25" spans="1:6" x14ac:dyDescent="0.25">
      <c r="A25" s="8" t="s">
        <v>14</v>
      </c>
      <c r="B25" s="46" t="s">
        <v>15</v>
      </c>
      <c r="C25" s="46"/>
      <c r="D25" s="46"/>
      <c r="E25" s="8" t="s">
        <v>16</v>
      </c>
      <c r="F25" s="8" t="s">
        <v>17</v>
      </c>
    </row>
    <row r="26" spans="1:6" ht="6.95" customHeight="1" x14ac:dyDescent="0.25">
      <c r="F26" s="7"/>
    </row>
    <row r="27" spans="1:6" ht="12.75" customHeight="1" x14ac:dyDescent="0.25">
      <c r="A27" s="38"/>
      <c r="B27" s="44" t="str">
        <f ca="1">IFERROR(VLOOKUP(A27,Stock,2,0)," ")</f>
        <v xml:space="preserve"> </v>
      </c>
      <c r="C27" s="44"/>
      <c r="D27" s="44"/>
      <c r="E27" s="40"/>
      <c r="F27" s="41" t="str">
        <f ca="1">IFERROR(VLOOKUP(A27,Stock,4,0)*E27," ")</f>
        <v xml:space="preserve"> </v>
      </c>
    </row>
    <row r="28" spans="1:6" ht="12.75" customHeight="1" x14ac:dyDescent="0.25">
      <c r="A28" s="38"/>
      <c r="B28" s="44" t="str">
        <f ca="1">IFERROR(VLOOKUP(A28,Stock,2,0)," ")</f>
        <v xml:space="preserve"> </v>
      </c>
      <c r="C28" s="44"/>
      <c r="D28" s="44"/>
      <c r="E28" s="42"/>
      <c r="F28" s="41" t="str">
        <f ca="1">IFERROR(VLOOKUP(A28,Stock,4,0)*E28," ")</f>
        <v xml:space="preserve"> </v>
      </c>
    </row>
    <row r="29" spans="1:6" ht="12.75" customHeight="1" x14ac:dyDescent="0.25">
      <c r="A29" s="38"/>
      <c r="B29" s="44" t="str">
        <f t="shared" ref="B29:B41" ca="1" si="0">IFERROR(VLOOKUP(A29,Stock,2,0)," ")</f>
        <v xml:space="preserve"> </v>
      </c>
      <c r="C29" s="44"/>
      <c r="D29" s="44"/>
      <c r="E29" s="42"/>
      <c r="F29" s="41" t="str">
        <f t="shared" ref="F29:F41" ca="1" si="1">IFERROR(VLOOKUP(A29,Stock,4,0)*E29," ")</f>
        <v xml:space="preserve"> </v>
      </c>
    </row>
    <row r="30" spans="1:6" ht="12.75" customHeight="1" x14ac:dyDescent="0.25">
      <c r="A30" s="38"/>
      <c r="B30" s="44" t="str">
        <f t="shared" ca="1" si="0"/>
        <v xml:space="preserve"> </v>
      </c>
      <c r="C30" s="44"/>
      <c r="D30" s="44"/>
      <c r="E30" s="42"/>
      <c r="F30" s="41" t="str">
        <f t="shared" ca="1" si="1"/>
        <v xml:space="preserve"> </v>
      </c>
    </row>
    <row r="31" spans="1:6" ht="12.75" customHeight="1" x14ac:dyDescent="0.25">
      <c r="A31" s="38"/>
      <c r="B31" s="44" t="str">
        <f t="shared" ca="1" si="0"/>
        <v xml:space="preserve"> </v>
      </c>
      <c r="C31" s="44"/>
      <c r="D31" s="44"/>
      <c r="E31" s="42"/>
      <c r="F31" s="41" t="str">
        <f t="shared" ca="1" si="1"/>
        <v xml:space="preserve"> </v>
      </c>
    </row>
    <row r="32" spans="1:6" ht="12.75" customHeight="1" x14ac:dyDescent="0.25">
      <c r="A32" s="38"/>
      <c r="B32" s="44" t="str">
        <f t="shared" ca="1" si="0"/>
        <v xml:space="preserve"> </v>
      </c>
      <c r="C32" s="44"/>
      <c r="D32" s="44"/>
      <c r="E32" s="42"/>
      <c r="F32" s="41" t="str">
        <f t="shared" ca="1" si="1"/>
        <v xml:space="preserve"> </v>
      </c>
    </row>
    <row r="33" spans="1:6" ht="12.75" customHeight="1" x14ac:dyDescent="0.25">
      <c r="A33" s="38"/>
      <c r="B33" s="44" t="str">
        <f t="shared" ca="1" si="0"/>
        <v xml:space="preserve"> </v>
      </c>
      <c r="C33" s="44"/>
      <c r="D33" s="44"/>
      <c r="E33" s="42"/>
      <c r="F33" s="41" t="str">
        <f t="shared" ca="1" si="1"/>
        <v xml:space="preserve"> </v>
      </c>
    </row>
    <row r="34" spans="1:6" ht="12.75" customHeight="1" x14ac:dyDescent="0.25">
      <c r="A34" s="38"/>
      <c r="B34" s="44" t="str">
        <f t="shared" ca="1" si="0"/>
        <v xml:space="preserve"> </v>
      </c>
      <c r="C34" s="44"/>
      <c r="D34" s="44"/>
      <c r="E34" s="42"/>
      <c r="F34" s="41" t="str">
        <f t="shared" ca="1" si="1"/>
        <v xml:space="preserve"> </v>
      </c>
    </row>
    <row r="35" spans="1:6" ht="12.75" customHeight="1" x14ac:dyDescent="0.25">
      <c r="A35" s="38"/>
      <c r="B35" s="44" t="str">
        <f t="shared" ca="1" si="0"/>
        <v xml:space="preserve"> </v>
      </c>
      <c r="C35" s="44"/>
      <c r="D35" s="44"/>
      <c r="E35" s="42"/>
      <c r="F35" s="41" t="str">
        <f t="shared" ca="1" si="1"/>
        <v xml:space="preserve"> </v>
      </c>
    </row>
    <row r="36" spans="1:6" ht="12.75" customHeight="1" x14ac:dyDescent="0.25">
      <c r="A36" s="38"/>
      <c r="B36" s="44" t="str">
        <f t="shared" ca="1" si="0"/>
        <v xml:space="preserve"> </v>
      </c>
      <c r="C36" s="44"/>
      <c r="D36" s="44"/>
      <c r="E36" s="42"/>
      <c r="F36" s="41" t="str">
        <f t="shared" ca="1" si="1"/>
        <v xml:space="preserve"> </v>
      </c>
    </row>
    <row r="37" spans="1:6" ht="12.75" customHeight="1" x14ac:dyDescent="0.25">
      <c r="A37" s="38"/>
      <c r="B37" s="44" t="str">
        <f t="shared" ca="1" si="0"/>
        <v xml:space="preserve"> </v>
      </c>
      <c r="C37" s="44"/>
      <c r="D37" s="44"/>
      <c r="E37" s="42"/>
      <c r="F37" s="41" t="str">
        <f t="shared" ca="1" si="1"/>
        <v xml:space="preserve"> </v>
      </c>
    </row>
    <row r="38" spans="1:6" ht="12.75" customHeight="1" x14ac:dyDescent="0.25">
      <c r="A38" s="38"/>
      <c r="B38" s="44" t="str">
        <f t="shared" ca="1" si="0"/>
        <v xml:space="preserve"> </v>
      </c>
      <c r="C38" s="44"/>
      <c r="D38" s="44"/>
      <c r="E38" s="42"/>
      <c r="F38" s="41" t="str">
        <f t="shared" ca="1" si="1"/>
        <v xml:space="preserve"> </v>
      </c>
    </row>
    <row r="39" spans="1:6" ht="12.75" customHeight="1" x14ac:dyDescent="0.25">
      <c r="A39" s="38"/>
      <c r="B39" s="44" t="str">
        <f t="shared" ca="1" si="0"/>
        <v xml:space="preserve"> </v>
      </c>
      <c r="C39" s="44"/>
      <c r="D39" s="44"/>
      <c r="E39" s="42"/>
      <c r="F39" s="41" t="str">
        <f t="shared" ca="1" si="1"/>
        <v xml:space="preserve"> </v>
      </c>
    </row>
    <row r="40" spans="1:6" ht="12.75" customHeight="1" x14ac:dyDescent="0.25">
      <c r="A40" s="38"/>
      <c r="B40" s="44" t="str">
        <f t="shared" ca="1" si="0"/>
        <v xml:space="preserve"> </v>
      </c>
      <c r="C40" s="44"/>
      <c r="D40" s="44"/>
      <c r="E40" s="42"/>
      <c r="F40" s="41" t="str">
        <f t="shared" ca="1" si="1"/>
        <v xml:space="preserve"> </v>
      </c>
    </row>
    <row r="41" spans="1:6" ht="12.75" customHeight="1" x14ac:dyDescent="0.25">
      <c r="A41" s="38"/>
      <c r="B41" s="44" t="str">
        <f t="shared" ca="1" si="0"/>
        <v xml:space="preserve"> </v>
      </c>
      <c r="C41" s="44"/>
      <c r="D41" s="44"/>
      <c r="E41" s="35"/>
      <c r="F41" s="7" t="str">
        <f t="shared" ca="1" si="1"/>
        <v xml:space="preserve"> </v>
      </c>
    </row>
    <row r="42" spans="1:6" ht="6.95" customHeight="1" x14ac:dyDescent="0.25">
      <c r="F42" s="7"/>
    </row>
    <row r="43" spans="1:6" x14ac:dyDescent="0.25">
      <c r="A43" s="17" t="s">
        <v>5</v>
      </c>
      <c r="B43" s="17"/>
      <c r="C43" s="17"/>
      <c r="D43" s="17"/>
      <c r="E43" s="17"/>
      <c r="F43" s="18">
        <f ca="1">SUM(F27:F42)</f>
        <v>0</v>
      </c>
    </row>
    <row r="44" spans="1:6" ht="6.95" customHeight="1" x14ac:dyDescent="0.25">
      <c r="A44" s="1"/>
      <c r="B44" s="1"/>
      <c r="C44" s="1"/>
      <c r="D44" s="1"/>
      <c r="E44" s="1"/>
      <c r="F44" s="10"/>
    </row>
    <row r="45" spans="1:6" x14ac:dyDescent="0.25">
      <c r="A45" s="1" t="s">
        <v>6</v>
      </c>
      <c r="B45" s="11">
        <v>0</v>
      </c>
      <c r="C45" s="1"/>
      <c r="D45" s="1"/>
      <c r="E45" s="1"/>
      <c r="F45" s="10">
        <f ca="1">MROUND(F43*B45,0.05)</f>
        <v>0</v>
      </c>
    </row>
    <row r="46" spans="1:6" ht="6.95" customHeight="1" x14ac:dyDescent="0.25">
      <c r="F46" s="7"/>
    </row>
    <row r="47" spans="1:6" ht="15.75" thickBot="1" x14ac:dyDescent="0.3">
      <c r="A47" s="13" t="s">
        <v>7</v>
      </c>
      <c r="B47" s="13"/>
      <c r="C47" s="13"/>
      <c r="D47" s="13"/>
      <c r="E47" s="13"/>
      <c r="F47" s="14">
        <f ca="1">F43+F45</f>
        <v>0</v>
      </c>
    </row>
    <row r="49" spans="1:5" x14ac:dyDescent="0.25">
      <c r="A49" s="12" t="s">
        <v>35</v>
      </c>
      <c r="B49" s="15"/>
    </row>
    <row r="50" spans="1:5" x14ac:dyDescent="0.25">
      <c r="A50" s="12"/>
      <c r="B50" s="15"/>
    </row>
    <row r="51" spans="1:5" x14ac:dyDescent="0.25">
      <c r="A51" s="1" t="s">
        <v>52</v>
      </c>
    </row>
    <row r="52" spans="1:5" x14ac:dyDescent="0.25">
      <c r="A52" s="1" t="s">
        <v>53</v>
      </c>
    </row>
    <row r="53" spans="1:5" x14ac:dyDescent="0.25">
      <c r="A53" s="12"/>
    </row>
    <row r="54" spans="1:5" x14ac:dyDescent="0.25">
      <c r="A54" s="1" t="s">
        <v>42</v>
      </c>
    </row>
    <row r="56" spans="1:5" x14ac:dyDescent="0.25">
      <c r="A56" s="12" t="s">
        <v>18</v>
      </c>
    </row>
    <row r="57" spans="1:5" x14ac:dyDescent="0.25">
      <c r="A57" s="12" t="s">
        <v>19</v>
      </c>
    </row>
    <row r="58" spans="1:5" ht="15" customHeight="1" x14ac:dyDescent="0.25">
      <c r="A58" s="31"/>
      <c r="B58" s="31"/>
    </row>
    <row r="59" spans="1:5" ht="15" customHeight="1" x14ac:dyDescent="0.25">
      <c r="A59" s="31"/>
      <c r="B59" s="31"/>
    </row>
    <row r="60" spans="1:5" ht="15" customHeight="1" x14ac:dyDescent="0.25">
      <c r="A60" s="31"/>
      <c r="B60" s="31"/>
    </row>
    <row r="61" spans="1:5" ht="15" customHeight="1" x14ac:dyDescent="0.25">
      <c r="A61" s="31"/>
      <c r="B61" s="31"/>
    </row>
    <row r="62" spans="1:5" ht="15" customHeight="1" x14ac:dyDescent="0.25">
      <c r="A62" s="31"/>
      <c r="B62" s="31"/>
      <c r="E62" s="1"/>
    </row>
    <row r="63" spans="1:5" ht="15" customHeight="1" x14ac:dyDescent="0.25">
      <c r="A63" s="31"/>
      <c r="B63" s="31"/>
    </row>
    <row r="64" spans="1:5" ht="15.75" customHeight="1" x14ac:dyDescent="0.25">
      <c r="A64" s="31"/>
      <c r="B64" s="31"/>
    </row>
    <row r="65" spans="1:6" ht="15.75" customHeight="1" x14ac:dyDescent="0.25">
      <c r="A65" s="31"/>
      <c r="B65" s="31"/>
      <c r="D65" s="33">
        <f>D7</f>
        <v>0</v>
      </c>
    </row>
    <row r="66" spans="1:6" x14ac:dyDescent="0.25">
      <c r="A66" s="1" t="str">
        <f>A8</f>
        <v>Entreprise</v>
      </c>
      <c r="D66" s="34">
        <f>D8</f>
        <v>0</v>
      </c>
    </row>
    <row r="67" spans="1:6" x14ac:dyDescent="0.25">
      <c r="A67" s="12" t="str">
        <f>A9</f>
        <v>Rue</v>
      </c>
      <c r="D67" s="33" t="str">
        <f>D9</f>
        <v xml:space="preserve"> </v>
      </c>
    </row>
    <row r="68" spans="1:6" x14ac:dyDescent="0.25">
      <c r="A68" s="12" t="str">
        <f>A10</f>
        <v>NPA &amp; Localité</v>
      </c>
      <c r="D68" s="26"/>
    </row>
    <row r="69" spans="1:6" x14ac:dyDescent="0.25">
      <c r="A69" s="12" t="str">
        <f>A11</f>
        <v>Mail</v>
      </c>
      <c r="D69" s="26" t="str">
        <f>D11</f>
        <v>Ville + date</v>
      </c>
    </row>
    <row r="73" spans="1:6" x14ac:dyDescent="0.25">
      <c r="A73" s="5"/>
      <c r="B73" s="5"/>
      <c r="C73" s="5"/>
      <c r="D73" s="5"/>
      <c r="E73" s="5"/>
      <c r="F73" s="5"/>
    </row>
    <row r="74" spans="1:6" ht="4.3499999999999996" customHeight="1" x14ac:dyDescent="0.25">
      <c r="F74" s="4"/>
    </row>
    <row r="75" spans="1:6" x14ac:dyDescent="0.25">
      <c r="A75" s="1" t="s">
        <v>20</v>
      </c>
      <c r="B75" s="12" t="s">
        <v>46</v>
      </c>
      <c r="E75" s="1" t="s">
        <v>11</v>
      </c>
      <c r="F75" s="3">
        <f ca="1">F18</f>
        <v>43686</v>
      </c>
    </row>
    <row r="76" spans="1:6" ht="4.3499999999999996" customHeight="1" x14ac:dyDescent="0.25">
      <c r="F76" s="4"/>
    </row>
    <row r="77" spans="1:6" x14ac:dyDescent="0.25">
      <c r="A77" s="1" t="s">
        <v>3</v>
      </c>
      <c r="B77" s="29" t="str">
        <f>B20</f>
        <v>DB-0001</v>
      </c>
      <c r="E77" s="1"/>
      <c r="F77" s="3"/>
    </row>
    <row r="78" spans="1:6" ht="4.3499999999999996" customHeight="1" x14ac:dyDescent="0.25"/>
    <row r="79" spans="1:6" x14ac:dyDescent="0.25">
      <c r="A79" s="1" t="s">
        <v>4</v>
      </c>
      <c r="B79" t="s">
        <v>39</v>
      </c>
      <c r="E79" s="1"/>
    </row>
    <row r="80" spans="1:6" ht="4.3499999999999996" customHeight="1" thickBot="1" x14ac:dyDescent="0.3">
      <c r="A80" s="6"/>
      <c r="B80" s="6"/>
      <c r="C80" s="6"/>
      <c r="D80" s="6"/>
      <c r="E80" s="6"/>
      <c r="F80" s="6"/>
    </row>
    <row r="81" spans="1:6" ht="3.75" customHeight="1" thickTop="1" x14ac:dyDescent="0.25"/>
    <row r="82" spans="1:6" x14ac:dyDescent="0.25">
      <c r="A82" s="32" t="s">
        <v>14</v>
      </c>
      <c r="B82" s="46" t="s">
        <v>15</v>
      </c>
      <c r="C82" s="46"/>
      <c r="D82" s="46"/>
      <c r="E82" s="46"/>
      <c r="F82" s="32" t="s">
        <v>16</v>
      </c>
    </row>
    <row r="83" spans="1:6" ht="6.95" customHeight="1" x14ac:dyDescent="0.25">
      <c r="B83" s="45"/>
      <c r="C83" s="45"/>
      <c r="D83" s="45"/>
      <c r="E83" s="45"/>
      <c r="F83" s="7"/>
    </row>
    <row r="84" spans="1:6" ht="12.75" customHeight="1" x14ac:dyDescent="0.25">
      <c r="A84" s="38" t="str">
        <f t="shared" ref="A84:A98" si="2">IF(A27="","",A27)</f>
        <v/>
      </c>
      <c r="B84" s="44" t="str">
        <f t="shared" ref="B84:B98" ca="1" si="3">IF(B27=" "," ",B27)</f>
        <v xml:space="preserve"> </v>
      </c>
      <c r="C84" s="44"/>
      <c r="D84" s="44"/>
      <c r="E84" s="44"/>
      <c r="F84" s="37" t="str">
        <f t="shared" ref="F84:F98" si="4">IF(E27="","",E27)</f>
        <v/>
      </c>
    </row>
    <row r="85" spans="1:6" ht="12.75" customHeight="1" x14ac:dyDescent="0.25">
      <c r="A85" s="38" t="str">
        <f t="shared" si="2"/>
        <v/>
      </c>
      <c r="B85" s="44" t="str">
        <f t="shared" ca="1" si="3"/>
        <v xml:space="preserve"> </v>
      </c>
      <c r="C85" s="44"/>
      <c r="D85" s="44"/>
      <c r="E85" s="44"/>
      <c r="F85" s="37" t="str">
        <f t="shared" si="4"/>
        <v/>
      </c>
    </row>
    <row r="86" spans="1:6" ht="12.75" customHeight="1" x14ac:dyDescent="0.25">
      <c r="A86" s="38" t="str">
        <f t="shared" si="2"/>
        <v/>
      </c>
      <c r="B86" s="44" t="str">
        <f t="shared" ca="1" si="3"/>
        <v xml:space="preserve"> </v>
      </c>
      <c r="C86" s="44"/>
      <c r="D86" s="44"/>
      <c r="E86" s="44"/>
      <c r="F86" s="37" t="str">
        <f t="shared" si="4"/>
        <v/>
      </c>
    </row>
    <row r="87" spans="1:6" ht="12.75" customHeight="1" x14ac:dyDescent="0.25">
      <c r="A87" s="38" t="str">
        <f t="shared" si="2"/>
        <v/>
      </c>
      <c r="B87" s="44" t="str">
        <f t="shared" ca="1" si="3"/>
        <v xml:space="preserve"> </v>
      </c>
      <c r="C87" s="44"/>
      <c r="D87" s="44"/>
      <c r="E87" s="44"/>
      <c r="F87" s="37" t="str">
        <f t="shared" si="4"/>
        <v/>
      </c>
    </row>
    <row r="88" spans="1:6" ht="12.75" customHeight="1" x14ac:dyDescent="0.25">
      <c r="A88" s="38" t="str">
        <f t="shared" si="2"/>
        <v/>
      </c>
      <c r="B88" s="44" t="str">
        <f t="shared" ca="1" si="3"/>
        <v xml:space="preserve"> </v>
      </c>
      <c r="C88" s="44"/>
      <c r="D88" s="44"/>
      <c r="E88" s="44"/>
      <c r="F88" s="37" t="str">
        <f t="shared" si="4"/>
        <v/>
      </c>
    </row>
    <row r="89" spans="1:6" ht="12.75" customHeight="1" x14ac:dyDescent="0.25">
      <c r="A89" s="38" t="str">
        <f t="shared" si="2"/>
        <v/>
      </c>
      <c r="B89" s="44" t="str">
        <f t="shared" ca="1" si="3"/>
        <v xml:space="preserve"> </v>
      </c>
      <c r="C89" s="44"/>
      <c r="D89" s="44"/>
      <c r="E89" s="44"/>
      <c r="F89" s="37" t="str">
        <f t="shared" si="4"/>
        <v/>
      </c>
    </row>
    <row r="90" spans="1:6" ht="12.75" customHeight="1" x14ac:dyDescent="0.25">
      <c r="A90" s="38" t="str">
        <f t="shared" si="2"/>
        <v/>
      </c>
      <c r="B90" s="44" t="str">
        <f t="shared" ca="1" si="3"/>
        <v xml:space="preserve"> </v>
      </c>
      <c r="C90" s="44"/>
      <c r="D90" s="44"/>
      <c r="E90" s="44"/>
      <c r="F90" s="37" t="str">
        <f t="shared" si="4"/>
        <v/>
      </c>
    </row>
    <row r="91" spans="1:6" ht="12.75" customHeight="1" x14ac:dyDescent="0.25">
      <c r="A91" s="38" t="str">
        <f t="shared" si="2"/>
        <v/>
      </c>
      <c r="B91" s="44" t="str">
        <f t="shared" ca="1" si="3"/>
        <v xml:space="preserve"> </v>
      </c>
      <c r="C91" s="44"/>
      <c r="D91" s="44"/>
      <c r="E91" s="44"/>
      <c r="F91" s="37" t="str">
        <f t="shared" si="4"/>
        <v/>
      </c>
    </row>
    <row r="92" spans="1:6" ht="12.75" customHeight="1" x14ac:dyDescent="0.25">
      <c r="A92" s="38" t="str">
        <f t="shared" si="2"/>
        <v/>
      </c>
      <c r="B92" s="44" t="str">
        <f t="shared" ca="1" si="3"/>
        <v xml:space="preserve"> </v>
      </c>
      <c r="C92" s="44"/>
      <c r="D92" s="44"/>
      <c r="E92" s="44"/>
      <c r="F92" s="37" t="str">
        <f t="shared" si="4"/>
        <v/>
      </c>
    </row>
    <row r="93" spans="1:6" ht="12.75" customHeight="1" x14ac:dyDescent="0.25">
      <c r="A93" s="38" t="str">
        <f t="shared" si="2"/>
        <v/>
      </c>
      <c r="B93" s="44" t="str">
        <f t="shared" ca="1" si="3"/>
        <v xml:space="preserve"> </v>
      </c>
      <c r="C93" s="44"/>
      <c r="D93" s="44"/>
      <c r="E93" s="44"/>
      <c r="F93" s="37" t="str">
        <f t="shared" si="4"/>
        <v/>
      </c>
    </row>
    <row r="94" spans="1:6" ht="12.75" customHeight="1" x14ac:dyDescent="0.25">
      <c r="A94" s="38" t="str">
        <f t="shared" si="2"/>
        <v/>
      </c>
      <c r="B94" s="44" t="str">
        <f t="shared" ca="1" si="3"/>
        <v xml:space="preserve"> </v>
      </c>
      <c r="C94" s="44"/>
      <c r="D94" s="44"/>
      <c r="E94" s="44"/>
      <c r="F94" s="37" t="str">
        <f t="shared" si="4"/>
        <v/>
      </c>
    </row>
    <row r="95" spans="1:6" ht="12.75" customHeight="1" x14ac:dyDescent="0.25">
      <c r="A95" s="38" t="str">
        <f t="shared" si="2"/>
        <v/>
      </c>
      <c r="B95" s="44" t="str">
        <f t="shared" ca="1" si="3"/>
        <v xml:space="preserve"> </v>
      </c>
      <c r="C95" s="44"/>
      <c r="D95" s="44"/>
      <c r="E95" s="44"/>
      <c r="F95" s="37" t="str">
        <f t="shared" si="4"/>
        <v/>
      </c>
    </row>
    <row r="96" spans="1:6" ht="12.75" customHeight="1" x14ac:dyDescent="0.25">
      <c r="A96" s="38" t="str">
        <f t="shared" si="2"/>
        <v/>
      </c>
      <c r="B96" s="44" t="str">
        <f t="shared" ca="1" si="3"/>
        <v xml:space="preserve"> </v>
      </c>
      <c r="C96" s="44"/>
      <c r="D96" s="44"/>
      <c r="E96" s="44"/>
      <c r="F96" s="37" t="str">
        <f t="shared" si="4"/>
        <v/>
      </c>
    </row>
    <row r="97" spans="1:6" ht="12.75" customHeight="1" x14ac:dyDescent="0.25">
      <c r="A97" s="38" t="str">
        <f t="shared" si="2"/>
        <v/>
      </c>
      <c r="B97" s="44" t="str">
        <f t="shared" ca="1" si="3"/>
        <v xml:space="preserve"> </v>
      </c>
      <c r="C97" s="44"/>
      <c r="D97" s="44"/>
      <c r="E97" s="44"/>
      <c r="F97" s="37" t="str">
        <f t="shared" si="4"/>
        <v/>
      </c>
    </row>
    <row r="98" spans="1:6" ht="12.75" customHeight="1" x14ac:dyDescent="0.25">
      <c r="A98" s="38" t="str">
        <f t="shared" si="2"/>
        <v/>
      </c>
      <c r="B98" s="44" t="str">
        <f t="shared" ca="1" si="3"/>
        <v xml:space="preserve"> </v>
      </c>
      <c r="C98" s="44"/>
      <c r="D98" s="44"/>
      <c r="E98" s="44"/>
      <c r="F98" s="37" t="str">
        <f t="shared" si="4"/>
        <v/>
      </c>
    </row>
    <row r="99" spans="1:6" ht="6.95" customHeight="1" x14ac:dyDescent="0.25">
      <c r="B99" s="43" t="str">
        <f ca="1">IFERROR(VLOOKUP(A99,Stock,2,0)," ")</f>
        <v xml:space="preserve"> </v>
      </c>
      <c r="C99" s="43"/>
      <c r="D99" s="43"/>
      <c r="E99" s="43"/>
      <c r="F99" s="7"/>
    </row>
    <row r="100" spans="1:6" x14ac:dyDescent="0.25">
      <c r="A100" s="32" t="s">
        <v>14</v>
      </c>
      <c r="B100" s="46" t="s">
        <v>41</v>
      </c>
      <c r="C100" s="46"/>
      <c r="D100" s="46"/>
      <c r="E100" s="46"/>
      <c r="F100" s="46"/>
    </row>
    <row r="101" spans="1:6" ht="6.95" customHeight="1" x14ac:dyDescent="0.25">
      <c r="B101" s="43" t="str">
        <f ca="1">IFERROR(VLOOKUP(A101,Stock,2,0)," ")</f>
        <v xml:space="preserve"> </v>
      </c>
      <c r="C101" s="43"/>
      <c r="D101" s="43"/>
      <c r="E101" s="43"/>
      <c r="F101" s="7"/>
    </row>
    <row r="102" spans="1:6" ht="12.75" customHeight="1" x14ac:dyDescent="0.25">
      <c r="A102" s="38" t="str">
        <f>A84</f>
        <v/>
      </c>
      <c r="B102" s="44"/>
      <c r="C102" s="44"/>
      <c r="D102" s="44"/>
      <c r="E102" s="44"/>
      <c r="F102" s="44"/>
    </row>
    <row r="103" spans="1:6" ht="12.75" customHeight="1" x14ac:dyDescent="0.25">
      <c r="A103" s="38" t="str">
        <f t="shared" ref="A103:A116" si="5">A85</f>
        <v/>
      </c>
      <c r="B103" s="44"/>
      <c r="C103" s="44"/>
      <c r="D103" s="44"/>
      <c r="E103" s="44"/>
      <c r="F103" s="44"/>
    </row>
    <row r="104" spans="1:6" ht="12.75" customHeight="1" x14ac:dyDescent="0.25">
      <c r="A104" s="38" t="str">
        <f t="shared" si="5"/>
        <v/>
      </c>
      <c r="B104" s="44"/>
      <c r="C104" s="44"/>
      <c r="D104" s="44"/>
      <c r="E104" s="44"/>
      <c r="F104" s="44"/>
    </row>
    <row r="105" spans="1:6" ht="12.75" customHeight="1" x14ac:dyDescent="0.25">
      <c r="A105" s="38" t="str">
        <f t="shared" si="5"/>
        <v/>
      </c>
      <c r="B105" s="44"/>
      <c r="C105" s="44"/>
      <c r="D105" s="44"/>
      <c r="E105" s="44"/>
      <c r="F105" s="44"/>
    </row>
    <row r="106" spans="1:6" ht="12.75" customHeight="1" x14ac:dyDescent="0.25">
      <c r="A106" s="38" t="str">
        <f t="shared" si="5"/>
        <v/>
      </c>
      <c r="B106" s="44"/>
      <c r="C106" s="44"/>
      <c r="D106" s="44"/>
      <c r="E106" s="44"/>
      <c r="F106" s="44"/>
    </row>
    <row r="107" spans="1:6" ht="12.75" customHeight="1" x14ac:dyDescent="0.25">
      <c r="A107" s="38" t="str">
        <f t="shared" si="5"/>
        <v/>
      </c>
      <c r="B107" s="44"/>
      <c r="C107" s="44"/>
      <c r="D107" s="44"/>
      <c r="E107" s="44"/>
      <c r="F107" s="44"/>
    </row>
    <row r="108" spans="1:6" ht="12.75" customHeight="1" x14ac:dyDescent="0.25">
      <c r="A108" s="38" t="str">
        <f t="shared" si="5"/>
        <v/>
      </c>
      <c r="B108" s="44"/>
      <c r="C108" s="44"/>
      <c r="D108" s="44"/>
      <c r="E108" s="44"/>
      <c r="F108" s="44"/>
    </row>
    <row r="109" spans="1:6" ht="12.75" customHeight="1" x14ac:dyDescent="0.25">
      <c r="A109" s="38" t="str">
        <f t="shared" si="5"/>
        <v/>
      </c>
      <c r="B109" s="44"/>
      <c r="C109" s="44"/>
      <c r="D109" s="44"/>
      <c r="E109" s="44"/>
      <c r="F109" s="44"/>
    </row>
    <row r="110" spans="1:6" ht="12.75" customHeight="1" x14ac:dyDescent="0.25">
      <c r="A110" s="38" t="str">
        <f t="shared" si="5"/>
        <v/>
      </c>
      <c r="B110" s="44"/>
      <c r="C110" s="44"/>
      <c r="D110" s="44"/>
      <c r="E110" s="44"/>
      <c r="F110" s="44"/>
    </row>
    <row r="111" spans="1:6" ht="12.75" customHeight="1" x14ac:dyDescent="0.25">
      <c r="A111" s="38" t="str">
        <f t="shared" si="5"/>
        <v/>
      </c>
      <c r="B111" s="44"/>
      <c r="C111" s="44"/>
      <c r="D111" s="44"/>
      <c r="E111" s="44"/>
      <c r="F111" s="44"/>
    </row>
    <row r="112" spans="1:6" ht="12.75" customHeight="1" x14ac:dyDescent="0.25">
      <c r="A112" s="38" t="str">
        <f t="shared" si="5"/>
        <v/>
      </c>
      <c r="B112" s="44"/>
      <c r="C112" s="44"/>
      <c r="D112" s="44"/>
      <c r="E112" s="44"/>
      <c r="F112" s="44"/>
    </row>
    <row r="113" spans="1:6" ht="12.75" customHeight="1" x14ac:dyDescent="0.25">
      <c r="A113" s="38" t="str">
        <f t="shared" si="5"/>
        <v/>
      </c>
      <c r="B113" s="44"/>
      <c r="C113" s="44"/>
      <c r="D113" s="44"/>
      <c r="E113" s="44"/>
      <c r="F113" s="44"/>
    </row>
    <row r="114" spans="1:6" ht="12.75" customHeight="1" x14ac:dyDescent="0.25">
      <c r="A114" s="38" t="str">
        <f t="shared" si="5"/>
        <v/>
      </c>
      <c r="B114" s="44"/>
      <c r="C114" s="44"/>
      <c r="D114" s="44"/>
      <c r="E114" s="44"/>
      <c r="F114" s="44"/>
    </row>
    <row r="115" spans="1:6" ht="12.75" customHeight="1" x14ac:dyDescent="0.25">
      <c r="A115" s="38" t="str">
        <f t="shared" si="5"/>
        <v/>
      </c>
      <c r="B115" s="44"/>
      <c r="C115" s="44"/>
      <c r="D115" s="44"/>
      <c r="E115" s="44"/>
      <c r="F115" s="44"/>
    </row>
    <row r="116" spans="1:6" ht="12.75" customHeight="1" x14ac:dyDescent="0.25">
      <c r="A116" s="38" t="str">
        <f t="shared" si="5"/>
        <v/>
      </c>
      <c r="B116" s="44"/>
      <c r="C116" s="44"/>
      <c r="D116" s="44"/>
      <c r="E116" s="44"/>
      <c r="F116" s="44"/>
    </row>
    <row r="117" spans="1:6" ht="6.95" customHeight="1" x14ac:dyDescent="0.25">
      <c r="B117" s="43"/>
      <c r="C117" s="43"/>
      <c r="D117" s="43"/>
      <c r="E117" s="43"/>
      <c r="F117" s="43"/>
    </row>
    <row r="118" spans="1:6" x14ac:dyDescent="0.25">
      <c r="A118" s="32"/>
      <c r="B118" s="46" t="s">
        <v>43</v>
      </c>
      <c r="C118" s="46"/>
      <c r="D118" s="46"/>
      <c r="E118" s="46"/>
      <c r="F118" s="36">
        <f>SUM(F84:F98)</f>
        <v>0</v>
      </c>
    </row>
  </sheetData>
  <mergeCells count="53">
    <mergeCell ref="B118:E118"/>
    <mergeCell ref="B98:E98"/>
    <mergeCell ref="B101:E101"/>
    <mergeCell ref="B25:D25"/>
    <mergeCell ref="B100:F100"/>
    <mergeCell ref="B82:E82"/>
    <mergeCell ref="B97:E97"/>
    <mergeCell ref="B85:E85"/>
    <mergeCell ref="B87:E87"/>
    <mergeCell ref="B89:E89"/>
    <mergeCell ref="B91:E91"/>
    <mergeCell ref="B93:E93"/>
    <mergeCell ref="B95:E95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03:F103"/>
    <mergeCell ref="B117:F117"/>
    <mergeCell ref="B37:D37"/>
    <mergeCell ref="B38:D38"/>
    <mergeCell ref="B39:D39"/>
    <mergeCell ref="B40:D40"/>
    <mergeCell ref="B41:D41"/>
    <mergeCell ref="B83:E83"/>
    <mergeCell ref="B84:E84"/>
    <mergeCell ref="B86:E86"/>
    <mergeCell ref="B88:E88"/>
    <mergeCell ref="B90:E90"/>
    <mergeCell ref="B92:E92"/>
    <mergeCell ref="B94:E94"/>
    <mergeCell ref="B99:E99"/>
    <mergeCell ref="B96:E96"/>
    <mergeCell ref="B102:F102"/>
    <mergeCell ref="B116:F116"/>
    <mergeCell ref="B115:F115"/>
    <mergeCell ref="B114:F114"/>
    <mergeCell ref="B113:F113"/>
    <mergeCell ref="B112:F112"/>
    <mergeCell ref="B111:F111"/>
    <mergeCell ref="B110:F110"/>
    <mergeCell ref="B109:F109"/>
    <mergeCell ref="B108:F108"/>
    <mergeCell ref="B107:F107"/>
    <mergeCell ref="B106:F106"/>
    <mergeCell ref="B105:F105"/>
    <mergeCell ref="B104:F104"/>
  </mergeCells>
  <dataValidations count="3">
    <dataValidation type="list" allowBlank="1" showInputMessage="1" showErrorMessage="1" sqref="B20">
      <formula1>Ref_Clients</formula1>
    </dataValidation>
    <dataValidation type="list" allowBlank="1" showInputMessage="1" showErrorMessage="1" sqref="A27:A41">
      <formula1>References</formula1>
    </dataValidation>
    <dataValidation type="list" allowBlank="1" showInputMessage="1" showErrorMessage="1" sqref="D7">
      <formula1>Clients</formula1>
    </dataValidation>
  </dataValidations>
  <pageMargins left="0.46568627450980393" right="7.3529411764705885E-2" top="0.74803149606299213" bottom="0.74803149606299213" header="0.31496062992125984" footer="0.31496062992125984"/>
  <pageSetup paperSize="9" orientation="portrait" r:id="rId1"/>
  <headerFooter differentFirst="1">
    <oddHeader>&amp;L&amp;G</oddHeader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9" r:id="rId5" name="Button 15">
              <controlPr defaultSize="0" print="0" autoFill="0" autoPict="0" macro="[0]!Creation_Clients">
                <anchor moveWithCells="1" sizeWithCells="1">
                  <from>
                    <xdr:col>6</xdr:col>
                    <xdr:colOff>114300</xdr:colOff>
                    <xdr:row>13</xdr:row>
                    <xdr:rowOff>142875</xdr:rowOff>
                  </from>
                  <to>
                    <xdr:col>8</xdr:col>
                    <xdr:colOff>142875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6" name="Button 19">
              <controlPr defaultSize="0" print="0" autoFill="0" autoPict="0" macro="[0]!NouvelleFacture">
                <anchor moveWithCells="1" sizeWithCells="1">
                  <from>
                    <xdr:col>6</xdr:col>
                    <xdr:colOff>114300</xdr:colOff>
                    <xdr:row>17</xdr:row>
                    <xdr:rowOff>161925</xdr:rowOff>
                  </from>
                  <to>
                    <xdr:col>8</xdr:col>
                    <xdr:colOff>152400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7" name="Button 20">
              <controlPr defaultSize="0" print="0" autoFill="0" autoPict="0" macro="[0]!Sauvegarde">
                <anchor moveWithCells="1" sizeWithCells="1">
                  <from>
                    <xdr:col>6</xdr:col>
                    <xdr:colOff>114300</xdr:colOff>
                    <xdr:row>28</xdr:row>
                    <xdr:rowOff>104775</xdr:rowOff>
                  </from>
                  <to>
                    <xdr:col>8</xdr:col>
                    <xdr:colOff>142875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8" name="Button 22">
              <controlPr defaultSize="0" print="0" autoFill="0" autoPict="0" macro="[0]!Imprimer">
                <anchor moveWithCells="1" sizeWithCells="1">
                  <from>
                    <xdr:col>6</xdr:col>
                    <xdr:colOff>114300</xdr:colOff>
                    <xdr:row>24</xdr:row>
                    <xdr:rowOff>57150</xdr:rowOff>
                  </from>
                  <to>
                    <xdr:col>8</xdr:col>
                    <xdr:colOff>152400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donnée'!$A$2:$A$4</xm:f>
          </x14:formula1>
          <xm:sqref>A18 A75</xm:sqref>
        </x14:dataValidation>
        <x14:dataValidation type="list" allowBlank="1" showInputMessage="1" showErrorMessage="1">
          <x14:formula1>
            <xm:f>'Base de donnée'!$E$2:$E$6</xm:f>
          </x14:formula1>
          <xm:sqref>B45</xm:sqref>
        </x14:dataValidation>
        <x14:dataValidation type="list" allowBlank="1" showInputMessage="1" showErrorMessage="1">
          <x14:formula1>
            <xm:f>'Base de donnée'!$C$2:$C$5</xm:f>
          </x14:formula1>
          <xm:sqref>B22 B79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5"/>
  <sheetViews>
    <sheetView workbookViewId="0">
      <selection activeCell="K14" sqref="K14"/>
    </sheetView>
  </sheetViews>
  <sheetFormatPr baseColWidth="10" defaultRowHeight="15" x14ac:dyDescent="0.25"/>
  <cols>
    <col min="1" max="1" width="18.85546875" bestFit="1" customWidth="1"/>
    <col min="2" max="2" width="3.85546875" customWidth="1"/>
    <col min="3" max="3" width="29" bestFit="1" customWidth="1"/>
    <col min="4" max="4" width="3.85546875" customWidth="1"/>
    <col min="6" max="6" width="3.85546875" customWidth="1"/>
    <col min="7" max="11" width="28.140625" customWidth="1"/>
  </cols>
  <sheetData>
    <row r="1" spans="1:11" s="16" customFormat="1" ht="15.75" thickBot="1" x14ac:dyDescent="0.3">
      <c r="A1" s="21" t="s">
        <v>8</v>
      </c>
      <c r="C1" s="21" t="s">
        <v>36</v>
      </c>
      <c r="E1" s="21" t="s">
        <v>10</v>
      </c>
      <c r="G1" s="25" t="s">
        <v>31</v>
      </c>
      <c r="H1" s="25" t="s">
        <v>0</v>
      </c>
      <c r="I1" s="25" t="s">
        <v>1</v>
      </c>
      <c r="J1" s="25" t="s">
        <v>29</v>
      </c>
      <c r="K1" s="25" t="s">
        <v>30</v>
      </c>
    </row>
    <row r="2" spans="1:11" x14ac:dyDescent="0.25">
      <c r="A2" t="s">
        <v>2</v>
      </c>
      <c r="C2" t="s">
        <v>38</v>
      </c>
      <c r="E2" s="2">
        <v>7.6999999999999999E-2</v>
      </c>
      <c r="G2" s="16" t="s">
        <v>32</v>
      </c>
      <c r="H2" s="16"/>
      <c r="I2" s="16"/>
      <c r="J2" s="16"/>
      <c r="K2" s="16"/>
    </row>
    <row r="3" spans="1:11" x14ac:dyDescent="0.25">
      <c r="A3" t="s">
        <v>9</v>
      </c>
      <c r="C3" t="s">
        <v>40</v>
      </c>
      <c r="E3" s="2">
        <v>2.5000000000000001E-2</v>
      </c>
      <c r="G3" s="16" t="s">
        <v>33</v>
      </c>
      <c r="H3" s="16"/>
      <c r="I3" s="16"/>
      <c r="J3" s="16"/>
      <c r="K3" s="16"/>
    </row>
    <row r="4" spans="1:11" x14ac:dyDescent="0.25">
      <c r="A4" t="s">
        <v>20</v>
      </c>
      <c r="C4" t="s">
        <v>39</v>
      </c>
      <c r="E4" s="2">
        <v>3.5999999999999997E-2</v>
      </c>
      <c r="G4" s="16" t="s">
        <v>34</v>
      </c>
      <c r="H4" s="16"/>
      <c r="I4" s="16"/>
      <c r="J4" s="16"/>
      <c r="K4" s="16"/>
    </row>
    <row r="5" spans="1:11" x14ac:dyDescent="0.25">
      <c r="E5" s="2">
        <v>0</v>
      </c>
      <c r="G5" s="16" t="s">
        <v>44</v>
      </c>
      <c r="H5" s="16"/>
      <c r="I5" s="16"/>
      <c r="J5" s="16"/>
      <c r="K5" s="16"/>
    </row>
  </sheetData>
  <pageMargins left="0.7" right="0.7" top="0.75" bottom="0.75" header="0.3" footer="0.3"/>
  <pageSetup paperSize="8" scale="91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101"/>
  <sheetViews>
    <sheetView topLeftCell="A61" zoomScaleNormal="100" workbookViewId="0">
      <selection activeCell="G28" sqref="G28"/>
    </sheetView>
  </sheetViews>
  <sheetFormatPr baseColWidth="10" defaultRowHeight="15" x14ac:dyDescent="0.25"/>
  <cols>
    <col min="1" max="1" width="30.140625" bestFit="1" customWidth="1"/>
    <col min="2" max="2" width="65.42578125" bestFit="1" customWidth="1"/>
    <col min="3" max="3" width="11.42578125" customWidth="1"/>
    <col min="4" max="4" width="13.85546875" customWidth="1"/>
    <col min="5" max="7" width="22.28515625" customWidth="1"/>
    <col min="8" max="8" width="15.85546875" bestFit="1" customWidth="1"/>
  </cols>
  <sheetData>
    <row r="1" spans="1:8" ht="15.75" thickBot="1" x14ac:dyDescent="0.3"/>
    <row r="2" spans="1:8" ht="15" customHeight="1" x14ac:dyDescent="0.25">
      <c r="A2" s="47" t="s">
        <v>28</v>
      </c>
      <c r="B2" s="48"/>
      <c r="C2" s="48"/>
      <c r="D2" s="48"/>
      <c r="E2" s="48"/>
      <c r="F2" s="48"/>
      <c r="G2" s="48"/>
      <c r="H2" s="49"/>
    </row>
    <row r="3" spans="1:8" ht="15" customHeight="1" x14ac:dyDescent="0.25">
      <c r="A3" s="50"/>
      <c r="B3" s="51"/>
      <c r="C3" s="51"/>
      <c r="D3" s="51"/>
      <c r="E3" s="51"/>
      <c r="F3" s="51"/>
      <c r="G3" s="51"/>
      <c r="H3" s="52"/>
    </row>
    <row r="4" spans="1:8" ht="15" customHeight="1" thickBot="1" x14ac:dyDescent="0.3">
      <c r="A4" s="53"/>
      <c r="B4" s="54"/>
      <c r="C4" s="54"/>
      <c r="D4" s="54"/>
      <c r="E4" s="54"/>
      <c r="F4" s="54"/>
      <c r="G4" s="54"/>
      <c r="H4" s="55"/>
    </row>
    <row r="6" spans="1:8" x14ac:dyDescent="0.25">
      <c r="A6" s="9" t="s">
        <v>14</v>
      </c>
      <c r="B6" s="9" t="s">
        <v>15</v>
      </c>
      <c r="C6" s="9" t="s">
        <v>16</v>
      </c>
      <c r="D6" s="9" t="s">
        <v>25</v>
      </c>
      <c r="E6" s="19" t="s">
        <v>0</v>
      </c>
      <c r="F6" s="19" t="s">
        <v>27</v>
      </c>
      <c r="G6" s="19" t="s">
        <v>26</v>
      </c>
      <c r="H6" s="22" t="s">
        <v>37</v>
      </c>
    </row>
    <row r="7" spans="1:8" ht="15" customHeight="1" x14ac:dyDescent="0.25">
      <c r="C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" spans="1:8" ht="15" customHeight="1" x14ac:dyDescent="0.25">
      <c r="C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" spans="1:8" x14ac:dyDescent="0.25">
      <c r="C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0" spans="1:8" x14ac:dyDescent="0.25">
      <c r="C1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1" spans="1:8" x14ac:dyDescent="0.25">
      <c r="C1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2" spans="1:8" x14ac:dyDescent="0.25">
      <c r="C1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3" spans="1:8" x14ac:dyDescent="0.25">
      <c r="C1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4" spans="1:8" x14ac:dyDescent="0.25">
      <c r="C1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5" spans="1:8" x14ac:dyDescent="0.25">
      <c r="C1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6" spans="1:8" x14ac:dyDescent="0.25">
      <c r="C1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7" spans="3:3" x14ac:dyDescent="0.25">
      <c r="C1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8" spans="3:3" x14ac:dyDescent="0.25">
      <c r="C1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9" spans="3:3" x14ac:dyDescent="0.25">
      <c r="C1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0" spans="3:3" x14ac:dyDescent="0.25">
      <c r="C2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1" spans="3:3" x14ac:dyDescent="0.25">
      <c r="C2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2" spans="3:3" x14ac:dyDescent="0.25">
      <c r="C2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3" spans="3:3" x14ac:dyDescent="0.25">
      <c r="C2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4" spans="3:3" x14ac:dyDescent="0.25">
      <c r="C2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5" spans="3:3" x14ac:dyDescent="0.25">
      <c r="C2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6" spans="3:3" x14ac:dyDescent="0.25">
      <c r="C2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7" spans="3:3" x14ac:dyDescent="0.25">
      <c r="C2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8" spans="3:3" x14ac:dyDescent="0.25">
      <c r="C2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29" spans="3:3" x14ac:dyDescent="0.25">
      <c r="C2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0" spans="3:3" x14ac:dyDescent="0.25">
      <c r="C3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1" spans="3:3" x14ac:dyDescent="0.25">
      <c r="C3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2" spans="3:3" x14ac:dyDescent="0.25">
      <c r="C3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3" spans="3:3" x14ac:dyDescent="0.25">
      <c r="C3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4" spans="3:3" x14ac:dyDescent="0.25">
      <c r="C3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5" spans="3:3" x14ac:dyDescent="0.25">
      <c r="C3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6" spans="3:3" x14ac:dyDescent="0.25">
      <c r="C3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7" spans="3:3" x14ac:dyDescent="0.25">
      <c r="C3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8" spans="3:3" x14ac:dyDescent="0.25">
      <c r="C3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39" spans="3:3" x14ac:dyDescent="0.25">
      <c r="C3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0" spans="3:3" x14ac:dyDescent="0.25">
      <c r="C4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1" spans="3:3" x14ac:dyDescent="0.25">
      <c r="C4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2" spans="3:3" x14ac:dyDescent="0.25">
      <c r="C4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3" spans="3:3" x14ac:dyDescent="0.25">
      <c r="C4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4" spans="3:3" x14ac:dyDescent="0.25">
      <c r="C4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5" spans="3:3" x14ac:dyDescent="0.25">
      <c r="C4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6" spans="3:3" x14ac:dyDescent="0.25">
      <c r="C4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7" spans="3:3" x14ac:dyDescent="0.25">
      <c r="C4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8" spans="3:3" x14ac:dyDescent="0.25">
      <c r="C4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49" spans="3:3" x14ac:dyDescent="0.25">
      <c r="C4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0" spans="3:3" x14ac:dyDescent="0.25">
      <c r="C5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1" spans="3:3" x14ac:dyDescent="0.25">
      <c r="C5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2" spans="3:3" x14ac:dyDescent="0.25">
      <c r="C5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3" spans="3:3" x14ac:dyDescent="0.25">
      <c r="C5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4" spans="3:3" x14ac:dyDescent="0.25">
      <c r="C5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5" spans="3:3" x14ac:dyDescent="0.25">
      <c r="C5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6" spans="3:3" x14ac:dyDescent="0.25">
      <c r="C5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7" spans="3:3" x14ac:dyDescent="0.25">
      <c r="C5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8" spans="3:3" x14ac:dyDescent="0.25">
      <c r="C5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59" spans="3:3" x14ac:dyDescent="0.25">
      <c r="C5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0" spans="3:3" x14ac:dyDescent="0.25">
      <c r="C6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1" spans="3:3" x14ac:dyDescent="0.25">
      <c r="C6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2" spans="3:3" x14ac:dyDescent="0.25">
      <c r="C6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3" spans="3:3" x14ac:dyDescent="0.25">
      <c r="C6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4" spans="3:3" x14ac:dyDescent="0.25">
      <c r="C6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5" spans="3:3" x14ac:dyDescent="0.25">
      <c r="C6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6" spans="3:3" x14ac:dyDescent="0.25">
      <c r="C6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7" spans="3:3" x14ac:dyDescent="0.25">
      <c r="C6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8" spans="3:3" x14ac:dyDescent="0.25">
      <c r="C6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69" spans="3:3" x14ac:dyDescent="0.25">
      <c r="C6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0" spans="3:3" x14ac:dyDescent="0.25">
      <c r="C7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1" spans="3:3" x14ac:dyDescent="0.25">
      <c r="C7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2" spans="3:3" x14ac:dyDescent="0.25">
      <c r="C7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3" spans="3:3" x14ac:dyDescent="0.25">
      <c r="C7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4" spans="3:3" x14ac:dyDescent="0.25">
      <c r="C7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5" spans="3:3" x14ac:dyDescent="0.25">
      <c r="C7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6" spans="3:3" x14ac:dyDescent="0.25">
      <c r="C7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7" spans="3:3" x14ac:dyDescent="0.25">
      <c r="C7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8" spans="3:3" x14ac:dyDescent="0.25">
      <c r="C7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79" spans="3:3" x14ac:dyDescent="0.25">
      <c r="C7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0" spans="3:3" x14ac:dyDescent="0.25">
      <c r="C8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1" spans="3:3" x14ac:dyDescent="0.25">
      <c r="C8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2" spans="3:3" x14ac:dyDescent="0.25">
      <c r="C8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3" spans="3:3" x14ac:dyDescent="0.25">
      <c r="C8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4" spans="3:3" x14ac:dyDescent="0.25">
      <c r="C8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5" spans="3:3" x14ac:dyDescent="0.25">
      <c r="C8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6" spans="3:3" x14ac:dyDescent="0.25">
      <c r="C8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7" spans="3:3" x14ac:dyDescent="0.25">
      <c r="C8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8" spans="3:3" x14ac:dyDescent="0.25">
      <c r="C8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89" spans="3:3" x14ac:dyDescent="0.25">
      <c r="C8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0" spans="3:3" x14ac:dyDescent="0.25">
      <c r="C9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1" spans="3:3" x14ac:dyDescent="0.25">
      <c r="C9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2" spans="3:3" x14ac:dyDescent="0.25">
      <c r="C92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3" spans="3:3" x14ac:dyDescent="0.25">
      <c r="C93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4" spans="3:3" x14ac:dyDescent="0.25">
      <c r="C94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5" spans="3:3" x14ac:dyDescent="0.25">
      <c r="C95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6" spans="3:3" x14ac:dyDescent="0.25">
      <c r="C96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7" spans="3:3" x14ac:dyDescent="0.25">
      <c r="C97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8" spans="3:3" x14ac:dyDescent="0.25">
      <c r="C98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99" spans="3:3" x14ac:dyDescent="0.25">
      <c r="C99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00" spans="3:3" x14ac:dyDescent="0.25">
      <c r="C100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  <row r="101" spans="3:3" x14ac:dyDescent="0.25">
      <c r="C101" s="24">
        <f>Tableau1[[#This Row],[Stock Initial]]-SUMPRODUCT(('Stock Entrée - Sortie'!$A$7:$A$995=Tableau1[[#This Row],[Référence]])*('Stock Entrée - Sortie'!$H$7:$H$995))+SUMPRODUCT(('Stock Entrée - Sortie'!$A$7:$A$995=Tableau1[[#This Row],[Référence]])*('Stock Entrée - Sortie'!$G$7:$G$995))</f>
        <v>0</v>
      </c>
    </row>
  </sheetData>
  <mergeCells count="1">
    <mergeCell ref="A2:H4"/>
  </mergeCells>
  <pageMargins left="0.7" right="0.7" top="0.75" bottom="0.75" header="0.3" footer="0.3"/>
  <pageSetup paperSize="8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O296"/>
  <sheetViews>
    <sheetView zoomScale="85" zoomScaleNormal="85" workbookViewId="0">
      <selection activeCell="G25" sqref="G25"/>
    </sheetView>
  </sheetViews>
  <sheetFormatPr baseColWidth="10" defaultRowHeight="15" x14ac:dyDescent="0.25"/>
  <cols>
    <col min="1" max="1" width="22.28515625" customWidth="1"/>
    <col min="2" max="2" width="22.28515625" style="30" customWidth="1"/>
    <col min="3" max="3" width="8.42578125" customWidth="1"/>
    <col min="4" max="4" width="19.42578125" style="28" customWidth="1"/>
    <col min="5" max="5" width="22.28515625" customWidth="1"/>
    <col min="6" max="6" width="15.42578125" style="23" customWidth="1"/>
    <col min="7" max="7" width="17.42578125" customWidth="1"/>
    <col min="8" max="8" width="14" customWidth="1"/>
    <col min="9" max="9" width="22.28515625" style="23" customWidth="1"/>
    <col min="10" max="10" width="22.28515625" customWidth="1"/>
  </cols>
  <sheetData>
    <row r="1" spans="1:15" ht="15.75" thickBot="1" x14ac:dyDescent="0.3">
      <c r="B1"/>
      <c r="D1"/>
    </row>
    <row r="2" spans="1:15" ht="15" customHeight="1" x14ac:dyDescent="0.25">
      <c r="A2" s="56" t="s">
        <v>54</v>
      </c>
      <c r="B2" s="57"/>
      <c r="C2" s="57"/>
      <c r="D2" s="57"/>
      <c r="E2" s="57"/>
      <c r="F2" s="57"/>
      <c r="G2" s="57"/>
      <c r="H2" s="57"/>
      <c r="I2" s="57"/>
      <c r="J2" s="58"/>
    </row>
    <row r="3" spans="1:15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1"/>
    </row>
    <row r="4" spans="1:15" ht="15" customHeight="1" thickBot="1" x14ac:dyDescent="0.3">
      <c r="A4" s="62"/>
      <c r="B4" s="63"/>
      <c r="C4" s="63"/>
      <c r="D4" s="63"/>
      <c r="E4" s="63"/>
      <c r="F4" s="63"/>
      <c r="G4" s="63"/>
      <c r="H4" s="63"/>
      <c r="I4" s="63"/>
      <c r="J4" s="64"/>
    </row>
    <row r="5" spans="1:15" x14ac:dyDescent="0.25">
      <c r="B5"/>
      <c r="D5"/>
    </row>
    <row r="6" spans="1:15" x14ac:dyDescent="0.25">
      <c r="A6" s="9" t="s">
        <v>14</v>
      </c>
      <c r="B6" s="22" t="s">
        <v>15</v>
      </c>
      <c r="C6" s="9" t="s">
        <v>16</v>
      </c>
      <c r="D6" s="9" t="s">
        <v>25</v>
      </c>
      <c r="E6" s="19" t="s">
        <v>0</v>
      </c>
      <c r="F6" s="27" t="s">
        <v>27</v>
      </c>
      <c r="G6" s="9" t="s">
        <v>22</v>
      </c>
      <c r="H6" s="9" t="s">
        <v>23</v>
      </c>
      <c r="I6" s="27" t="s">
        <v>24</v>
      </c>
      <c r="J6" s="9" t="s">
        <v>26</v>
      </c>
    </row>
    <row r="7" spans="1:15" ht="15" customHeight="1" x14ac:dyDescent="0.25">
      <c r="B7" s="30" t="str">
        <f>IFERROR(VLOOKUP(A7,Tableau1[],2,FALSE),"")</f>
        <v/>
      </c>
      <c r="D7" s="28" t="str">
        <f>IFERROR(C7*VLOOKUP(A7,Tableau1[],4,FALSE),"")</f>
        <v/>
      </c>
      <c r="L7" s="20"/>
    </row>
    <row r="8" spans="1:15" x14ac:dyDescent="0.25">
      <c r="B8" s="30" t="str">
        <f>IFERROR(VLOOKUP(A8,Tableau1[],2,FALSE),"")</f>
        <v/>
      </c>
      <c r="D8" s="28" t="str">
        <f>IFERROR(C8*VLOOKUP(A8,Tableau1[],4,FALSE),"")</f>
        <v/>
      </c>
      <c r="L8" s="20"/>
    </row>
    <row r="9" spans="1:15" x14ac:dyDescent="0.25">
      <c r="B9" s="30" t="str">
        <f>IFERROR(VLOOKUP(A9,Tableau1[],2,FALSE),"")</f>
        <v/>
      </c>
      <c r="D9" s="28" t="str">
        <f>IFERROR(C9*VLOOKUP(A9,Tableau1[],4,FALSE),"")</f>
        <v/>
      </c>
      <c r="L9" s="20"/>
    </row>
    <row r="10" spans="1:15" x14ac:dyDescent="0.25">
      <c r="B10" s="30" t="str">
        <f>IFERROR(VLOOKUP(A10,Tableau1[],2,FALSE),"")</f>
        <v/>
      </c>
      <c r="D10" s="28" t="str">
        <f>IFERROR(C10*VLOOKUP(A10,Tableau1[],4,FALSE),"")</f>
        <v/>
      </c>
      <c r="L10" s="20"/>
      <c r="M10" s="20"/>
      <c r="N10" s="20"/>
      <c r="O10" s="20"/>
    </row>
    <row r="11" spans="1:15" x14ac:dyDescent="0.25">
      <c r="B11" s="30" t="str">
        <f>IFERROR(VLOOKUP(A11,Tableau1[],2,FALSE),"")</f>
        <v/>
      </c>
      <c r="D11" s="28" t="str">
        <f>IFERROR(C11*VLOOKUP(A11,Tableau1[],4,FALSE),"")</f>
        <v/>
      </c>
      <c r="L11" s="20"/>
      <c r="M11" s="20"/>
      <c r="N11" s="20"/>
      <c r="O11" s="20"/>
    </row>
    <row r="12" spans="1:15" x14ac:dyDescent="0.25">
      <c r="B12" s="30" t="str">
        <f>IFERROR(VLOOKUP(A12,Tableau1[],2,FALSE),"")</f>
        <v/>
      </c>
      <c r="D12" s="28" t="str">
        <f>IFERROR(C12*VLOOKUP(A12,Tableau1[],4,FALSE),"")</f>
        <v/>
      </c>
      <c r="L12" s="20"/>
      <c r="M12" s="20"/>
      <c r="N12" s="20"/>
      <c r="O12" s="20"/>
    </row>
    <row r="13" spans="1:15" x14ac:dyDescent="0.25">
      <c r="B13" s="30" t="str">
        <f>IFERROR(VLOOKUP(A13,Tableau1[],2,FALSE),"")</f>
        <v/>
      </c>
      <c r="D13" s="28" t="str">
        <f>IFERROR(C13*VLOOKUP(A13,Tableau1[],4,FALSE),"")</f>
        <v/>
      </c>
    </row>
    <row r="14" spans="1:15" x14ac:dyDescent="0.25">
      <c r="B14" s="30" t="str">
        <f>IFERROR(VLOOKUP(A14,Tableau1[],2,FALSE),"")</f>
        <v/>
      </c>
      <c r="D14" s="28" t="str">
        <f>IFERROR(C14*VLOOKUP(A14,Tableau1[],4,FALSE),"")</f>
        <v/>
      </c>
    </row>
    <row r="15" spans="1:15" x14ac:dyDescent="0.25">
      <c r="B15" s="30" t="str">
        <f>IFERROR(VLOOKUP(A15,Tableau1[],2,FALSE),"")</f>
        <v/>
      </c>
      <c r="D15" s="28" t="str">
        <f>IFERROR(C15*VLOOKUP(A15,Tableau1[],4,FALSE),"")</f>
        <v/>
      </c>
    </row>
    <row r="16" spans="1:15" x14ac:dyDescent="0.25">
      <c r="B16" s="30" t="str">
        <f>IFERROR(VLOOKUP(A16,Tableau1[],2,FALSE),"")</f>
        <v/>
      </c>
      <c r="D16" s="28" t="str">
        <f>IFERROR(C16*VLOOKUP(A16,Tableau1[],4,FALSE),"")</f>
        <v/>
      </c>
    </row>
    <row r="17" spans="2:4" x14ac:dyDescent="0.25">
      <c r="B17" s="30" t="str">
        <f>IFERROR(VLOOKUP(A17,Tableau1[],2,FALSE),"")</f>
        <v/>
      </c>
      <c r="D17" s="28" t="str">
        <f>IFERROR(C17*VLOOKUP(A17,Tableau1[],4,FALSE),"")</f>
        <v/>
      </c>
    </row>
    <row r="18" spans="2:4" x14ac:dyDescent="0.25">
      <c r="B18" s="30" t="str">
        <f>IFERROR(VLOOKUP(A18,Tableau1[],2,FALSE),"")</f>
        <v/>
      </c>
      <c r="D18" s="28" t="str">
        <f>IFERROR(C18*VLOOKUP(A18,Tableau1[],4,FALSE),"")</f>
        <v/>
      </c>
    </row>
    <row r="19" spans="2:4" x14ac:dyDescent="0.25">
      <c r="B19" s="30" t="str">
        <f>IFERROR(VLOOKUP(A19,Tableau1[],2,FALSE),"")</f>
        <v/>
      </c>
      <c r="D19" s="28" t="str">
        <f>IFERROR(C19*VLOOKUP(A19,Tableau1[],4,FALSE),"")</f>
        <v/>
      </c>
    </row>
    <row r="20" spans="2:4" x14ac:dyDescent="0.25">
      <c r="B20" s="30" t="str">
        <f>IFERROR(VLOOKUP(A20,Tableau1[],2,FALSE),"")</f>
        <v/>
      </c>
      <c r="D20" s="28" t="str">
        <f>IFERROR(C20*VLOOKUP(A20,Tableau1[],4,FALSE),"")</f>
        <v/>
      </c>
    </row>
    <row r="21" spans="2:4" x14ac:dyDescent="0.25">
      <c r="B21" s="30" t="str">
        <f>IFERROR(VLOOKUP(A21,Tableau1[],2,FALSE),"")</f>
        <v/>
      </c>
      <c r="D21" s="28" t="str">
        <f>IFERROR(C21*VLOOKUP(A21,Tableau1[],4,FALSE),"")</f>
        <v/>
      </c>
    </row>
    <row r="22" spans="2:4" x14ac:dyDescent="0.25">
      <c r="B22" s="30" t="str">
        <f>IFERROR(VLOOKUP(A22,Tableau1[],2,FALSE),"")</f>
        <v/>
      </c>
      <c r="D22" s="28" t="str">
        <f>IFERROR(C22*VLOOKUP(A22,Tableau1[],4,FALSE),"")</f>
        <v/>
      </c>
    </row>
    <row r="23" spans="2:4" x14ac:dyDescent="0.25">
      <c r="B23" s="30" t="str">
        <f>IFERROR(VLOOKUP(A23,Tableau1[],2,FALSE),"")</f>
        <v/>
      </c>
      <c r="D23" s="28" t="str">
        <f>IFERROR(C23*VLOOKUP(A23,Tableau1[],4,FALSE),"")</f>
        <v/>
      </c>
    </row>
    <row r="24" spans="2:4" x14ac:dyDescent="0.25">
      <c r="B24" s="30" t="str">
        <f>IFERROR(VLOOKUP(A24,Tableau1[],2,FALSE),"")</f>
        <v/>
      </c>
      <c r="D24" s="28" t="str">
        <f>IFERROR(C24*VLOOKUP(A24,Tableau1[],4,FALSE),"")</f>
        <v/>
      </c>
    </row>
    <row r="25" spans="2:4" x14ac:dyDescent="0.25">
      <c r="B25" s="30" t="str">
        <f>IFERROR(VLOOKUP(A25,Tableau1[],2,FALSE),"")</f>
        <v/>
      </c>
      <c r="D25" s="28" t="str">
        <f>IFERROR(C25*VLOOKUP(A25,Tableau1[],4,FALSE),"")</f>
        <v/>
      </c>
    </row>
    <row r="26" spans="2:4" x14ac:dyDescent="0.25">
      <c r="B26" s="30" t="str">
        <f>IFERROR(VLOOKUP(A26,Tableau1[],2,FALSE),"")</f>
        <v/>
      </c>
      <c r="D26" s="28" t="str">
        <f>IFERROR(C26*VLOOKUP(A26,Tableau1[],4,FALSE),"")</f>
        <v/>
      </c>
    </row>
    <row r="27" spans="2:4" x14ac:dyDescent="0.25">
      <c r="B27" s="30" t="str">
        <f>IFERROR(VLOOKUP(A27,Tableau1[],2,FALSE),"")</f>
        <v/>
      </c>
      <c r="D27" s="28" t="str">
        <f>IFERROR(C27*VLOOKUP(A27,Tableau1[],4,FALSE),"")</f>
        <v/>
      </c>
    </row>
    <row r="28" spans="2:4" x14ac:dyDescent="0.25">
      <c r="B28" s="30" t="str">
        <f>IFERROR(VLOOKUP(A28,Tableau1[],2,FALSE),"")</f>
        <v/>
      </c>
      <c r="D28" s="28" t="str">
        <f>IFERROR(C28*VLOOKUP(A28,Tableau1[],4,FALSE),"")</f>
        <v/>
      </c>
    </row>
    <row r="29" spans="2:4" x14ac:dyDescent="0.25">
      <c r="B29" s="30" t="str">
        <f>IFERROR(VLOOKUP(A29,Tableau1[],2,FALSE),"")</f>
        <v/>
      </c>
      <c r="D29" s="28" t="str">
        <f>IFERROR(C29*VLOOKUP(A29,Tableau1[],4,FALSE),"")</f>
        <v/>
      </c>
    </row>
    <row r="30" spans="2:4" x14ac:dyDescent="0.25">
      <c r="B30" s="30" t="str">
        <f>IFERROR(VLOOKUP(A30,Tableau1[],2,FALSE),"")</f>
        <v/>
      </c>
      <c r="D30" s="28" t="str">
        <f>IFERROR(C30*VLOOKUP(A30,Tableau1[],4,FALSE),"")</f>
        <v/>
      </c>
    </row>
    <row r="31" spans="2:4" x14ac:dyDescent="0.25">
      <c r="B31" s="30" t="str">
        <f>IFERROR(VLOOKUP(A31,Tableau1[],2,FALSE),"")</f>
        <v/>
      </c>
      <c r="D31" s="28" t="str">
        <f>IFERROR(C31*VLOOKUP(A31,Tableau1[],4,FALSE),"")</f>
        <v/>
      </c>
    </row>
    <row r="32" spans="2:4" x14ac:dyDescent="0.25">
      <c r="B32" s="30" t="str">
        <f>IFERROR(VLOOKUP(A32,Tableau1[],2,FALSE),"")</f>
        <v/>
      </c>
      <c r="D32" s="28" t="str">
        <f>IFERROR(C32*VLOOKUP(A32,Tableau1[],4,FALSE),"")</f>
        <v/>
      </c>
    </row>
    <row r="33" spans="2:4" x14ac:dyDescent="0.25">
      <c r="B33" s="30" t="str">
        <f>IFERROR(VLOOKUP(A33,Tableau1[],2,FALSE),"")</f>
        <v/>
      </c>
      <c r="D33" s="28" t="str">
        <f>IFERROR(C33*VLOOKUP(A33,Tableau1[],4,FALSE),"")</f>
        <v/>
      </c>
    </row>
    <row r="34" spans="2:4" x14ac:dyDescent="0.25">
      <c r="B34" s="30" t="str">
        <f>IFERROR(VLOOKUP(A34,Tableau1[],2,FALSE),"")</f>
        <v/>
      </c>
      <c r="D34" s="28" t="str">
        <f>IFERROR(C34*VLOOKUP(A34,Tableau1[],4,FALSE),"")</f>
        <v/>
      </c>
    </row>
    <row r="35" spans="2:4" x14ac:dyDescent="0.25">
      <c r="B35" s="30" t="str">
        <f>IFERROR(VLOOKUP(A35,Tableau1[],2,FALSE),"")</f>
        <v/>
      </c>
      <c r="D35" s="28" t="str">
        <f>IFERROR(C35*VLOOKUP(A35,Tableau1[],4,FALSE),"")</f>
        <v/>
      </c>
    </row>
    <row r="36" spans="2:4" x14ac:dyDescent="0.25">
      <c r="B36" s="30" t="str">
        <f>IFERROR(VLOOKUP(A36,Tableau1[],2,FALSE),"")</f>
        <v/>
      </c>
      <c r="D36" s="28" t="str">
        <f>IFERROR(C36*VLOOKUP(A36,Tableau1[],4,FALSE),"")</f>
        <v/>
      </c>
    </row>
    <row r="37" spans="2:4" x14ac:dyDescent="0.25">
      <c r="B37" s="30" t="str">
        <f>IFERROR(VLOOKUP(A37,Tableau1[],2,FALSE),"")</f>
        <v/>
      </c>
      <c r="D37" s="28" t="str">
        <f>IFERROR(C37*VLOOKUP(A37,Tableau1[],4,FALSE),"")</f>
        <v/>
      </c>
    </row>
    <row r="38" spans="2:4" x14ac:dyDescent="0.25">
      <c r="B38" s="30" t="str">
        <f>IFERROR(VLOOKUP(A38,Tableau1[],2,FALSE),"")</f>
        <v/>
      </c>
      <c r="D38" s="28" t="str">
        <f>IFERROR(C38*VLOOKUP(A38,Tableau1[],4,FALSE),"")</f>
        <v/>
      </c>
    </row>
    <row r="39" spans="2:4" x14ac:dyDescent="0.25">
      <c r="B39" s="30" t="str">
        <f>IFERROR(VLOOKUP(A39,Tableau1[],2,FALSE),"")</f>
        <v/>
      </c>
      <c r="D39" s="28" t="str">
        <f>IFERROR(C39*VLOOKUP(A39,Tableau1[],4,FALSE),"")</f>
        <v/>
      </c>
    </row>
    <row r="40" spans="2:4" x14ac:dyDescent="0.25">
      <c r="B40" s="30" t="str">
        <f>IFERROR(VLOOKUP(A40,Tableau1[],2,FALSE),"")</f>
        <v/>
      </c>
      <c r="D40" s="28" t="str">
        <f>IFERROR(C40*VLOOKUP(A40,Tableau1[],4,FALSE),"")</f>
        <v/>
      </c>
    </row>
    <row r="41" spans="2:4" x14ac:dyDescent="0.25">
      <c r="B41" s="30" t="str">
        <f>IFERROR(VLOOKUP(A41,Tableau1[],2,FALSE),"")</f>
        <v/>
      </c>
      <c r="D41" s="28" t="str">
        <f>IFERROR(C41*VLOOKUP(A41,Tableau1[],4,FALSE),"")</f>
        <v/>
      </c>
    </row>
    <row r="42" spans="2:4" x14ac:dyDescent="0.25">
      <c r="B42" s="30" t="str">
        <f>IFERROR(VLOOKUP(A42,Tableau1[],2,FALSE),"")</f>
        <v/>
      </c>
      <c r="D42" s="28" t="str">
        <f>IFERROR(C42*VLOOKUP(A42,Tableau1[],4,FALSE),"")</f>
        <v/>
      </c>
    </row>
    <row r="43" spans="2:4" x14ac:dyDescent="0.25">
      <c r="B43" s="30" t="str">
        <f>IFERROR(VLOOKUP(A43,Tableau1[],2,FALSE),"")</f>
        <v/>
      </c>
      <c r="D43" s="28" t="str">
        <f>IFERROR(C43*VLOOKUP(A43,Tableau1[],4,FALSE),"")</f>
        <v/>
      </c>
    </row>
    <row r="44" spans="2:4" x14ac:dyDescent="0.25">
      <c r="B44" s="30" t="str">
        <f>IFERROR(VLOOKUP(A44,Tableau1[],2,FALSE),"")</f>
        <v/>
      </c>
      <c r="D44" s="28" t="str">
        <f>IFERROR(C44*VLOOKUP(A44,Tableau1[],4,FALSE),"")</f>
        <v/>
      </c>
    </row>
    <row r="45" spans="2:4" x14ac:dyDescent="0.25">
      <c r="B45" s="30" t="str">
        <f>IFERROR(VLOOKUP(A45,Tableau1[],2,FALSE),"")</f>
        <v/>
      </c>
      <c r="D45" s="28" t="str">
        <f>IFERROR(C45*VLOOKUP(A45,Tableau1[],4,FALSE),"")</f>
        <v/>
      </c>
    </row>
    <row r="46" spans="2:4" x14ac:dyDescent="0.25">
      <c r="B46" s="30" t="str">
        <f>IFERROR(VLOOKUP(A46,Tableau1[],2,FALSE),"")</f>
        <v/>
      </c>
      <c r="D46" s="28" t="str">
        <f>IFERROR(C46*VLOOKUP(A46,Tableau1[],4,FALSE),"")</f>
        <v/>
      </c>
    </row>
    <row r="47" spans="2:4" x14ac:dyDescent="0.25">
      <c r="B47" s="30" t="str">
        <f>IFERROR(VLOOKUP(A47,Tableau1[],2,FALSE),"")</f>
        <v/>
      </c>
      <c r="D47" s="28" t="str">
        <f>IFERROR(C47*VLOOKUP(A47,Tableau1[],4,FALSE),"")</f>
        <v/>
      </c>
    </row>
    <row r="48" spans="2:4" x14ac:dyDescent="0.25">
      <c r="B48" s="30" t="str">
        <f>IFERROR(VLOOKUP(A48,Tableau1[],2,FALSE),"")</f>
        <v/>
      </c>
      <c r="D48" s="28" t="str">
        <f>IFERROR(C48*VLOOKUP(A48,Tableau1[],4,FALSE),"")</f>
        <v/>
      </c>
    </row>
    <row r="49" spans="2:4" x14ac:dyDescent="0.25">
      <c r="B49" s="30" t="str">
        <f>IFERROR(VLOOKUP(A49,Tableau1[],2,FALSE),"")</f>
        <v/>
      </c>
      <c r="D49" s="28" t="str">
        <f>IFERROR(C49*VLOOKUP(A49,Tableau1[],4,FALSE),"")</f>
        <v/>
      </c>
    </row>
    <row r="50" spans="2:4" x14ac:dyDescent="0.25">
      <c r="B50" s="30" t="str">
        <f>IFERROR(VLOOKUP(A50,Tableau1[],2,FALSE),"")</f>
        <v/>
      </c>
      <c r="D50" s="28" t="str">
        <f>IFERROR(C50*VLOOKUP(A50,Tableau1[],4,FALSE),"")</f>
        <v/>
      </c>
    </row>
    <row r="51" spans="2:4" x14ac:dyDescent="0.25">
      <c r="B51" s="30" t="str">
        <f>IFERROR(VLOOKUP(A51,Tableau1[],2,FALSE),"")</f>
        <v/>
      </c>
      <c r="D51" s="28" t="str">
        <f>IFERROR(C51*VLOOKUP(A51,Tableau1[],4,FALSE),"")</f>
        <v/>
      </c>
    </row>
    <row r="52" spans="2:4" x14ac:dyDescent="0.25">
      <c r="B52" s="30" t="str">
        <f>IFERROR(VLOOKUP(A52,Tableau1[],2,FALSE),"")</f>
        <v/>
      </c>
      <c r="D52" s="28" t="str">
        <f>IFERROR(C52*VLOOKUP(A52,Tableau1[],4,FALSE),"")</f>
        <v/>
      </c>
    </row>
    <row r="53" spans="2:4" x14ac:dyDescent="0.25">
      <c r="B53" s="30" t="str">
        <f>IFERROR(VLOOKUP(A53,Tableau1[],2,FALSE),"")</f>
        <v/>
      </c>
      <c r="D53" s="28" t="str">
        <f>IFERROR(C53*VLOOKUP(A53,Tableau1[],4,FALSE),"")</f>
        <v/>
      </c>
    </row>
    <row r="54" spans="2:4" x14ac:dyDescent="0.25">
      <c r="B54" s="30" t="str">
        <f>IFERROR(VLOOKUP(A54,Tableau1[],2,FALSE),"")</f>
        <v/>
      </c>
      <c r="D54" s="28" t="str">
        <f>IFERROR(C54*VLOOKUP(A54,Tableau1[],4,FALSE),"")</f>
        <v/>
      </c>
    </row>
    <row r="55" spans="2:4" x14ac:dyDescent="0.25">
      <c r="B55" s="30" t="str">
        <f>IFERROR(VLOOKUP(A55,Tableau1[],2,FALSE),"")</f>
        <v/>
      </c>
      <c r="D55" s="28" t="str">
        <f>IFERROR(C55*VLOOKUP(A55,Tableau1[],4,FALSE),"")</f>
        <v/>
      </c>
    </row>
    <row r="56" spans="2:4" x14ac:dyDescent="0.25">
      <c r="B56" s="30" t="str">
        <f>IFERROR(VLOOKUP(A56,Tableau1[],2,FALSE),"")</f>
        <v/>
      </c>
      <c r="D56" s="28" t="str">
        <f>IFERROR(C56*VLOOKUP(A56,Tableau1[],4,FALSE),"")</f>
        <v/>
      </c>
    </row>
    <row r="57" spans="2:4" x14ac:dyDescent="0.25">
      <c r="B57" s="30" t="str">
        <f>IFERROR(VLOOKUP(A57,Tableau1[],2,FALSE),"")</f>
        <v/>
      </c>
      <c r="D57" s="28" t="str">
        <f>IFERROR(C57*VLOOKUP(A57,Tableau1[],4,FALSE),"")</f>
        <v/>
      </c>
    </row>
    <row r="58" spans="2:4" x14ac:dyDescent="0.25">
      <c r="B58" s="30" t="str">
        <f>IFERROR(VLOOKUP(A58,Tableau1[],2,FALSE),"")</f>
        <v/>
      </c>
      <c r="D58" s="28" t="str">
        <f>IFERROR(C58*VLOOKUP(A58,Tableau1[],4,FALSE),"")</f>
        <v/>
      </c>
    </row>
    <row r="59" spans="2:4" x14ac:dyDescent="0.25">
      <c r="B59" s="30" t="str">
        <f>IFERROR(VLOOKUP(A59,Tableau1[],2,FALSE),"")</f>
        <v/>
      </c>
      <c r="D59" s="28" t="str">
        <f>IFERROR(C59*VLOOKUP(A59,Tableau1[],4,FALSE),"")</f>
        <v/>
      </c>
    </row>
    <row r="60" spans="2:4" x14ac:dyDescent="0.25">
      <c r="B60" s="30" t="str">
        <f>IFERROR(VLOOKUP(A60,Tableau1[],2,FALSE),"")</f>
        <v/>
      </c>
      <c r="D60" s="28" t="str">
        <f>IFERROR(C60*VLOOKUP(A60,Tableau1[],4,FALSE),"")</f>
        <v/>
      </c>
    </row>
    <row r="61" spans="2:4" x14ac:dyDescent="0.25">
      <c r="B61" s="30" t="str">
        <f>IFERROR(VLOOKUP(A61,Tableau1[],2,FALSE),"")</f>
        <v/>
      </c>
      <c r="D61" s="28" t="str">
        <f>IFERROR(C61*VLOOKUP(A61,Tableau1[],4,FALSE),"")</f>
        <v/>
      </c>
    </row>
    <row r="62" spans="2:4" x14ac:dyDescent="0.25">
      <c r="B62" s="30" t="str">
        <f>IFERROR(VLOOKUP(A62,Tableau1[],2,FALSE),"")</f>
        <v/>
      </c>
      <c r="D62" s="28" t="str">
        <f>IFERROR(C62*VLOOKUP(A62,Tableau1[],4,FALSE),"")</f>
        <v/>
      </c>
    </row>
    <row r="63" spans="2:4" x14ac:dyDescent="0.25">
      <c r="B63" s="30" t="str">
        <f>IFERROR(VLOOKUP(A63,Tableau1[],2,FALSE),"")</f>
        <v/>
      </c>
      <c r="D63" s="28" t="str">
        <f>IFERROR(C63*VLOOKUP(A63,Tableau1[],4,FALSE),"")</f>
        <v/>
      </c>
    </row>
    <row r="64" spans="2:4" x14ac:dyDescent="0.25">
      <c r="B64" s="30" t="str">
        <f>IFERROR(VLOOKUP(A64,Tableau1[],2,FALSE),"")</f>
        <v/>
      </c>
      <c r="D64" s="28" t="str">
        <f>IFERROR(C64*VLOOKUP(A64,Tableau1[],4,FALSE),"")</f>
        <v/>
      </c>
    </row>
    <row r="65" spans="2:4" x14ac:dyDescent="0.25">
      <c r="B65" s="30" t="str">
        <f>IFERROR(VLOOKUP(A65,Tableau1[],2,FALSE),"")</f>
        <v/>
      </c>
      <c r="D65" s="28" t="str">
        <f>IFERROR(C65*VLOOKUP(A65,Tableau1[],4,FALSE),"")</f>
        <v/>
      </c>
    </row>
    <row r="66" spans="2:4" x14ac:dyDescent="0.25">
      <c r="B66" s="30" t="str">
        <f>IFERROR(VLOOKUP(A66,Tableau1[],2,FALSE),"")</f>
        <v/>
      </c>
      <c r="D66" s="28" t="str">
        <f>IFERROR(C66*VLOOKUP(A66,Tableau1[],4,FALSE),"")</f>
        <v/>
      </c>
    </row>
    <row r="67" spans="2:4" x14ac:dyDescent="0.25">
      <c r="B67" s="30" t="str">
        <f>IFERROR(VLOOKUP(A67,Tableau1[],2,FALSE),"")</f>
        <v/>
      </c>
      <c r="D67" s="28" t="str">
        <f>IFERROR(C67*VLOOKUP(A67,Tableau1[],4,FALSE),"")</f>
        <v/>
      </c>
    </row>
    <row r="68" spans="2:4" x14ac:dyDescent="0.25">
      <c r="B68" s="30" t="str">
        <f>IFERROR(VLOOKUP(A68,Tableau1[],2,FALSE),"")</f>
        <v/>
      </c>
      <c r="D68" s="28" t="str">
        <f>IFERROR(C68*VLOOKUP(A68,Tableau1[],4,FALSE),"")</f>
        <v/>
      </c>
    </row>
    <row r="69" spans="2:4" x14ac:dyDescent="0.25">
      <c r="B69" s="30" t="str">
        <f>IFERROR(VLOOKUP(A69,Tableau1[],2,FALSE),"")</f>
        <v/>
      </c>
      <c r="D69" s="28" t="str">
        <f>IFERROR(C69*VLOOKUP(A69,Tableau1[],4,FALSE),"")</f>
        <v/>
      </c>
    </row>
    <row r="70" spans="2:4" x14ac:dyDescent="0.25">
      <c r="B70" s="30" t="str">
        <f>IFERROR(VLOOKUP(A70,Tableau1[],2,FALSE),"")</f>
        <v/>
      </c>
      <c r="D70" s="28" t="str">
        <f>IFERROR(C70*VLOOKUP(A70,Tableau1[],4,FALSE),"")</f>
        <v/>
      </c>
    </row>
    <row r="71" spans="2:4" x14ac:dyDescent="0.25">
      <c r="B71" s="30" t="str">
        <f>IFERROR(VLOOKUP(A71,Tableau1[],2,FALSE),"")</f>
        <v/>
      </c>
      <c r="D71" s="28" t="str">
        <f>IFERROR(C71*VLOOKUP(A71,Tableau1[],4,FALSE),"")</f>
        <v/>
      </c>
    </row>
    <row r="72" spans="2:4" x14ac:dyDescent="0.25">
      <c r="B72" s="30" t="str">
        <f>IFERROR(VLOOKUP(A72,Tableau1[],2,FALSE),"")</f>
        <v/>
      </c>
      <c r="D72" s="28" t="str">
        <f>IFERROR(C72*VLOOKUP(A72,Tableau1[],4,FALSE),"")</f>
        <v/>
      </c>
    </row>
    <row r="73" spans="2:4" x14ac:dyDescent="0.25">
      <c r="B73" s="30" t="str">
        <f>IFERROR(VLOOKUP(A73,Tableau1[],2,FALSE),"")</f>
        <v/>
      </c>
      <c r="D73" s="28" t="str">
        <f>IFERROR(C73*VLOOKUP(A73,Tableau1[],4,FALSE),"")</f>
        <v/>
      </c>
    </row>
    <row r="74" spans="2:4" x14ac:dyDescent="0.25">
      <c r="B74" s="30" t="str">
        <f>IFERROR(VLOOKUP(A74,Tableau1[],2,FALSE),"")</f>
        <v/>
      </c>
      <c r="D74" s="28" t="str">
        <f>IFERROR(C74*VLOOKUP(A74,Tableau1[],4,FALSE),"")</f>
        <v/>
      </c>
    </row>
    <row r="75" spans="2:4" x14ac:dyDescent="0.25">
      <c r="B75" s="30" t="str">
        <f>IFERROR(VLOOKUP(A75,Tableau1[],2,FALSE),"")</f>
        <v/>
      </c>
      <c r="D75" s="28" t="str">
        <f>IFERROR(C75*VLOOKUP(A75,Tableau1[],4,FALSE),"")</f>
        <v/>
      </c>
    </row>
    <row r="76" spans="2:4" x14ac:dyDescent="0.25">
      <c r="B76" s="30" t="str">
        <f>IFERROR(VLOOKUP(A76,Tableau1[],2,FALSE),"")</f>
        <v/>
      </c>
      <c r="D76" s="28" t="str">
        <f>IFERROR(C76*VLOOKUP(A76,Tableau1[],4,FALSE),"")</f>
        <v/>
      </c>
    </row>
    <row r="77" spans="2:4" x14ac:dyDescent="0.25">
      <c r="B77" s="30" t="str">
        <f>IFERROR(VLOOKUP(A77,Tableau1[],2,FALSE),"")</f>
        <v/>
      </c>
      <c r="D77" s="28" t="str">
        <f>IFERROR(C77*VLOOKUP(A77,Tableau1[],4,FALSE),"")</f>
        <v/>
      </c>
    </row>
    <row r="78" spans="2:4" x14ac:dyDescent="0.25">
      <c r="B78" s="30" t="str">
        <f>IFERROR(VLOOKUP(A78,Tableau1[],2,FALSE),"")</f>
        <v/>
      </c>
      <c r="D78" s="28" t="str">
        <f>IFERROR(C78*VLOOKUP(A78,Tableau1[],4,FALSE),"")</f>
        <v/>
      </c>
    </row>
    <row r="79" spans="2:4" x14ac:dyDescent="0.25">
      <c r="B79" s="30" t="str">
        <f>IFERROR(VLOOKUP(A79,Tableau1[],2,FALSE),"")</f>
        <v/>
      </c>
      <c r="D79" s="28" t="str">
        <f>IFERROR(C79*VLOOKUP(A79,Tableau1[],4,FALSE),"")</f>
        <v/>
      </c>
    </row>
    <row r="80" spans="2:4" x14ac:dyDescent="0.25">
      <c r="B80" s="30" t="str">
        <f>IFERROR(VLOOKUP(A80,Tableau1[],2,FALSE),"")</f>
        <v/>
      </c>
      <c r="D80" s="28" t="str">
        <f>IFERROR(C80*VLOOKUP(A80,Tableau1[],4,FALSE),"")</f>
        <v/>
      </c>
    </row>
    <row r="81" spans="2:4" x14ac:dyDescent="0.25">
      <c r="B81" s="30" t="str">
        <f>IFERROR(VLOOKUP(A81,Tableau1[],2,FALSE),"")</f>
        <v/>
      </c>
      <c r="D81" s="28" t="str">
        <f>IFERROR(C81*VLOOKUP(A81,Tableau1[],4,FALSE),"")</f>
        <v/>
      </c>
    </row>
    <row r="82" spans="2:4" x14ac:dyDescent="0.25">
      <c r="B82" s="30" t="str">
        <f>IFERROR(VLOOKUP(A82,Tableau1[],2,FALSE),"")</f>
        <v/>
      </c>
      <c r="D82" s="28" t="str">
        <f>IFERROR(C82*VLOOKUP(A82,Tableau1[],4,FALSE),"")</f>
        <v/>
      </c>
    </row>
    <row r="83" spans="2:4" x14ac:dyDescent="0.25">
      <c r="B83" s="30" t="str">
        <f>IFERROR(VLOOKUP(A83,Tableau1[],2,FALSE),"")</f>
        <v/>
      </c>
      <c r="D83" s="28" t="str">
        <f>IFERROR(C83*VLOOKUP(A83,Tableau1[],4,FALSE),"")</f>
        <v/>
      </c>
    </row>
    <row r="84" spans="2:4" x14ac:dyDescent="0.25">
      <c r="B84" s="30" t="str">
        <f>IFERROR(VLOOKUP(A84,Tableau1[],2,FALSE),"")</f>
        <v/>
      </c>
      <c r="D84" s="28" t="str">
        <f>IFERROR(C84*VLOOKUP(A84,Tableau1[],4,FALSE),"")</f>
        <v/>
      </c>
    </row>
    <row r="85" spans="2:4" x14ac:dyDescent="0.25">
      <c r="B85" s="30" t="str">
        <f>IFERROR(VLOOKUP(A85,Tableau1[],2,FALSE),"")</f>
        <v/>
      </c>
      <c r="D85" s="28" t="str">
        <f>IFERROR(C85*VLOOKUP(A85,Tableau1[],4,FALSE),"")</f>
        <v/>
      </c>
    </row>
    <row r="86" spans="2:4" x14ac:dyDescent="0.25">
      <c r="B86" s="30" t="str">
        <f>IFERROR(VLOOKUP(A86,Tableau1[],2,FALSE),"")</f>
        <v/>
      </c>
      <c r="D86" s="28" t="str">
        <f>IFERROR(C86*VLOOKUP(A86,Tableau1[],4,FALSE),"")</f>
        <v/>
      </c>
    </row>
    <row r="87" spans="2:4" x14ac:dyDescent="0.25">
      <c r="B87" s="30" t="str">
        <f>IFERROR(VLOOKUP(A87,Tableau1[],2,FALSE),"")</f>
        <v/>
      </c>
      <c r="D87" s="28" t="str">
        <f>IFERROR(C87*VLOOKUP(A87,Tableau1[],4,FALSE),"")</f>
        <v/>
      </c>
    </row>
    <row r="88" spans="2:4" x14ac:dyDescent="0.25">
      <c r="B88" s="30" t="str">
        <f>IFERROR(VLOOKUP(A88,Tableau1[],2,FALSE),"")</f>
        <v/>
      </c>
      <c r="D88" s="28" t="str">
        <f>IFERROR(C88*VLOOKUP(A88,Tableau1[],4,FALSE),"")</f>
        <v/>
      </c>
    </row>
    <row r="89" spans="2:4" x14ac:dyDescent="0.25">
      <c r="B89" s="30" t="str">
        <f>IFERROR(VLOOKUP(A89,Tableau1[],2,FALSE),"")</f>
        <v/>
      </c>
      <c r="D89" s="28" t="str">
        <f>IFERROR(C89*VLOOKUP(A89,Tableau1[],4,FALSE),"")</f>
        <v/>
      </c>
    </row>
    <row r="90" spans="2:4" x14ac:dyDescent="0.25">
      <c r="B90" s="30" t="str">
        <f>IFERROR(VLOOKUP(A90,Tableau1[],2,FALSE),"")</f>
        <v/>
      </c>
      <c r="D90" s="28" t="str">
        <f>IFERROR(C90*VLOOKUP(A90,Tableau1[],4,FALSE),"")</f>
        <v/>
      </c>
    </row>
    <row r="91" spans="2:4" x14ac:dyDescent="0.25">
      <c r="B91" s="30" t="str">
        <f>IFERROR(VLOOKUP(A91,Tableau1[],2,FALSE),"")</f>
        <v/>
      </c>
      <c r="D91" s="28" t="str">
        <f>IFERROR(C91*VLOOKUP(A91,Tableau1[],4,FALSE),"")</f>
        <v/>
      </c>
    </row>
    <row r="92" spans="2:4" x14ac:dyDescent="0.25">
      <c r="B92" s="30" t="str">
        <f>IFERROR(VLOOKUP(A92,Tableau1[],2,FALSE),"")</f>
        <v/>
      </c>
      <c r="D92" s="28" t="str">
        <f>IFERROR(C92*VLOOKUP(A92,Tableau1[],4,FALSE),"")</f>
        <v/>
      </c>
    </row>
    <row r="93" spans="2:4" x14ac:dyDescent="0.25">
      <c r="B93" s="30" t="str">
        <f>IFERROR(VLOOKUP(A93,Tableau1[],2,FALSE),"")</f>
        <v/>
      </c>
      <c r="D93" s="28" t="str">
        <f>IFERROR(C93*VLOOKUP(A93,Tableau1[],4,FALSE),"")</f>
        <v/>
      </c>
    </row>
    <row r="94" spans="2:4" x14ac:dyDescent="0.25">
      <c r="B94" s="30" t="str">
        <f>IFERROR(VLOOKUP(A94,Tableau1[],2,FALSE),"")</f>
        <v/>
      </c>
      <c r="D94" s="28" t="str">
        <f>IFERROR(C94*VLOOKUP(A94,Tableau1[],4,FALSE),"")</f>
        <v/>
      </c>
    </row>
    <row r="95" spans="2:4" x14ac:dyDescent="0.25">
      <c r="B95" s="30" t="str">
        <f>IFERROR(VLOOKUP(A95,Tableau1[],2,FALSE),"")</f>
        <v/>
      </c>
      <c r="D95" s="28" t="str">
        <f>IFERROR(C95*VLOOKUP(A95,Tableau1[],4,FALSE),"")</f>
        <v/>
      </c>
    </row>
    <row r="96" spans="2:4" x14ac:dyDescent="0.25">
      <c r="B96" s="30" t="str">
        <f>IFERROR(VLOOKUP(A96,Tableau1[],2,FALSE),"")</f>
        <v/>
      </c>
      <c r="D96" s="28" t="str">
        <f>IFERROR(C96*VLOOKUP(A96,Tableau1[],4,FALSE),"")</f>
        <v/>
      </c>
    </row>
    <row r="97" spans="2:4" x14ac:dyDescent="0.25">
      <c r="B97" s="30" t="str">
        <f>IFERROR(VLOOKUP(A97,Tableau1[],2,FALSE),"")</f>
        <v/>
      </c>
      <c r="D97" s="28" t="str">
        <f>IFERROR(C97*VLOOKUP(A97,Tableau1[],4,FALSE),"")</f>
        <v/>
      </c>
    </row>
    <row r="98" spans="2:4" x14ac:dyDescent="0.25">
      <c r="B98" s="30" t="str">
        <f>IFERROR(VLOOKUP(A98,Tableau1[],2,FALSE),"")</f>
        <v/>
      </c>
      <c r="D98" s="28" t="str">
        <f>IFERROR(C98*VLOOKUP(A98,Tableau1[],4,FALSE),"")</f>
        <v/>
      </c>
    </row>
    <row r="99" spans="2:4" x14ac:dyDescent="0.25">
      <c r="B99" s="30" t="str">
        <f>IFERROR(VLOOKUP(A99,Tableau1[],2,FALSE),"")</f>
        <v/>
      </c>
      <c r="D99" s="28" t="str">
        <f>IFERROR(C99*VLOOKUP(A99,Tableau1[],4,FALSE),"")</f>
        <v/>
      </c>
    </row>
    <row r="100" spans="2:4" x14ac:dyDescent="0.25">
      <c r="B100" s="30" t="str">
        <f>IFERROR(VLOOKUP(A100,Tableau1[],2,FALSE),"")</f>
        <v/>
      </c>
      <c r="D100" s="28" t="str">
        <f>IFERROR(C100*VLOOKUP(A100,Tableau1[],4,FALSE),"")</f>
        <v/>
      </c>
    </row>
    <row r="101" spans="2:4" x14ac:dyDescent="0.25">
      <c r="B101" s="30" t="str">
        <f>IFERROR(VLOOKUP(A101,Tableau1[],2,FALSE),"")</f>
        <v/>
      </c>
      <c r="D101" s="28" t="str">
        <f>IFERROR(C101*VLOOKUP(A101,Tableau1[],4,FALSE),"")</f>
        <v/>
      </c>
    </row>
    <row r="102" spans="2:4" x14ac:dyDescent="0.25">
      <c r="B102" s="30" t="str">
        <f>IFERROR(VLOOKUP(A102,Tableau1[],2,FALSE),"")</f>
        <v/>
      </c>
      <c r="D102" s="28" t="str">
        <f>IFERROR(C102*VLOOKUP(A102,Tableau1[],4,FALSE),"")</f>
        <v/>
      </c>
    </row>
    <row r="103" spans="2:4" x14ac:dyDescent="0.25">
      <c r="B103" s="30" t="str">
        <f>IFERROR(VLOOKUP(A103,Tableau1[],2,FALSE),"")</f>
        <v/>
      </c>
      <c r="D103" s="28" t="str">
        <f>IFERROR(C103*VLOOKUP(A103,Tableau1[],4,FALSE),"")</f>
        <v/>
      </c>
    </row>
    <row r="104" spans="2:4" x14ac:dyDescent="0.25">
      <c r="B104" s="30" t="str">
        <f>IFERROR(VLOOKUP(A104,Tableau1[],2,FALSE),"")</f>
        <v/>
      </c>
      <c r="D104" s="28" t="str">
        <f>IFERROR(C104*VLOOKUP(A104,Tableau1[],4,FALSE),"")</f>
        <v/>
      </c>
    </row>
    <row r="105" spans="2:4" x14ac:dyDescent="0.25">
      <c r="B105" s="30" t="str">
        <f>IFERROR(VLOOKUP(A105,Tableau1[],2,FALSE),"")</f>
        <v/>
      </c>
      <c r="D105" s="28" t="str">
        <f>IFERROR(C105*VLOOKUP(A105,Tableau1[],4,FALSE),"")</f>
        <v/>
      </c>
    </row>
    <row r="106" spans="2:4" x14ac:dyDescent="0.25">
      <c r="B106" s="30" t="str">
        <f>IFERROR(VLOOKUP(A106,Tableau1[],2,FALSE),"")</f>
        <v/>
      </c>
      <c r="D106" s="28" t="str">
        <f>IFERROR(C106*VLOOKUP(A106,Tableau1[],4,FALSE),"")</f>
        <v/>
      </c>
    </row>
    <row r="107" spans="2:4" x14ac:dyDescent="0.25">
      <c r="B107" s="30" t="str">
        <f>IFERROR(VLOOKUP(A107,Tableau1[],2,FALSE),"")</f>
        <v/>
      </c>
      <c r="D107" s="28" t="str">
        <f>IFERROR(C107*VLOOKUP(A107,Tableau1[],4,FALSE),"")</f>
        <v/>
      </c>
    </row>
    <row r="108" spans="2:4" x14ac:dyDescent="0.25">
      <c r="B108" s="30" t="str">
        <f>IFERROR(VLOOKUP(A108,Tableau1[],2,FALSE),"")</f>
        <v/>
      </c>
      <c r="D108" s="28" t="str">
        <f>IFERROR(C108*VLOOKUP(A108,Tableau1[],4,FALSE),"")</f>
        <v/>
      </c>
    </row>
    <row r="109" spans="2:4" x14ac:dyDescent="0.25">
      <c r="B109" s="30" t="str">
        <f>IFERROR(VLOOKUP(A109,Tableau1[],2,FALSE),"")</f>
        <v/>
      </c>
      <c r="D109" s="28" t="str">
        <f>IFERROR(C109*VLOOKUP(A109,Tableau1[],4,FALSE),"")</f>
        <v/>
      </c>
    </row>
    <row r="110" spans="2:4" x14ac:dyDescent="0.25">
      <c r="B110" s="30" t="str">
        <f>IFERROR(VLOOKUP(A110,Tableau1[],2,FALSE),"")</f>
        <v/>
      </c>
      <c r="D110" s="28" t="str">
        <f>IFERROR(C110*VLOOKUP(A110,Tableau1[],4,FALSE),"")</f>
        <v/>
      </c>
    </row>
    <row r="111" spans="2:4" x14ac:dyDescent="0.25">
      <c r="B111" s="30" t="str">
        <f>IFERROR(VLOOKUP(A111,Tableau1[],2,FALSE),"")</f>
        <v/>
      </c>
      <c r="D111" s="28" t="str">
        <f>IFERROR(C111*VLOOKUP(A111,Tableau1[],4,FALSE),"")</f>
        <v/>
      </c>
    </row>
    <row r="112" spans="2:4" x14ac:dyDescent="0.25">
      <c r="B112" s="30" t="str">
        <f>IFERROR(VLOOKUP(A112,Tableau1[],2,FALSE),"")</f>
        <v/>
      </c>
      <c r="D112" s="28" t="str">
        <f>IFERROR(C112*VLOOKUP(A112,Tableau1[],4,FALSE),"")</f>
        <v/>
      </c>
    </row>
    <row r="113" spans="2:4" x14ac:dyDescent="0.25">
      <c r="B113" s="30" t="str">
        <f>IFERROR(VLOOKUP(A113,Tableau1[],2,FALSE),"")</f>
        <v/>
      </c>
      <c r="D113" s="28" t="str">
        <f>IFERROR(C113*VLOOKUP(A113,Tableau1[],4,FALSE),"")</f>
        <v/>
      </c>
    </row>
    <row r="114" spans="2:4" x14ac:dyDescent="0.25">
      <c r="B114" s="30" t="str">
        <f>IFERROR(VLOOKUP(A114,Tableau1[],2,FALSE),"")</f>
        <v/>
      </c>
      <c r="D114" s="28" t="str">
        <f>IFERROR(C114*VLOOKUP(A114,Tableau1[],4,FALSE),"")</f>
        <v/>
      </c>
    </row>
    <row r="115" spans="2:4" x14ac:dyDescent="0.25">
      <c r="B115" s="30" t="str">
        <f>IFERROR(VLOOKUP(A115,Tableau1[],2,FALSE),"")</f>
        <v/>
      </c>
      <c r="D115" s="28" t="str">
        <f>IFERROR(C115*VLOOKUP(A115,Tableau1[],4,FALSE),"")</f>
        <v/>
      </c>
    </row>
    <row r="116" spans="2:4" x14ac:dyDescent="0.25">
      <c r="B116" s="30" t="str">
        <f>IFERROR(VLOOKUP(A116,Tableau1[],2,FALSE),"")</f>
        <v/>
      </c>
      <c r="D116" s="28" t="str">
        <f>IFERROR(C116*VLOOKUP(A116,Tableau1[],4,FALSE),"")</f>
        <v/>
      </c>
    </row>
    <row r="117" spans="2:4" x14ac:dyDescent="0.25">
      <c r="B117" s="30" t="str">
        <f>IFERROR(VLOOKUP(A117,Tableau1[],2,FALSE),"")</f>
        <v/>
      </c>
      <c r="D117" s="28" t="str">
        <f>IFERROR(C117*VLOOKUP(A117,Tableau1[],4,FALSE),"")</f>
        <v/>
      </c>
    </row>
    <row r="118" spans="2:4" x14ac:dyDescent="0.25">
      <c r="B118" s="30" t="str">
        <f>IFERROR(VLOOKUP(A118,Tableau1[],2,FALSE),"")</f>
        <v/>
      </c>
      <c r="D118" s="28" t="str">
        <f>IFERROR(C118*VLOOKUP(A118,Tableau1[],4,FALSE),"")</f>
        <v/>
      </c>
    </row>
    <row r="119" spans="2:4" x14ac:dyDescent="0.25">
      <c r="B119" s="30" t="str">
        <f>IFERROR(VLOOKUP(A119,Tableau1[],2,FALSE),"")</f>
        <v/>
      </c>
      <c r="D119" s="28" t="str">
        <f>IFERROR(C119*VLOOKUP(A119,Tableau1[],4,FALSE),"")</f>
        <v/>
      </c>
    </row>
    <row r="120" spans="2:4" x14ac:dyDescent="0.25">
      <c r="B120" s="30" t="str">
        <f>IFERROR(VLOOKUP(A120,Tableau1[],2,FALSE),"")</f>
        <v/>
      </c>
      <c r="D120" s="28" t="str">
        <f>IFERROR(C120*VLOOKUP(A120,Tableau1[],4,FALSE),"")</f>
        <v/>
      </c>
    </row>
    <row r="121" spans="2:4" x14ac:dyDescent="0.25">
      <c r="B121" s="30" t="str">
        <f>IFERROR(VLOOKUP(A121,Tableau1[],2,FALSE),"")</f>
        <v/>
      </c>
      <c r="D121" s="28" t="str">
        <f>IFERROR(C121*VLOOKUP(A121,Tableau1[],4,FALSE),"")</f>
        <v/>
      </c>
    </row>
    <row r="122" spans="2:4" x14ac:dyDescent="0.25">
      <c r="B122" s="30" t="str">
        <f>IFERROR(VLOOKUP(A122,Tableau1[],2,FALSE),"")</f>
        <v/>
      </c>
      <c r="D122" s="28" t="str">
        <f>IFERROR(C122*VLOOKUP(A122,Tableau1[],4,FALSE),"")</f>
        <v/>
      </c>
    </row>
    <row r="123" spans="2:4" x14ac:dyDescent="0.25">
      <c r="B123" s="30" t="str">
        <f>IFERROR(VLOOKUP(A123,Tableau1[],2,FALSE),"")</f>
        <v/>
      </c>
      <c r="D123" s="28" t="str">
        <f>IFERROR(C123*VLOOKUP(A123,Tableau1[],4,FALSE),"")</f>
        <v/>
      </c>
    </row>
    <row r="124" spans="2:4" x14ac:dyDescent="0.25">
      <c r="B124" s="30" t="str">
        <f>IFERROR(VLOOKUP(A124,Tableau1[],2,FALSE),"")</f>
        <v/>
      </c>
      <c r="D124" s="28" t="str">
        <f>IFERROR(C124*VLOOKUP(A124,Tableau1[],4,FALSE),"")</f>
        <v/>
      </c>
    </row>
    <row r="125" spans="2:4" x14ac:dyDescent="0.25">
      <c r="B125" s="30" t="str">
        <f>IFERROR(VLOOKUP(A125,Tableau1[],2,FALSE),"")</f>
        <v/>
      </c>
      <c r="D125" s="28" t="str">
        <f>IFERROR(C125*VLOOKUP(A125,Tableau1[],4,FALSE),"")</f>
        <v/>
      </c>
    </row>
    <row r="126" spans="2:4" x14ac:dyDescent="0.25">
      <c r="B126" s="30" t="str">
        <f>IFERROR(VLOOKUP(A126,Tableau1[],2,FALSE),"")</f>
        <v/>
      </c>
      <c r="D126" s="28" t="str">
        <f>IFERROR(C126*VLOOKUP(A126,Tableau1[],4,FALSE),"")</f>
        <v/>
      </c>
    </row>
    <row r="127" spans="2:4" x14ac:dyDescent="0.25">
      <c r="B127" s="30" t="str">
        <f>IFERROR(VLOOKUP(A127,Tableau1[],2,FALSE),"")</f>
        <v/>
      </c>
      <c r="D127" s="28" t="str">
        <f>IFERROR(C127*VLOOKUP(A127,Tableau1[],4,FALSE),"")</f>
        <v/>
      </c>
    </row>
    <row r="128" spans="2:4" x14ac:dyDescent="0.25">
      <c r="B128" s="30" t="str">
        <f>IFERROR(VLOOKUP(A128,Tableau1[],2,FALSE),"")</f>
        <v/>
      </c>
      <c r="D128" s="28" t="str">
        <f>IFERROR(C128*VLOOKUP(A128,Tableau1[],4,FALSE),"")</f>
        <v/>
      </c>
    </row>
    <row r="129" spans="2:4" x14ac:dyDescent="0.25">
      <c r="B129" s="30" t="str">
        <f>IFERROR(VLOOKUP(A129,Tableau1[],2,FALSE),"")</f>
        <v/>
      </c>
      <c r="D129" s="28" t="str">
        <f>IFERROR(C129*VLOOKUP(A129,Tableau1[],4,FALSE),"")</f>
        <v/>
      </c>
    </row>
    <row r="130" spans="2:4" x14ac:dyDescent="0.25">
      <c r="B130" s="30" t="str">
        <f>IFERROR(VLOOKUP(A130,Tableau1[],2,FALSE),"")</f>
        <v/>
      </c>
      <c r="D130" s="28" t="str">
        <f>IFERROR(C130*VLOOKUP(A130,Tableau1[],4,FALSE),"")</f>
        <v/>
      </c>
    </row>
    <row r="131" spans="2:4" x14ac:dyDescent="0.25">
      <c r="B131" s="30" t="str">
        <f>IFERROR(VLOOKUP(A131,Tableau1[],2,FALSE),"")</f>
        <v/>
      </c>
      <c r="D131" s="28" t="str">
        <f>IFERROR(C131*VLOOKUP(A131,Tableau1[],4,FALSE),"")</f>
        <v/>
      </c>
    </row>
    <row r="132" spans="2:4" x14ac:dyDescent="0.25">
      <c r="B132" s="30" t="str">
        <f>IFERROR(VLOOKUP(A132,Tableau1[],2,FALSE),"")</f>
        <v/>
      </c>
      <c r="D132" s="28" t="str">
        <f>IFERROR(C132*VLOOKUP(A132,Tableau1[],4,FALSE),"")</f>
        <v/>
      </c>
    </row>
    <row r="133" spans="2:4" x14ac:dyDescent="0.25">
      <c r="B133" s="30" t="str">
        <f>IFERROR(VLOOKUP(A133,Tableau1[],2,FALSE),"")</f>
        <v/>
      </c>
      <c r="D133" s="28" t="str">
        <f>IFERROR(C133*VLOOKUP(A133,Tableau1[],4,FALSE),"")</f>
        <v/>
      </c>
    </row>
    <row r="134" spans="2:4" x14ac:dyDescent="0.25">
      <c r="B134" s="30" t="str">
        <f>IFERROR(VLOOKUP(A134,Tableau1[],2,FALSE),"")</f>
        <v/>
      </c>
      <c r="D134" s="28" t="str">
        <f>IFERROR(C134*VLOOKUP(A134,Tableau1[],4,FALSE),"")</f>
        <v/>
      </c>
    </row>
    <row r="135" spans="2:4" x14ac:dyDescent="0.25">
      <c r="B135" s="30" t="str">
        <f>IFERROR(VLOOKUP(A135,Tableau1[],2,FALSE),"")</f>
        <v/>
      </c>
      <c r="D135" s="28" t="str">
        <f>IFERROR(C135*VLOOKUP(A135,Tableau1[],4,FALSE),"")</f>
        <v/>
      </c>
    </row>
    <row r="136" spans="2:4" x14ac:dyDescent="0.25">
      <c r="B136" s="30" t="str">
        <f>IFERROR(VLOOKUP(A136,Tableau1[],2,FALSE),"")</f>
        <v/>
      </c>
      <c r="D136" s="28" t="str">
        <f>IFERROR(C136*VLOOKUP(A136,Tableau1[],4,FALSE),"")</f>
        <v/>
      </c>
    </row>
    <row r="137" spans="2:4" x14ac:dyDescent="0.25">
      <c r="B137" s="30" t="str">
        <f>IFERROR(VLOOKUP(A137,Tableau1[],2,FALSE),"")</f>
        <v/>
      </c>
      <c r="D137" s="28" t="str">
        <f>IFERROR(C137*VLOOKUP(A137,Tableau1[],4,FALSE),"")</f>
        <v/>
      </c>
    </row>
    <row r="138" spans="2:4" x14ac:dyDescent="0.25">
      <c r="B138" s="30" t="str">
        <f>IFERROR(VLOOKUP(A138,Tableau1[],2,FALSE),"")</f>
        <v/>
      </c>
      <c r="D138" s="28" t="str">
        <f>IFERROR(C138*VLOOKUP(A138,Tableau1[],4,FALSE),"")</f>
        <v/>
      </c>
    </row>
    <row r="139" spans="2:4" x14ac:dyDescent="0.25">
      <c r="B139" s="30" t="str">
        <f>IFERROR(VLOOKUP(A139,Tableau1[],2,FALSE),"")</f>
        <v/>
      </c>
      <c r="D139" s="28" t="str">
        <f>IFERROR(C139*VLOOKUP(A139,Tableau1[],4,FALSE),"")</f>
        <v/>
      </c>
    </row>
    <row r="140" spans="2:4" x14ac:dyDescent="0.25">
      <c r="B140" s="30" t="str">
        <f>IFERROR(VLOOKUP(A140,Tableau1[],2,FALSE),"")</f>
        <v/>
      </c>
      <c r="D140" s="28" t="str">
        <f>IFERROR(C140*VLOOKUP(A140,Tableau1[],4,FALSE),"")</f>
        <v/>
      </c>
    </row>
    <row r="141" spans="2:4" x14ac:dyDescent="0.25">
      <c r="B141" s="30" t="str">
        <f>IFERROR(VLOOKUP(A141,Tableau1[],2,FALSE),"")</f>
        <v/>
      </c>
      <c r="D141" s="28" t="str">
        <f>IFERROR(C141*VLOOKUP(A141,Tableau1[],4,FALSE),"")</f>
        <v/>
      </c>
    </row>
    <row r="142" spans="2:4" x14ac:dyDescent="0.25">
      <c r="B142" s="30" t="str">
        <f>IFERROR(VLOOKUP(A142,Tableau1[],2,FALSE),"")</f>
        <v/>
      </c>
      <c r="D142" s="28" t="str">
        <f>IFERROR(C142*VLOOKUP(A142,Tableau1[],4,FALSE),"")</f>
        <v/>
      </c>
    </row>
    <row r="143" spans="2:4" x14ac:dyDescent="0.25">
      <c r="B143" s="30" t="str">
        <f>IFERROR(VLOOKUP(A143,Tableau1[],2,FALSE),"")</f>
        <v/>
      </c>
      <c r="D143" s="28" t="str">
        <f>IFERROR(C143*VLOOKUP(A143,Tableau1[],4,FALSE),"")</f>
        <v/>
      </c>
    </row>
    <row r="144" spans="2:4" x14ac:dyDescent="0.25">
      <c r="B144" s="30" t="str">
        <f>IFERROR(VLOOKUP(A144,Tableau1[],2,FALSE),"")</f>
        <v/>
      </c>
      <c r="D144" s="28" t="str">
        <f>IFERROR(C144*VLOOKUP(A144,Tableau1[],4,FALSE),"")</f>
        <v/>
      </c>
    </row>
    <row r="145" spans="2:4" x14ac:dyDescent="0.25">
      <c r="B145" s="30" t="str">
        <f>IFERROR(VLOOKUP(A145,Tableau1[],2,FALSE),"")</f>
        <v/>
      </c>
      <c r="D145" s="28" t="str">
        <f>IFERROR(C145*VLOOKUP(A145,Tableau1[],4,FALSE),"")</f>
        <v/>
      </c>
    </row>
    <row r="146" spans="2:4" x14ac:dyDescent="0.25">
      <c r="B146" s="30" t="str">
        <f>IFERROR(VLOOKUP(A146,Tableau1[],2,FALSE),"")</f>
        <v/>
      </c>
      <c r="D146" s="28" t="str">
        <f>IFERROR(C146*VLOOKUP(A146,Tableau1[],4,FALSE),"")</f>
        <v/>
      </c>
    </row>
    <row r="147" spans="2:4" x14ac:dyDescent="0.25">
      <c r="B147" s="30" t="str">
        <f>IFERROR(VLOOKUP(A147,Tableau1[],2,FALSE),"")</f>
        <v/>
      </c>
      <c r="D147" s="28" t="str">
        <f>IFERROR(C147*VLOOKUP(A147,Tableau1[],4,FALSE),"")</f>
        <v/>
      </c>
    </row>
    <row r="148" spans="2:4" x14ac:dyDescent="0.25">
      <c r="B148" s="30" t="str">
        <f>IFERROR(VLOOKUP(A148,Tableau1[],2,FALSE),"")</f>
        <v/>
      </c>
      <c r="D148" s="28" t="str">
        <f>IFERROR(C148*VLOOKUP(A148,Tableau1[],4,FALSE),"")</f>
        <v/>
      </c>
    </row>
    <row r="149" spans="2:4" x14ac:dyDescent="0.25">
      <c r="B149" s="30" t="str">
        <f>IFERROR(VLOOKUP(A149,Tableau1[],2,FALSE),"")</f>
        <v/>
      </c>
      <c r="D149" s="28" t="str">
        <f>IFERROR(C149*VLOOKUP(A149,Tableau1[],4,FALSE),"")</f>
        <v/>
      </c>
    </row>
    <row r="150" spans="2:4" x14ac:dyDescent="0.25">
      <c r="B150" s="30" t="str">
        <f>IFERROR(VLOOKUP(A150,Tableau1[],2,FALSE),"")</f>
        <v/>
      </c>
      <c r="D150" s="28" t="str">
        <f>IFERROR(C150*VLOOKUP(A150,Tableau1[],4,FALSE),"")</f>
        <v/>
      </c>
    </row>
    <row r="151" spans="2:4" x14ac:dyDescent="0.25">
      <c r="B151" s="30" t="str">
        <f>IFERROR(VLOOKUP(A151,Tableau1[],2,FALSE),"")</f>
        <v/>
      </c>
      <c r="D151" s="28" t="str">
        <f>IFERROR(C151*VLOOKUP(A151,Tableau1[],4,FALSE),"")</f>
        <v/>
      </c>
    </row>
    <row r="152" spans="2:4" x14ac:dyDescent="0.25">
      <c r="B152" s="30" t="str">
        <f>IFERROR(VLOOKUP(A152,Tableau1[],2,FALSE),"")</f>
        <v/>
      </c>
      <c r="D152" s="28" t="str">
        <f>IFERROR(C152*VLOOKUP(A152,Tableau1[],4,FALSE),"")</f>
        <v/>
      </c>
    </row>
    <row r="153" spans="2:4" x14ac:dyDescent="0.25">
      <c r="B153" s="30" t="str">
        <f>IFERROR(VLOOKUP(A153,Tableau1[],2,FALSE),"")</f>
        <v/>
      </c>
      <c r="D153" s="28" t="str">
        <f>IFERROR(C153*VLOOKUP(A153,Tableau1[],4,FALSE),"")</f>
        <v/>
      </c>
    </row>
    <row r="154" spans="2:4" x14ac:dyDescent="0.25">
      <c r="B154" s="30" t="str">
        <f>IFERROR(VLOOKUP(A154,Tableau1[],2,FALSE),"")</f>
        <v/>
      </c>
      <c r="D154" s="28" t="str">
        <f>IFERROR(C154*VLOOKUP(A154,Tableau1[],4,FALSE),"")</f>
        <v/>
      </c>
    </row>
    <row r="155" spans="2:4" x14ac:dyDescent="0.25">
      <c r="B155" s="30" t="str">
        <f>IFERROR(VLOOKUP(A155,Tableau1[],2,FALSE),"")</f>
        <v/>
      </c>
      <c r="D155" s="28" t="str">
        <f>IFERROR(C155*VLOOKUP(A155,Tableau1[],4,FALSE),"")</f>
        <v/>
      </c>
    </row>
    <row r="156" spans="2:4" x14ac:dyDescent="0.25">
      <c r="B156" s="30" t="str">
        <f>IFERROR(VLOOKUP(A156,Tableau1[],2,FALSE),"")</f>
        <v/>
      </c>
      <c r="D156" s="28" t="str">
        <f>IFERROR(C156*VLOOKUP(A156,Tableau1[],4,FALSE),"")</f>
        <v/>
      </c>
    </row>
    <row r="157" spans="2:4" x14ac:dyDescent="0.25">
      <c r="B157" s="30" t="str">
        <f>IFERROR(VLOOKUP(A157,Tableau1[],2,FALSE),"")</f>
        <v/>
      </c>
      <c r="D157" s="28" t="str">
        <f>IFERROR(C157*VLOOKUP(A157,Tableau1[],4,FALSE),"")</f>
        <v/>
      </c>
    </row>
    <row r="158" spans="2:4" x14ac:dyDescent="0.25">
      <c r="B158" s="30" t="str">
        <f>IFERROR(VLOOKUP(A158,Tableau1[],2,FALSE),"")</f>
        <v/>
      </c>
      <c r="D158" s="28" t="str">
        <f>IFERROR(C158*VLOOKUP(A158,Tableau1[],4,FALSE),"")</f>
        <v/>
      </c>
    </row>
    <row r="159" spans="2:4" x14ac:dyDescent="0.25">
      <c r="B159" s="30" t="str">
        <f>IFERROR(VLOOKUP(A159,Tableau1[],2,FALSE),"")</f>
        <v/>
      </c>
      <c r="D159" s="28" t="str">
        <f>IFERROR(C159*VLOOKUP(A159,Tableau1[],4,FALSE),"")</f>
        <v/>
      </c>
    </row>
    <row r="160" spans="2:4" x14ac:dyDescent="0.25">
      <c r="B160" s="30" t="str">
        <f>IFERROR(VLOOKUP(A160,Tableau1[],2,FALSE),"")</f>
        <v/>
      </c>
      <c r="D160" s="28" t="str">
        <f>IFERROR(C160*VLOOKUP(A160,Tableau1[],4,FALSE),"")</f>
        <v/>
      </c>
    </row>
    <row r="161" spans="2:4" x14ac:dyDescent="0.25">
      <c r="B161" s="30" t="str">
        <f>IFERROR(VLOOKUP(A161,Tableau1[],2,FALSE),"")</f>
        <v/>
      </c>
      <c r="D161" s="28" t="str">
        <f>IFERROR(C161*VLOOKUP(A161,Tableau1[],4,FALSE),"")</f>
        <v/>
      </c>
    </row>
    <row r="162" spans="2:4" x14ac:dyDescent="0.25">
      <c r="B162" s="30" t="str">
        <f>IFERROR(VLOOKUP(A162,Tableau1[],2,FALSE),"")</f>
        <v/>
      </c>
      <c r="D162" s="28" t="str">
        <f>IFERROR(C162*VLOOKUP(A162,Tableau1[],4,FALSE),"")</f>
        <v/>
      </c>
    </row>
    <row r="163" spans="2:4" x14ac:dyDescent="0.25">
      <c r="B163" s="30" t="str">
        <f>IFERROR(VLOOKUP(A163,Tableau1[],2,FALSE),"")</f>
        <v/>
      </c>
      <c r="D163" s="28" t="str">
        <f>IFERROR(C163*VLOOKUP(A163,Tableau1[],4,FALSE),"")</f>
        <v/>
      </c>
    </row>
    <row r="164" spans="2:4" x14ac:dyDescent="0.25">
      <c r="B164" s="30" t="str">
        <f>IFERROR(VLOOKUP(A164,Tableau1[],2,FALSE),"")</f>
        <v/>
      </c>
      <c r="D164" s="28" t="str">
        <f>IFERROR(C164*VLOOKUP(A164,Tableau1[],4,FALSE),"")</f>
        <v/>
      </c>
    </row>
    <row r="165" spans="2:4" x14ac:dyDescent="0.25">
      <c r="B165" s="30" t="str">
        <f>IFERROR(VLOOKUP(A165,Tableau1[],2,FALSE),"")</f>
        <v/>
      </c>
      <c r="D165" s="28" t="str">
        <f>IFERROR(C165*VLOOKUP(A165,Tableau1[],4,FALSE),"")</f>
        <v/>
      </c>
    </row>
    <row r="166" spans="2:4" x14ac:dyDescent="0.25">
      <c r="B166" s="30" t="str">
        <f>IFERROR(VLOOKUP(A166,Tableau1[],2,FALSE),"")</f>
        <v/>
      </c>
      <c r="D166" s="28" t="str">
        <f>IFERROR(C166*VLOOKUP(A166,Tableau1[],4,FALSE),"")</f>
        <v/>
      </c>
    </row>
    <row r="167" spans="2:4" x14ac:dyDescent="0.25">
      <c r="B167" s="30" t="str">
        <f>IFERROR(VLOOKUP(A167,Tableau1[],2,FALSE),"")</f>
        <v/>
      </c>
      <c r="D167" s="28" t="str">
        <f>IFERROR(C167*VLOOKUP(A167,Tableau1[],4,FALSE),"")</f>
        <v/>
      </c>
    </row>
    <row r="168" spans="2:4" x14ac:dyDescent="0.25">
      <c r="B168" s="30" t="str">
        <f>IFERROR(VLOOKUP(A168,Tableau1[],2,FALSE),"")</f>
        <v/>
      </c>
      <c r="D168" s="28" t="str">
        <f>IFERROR(C168*VLOOKUP(A168,Tableau1[],4,FALSE),"")</f>
        <v/>
      </c>
    </row>
    <row r="169" spans="2:4" x14ac:dyDescent="0.25">
      <c r="B169" s="30" t="str">
        <f>IFERROR(VLOOKUP(A169,Tableau1[],2,FALSE),"")</f>
        <v/>
      </c>
      <c r="D169" s="28" t="str">
        <f>IFERROR(C169*VLOOKUP(A169,Tableau1[],4,FALSE),"")</f>
        <v/>
      </c>
    </row>
    <row r="170" spans="2:4" x14ac:dyDescent="0.25">
      <c r="B170" s="30" t="str">
        <f>IFERROR(VLOOKUP(A170,Tableau1[],2,FALSE),"")</f>
        <v/>
      </c>
      <c r="D170" s="28" t="str">
        <f>IFERROR(C170*VLOOKUP(A170,Tableau1[],4,FALSE),"")</f>
        <v/>
      </c>
    </row>
    <row r="171" spans="2:4" x14ac:dyDescent="0.25">
      <c r="B171" s="30" t="str">
        <f>IFERROR(VLOOKUP(A171,Tableau1[],2,FALSE),"")</f>
        <v/>
      </c>
      <c r="D171" s="28" t="str">
        <f>IFERROR(C171*VLOOKUP(A171,Tableau1[],4,FALSE),"")</f>
        <v/>
      </c>
    </row>
    <row r="172" spans="2:4" x14ac:dyDescent="0.25">
      <c r="B172" s="30" t="str">
        <f>IFERROR(VLOOKUP(A172,Tableau1[],2,FALSE),"")</f>
        <v/>
      </c>
      <c r="D172" s="28" t="str">
        <f>IFERROR(C172*VLOOKUP(A172,Tableau1[],4,FALSE),"")</f>
        <v/>
      </c>
    </row>
    <row r="173" spans="2:4" x14ac:dyDescent="0.25">
      <c r="B173" s="30" t="str">
        <f>IFERROR(VLOOKUP(A173,Tableau1[],2,FALSE),"")</f>
        <v/>
      </c>
      <c r="D173" s="28" t="str">
        <f>IFERROR(C173*VLOOKUP(A173,Tableau1[],4,FALSE),"")</f>
        <v/>
      </c>
    </row>
    <row r="174" spans="2:4" x14ac:dyDescent="0.25">
      <c r="B174" s="30" t="str">
        <f>IFERROR(VLOOKUP(A174,Tableau1[],2,FALSE),"")</f>
        <v/>
      </c>
      <c r="D174" s="28" t="str">
        <f>IFERROR(C174*VLOOKUP(A174,Tableau1[],4,FALSE),"")</f>
        <v/>
      </c>
    </row>
    <row r="175" spans="2:4" x14ac:dyDescent="0.25">
      <c r="B175" s="30" t="str">
        <f>IFERROR(VLOOKUP(A175,Tableau1[],2,FALSE),"")</f>
        <v/>
      </c>
      <c r="D175" s="28" t="str">
        <f>IFERROR(C175*VLOOKUP(A175,Tableau1[],4,FALSE),"")</f>
        <v/>
      </c>
    </row>
    <row r="176" spans="2:4" x14ac:dyDescent="0.25">
      <c r="B176" s="30" t="str">
        <f>IFERROR(VLOOKUP(A176,Tableau1[],2,FALSE),"")</f>
        <v/>
      </c>
      <c r="D176" s="28" t="str">
        <f>IFERROR(C176*VLOOKUP(A176,Tableau1[],4,FALSE),"")</f>
        <v/>
      </c>
    </row>
    <row r="177" spans="2:4" x14ac:dyDescent="0.25">
      <c r="B177" s="30" t="str">
        <f>IFERROR(VLOOKUP(A177,Tableau1[],2,FALSE),"")</f>
        <v/>
      </c>
      <c r="D177" s="28" t="str">
        <f>IFERROR(C177*VLOOKUP(A177,Tableau1[],4,FALSE),"")</f>
        <v/>
      </c>
    </row>
    <row r="178" spans="2:4" x14ac:dyDescent="0.25">
      <c r="B178" s="30" t="str">
        <f>IFERROR(VLOOKUP(A178,Tableau1[],2,FALSE),"")</f>
        <v/>
      </c>
      <c r="D178" s="28" t="str">
        <f>IFERROR(C178*VLOOKUP(A178,Tableau1[],4,FALSE),"")</f>
        <v/>
      </c>
    </row>
    <row r="179" spans="2:4" x14ac:dyDescent="0.25">
      <c r="B179" s="30" t="str">
        <f>IFERROR(VLOOKUP(A179,Tableau1[],2,FALSE),"")</f>
        <v/>
      </c>
      <c r="D179" s="28" t="str">
        <f>IFERROR(C179*VLOOKUP(A179,Tableau1[],4,FALSE),"")</f>
        <v/>
      </c>
    </row>
    <row r="180" spans="2:4" x14ac:dyDescent="0.25">
      <c r="B180" s="30" t="str">
        <f>IFERROR(VLOOKUP(A180,Tableau1[],2,FALSE),"")</f>
        <v/>
      </c>
      <c r="D180" s="28" t="str">
        <f>IFERROR(C180*VLOOKUP(A180,Tableau1[],4,FALSE),"")</f>
        <v/>
      </c>
    </row>
    <row r="181" spans="2:4" x14ac:dyDescent="0.25">
      <c r="B181" s="30" t="str">
        <f>IFERROR(VLOOKUP(A181,Tableau1[],2,FALSE),"")</f>
        <v/>
      </c>
      <c r="D181" s="28" t="str">
        <f>IFERROR(C181*VLOOKUP(A181,Tableau1[],4,FALSE),"")</f>
        <v/>
      </c>
    </row>
    <row r="182" spans="2:4" x14ac:dyDescent="0.25">
      <c r="B182" s="30" t="str">
        <f>IFERROR(VLOOKUP(A182,Tableau1[],2,FALSE),"")</f>
        <v/>
      </c>
      <c r="D182" s="28" t="str">
        <f>IFERROR(C182*VLOOKUP(A182,Tableau1[],4,FALSE),"")</f>
        <v/>
      </c>
    </row>
    <row r="183" spans="2:4" x14ac:dyDescent="0.25">
      <c r="B183" s="30" t="str">
        <f>IFERROR(VLOOKUP(A183,Tableau1[],2,FALSE),"")</f>
        <v/>
      </c>
      <c r="D183" s="28" t="str">
        <f>IFERROR(C183*VLOOKUP(A183,Tableau1[],4,FALSE),"")</f>
        <v/>
      </c>
    </row>
    <row r="184" spans="2:4" x14ac:dyDescent="0.25">
      <c r="B184" s="30" t="str">
        <f>IFERROR(VLOOKUP(A184,Tableau1[],2,FALSE),"")</f>
        <v/>
      </c>
      <c r="D184" s="28" t="str">
        <f>IFERROR(C184*VLOOKUP(A184,Tableau1[],4,FALSE),"")</f>
        <v/>
      </c>
    </row>
    <row r="185" spans="2:4" x14ac:dyDescent="0.25">
      <c r="B185" s="30" t="str">
        <f>IFERROR(VLOOKUP(A185,Tableau1[],2,FALSE),"")</f>
        <v/>
      </c>
      <c r="D185" s="28" t="str">
        <f>IFERROR(C185*VLOOKUP(A185,Tableau1[],4,FALSE),"")</f>
        <v/>
      </c>
    </row>
    <row r="186" spans="2:4" x14ac:dyDescent="0.25">
      <c r="B186" s="30" t="str">
        <f>IFERROR(VLOOKUP(A186,Tableau1[],2,FALSE),"")</f>
        <v/>
      </c>
      <c r="D186" s="28" t="str">
        <f>IFERROR(C186*VLOOKUP(A186,Tableau1[],4,FALSE),"")</f>
        <v/>
      </c>
    </row>
    <row r="187" spans="2:4" x14ac:dyDescent="0.25">
      <c r="B187" s="30" t="str">
        <f>IFERROR(VLOOKUP(A187,Tableau1[],2,FALSE),"")</f>
        <v/>
      </c>
      <c r="D187" s="28" t="str">
        <f>IFERROR(C187*VLOOKUP(A187,Tableau1[],4,FALSE),"")</f>
        <v/>
      </c>
    </row>
    <row r="188" spans="2:4" x14ac:dyDescent="0.25">
      <c r="B188" s="30" t="str">
        <f>IFERROR(VLOOKUP(A188,Tableau1[],2,FALSE),"")</f>
        <v/>
      </c>
      <c r="D188" s="28" t="str">
        <f>IFERROR(C188*VLOOKUP(A188,Tableau1[],4,FALSE),"")</f>
        <v/>
      </c>
    </row>
    <row r="189" spans="2:4" x14ac:dyDescent="0.25">
      <c r="B189" s="30" t="str">
        <f>IFERROR(VLOOKUP(A189,Tableau1[],2,FALSE),"")</f>
        <v/>
      </c>
      <c r="D189" s="28" t="str">
        <f>IFERROR(C189*VLOOKUP(A189,Tableau1[],4,FALSE),"")</f>
        <v/>
      </c>
    </row>
    <row r="190" spans="2:4" x14ac:dyDescent="0.25">
      <c r="B190" s="30" t="str">
        <f>IFERROR(VLOOKUP(A190,Tableau1[],2,FALSE),"")</f>
        <v/>
      </c>
      <c r="D190" s="28" t="str">
        <f>IFERROR(C190*VLOOKUP(A190,Tableau1[],4,FALSE),"")</f>
        <v/>
      </c>
    </row>
    <row r="191" spans="2:4" x14ac:dyDescent="0.25">
      <c r="B191" s="30" t="str">
        <f>IFERROR(VLOOKUP(A191,Tableau1[],2,FALSE),"")</f>
        <v/>
      </c>
      <c r="D191" s="28" t="str">
        <f>IFERROR(C191*VLOOKUP(A191,Tableau1[],4,FALSE),"")</f>
        <v/>
      </c>
    </row>
    <row r="192" spans="2:4" x14ac:dyDescent="0.25">
      <c r="B192" s="30" t="str">
        <f>IFERROR(VLOOKUP(A192,Tableau1[],2,FALSE),"")</f>
        <v/>
      </c>
      <c r="D192" s="28" t="str">
        <f>IFERROR(C192*VLOOKUP(A192,Tableau1[],4,FALSE),"")</f>
        <v/>
      </c>
    </row>
    <row r="193" spans="2:4" x14ac:dyDescent="0.25">
      <c r="B193" s="30" t="str">
        <f>IFERROR(VLOOKUP(A193,Tableau1[],2,FALSE),"")</f>
        <v/>
      </c>
      <c r="D193" s="28" t="str">
        <f>IFERROR(C193*VLOOKUP(A193,Tableau1[],4,FALSE),"")</f>
        <v/>
      </c>
    </row>
    <row r="194" spans="2:4" x14ac:dyDescent="0.25">
      <c r="B194" s="30" t="str">
        <f>IFERROR(VLOOKUP(A194,Tableau1[],2,FALSE),"")</f>
        <v/>
      </c>
      <c r="D194" s="28" t="str">
        <f>IFERROR(C194*VLOOKUP(A194,Tableau1[],4,FALSE),"")</f>
        <v/>
      </c>
    </row>
    <row r="195" spans="2:4" x14ac:dyDescent="0.25">
      <c r="B195" s="30" t="str">
        <f>IFERROR(VLOOKUP(A195,Tableau1[],2,FALSE),"")</f>
        <v/>
      </c>
      <c r="D195" s="28" t="str">
        <f>IFERROR(C195*VLOOKUP(A195,Tableau1[],4,FALSE),"")</f>
        <v/>
      </c>
    </row>
    <row r="196" spans="2:4" x14ac:dyDescent="0.25">
      <c r="B196" s="30" t="str">
        <f>IFERROR(VLOOKUP(A196,Tableau1[],2,FALSE),"")</f>
        <v/>
      </c>
      <c r="D196" s="28" t="str">
        <f>IFERROR(C196*VLOOKUP(A196,Tableau1[],4,FALSE),"")</f>
        <v/>
      </c>
    </row>
    <row r="197" spans="2:4" x14ac:dyDescent="0.25">
      <c r="B197" s="30" t="str">
        <f>IFERROR(VLOOKUP(A197,Tableau1[],2,FALSE),"")</f>
        <v/>
      </c>
      <c r="D197" s="28" t="str">
        <f>IFERROR(C197*VLOOKUP(A197,Tableau1[],4,FALSE),"")</f>
        <v/>
      </c>
    </row>
    <row r="198" spans="2:4" x14ac:dyDescent="0.25">
      <c r="B198" s="30" t="str">
        <f>IFERROR(VLOOKUP(A198,Tableau1[],2,FALSE),"")</f>
        <v/>
      </c>
      <c r="D198" s="28" t="str">
        <f>IFERROR(C198*VLOOKUP(A198,Tableau1[],4,FALSE),"")</f>
        <v/>
      </c>
    </row>
    <row r="199" spans="2:4" x14ac:dyDescent="0.25">
      <c r="B199" s="30" t="str">
        <f>IFERROR(VLOOKUP(A199,Tableau1[],2,FALSE),"")</f>
        <v/>
      </c>
      <c r="D199" s="28" t="str">
        <f>IFERROR(C199*VLOOKUP(A199,Tableau1[],4,FALSE),"")</f>
        <v/>
      </c>
    </row>
    <row r="200" spans="2:4" x14ac:dyDescent="0.25">
      <c r="B200" s="30" t="str">
        <f>IFERROR(VLOOKUP(A200,Tableau1[],2,FALSE),"")</f>
        <v/>
      </c>
      <c r="D200" s="28" t="str">
        <f>IFERROR(C200*VLOOKUP(A200,Tableau1[],4,FALSE),"")</f>
        <v/>
      </c>
    </row>
    <row r="201" spans="2:4" x14ac:dyDescent="0.25">
      <c r="B201" s="30" t="str">
        <f>IFERROR(VLOOKUP(A201,Tableau1[],2,FALSE),"")</f>
        <v/>
      </c>
      <c r="D201" s="28" t="str">
        <f>IFERROR(C201*VLOOKUP(A201,Tableau1[],4,FALSE),"")</f>
        <v/>
      </c>
    </row>
    <row r="202" spans="2:4" x14ac:dyDescent="0.25">
      <c r="B202" s="30" t="str">
        <f>IFERROR(VLOOKUP(A202,Tableau1[],2,FALSE),"")</f>
        <v/>
      </c>
      <c r="D202" s="28" t="str">
        <f>IFERROR(C202*VLOOKUP(A202,Tableau1[],4,FALSE),"")</f>
        <v/>
      </c>
    </row>
    <row r="203" spans="2:4" x14ac:dyDescent="0.25">
      <c r="B203" s="30" t="str">
        <f>IFERROR(VLOOKUP(A203,Tableau1[],2,FALSE),"")</f>
        <v/>
      </c>
      <c r="D203" s="28" t="str">
        <f>IFERROR(C203*VLOOKUP(A203,Tableau1[],4,FALSE),"")</f>
        <v/>
      </c>
    </row>
    <row r="204" spans="2:4" x14ac:dyDescent="0.25">
      <c r="B204" s="30" t="str">
        <f>IFERROR(VLOOKUP(A204,Tableau1[],2,FALSE),"")</f>
        <v/>
      </c>
      <c r="D204" s="28" t="str">
        <f>IFERROR(C204*VLOOKUP(A204,Tableau1[],4,FALSE),"")</f>
        <v/>
      </c>
    </row>
    <row r="205" spans="2:4" x14ac:dyDescent="0.25">
      <c r="B205" s="30" t="str">
        <f>IFERROR(VLOOKUP(A205,Tableau1[],2,FALSE),"")</f>
        <v/>
      </c>
      <c r="D205" s="28" t="str">
        <f>IFERROR(C205*VLOOKUP(A205,Tableau1[],4,FALSE),"")</f>
        <v/>
      </c>
    </row>
    <row r="206" spans="2:4" x14ac:dyDescent="0.25">
      <c r="B206" s="30" t="str">
        <f>IFERROR(VLOOKUP(A206,Tableau1[],2,FALSE),"")</f>
        <v/>
      </c>
      <c r="D206" s="28" t="str">
        <f>IFERROR(C206*VLOOKUP(A206,Tableau1[],4,FALSE),"")</f>
        <v/>
      </c>
    </row>
    <row r="207" spans="2:4" x14ac:dyDescent="0.25">
      <c r="B207" s="30" t="str">
        <f>IFERROR(VLOOKUP(A207,Tableau1[],2,FALSE),"")</f>
        <v/>
      </c>
      <c r="D207" s="28" t="str">
        <f>IFERROR(C207*VLOOKUP(A207,Tableau1[],4,FALSE),"")</f>
        <v/>
      </c>
    </row>
    <row r="208" spans="2:4" x14ac:dyDescent="0.25">
      <c r="B208" s="30" t="str">
        <f>IFERROR(VLOOKUP(A208,Tableau1[],2,FALSE),"")</f>
        <v/>
      </c>
      <c r="D208" s="28" t="str">
        <f>IFERROR(C208*VLOOKUP(A208,Tableau1[],4,FALSE),"")</f>
        <v/>
      </c>
    </row>
    <row r="209" spans="2:4" x14ac:dyDescent="0.25">
      <c r="B209" s="30" t="str">
        <f>IFERROR(VLOOKUP(A209,Tableau1[],2,FALSE),"")</f>
        <v/>
      </c>
      <c r="D209" s="28" t="str">
        <f>IFERROR(C209*VLOOKUP(A209,Tableau1[],4,FALSE),"")</f>
        <v/>
      </c>
    </row>
    <row r="210" spans="2:4" x14ac:dyDescent="0.25">
      <c r="B210" s="30" t="str">
        <f>IFERROR(VLOOKUP(A210,Tableau1[],2,FALSE),"")</f>
        <v/>
      </c>
      <c r="D210" s="28" t="str">
        <f>IFERROR(C210*VLOOKUP(A210,Tableau1[],4,FALSE),"")</f>
        <v/>
      </c>
    </row>
    <row r="211" spans="2:4" x14ac:dyDescent="0.25">
      <c r="B211" s="30" t="str">
        <f>IFERROR(VLOOKUP(A211,Tableau1[],2,FALSE),"")</f>
        <v/>
      </c>
      <c r="D211" s="28" t="str">
        <f>IFERROR(C211*VLOOKUP(A211,Tableau1[],4,FALSE),"")</f>
        <v/>
      </c>
    </row>
    <row r="212" spans="2:4" x14ac:dyDescent="0.25">
      <c r="B212" s="30" t="str">
        <f>IFERROR(VLOOKUP(A212,Tableau1[],2,FALSE),"")</f>
        <v/>
      </c>
      <c r="D212" s="28" t="str">
        <f>IFERROR(C212*VLOOKUP(A212,Tableau1[],4,FALSE),"")</f>
        <v/>
      </c>
    </row>
    <row r="213" spans="2:4" x14ac:dyDescent="0.25">
      <c r="B213" s="30" t="str">
        <f>IFERROR(VLOOKUP(A213,Tableau1[],2,FALSE),"")</f>
        <v/>
      </c>
      <c r="D213" s="28" t="str">
        <f>IFERROR(C213*VLOOKUP(A213,Tableau1[],4,FALSE),"")</f>
        <v/>
      </c>
    </row>
    <row r="214" spans="2:4" x14ac:dyDescent="0.25">
      <c r="B214" s="30" t="str">
        <f>IFERROR(VLOOKUP(A214,Tableau1[],2,FALSE),"")</f>
        <v/>
      </c>
      <c r="D214" s="28" t="str">
        <f>IFERROR(C214*VLOOKUP(A214,Tableau1[],4,FALSE),"")</f>
        <v/>
      </c>
    </row>
    <row r="215" spans="2:4" x14ac:dyDescent="0.25">
      <c r="B215" s="30" t="str">
        <f>IFERROR(VLOOKUP(A215,Tableau1[],2,FALSE),"")</f>
        <v/>
      </c>
      <c r="D215" s="28" t="str">
        <f>IFERROR(C215*VLOOKUP(A215,Tableau1[],4,FALSE),"")</f>
        <v/>
      </c>
    </row>
    <row r="216" spans="2:4" x14ac:dyDescent="0.25">
      <c r="B216" s="30" t="str">
        <f>IFERROR(VLOOKUP(A216,Tableau1[],2,FALSE),"")</f>
        <v/>
      </c>
      <c r="D216" s="28" t="str">
        <f>IFERROR(C216*VLOOKUP(A216,Tableau1[],4,FALSE),"")</f>
        <v/>
      </c>
    </row>
    <row r="217" spans="2:4" x14ac:dyDescent="0.25">
      <c r="B217" s="30" t="str">
        <f>IFERROR(VLOOKUP(A217,Tableau1[],2,FALSE),"")</f>
        <v/>
      </c>
      <c r="D217" s="28" t="str">
        <f>IFERROR(C217*VLOOKUP(A217,Tableau1[],4,FALSE),"")</f>
        <v/>
      </c>
    </row>
    <row r="218" spans="2:4" x14ac:dyDescent="0.25">
      <c r="B218" s="30" t="str">
        <f>IFERROR(VLOOKUP(A218,Tableau1[],2,FALSE),"")</f>
        <v/>
      </c>
      <c r="D218" s="28" t="str">
        <f>IFERROR(C218*VLOOKUP(A218,Tableau1[],4,FALSE),"")</f>
        <v/>
      </c>
    </row>
    <row r="219" spans="2:4" x14ac:dyDescent="0.25">
      <c r="B219" s="30" t="str">
        <f>IFERROR(VLOOKUP(A219,Tableau1[],2,FALSE),"")</f>
        <v/>
      </c>
      <c r="D219" s="28" t="str">
        <f>IFERROR(C219*VLOOKUP(A219,Tableau1[],4,FALSE),"")</f>
        <v/>
      </c>
    </row>
    <row r="220" spans="2:4" x14ac:dyDescent="0.25">
      <c r="B220" s="30" t="str">
        <f>IFERROR(VLOOKUP(A220,Tableau1[],2,FALSE),"")</f>
        <v/>
      </c>
      <c r="D220" s="28" t="str">
        <f>IFERROR(C220*VLOOKUP(A220,Tableau1[],4,FALSE),"")</f>
        <v/>
      </c>
    </row>
    <row r="221" spans="2:4" x14ac:dyDescent="0.25">
      <c r="B221" s="30" t="str">
        <f>IFERROR(VLOOKUP(A221,Tableau1[],2,FALSE),"")</f>
        <v/>
      </c>
      <c r="D221" s="28" t="str">
        <f>IFERROR(C221*VLOOKUP(A221,Tableau1[],4,FALSE),"")</f>
        <v/>
      </c>
    </row>
    <row r="222" spans="2:4" x14ac:dyDescent="0.25">
      <c r="B222" s="30" t="str">
        <f>IFERROR(VLOOKUP(A222,Tableau1[],2,FALSE),"")</f>
        <v/>
      </c>
      <c r="D222" s="28" t="str">
        <f>IFERROR(C222*VLOOKUP(A222,Tableau1[],4,FALSE),"")</f>
        <v/>
      </c>
    </row>
    <row r="223" spans="2:4" x14ac:dyDescent="0.25">
      <c r="B223" s="30" t="str">
        <f>IFERROR(VLOOKUP(A223,Tableau1[],2,FALSE),"")</f>
        <v/>
      </c>
      <c r="D223" s="28" t="str">
        <f>IFERROR(C223*VLOOKUP(A223,Tableau1[],4,FALSE),"")</f>
        <v/>
      </c>
    </row>
    <row r="224" spans="2:4" x14ac:dyDescent="0.25">
      <c r="B224" s="30" t="str">
        <f>IFERROR(VLOOKUP(A224,Tableau1[],2,FALSE),"")</f>
        <v/>
      </c>
      <c r="D224" s="28" t="str">
        <f>IFERROR(C224*VLOOKUP(A224,Tableau1[],4,FALSE),"")</f>
        <v/>
      </c>
    </row>
    <row r="225" spans="2:4" x14ac:dyDescent="0.25">
      <c r="B225" s="30" t="str">
        <f>IFERROR(VLOOKUP(A225,Tableau1[],2,FALSE),"")</f>
        <v/>
      </c>
      <c r="D225" s="28" t="str">
        <f>IFERROR(C225*VLOOKUP(A225,Tableau1[],4,FALSE),"")</f>
        <v/>
      </c>
    </row>
    <row r="226" spans="2:4" x14ac:dyDescent="0.25">
      <c r="B226" s="30" t="str">
        <f>IFERROR(VLOOKUP(A226,Tableau1[],2,FALSE),"")</f>
        <v/>
      </c>
      <c r="D226" s="28" t="str">
        <f>IFERROR(C226*VLOOKUP(A226,Tableau1[],4,FALSE),"")</f>
        <v/>
      </c>
    </row>
    <row r="227" spans="2:4" x14ac:dyDescent="0.25">
      <c r="B227" s="30" t="str">
        <f>IFERROR(VLOOKUP(A227,Tableau1[],2,FALSE),"")</f>
        <v/>
      </c>
      <c r="D227" s="28" t="str">
        <f>IFERROR(C227*VLOOKUP(A227,Tableau1[],4,FALSE),"")</f>
        <v/>
      </c>
    </row>
    <row r="228" spans="2:4" x14ac:dyDescent="0.25">
      <c r="B228" s="30" t="str">
        <f>IFERROR(VLOOKUP(A228,Tableau1[],2,FALSE),"")</f>
        <v/>
      </c>
      <c r="D228" s="28" t="str">
        <f>IFERROR(C228*VLOOKUP(A228,Tableau1[],4,FALSE),"")</f>
        <v/>
      </c>
    </row>
    <row r="229" spans="2:4" x14ac:dyDescent="0.25">
      <c r="B229" s="30" t="str">
        <f>IFERROR(VLOOKUP(A229,Tableau1[],2,FALSE),"")</f>
        <v/>
      </c>
      <c r="D229" s="28" t="str">
        <f>IFERROR(C229*VLOOKUP(A229,Tableau1[],4,FALSE),"")</f>
        <v/>
      </c>
    </row>
    <row r="230" spans="2:4" x14ac:dyDescent="0.25">
      <c r="B230" s="30" t="str">
        <f>IFERROR(VLOOKUP(A230,Tableau1[],2,FALSE),"")</f>
        <v/>
      </c>
      <c r="D230" s="28" t="str">
        <f>IFERROR(C230*VLOOKUP(A230,Tableau1[],4,FALSE),"")</f>
        <v/>
      </c>
    </row>
    <row r="231" spans="2:4" x14ac:dyDescent="0.25">
      <c r="B231" s="30" t="str">
        <f>IFERROR(VLOOKUP(A231,Tableau1[],2,FALSE),"")</f>
        <v/>
      </c>
      <c r="D231" s="28" t="str">
        <f>IFERROR(C231*VLOOKUP(A231,Tableau1[],4,FALSE),"")</f>
        <v/>
      </c>
    </row>
    <row r="232" spans="2:4" x14ac:dyDescent="0.25">
      <c r="B232" s="30" t="str">
        <f>IFERROR(VLOOKUP(A232,Tableau1[],2,FALSE),"")</f>
        <v/>
      </c>
      <c r="D232" s="28" t="str">
        <f>IFERROR(C232*VLOOKUP(A232,Tableau1[],4,FALSE),"")</f>
        <v/>
      </c>
    </row>
    <row r="233" spans="2:4" x14ac:dyDescent="0.25">
      <c r="B233" s="30" t="str">
        <f>IFERROR(VLOOKUP(A233,Tableau1[],2,FALSE),"")</f>
        <v/>
      </c>
      <c r="D233" s="28" t="str">
        <f>IFERROR(C233*VLOOKUP(A233,Tableau1[],4,FALSE),"")</f>
        <v/>
      </c>
    </row>
    <row r="234" spans="2:4" x14ac:dyDescent="0.25">
      <c r="B234" s="30" t="str">
        <f>IFERROR(VLOOKUP(A234,Tableau1[],2,FALSE),"")</f>
        <v/>
      </c>
      <c r="D234" s="28" t="str">
        <f>IFERROR(C234*VLOOKUP(A234,Tableau1[],4,FALSE),"")</f>
        <v/>
      </c>
    </row>
    <row r="235" spans="2:4" x14ac:dyDescent="0.25">
      <c r="B235" s="30" t="str">
        <f>IFERROR(VLOOKUP(A235,Tableau1[],2,FALSE),"")</f>
        <v/>
      </c>
      <c r="D235" s="28" t="str">
        <f>IFERROR(C235*VLOOKUP(A235,Tableau1[],4,FALSE),"")</f>
        <v/>
      </c>
    </row>
    <row r="236" spans="2:4" x14ac:dyDescent="0.25">
      <c r="B236" s="30" t="str">
        <f>IFERROR(VLOOKUP(A236,Tableau1[],2,FALSE),"")</f>
        <v/>
      </c>
      <c r="D236" s="28" t="str">
        <f>IFERROR(C236*VLOOKUP(A236,Tableau1[],4,FALSE),"")</f>
        <v/>
      </c>
    </row>
    <row r="237" spans="2:4" x14ac:dyDescent="0.25">
      <c r="B237" s="30" t="str">
        <f>IFERROR(VLOOKUP(A237,Tableau1[],2,FALSE),"")</f>
        <v/>
      </c>
      <c r="D237" s="28" t="str">
        <f>IFERROR(C237*VLOOKUP(A237,Tableau1[],4,FALSE),"")</f>
        <v/>
      </c>
    </row>
    <row r="238" spans="2:4" x14ac:dyDescent="0.25">
      <c r="B238" s="30" t="str">
        <f>IFERROR(VLOOKUP(A238,Tableau1[],2,FALSE),"")</f>
        <v/>
      </c>
      <c r="D238" s="28" t="str">
        <f>IFERROR(C238*VLOOKUP(A238,Tableau1[],4,FALSE),"")</f>
        <v/>
      </c>
    </row>
    <row r="239" spans="2:4" x14ac:dyDescent="0.25">
      <c r="B239" s="30" t="str">
        <f>IFERROR(VLOOKUP(A239,Tableau1[],2,FALSE),"")</f>
        <v/>
      </c>
      <c r="D239" s="28" t="str">
        <f>IFERROR(C239*VLOOKUP(A239,Tableau1[],4,FALSE),"")</f>
        <v/>
      </c>
    </row>
    <row r="240" spans="2:4" x14ac:dyDescent="0.25">
      <c r="B240" s="30" t="str">
        <f>IFERROR(VLOOKUP(A240,Tableau1[],2,FALSE),"")</f>
        <v/>
      </c>
      <c r="D240" s="28" t="str">
        <f>IFERROR(C240*VLOOKUP(A240,Tableau1[],4,FALSE),"")</f>
        <v/>
      </c>
    </row>
    <row r="241" spans="2:4" x14ac:dyDescent="0.25">
      <c r="B241" s="30" t="str">
        <f>IFERROR(VLOOKUP(A241,Tableau1[],2,FALSE),"")</f>
        <v/>
      </c>
      <c r="D241" s="28" t="str">
        <f>IFERROR(C241*VLOOKUP(A241,Tableau1[],4,FALSE),"")</f>
        <v/>
      </c>
    </row>
    <row r="242" spans="2:4" x14ac:dyDescent="0.25">
      <c r="B242" s="30" t="str">
        <f>IFERROR(VLOOKUP(A242,Tableau1[],2,FALSE),"")</f>
        <v/>
      </c>
      <c r="D242" s="28" t="str">
        <f>IFERROR(C242*VLOOKUP(A242,Tableau1[],4,FALSE),"")</f>
        <v/>
      </c>
    </row>
    <row r="243" spans="2:4" x14ac:dyDescent="0.25">
      <c r="B243" s="30" t="str">
        <f>IFERROR(VLOOKUP(A243,Tableau1[],2,FALSE),"")</f>
        <v/>
      </c>
      <c r="D243" s="28" t="str">
        <f>IFERROR(C243*VLOOKUP(A243,Tableau1[],4,FALSE),"")</f>
        <v/>
      </c>
    </row>
    <row r="244" spans="2:4" x14ac:dyDescent="0.25">
      <c r="B244" s="30" t="str">
        <f>IFERROR(VLOOKUP(A244,Tableau1[],2,FALSE),"")</f>
        <v/>
      </c>
      <c r="D244" s="28" t="str">
        <f>IFERROR(C244*VLOOKUP(A244,Tableau1[],4,FALSE),"")</f>
        <v/>
      </c>
    </row>
    <row r="245" spans="2:4" x14ac:dyDescent="0.25">
      <c r="B245" s="30" t="str">
        <f>IFERROR(VLOOKUP(A245,Tableau1[],2,FALSE),"")</f>
        <v/>
      </c>
      <c r="D245" s="28" t="str">
        <f>IFERROR(C245*VLOOKUP(A245,Tableau1[],4,FALSE),"")</f>
        <v/>
      </c>
    </row>
    <row r="246" spans="2:4" x14ac:dyDescent="0.25">
      <c r="B246" s="30" t="str">
        <f>IFERROR(VLOOKUP(A246,Tableau1[],2,FALSE),"")</f>
        <v/>
      </c>
      <c r="D246" s="28" t="str">
        <f>IFERROR(C246*VLOOKUP(A246,Tableau1[],4,FALSE),"")</f>
        <v/>
      </c>
    </row>
    <row r="247" spans="2:4" x14ac:dyDescent="0.25">
      <c r="B247" s="30" t="str">
        <f>IFERROR(VLOOKUP(A247,Tableau1[],2,FALSE),"")</f>
        <v/>
      </c>
      <c r="D247" s="28" t="str">
        <f>IFERROR(C247*VLOOKUP(A247,Tableau1[],4,FALSE),"")</f>
        <v/>
      </c>
    </row>
    <row r="248" spans="2:4" x14ac:dyDescent="0.25">
      <c r="B248" s="30" t="str">
        <f>IFERROR(VLOOKUP(A248,Tableau1[],2,FALSE),"")</f>
        <v/>
      </c>
      <c r="D248" s="28" t="str">
        <f>IFERROR(C248*VLOOKUP(A248,Tableau1[],4,FALSE),"")</f>
        <v/>
      </c>
    </row>
    <row r="249" spans="2:4" x14ac:dyDescent="0.25">
      <c r="B249" s="30" t="str">
        <f>IFERROR(VLOOKUP(A249,Tableau1[],2,FALSE),"")</f>
        <v/>
      </c>
      <c r="D249" s="28" t="str">
        <f>IFERROR(C249*VLOOKUP(A249,Tableau1[],4,FALSE),"")</f>
        <v/>
      </c>
    </row>
    <row r="250" spans="2:4" x14ac:dyDescent="0.25">
      <c r="B250" s="30" t="str">
        <f>IFERROR(VLOOKUP(A250,Tableau1[],2,FALSE),"")</f>
        <v/>
      </c>
      <c r="D250" s="28" t="str">
        <f>IFERROR(C250*VLOOKUP(A250,Tableau1[],4,FALSE),"")</f>
        <v/>
      </c>
    </row>
    <row r="251" spans="2:4" x14ac:dyDescent="0.25">
      <c r="B251" s="30" t="str">
        <f>IFERROR(VLOOKUP(A251,Tableau1[],2,FALSE),"")</f>
        <v/>
      </c>
      <c r="D251" s="28" t="str">
        <f>IFERROR(C251*VLOOKUP(A251,Tableau1[],4,FALSE),"")</f>
        <v/>
      </c>
    </row>
    <row r="252" spans="2:4" x14ac:dyDescent="0.25">
      <c r="B252" s="30" t="str">
        <f>IFERROR(VLOOKUP(A252,Tableau1[],2,FALSE),"")</f>
        <v/>
      </c>
      <c r="D252" s="28" t="str">
        <f>IFERROR(C252*VLOOKUP(A252,Tableau1[],4,FALSE),"")</f>
        <v/>
      </c>
    </row>
    <row r="253" spans="2:4" x14ac:dyDescent="0.25">
      <c r="B253" s="30" t="str">
        <f>IFERROR(VLOOKUP(A253,Tableau1[],2,FALSE),"")</f>
        <v/>
      </c>
      <c r="D253" s="28" t="str">
        <f>IFERROR(C253*VLOOKUP(A253,Tableau1[],4,FALSE),"")</f>
        <v/>
      </c>
    </row>
    <row r="254" spans="2:4" x14ac:dyDescent="0.25">
      <c r="B254" s="30" t="str">
        <f>IFERROR(VLOOKUP(A254,Tableau1[],2,FALSE),"")</f>
        <v/>
      </c>
      <c r="D254" s="28" t="str">
        <f>IFERROR(C254*VLOOKUP(A254,Tableau1[],4,FALSE),"")</f>
        <v/>
      </c>
    </row>
    <row r="255" spans="2:4" x14ac:dyDescent="0.25">
      <c r="B255" s="30" t="str">
        <f>IFERROR(VLOOKUP(A255,Tableau1[],2,FALSE),"")</f>
        <v/>
      </c>
      <c r="D255" s="28" t="str">
        <f>IFERROR(C255*VLOOKUP(A255,Tableau1[],4,FALSE),"")</f>
        <v/>
      </c>
    </row>
    <row r="256" spans="2:4" x14ac:dyDescent="0.25">
      <c r="B256" s="30" t="str">
        <f>IFERROR(VLOOKUP(A256,Tableau1[],2,FALSE),"")</f>
        <v/>
      </c>
      <c r="D256" s="28" t="str">
        <f>IFERROR(C256*VLOOKUP(A256,Tableau1[],4,FALSE),"")</f>
        <v/>
      </c>
    </row>
    <row r="257" spans="2:4" x14ac:dyDescent="0.25">
      <c r="B257" s="30" t="str">
        <f>IFERROR(VLOOKUP(A257,Tableau1[],2,FALSE),"")</f>
        <v/>
      </c>
      <c r="D257" s="28" t="str">
        <f>IFERROR(C257*VLOOKUP(A257,Tableau1[],4,FALSE),"")</f>
        <v/>
      </c>
    </row>
    <row r="258" spans="2:4" x14ac:dyDescent="0.25">
      <c r="B258" s="30" t="str">
        <f>IFERROR(VLOOKUP(A258,Tableau1[],2,FALSE),"")</f>
        <v/>
      </c>
      <c r="D258" s="28" t="str">
        <f>IFERROR(C258*VLOOKUP(A258,Tableau1[],4,FALSE),"")</f>
        <v/>
      </c>
    </row>
    <row r="259" spans="2:4" x14ac:dyDescent="0.25">
      <c r="B259" s="30" t="str">
        <f>IFERROR(VLOOKUP(A259,Tableau1[],2,FALSE),"")</f>
        <v/>
      </c>
      <c r="D259" s="28" t="str">
        <f>IFERROR(C259*VLOOKUP(A259,Tableau1[],4,FALSE),"")</f>
        <v/>
      </c>
    </row>
    <row r="260" spans="2:4" x14ac:dyDescent="0.25">
      <c r="B260" s="30" t="str">
        <f>IFERROR(VLOOKUP(A260,Tableau1[],2,FALSE),"")</f>
        <v/>
      </c>
      <c r="D260" s="28" t="str">
        <f>IFERROR(C260*VLOOKUP(A260,Tableau1[],4,FALSE),"")</f>
        <v/>
      </c>
    </row>
    <row r="261" spans="2:4" x14ac:dyDescent="0.25">
      <c r="B261" s="30" t="str">
        <f>IFERROR(VLOOKUP(A261,Tableau1[],2,FALSE),"")</f>
        <v/>
      </c>
      <c r="D261" s="28" t="str">
        <f>IFERROR(C261*VLOOKUP(A261,Tableau1[],4,FALSE),"")</f>
        <v/>
      </c>
    </row>
    <row r="262" spans="2:4" x14ac:dyDescent="0.25">
      <c r="B262" s="30" t="str">
        <f>IFERROR(VLOOKUP(A262,Tableau1[],2,FALSE),"")</f>
        <v/>
      </c>
      <c r="D262" s="28" t="str">
        <f>IFERROR(C262*VLOOKUP(A262,Tableau1[],4,FALSE),"")</f>
        <v/>
      </c>
    </row>
    <row r="263" spans="2:4" x14ac:dyDescent="0.25">
      <c r="B263" s="30" t="str">
        <f>IFERROR(VLOOKUP(A263,Tableau1[],2,FALSE),"")</f>
        <v/>
      </c>
      <c r="D263" s="28" t="str">
        <f>IFERROR(C263*VLOOKUP(A263,Tableau1[],4,FALSE),"")</f>
        <v/>
      </c>
    </row>
    <row r="264" spans="2:4" x14ac:dyDescent="0.25">
      <c r="B264" s="30" t="str">
        <f>IFERROR(VLOOKUP(A264,Tableau1[],2,FALSE),"")</f>
        <v/>
      </c>
      <c r="D264" s="28" t="str">
        <f>IFERROR(C264*VLOOKUP(A264,Tableau1[],4,FALSE),"")</f>
        <v/>
      </c>
    </row>
    <row r="265" spans="2:4" x14ac:dyDescent="0.25">
      <c r="B265" s="30" t="str">
        <f>IFERROR(VLOOKUP(A265,Tableau1[],2,FALSE),"")</f>
        <v/>
      </c>
      <c r="D265" s="28" t="str">
        <f>IFERROR(C265*VLOOKUP(A265,Tableau1[],4,FALSE),"")</f>
        <v/>
      </c>
    </row>
    <row r="266" spans="2:4" x14ac:dyDescent="0.25">
      <c r="B266" s="30" t="str">
        <f>IFERROR(VLOOKUP(A266,Tableau1[],2,FALSE),"")</f>
        <v/>
      </c>
      <c r="D266" s="28" t="str">
        <f>IFERROR(C266*VLOOKUP(A266,Tableau1[],4,FALSE),"")</f>
        <v/>
      </c>
    </row>
    <row r="267" spans="2:4" x14ac:dyDescent="0.25">
      <c r="B267" s="30" t="str">
        <f>IFERROR(VLOOKUP(A267,Tableau1[],2,FALSE),"")</f>
        <v/>
      </c>
      <c r="D267" s="28" t="str">
        <f>IFERROR(C267*VLOOKUP(A267,Tableau1[],4,FALSE),"")</f>
        <v/>
      </c>
    </row>
    <row r="268" spans="2:4" x14ac:dyDescent="0.25">
      <c r="B268" s="30" t="str">
        <f>IFERROR(VLOOKUP(A268,Tableau1[],2,FALSE),"")</f>
        <v/>
      </c>
      <c r="D268" s="28" t="str">
        <f>IFERROR(C268*VLOOKUP(A268,Tableau1[],4,FALSE),"")</f>
        <v/>
      </c>
    </row>
    <row r="269" spans="2:4" x14ac:dyDescent="0.25">
      <c r="B269" s="30" t="str">
        <f>IFERROR(VLOOKUP(A269,Tableau1[],2,FALSE),"")</f>
        <v/>
      </c>
      <c r="D269" s="28" t="str">
        <f>IFERROR(C269*VLOOKUP(A269,Tableau1[],4,FALSE),"")</f>
        <v/>
      </c>
    </row>
    <row r="270" spans="2:4" x14ac:dyDescent="0.25">
      <c r="B270" s="30" t="str">
        <f>IFERROR(VLOOKUP(A270,Tableau1[],2,FALSE),"")</f>
        <v/>
      </c>
      <c r="D270" s="28" t="str">
        <f>IFERROR(C270*VLOOKUP(A270,Tableau1[],4,FALSE),"")</f>
        <v/>
      </c>
    </row>
    <row r="271" spans="2:4" x14ac:dyDescent="0.25">
      <c r="B271" s="30" t="str">
        <f>IFERROR(VLOOKUP(A271,Tableau1[],2,FALSE),"")</f>
        <v/>
      </c>
      <c r="D271" s="28" t="str">
        <f>IFERROR(C271*VLOOKUP(A271,Tableau1[],4,FALSE),"")</f>
        <v/>
      </c>
    </row>
    <row r="272" spans="2:4" x14ac:dyDescent="0.25">
      <c r="B272" s="30" t="str">
        <f>IFERROR(VLOOKUP(A272,Tableau1[],2,FALSE),"")</f>
        <v/>
      </c>
      <c r="D272" s="28" t="str">
        <f>IFERROR(C272*VLOOKUP(A272,Tableau1[],4,FALSE),"")</f>
        <v/>
      </c>
    </row>
    <row r="273" spans="2:4" x14ac:dyDescent="0.25">
      <c r="B273" s="30" t="str">
        <f>IFERROR(VLOOKUP(A273,Tableau1[],2,FALSE),"")</f>
        <v/>
      </c>
      <c r="D273" s="28" t="str">
        <f>IFERROR(C273*VLOOKUP(A273,Tableau1[],4,FALSE),"")</f>
        <v/>
      </c>
    </row>
    <row r="274" spans="2:4" x14ac:dyDescent="0.25">
      <c r="B274" s="30" t="str">
        <f>IFERROR(VLOOKUP(A274,Tableau1[],2,FALSE),"")</f>
        <v/>
      </c>
      <c r="D274" s="28" t="str">
        <f>IFERROR(C274*VLOOKUP(A274,Tableau1[],4,FALSE),"")</f>
        <v/>
      </c>
    </row>
    <row r="275" spans="2:4" x14ac:dyDescent="0.25">
      <c r="B275" s="30" t="str">
        <f>IFERROR(VLOOKUP(A275,Tableau1[],2,FALSE),"")</f>
        <v/>
      </c>
      <c r="D275" s="28" t="str">
        <f>IFERROR(C275*VLOOKUP(A275,Tableau1[],4,FALSE),"")</f>
        <v/>
      </c>
    </row>
    <row r="276" spans="2:4" x14ac:dyDescent="0.25">
      <c r="B276" s="30" t="str">
        <f>IFERROR(VLOOKUP(A276,Tableau1[],2,FALSE),"")</f>
        <v/>
      </c>
      <c r="D276" s="28" t="str">
        <f>IFERROR(C276*VLOOKUP(A276,Tableau1[],4,FALSE),"")</f>
        <v/>
      </c>
    </row>
    <row r="277" spans="2:4" x14ac:dyDescent="0.25">
      <c r="B277" s="30" t="str">
        <f>IFERROR(VLOOKUP(A277,Tableau1[],2,FALSE),"")</f>
        <v/>
      </c>
      <c r="D277" s="28" t="str">
        <f>IFERROR(C277*VLOOKUP(A277,Tableau1[],4,FALSE),"")</f>
        <v/>
      </c>
    </row>
    <row r="278" spans="2:4" x14ac:dyDescent="0.25">
      <c r="B278" s="30" t="str">
        <f>IFERROR(VLOOKUP(A278,Tableau1[],2,FALSE),"")</f>
        <v/>
      </c>
      <c r="D278" s="28" t="str">
        <f>IFERROR(C278*VLOOKUP(A278,Tableau1[],4,FALSE),"")</f>
        <v/>
      </c>
    </row>
    <row r="279" spans="2:4" x14ac:dyDescent="0.25">
      <c r="B279" s="30" t="str">
        <f>IFERROR(VLOOKUP(A279,Tableau1[],2,FALSE),"")</f>
        <v/>
      </c>
      <c r="D279" s="28" t="str">
        <f>IFERROR(C279*VLOOKUP(A279,Tableau1[],4,FALSE),"")</f>
        <v/>
      </c>
    </row>
    <row r="280" spans="2:4" x14ac:dyDescent="0.25">
      <c r="B280" s="30" t="str">
        <f>IFERROR(VLOOKUP(A280,Tableau1[],2,FALSE),"")</f>
        <v/>
      </c>
      <c r="D280" s="28" t="str">
        <f>IFERROR(C280*VLOOKUP(A280,Tableau1[],4,FALSE),"")</f>
        <v/>
      </c>
    </row>
    <row r="281" spans="2:4" x14ac:dyDescent="0.25">
      <c r="B281" s="30" t="str">
        <f>IFERROR(VLOOKUP(A281,Tableau1[],2,FALSE),"")</f>
        <v/>
      </c>
      <c r="D281" s="28" t="str">
        <f>IFERROR(C281*VLOOKUP(A281,Tableau1[],4,FALSE),"")</f>
        <v/>
      </c>
    </row>
    <row r="282" spans="2:4" x14ac:dyDescent="0.25">
      <c r="B282" s="30" t="str">
        <f>IFERROR(VLOOKUP(A282,Tableau1[],2,FALSE),"")</f>
        <v/>
      </c>
      <c r="D282" s="28" t="str">
        <f>IFERROR(C282*VLOOKUP(A282,Tableau1[],4,FALSE),"")</f>
        <v/>
      </c>
    </row>
    <row r="283" spans="2:4" x14ac:dyDescent="0.25">
      <c r="B283" s="30" t="str">
        <f>IFERROR(VLOOKUP(A283,Tableau1[],2,FALSE),"")</f>
        <v/>
      </c>
      <c r="D283" s="28" t="str">
        <f>IFERROR(C283*VLOOKUP(A283,Tableau1[],4,FALSE),"")</f>
        <v/>
      </c>
    </row>
    <row r="284" spans="2:4" x14ac:dyDescent="0.25">
      <c r="B284" s="30" t="str">
        <f>IFERROR(VLOOKUP(A284,Tableau1[],2,FALSE),"")</f>
        <v/>
      </c>
      <c r="D284" s="28" t="str">
        <f>IFERROR(C284*VLOOKUP(A284,Tableau1[],4,FALSE),"")</f>
        <v/>
      </c>
    </row>
    <row r="285" spans="2:4" x14ac:dyDescent="0.25">
      <c r="B285" s="30" t="str">
        <f>IFERROR(VLOOKUP(A285,Tableau1[],2,FALSE),"")</f>
        <v/>
      </c>
      <c r="D285" s="28" t="str">
        <f>IFERROR(C285*VLOOKUP(A285,Tableau1[],4,FALSE),"")</f>
        <v/>
      </c>
    </row>
    <row r="286" spans="2:4" x14ac:dyDescent="0.25">
      <c r="B286" s="30" t="str">
        <f>IFERROR(VLOOKUP(A286,Tableau1[],2,FALSE),"")</f>
        <v/>
      </c>
      <c r="D286" s="28" t="str">
        <f>IFERROR(C286*VLOOKUP(A286,Tableau1[],4,FALSE),"")</f>
        <v/>
      </c>
    </row>
    <row r="287" spans="2:4" x14ac:dyDescent="0.25">
      <c r="B287" s="30" t="str">
        <f>IFERROR(VLOOKUP(A287,Tableau1[],2,FALSE),"")</f>
        <v/>
      </c>
      <c r="D287" s="28" t="str">
        <f>IFERROR(C287*VLOOKUP(A287,Tableau1[],4,FALSE),"")</f>
        <v/>
      </c>
    </row>
    <row r="288" spans="2:4" x14ac:dyDescent="0.25">
      <c r="B288" s="30" t="str">
        <f>IFERROR(VLOOKUP(A288,Tableau1[],2,FALSE),"")</f>
        <v/>
      </c>
      <c r="D288" s="28" t="str">
        <f>IFERROR(C288*VLOOKUP(A288,Tableau1[],4,FALSE),"")</f>
        <v/>
      </c>
    </row>
    <row r="289" spans="2:4" x14ac:dyDescent="0.25">
      <c r="B289" s="30" t="str">
        <f>IFERROR(VLOOKUP(A289,Tableau1[],2,FALSE),"")</f>
        <v/>
      </c>
      <c r="D289" s="28" t="str">
        <f>IFERROR(C289*VLOOKUP(A289,Tableau1[],4,FALSE),"")</f>
        <v/>
      </c>
    </row>
    <row r="290" spans="2:4" x14ac:dyDescent="0.25">
      <c r="B290" s="30" t="str">
        <f>IFERROR(VLOOKUP(A290,Tableau1[],2,FALSE),"")</f>
        <v/>
      </c>
      <c r="D290" s="28" t="str">
        <f>IFERROR(C290*VLOOKUP(A290,Tableau1[],4,FALSE),"")</f>
        <v/>
      </c>
    </row>
    <row r="291" spans="2:4" x14ac:dyDescent="0.25">
      <c r="B291" s="30" t="str">
        <f>IFERROR(VLOOKUP(A291,Tableau1[],2,FALSE),"")</f>
        <v/>
      </c>
      <c r="D291" s="28" t="str">
        <f>IFERROR(C291*VLOOKUP(A291,Tableau1[],4,FALSE),"")</f>
        <v/>
      </c>
    </row>
    <row r="292" spans="2:4" x14ac:dyDescent="0.25">
      <c r="B292" s="30" t="str">
        <f>IFERROR(VLOOKUP(A292,Tableau1[],2,FALSE),"")</f>
        <v/>
      </c>
      <c r="D292" s="28" t="str">
        <f>IFERROR(C292*VLOOKUP(A292,Tableau1[],4,FALSE),"")</f>
        <v/>
      </c>
    </row>
    <row r="293" spans="2:4" x14ac:dyDescent="0.25">
      <c r="B293" s="30" t="str">
        <f>IFERROR(VLOOKUP(A293,Tableau1[],2,FALSE),"")</f>
        <v/>
      </c>
      <c r="D293" s="28" t="str">
        <f>IFERROR(C293*VLOOKUP(A293,Tableau1[],4,FALSE),"")</f>
        <v/>
      </c>
    </row>
    <row r="294" spans="2:4" x14ac:dyDescent="0.25">
      <c r="B294" s="30" t="str">
        <f>IFERROR(VLOOKUP(A294,Tableau1[],2,FALSE),"")</f>
        <v/>
      </c>
      <c r="D294" s="28" t="str">
        <f>IFERROR(C294*VLOOKUP(A294,Tableau1[],4,FALSE),"")</f>
        <v/>
      </c>
    </row>
    <row r="295" spans="2:4" x14ac:dyDescent="0.25">
      <c r="B295" s="30" t="str">
        <f>IFERROR(VLOOKUP(A295,Tableau1[],2,FALSE),"")</f>
        <v/>
      </c>
      <c r="D295" s="28" t="str">
        <f>IFERROR(C295*VLOOKUP(A295,Tableau1[],4,FALSE),"")</f>
        <v/>
      </c>
    </row>
    <row r="296" spans="2:4" x14ac:dyDescent="0.25">
      <c r="B296" s="30" t="str">
        <f>IFERROR(VLOOKUP(A296,Tableau1[],2,FALSE),"")</f>
        <v/>
      </c>
    </row>
  </sheetData>
  <mergeCells count="1">
    <mergeCell ref="A2:J4"/>
  </mergeCells>
  <dataValidations count="3">
    <dataValidation type="list" allowBlank="1" showInputMessage="1" showErrorMessage="1" sqref="A7:A295">
      <formula1>References</formula1>
    </dataValidation>
    <dataValidation type="list" allowBlank="1" showInputMessage="1" showErrorMessage="1" sqref="E7:E295">
      <formula1>Clients</formula1>
    </dataValidation>
    <dataValidation type="list" allowBlank="1" showInputMessage="1" showErrorMessage="1" sqref="J7:J295">
      <formula1>Collaborateur</formula1>
    </dataValidation>
  </dataValidation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entrée_Sortie">
                <anchor moveWithCells="1" sizeWithCells="1">
                  <from>
                    <xdr:col>10</xdr:col>
                    <xdr:colOff>752475</xdr:colOff>
                    <xdr:row>1</xdr:row>
                    <xdr:rowOff>0</xdr:rowOff>
                  </from>
                  <to>
                    <xdr:col>13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Facture + Bulletin</vt:lpstr>
      <vt:lpstr>Base de donnée</vt:lpstr>
      <vt:lpstr>Stock réel</vt:lpstr>
      <vt:lpstr>Stock Entrée - Sortie</vt:lpstr>
      <vt:lpstr>Bulletin</vt:lpstr>
      <vt:lpstr>Facture</vt:lpstr>
      <vt:lpstr>FactureBulletin</vt:lpstr>
      <vt:lpstr>'Facture + Bulletin'!Zone_d_impression</vt:lpstr>
      <vt:lpstr>'Stock Entrée - Sortie'!Zone_d_impression</vt:lpstr>
    </vt:vector>
  </TitlesOfParts>
  <Company>Groupe Radicchi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cp:lastPrinted>2019-07-09T08:37:15Z</cp:lastPrinted>
  <dcterms:created xsi:type="dcterms:W3CDTF">2019-04-11T06:46:07Z</dcterms:created>
  <dcterms:modified xsi:type="dcterms:W3CDTF">2019-08-09T09:22:45Z</dcterms:modified>
</cp:coreProperties>
</file>