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-75" windowWidth="10875" windowHeight="8205" tabRatio="854" activeTab="2"/>
  </bookViews>
  <sheets>
    <sheet name="SIMULATION CAPITAL CONSTANT" sheetId="1" r:id="rId1"/>
    <sheet name="SIMULATION REMBOURSEMENT CONSTA" sheetId="22" r:id="rId2"/>
    <sheet name="SUIVI DETTES" sheetId="2" r:id="rId3"/>
    <sheet name="credit 2" sheetId="75" r:id="rId4"/>
    <sheet name="credit 1" sheetId="74" r:id="rId5"/>
  </sheets>
  <definedNames>
    <definedName name="Dernière_rangée" localSheetId="4">IF('credit 1'!$D$12&lt;&gt;"",('credit 1'!$D$11*'credit 1'!$D$12)+15,15)</definedName>
    <definedName name="Dernière_rangée" localSheetId="3">IF('credit 2'!$D$12&lt;&gt;"",('credit 2'!$D$11*'credit 2'!$D$12)+15,15)</definedName>
    <definedName name="Dernière_rangée" localSheetId="0">IF('SIMULATION CAPITAL CONSTANT'!$D$12&lt;&gt;"",('SIMULATION CAPITAL CONSTANT'!$D$11*'SIMULATION CAPITAL CONSTANT'!$D$12)+15,15)</definedName>
    <definedName name="Dernière_rangée" localSheetId="1">IF('SIMULATION REMBOURSEMENT CONSTA'!$D$12&lt;&gt;"",('SIMULATION REMBOURSEMENT CONSTA'!$D$11*'SIMULATION REMBOURSEMENT CONSTA'!$D$12)+15,15)</definedName>
    <definedName name="Dernière_rangée">IF(#REF!&lt;&gt;"",(#REF!*#REF!)+15,15)</definedName>
    <definedName name="Impression_complète" localSheetId="4">'credit 1'!$B$2:$H$256</definedName>
    <definedName name="Impression_complète" localSheetId="3">'credit 2'!$B$2:$H$256</definedName>
    <definedName name="Impression_complète" localSheetId="0">'SIMULATION CAPITAL CONSTANT'!$B$2:$H$256</definedName>
    <definedName name="Impression_complète" localSheetId="1">'SIMULATION REMBOURSEMENT CONSTA'!$B$2:$H$256</definedName>
    <definedName name="Impression_complète">#REF!</definedName>
    <definedName name="_xlnm.Print_Titles" localSheetId="4">'credit 1'!$15:$16</definedName>
    <definedName name="_xlnm.Print_Titles" localSheetId="3">'credit 2'!$15:$16</definedName>
    <definedName name="_xlnm.Print_Titles" localSheetId="0">'SIMULATION CAPITAL CONSTANT'!$15:$16</definedName>
    <definedName name="_xlnm.Print_Titles" localSheetId="1">'SIMULATION REMBOURSEMENT CONSTA'!$15:$16</definedName>
    <definedName name="_xlnm.Print_Area" localSheetId="4">OFFSET('credit 1'!Impression_complète,0,0,'credit 1'!Dernière_rangée)</definedName>
    <definedName name="_xlnm.Print_Area" localSheetId="3">OFFSET('credit 2'!Impression_complète,0,0,'credit 2'!Dernière_rangée)</definedName>
    <definedName name="_xlnm.Print_Area" localSheetId="0">OFFSET('SIMULATION CAPITAL CONSTANT'!Impression_complète,0,0,'SIMULATION CAPITAL CONSTANT'!Dernière_rangée)</definedName>
    <definedName name="_xlnm.Print_Area" localSheetId="1">OFFSET('SIMULATION REMBOURSEMENT CONSTA'!Impression_complète,0,0,'SIMULATION REMBOURSEMENT CONSTA'!Dernière_rangée)</definedName>
    <definedName name="_xlnm.Print_Area">OFFSET(Impression_complète,0,0,Dernière_rangée)</definedName>
  </definedNames>
  <calcPr calcId="145621"/>
</workbook>
</file>

<file path=xl/calcChain.xml><?xml version="1.0" encoding="utf-8"?>
<calcChain xmlns="http://schemas.openxmlformats.org/spreadsheetml/2006/main">
  <c r="A18" i="74" l="1"/>
  <c r="A19" i="74"/>
  <c r="A20" i="74"/>
  <c r="A21" i="74"/>
  <c r="A22" i="74"/>
  <c r="A23" i="74"/>
  <c r="A24" i="74"/>
  <c r="A25" i="74"/>
  <c r="A26" i="74"/>
  <c r="A27" i="74"/>
  <c r="A28" i="74"/>
  <c r="A29" i="74"/>
  <c r="A30" i="74"/>
  <c r="A31" i="74"/>
  <c r="A32" i="74"/>
  <c r="A33" i="74"/>
  <c r="A34" i="74"/>
  <c r="A35" i="74"/>
  <c r="A36" i="74"/>
  <c r="A37" i="74"/>
  <c r="A38" i="74"/>
  <c r="A39" i="74"/>
  <c r="A40" i="74"/>
  <c r="A41" i="74"/>
  <c r="A42" i="74"/>
  <c r="A43" i="74"/>
  <c r="A44" i="74"/>
  <c r="A45" i="74"/>
  <c r="A46" i="74"/>
  <c r="A47" i="74"/>
  <c r="A48" i="74"/>
  <c r="A49" i="74"/>
  <c r="A17" i="74"/>
  <c r="A18" i="75"/>
  <c r="A19" i="75"/>
  <c r="A20" i="75"/>
  <c r="A21" i="75"/>
  <c r="A22" i="75"/>
  <c r="A23" i="75"/>
  <c r="A24" i="75"/>
  <c r="A25" i="75"/>
  <c r="A26" i="75"/>
  <c r="A27" i="75"/>
  <c r="A28" i="75"/>
  <c r="A29" i="75"/>
  <c r="A30" i="75"/>
  <c r="A31" i="75"/>
  <c r="A32" i="75"/>
  <c r="A33" i="75"/>
  <c r="A34" i="75"/>
  <c r="A35" i="75"/>
  <c r="A36" i="75"/>
  <c r="A37" i="75"/>
  <c r="A38" i="75"/>
  <c r="A39" i="75"/>
  <c r="A40" i="75"/>
  <c r="A41" i="75"/>
  <c r="A42" i="75"/>
  <c r="A43" i="75"/>
  <c r="A44" i="75"/>
  <c r="A45" i="75"/>
  <c r="A46" i="75"/>
  <c r="A47" i="75"/>
  <c r="A48" i="75"/>
  <c r="A49" i="75"/>
  <c r="A50" i="75"/>
  <c r="A51" i="75"/>
  <c r="A52" i="75"/>
  <c r="A53" i="75"/>
  <c r="A54" i="75"/>
  <c r="A55" i="75"/>
  <c r="A56" i="75"/>
  <c r="A57" i="75"/>
  <c r="A58" i="75"/>
  <c r="A59" i="75"/>
  <c r="A60" i="75"/>
  <c r="A61" i="75"/>
  <c r="A62" i="75"/>
  <c r="A63" i="75"/>
  <c r="A64" i="75"/>
  <c r="A65" i="75"/>
  <c r="A66" i="75"/>
  <c r="A67" i="75"/>
  <c r="A68" i="75"/>
  <c r="A69" i="75"/>
  <c r="A70" i="75"/>
  <c r="A71" i="75"/>
  <c r="A72" i="75"/>
  <c r="A73" i="75"/>
  <c r="A74" i="75"/>
  <c r="A75" i="75"/>
  <c r="A76" i="75"/>
  <c r="A77" i="75"/>
  <c r="A78" i="75"/>
  <c r="A79" i="75"/>
  <c r="A80" i="75"/>
  <c r="A81" i="75"/>
  <c r="A82" i="75"/>
  <c r="A83" i="75"/>
  <c r="A84" i="75"/>
  <c r="A85" i="75"/>
  <c r="A86" i="75"/>
  <c r="A87" i="75"/>
  <c r="A88" i="75"/>
  <c r="A89" i="75"/>
  <c r="A90" i="75"/>
  <c r="A91" i="75"/>
  <c r="A92" i="75"/>
  <c r="A93" i="75"/>
  <c r="A94" i="75"/>
  <c r="A95" i="75"/>
  <c r="A96" i="75"/>
  <c r="A97" i="75"/>
  <c r="A98" i="75"/>
  <c r="A99" i="75"/>
  <c r="A100" i="75"/>
  <c r="A101" i="75"/>
  <c r="A102" i="75"/>
  <c r="A103" i="75"/>
  <c r="A104" i="75"/>
  <c r="A105" i="75"/>
  <c r="A106" i="75"/>
  <c r="A107" i="75"/>
  <c r="A108" i="75"/>
  <c r="A109" i="75"/>
  <c r="A110" i="75"/>
  <c r="A111" i="75"/>
  <c r="A112" i="75"/>
  <c r="A113" i="75"/>
  <c r="A114" i="75"/>
  <c r="A115" i="75"/>
  <c r="A116" i="75"/>
  <c r="A117" i="75"/>
  <c r="A118" i="75"/>
  <c r="A119" i="75"/>
  <c r="A120" i="75"/>
  <c r="A121" i="75"/>
  <c r="A122" i="75"/>
  <c r="A123" i="75"/>
  <c r="A124" i="75"/>
  <c r="A125" i="75"/>
  <c r="A126" i="75"/>
  <c r="A127" i="75"/>
  <c r="A128" i="75"/>
  <c r="A129" i="75"/>
  <c r="A130" i="75"/>
  <c r="A131" i="75"/>
  <c r="A132" i="75"/>
  <c r="A133" i="75"/>
  <c r="A134" i="75"/>
  <c r="A135" i="75"/>
  <c r="A136" i="75"/>
  <c r="A137" i="75"/>
  <c r="A138" i="75"/>
  <c r="A139" i="75"/>
  <c r="A140" i="75"/>
  <c r="A141" i="75"/>
  <c r="A142" i="75"/>
  <c r="A143" i="75"/>
  <c r="A144" i="75"/>
  <c r="A145" i="75"/>
  <c r="A146" i="75"/>
  <c r="A147" i="75"/>
  <c r="A148" i="75"/>
  <c r="A149" i="75"/>
  <c r="A150" i="75"/>
  <c r="A151" i="75"/>
  <c r="A152" i="75"/>
  <c r="A153" i="75"/>
  <c r="A154" i="75"/>
  <c r="A155" i="75"/>
  <c r="A156" i="75"/>
  <c r="A157" i="75"/>
  <c r="A158" i="75"/>
  <c r="A159" i="75"/>
  <c r="A160" i="75"/>
  <c r="A17" i="75"/>
  <c r="G17" i="75"/>
  <c r="F17" i="75" s="1"/>
  <c r="H17" i="75" s="1"/>
  <c r="C17" i="75"/>
  <c r="B17" i="75"/>
  <c r="B18" i="75" s="1"/>
  <c r="D9" i="75"/>
  <c r="H7" i="75"/>
  <c r="H9" i="75" s="1"/>
  <c r="G17" i="74"/>
  <c r="F17" i="74"/>
  <c r="F18" i="74" s="1"/>
  <c r="C17" i="74"/>
  <c r="B17" i="74"/>
  <c r="B18" i="74" s="1"/>
  <c r="D9" i="74"/>
  <c r="H7" i="74"/>
  <c r="H8" i="74" s="1"/>
  <c r="B19" i="75" l="1"/>
  <c r="D18" i="75"/>
  <c r="F18" i="75" s="1"/>
  <c r="H18" i="75" s="1"/>
  <c r="G18" i="75"/>
  <c r="C18" i="75"/>
  <c r="H11" i="75"/>
  <c r="H12" i="75" s="1"/>
  <c r="H10" i="75"/>
  <c r="H8" i="75"/>
  <c r="C18" i="74"/>
  <c r="B19" i="74"/>
  <c r="F19" i="74"/>
  <c r="D17" i="74"/>
  <c r="H17" i="74"/>
  <c r="G18" i="74" s="1"/>
  <c r="E17" i="74"/>
  <c r="D4" i="2"/>
  <c r="D5" i="2"/>
  <c r="D6" i="2"/>
  <c r="C4" i="2"/>
  <c r="C5" i="2"/>
  <c r="C6" i="2"/>
  <c r="B17" i="22"/>
  <c r="B18" i="22" s="1"/>
  <c r="H7" i="22"/>
  <c r="G17" i="22"/>
  <c r="F17" i="22" s="1"/>
  <c r="H17" i="22" s="1"/>
  <c r="C17" i="22"/>
  <c r="D9" i="22"/>
  <c r="B17" i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E53" i="1" s="1"/>
  <c r="F17" i="1"/>
  <c r="H7" i="1"/>
  <c r="H8" i="1" s="1"/>
  <c r="G17" i="1"/>
  <c r="D17" i="1" s="1"/>
  <c r="C17" i="1"/>
  <c r="D9" i="1"/>
  <c r="C14" i="2"/>
  <c r="D14" i="2"/>
  <c r="C13" i="2"/>
  <c r="D13" i="2"/>
  <c r="D18" i="22" l="1"/>
  <c r="E18" i="75"/>
  <c r="G19" i="75"/>
  <c r="C19" i="75"/>
  <c r="B20" i="75"/>
  <c r="D19" i="75"/>
  <c r="E19" i="75" s="1"/>
  <c r="E18" i="22"/>
  <c r="G18" i="22"/>
  <c r="F18" i="22" s="1"/>
  <c r="H18" i="22" s="1"/>
  <c r="H9" i="22"/>
  <c r="H8" i="22"/>
  <c r="D18" i="74"/>
  <c r="E18" i="74" s="1"/>
  <c r="F20" i="74"/>
  <c r="C19" i="74"/>
  <c r="B20" i="74"/>
  <c r="H18" i="74"/>
  <c r="H19" i="74" s="1"/>
  <c r="C33" i="1"/>
  <c r="C18" i="1"/>
  <c r="E17" i="1"/>
  <c r="C19" i="1"/>
  <c r="C21" i="1"/>
  <c r="C25" i="1"/>
  <c r="C27" i="1"/>
  <c r="C29" i="1"/>
  <c r="C23" i="1"/>
  <c r="C31" i="1"/>
  <c r="C35" i="1"/>
  <c r="C39" i="1"/>
  <c r="C43" i="1"/>
  <c r="C47" i="1"/>
  <c r="C51" i="1"/>
  <c r="C20" i="1"/>
  <c r="C24" i="1"/>
  <c r="C28" i="1"/>
  <c r="C32" i="1"/>
  <c r="C36" i="1"/>
  <c r="C40" i="1"/>
  <c r="C44" i="1"/>
  <c r="C48" i="1"/>
  <c r="C52" i="1"/>
  <c r="G53" i="1"/>
  <c r="C37" i="1"/>
  <c r="C41" i="1"/>
  <c r="C45" i="1"/>
  <c r="C49" i="1"/>
  <c r="C53" i="1"/>
  <c r="C22" i="1"/>
  <c r="C26" i="1"/>
  <c r="C30" i="1"/>
  <c r="C34" i="1"/>
  <c r="C38" i="1"/>
  <c r="C42" i="1"/>
  <c r="C46" i="1"/>
  <c r="C50" i="1"/>
  <c r="B54" i="1"/>
  <c r="H53" i="1"/>
  <c r="H17" i="1"/>
  <c r="F18" i="1"/>
  <c r="B19" i="22"/>
  <c r="C18" i="22"/>
  <c r="F19" i="75" l="1"/>
  <c r="H19" i="75" s="1"/>
  <c r="D20" i="75"/>
  <c r="C20" i="75"/>
  <c r="B21" i="75"/>
  <c r="H11" i="22"/>
  <c r="H12" i="22" s="1"/>
  <c r="H10" i="22"/>
  <c r="G19" i="74"/>
  <c r="B21" i="74"/>
  <c r="H20" i="74"/>
  <c r="G20" i="74"/>
  <c r="D20" i="74" s="1"/>
  <c r="C20" i="74"/>
  <c r="F21" i="74"/>
  <c r="B55" i="1"/>
  <c r="H54" i="1"/>
  <c r="G54" i="1"/>
  <c r="E54" i="1"/>
  <c r="C54" i="1"/>
  <c r="F19" i="1"/>
  <c r="H18" i="1"/>
  <c r="G18" i="1"/>
  <c r="D18" i="1" s="1"/>
  <c r="E18" i="1" s="1"/>
  <c r="B20" i="22"/>
  <c r="D19" i="22"/>
  <c r="E19" i="22" s="1"/>
  <c r="G19" i="22"/>
  <c r="C19" i="22"/>
  <c r="F20" i="75" l="1"/>
  <c r="H20" i="75" s="1"/>
  <c r="E20" i="75"/>
  <c r="G20" i="75"/>
  <c r="B22" i="75"/>
  <c r="E21" i="75"/>
  <c r="D21" i="75"/>
  <c r="C21" i="75"/>
  <c r="F19" i="22"/>
  <c r="H19" i="22" s="1"/>
  <c r="F22" i="74"/>
  <c r="B22" i="74"/>
  <c r="H21" i="74"/>
  <c r="G21" i="74"/>
  <c r="C21" i="74"/>
  <c r="D19" i="74"/>
  <c r="E19" i="74" s="1"/>
  <c r="E20" i="74" s="1"/>
  <c r="B56" i="1"/>
  <c r="G55" i="1"/>
  <c r="C55" i="1"/>
  <c r="H55" i="1"/>
  <c r="E55" i="1"/>
  <c r="H19" i="1"/>
  <c r="G19" i="1"/>
  <c r="D19" i="1" s="1"/>
  <c r="E19" i="1" s="1"/>
  <c r="F20" i="1"/>
  <c r="B21" i="22"/>
  <c r="D20" i="22"/>
  <c r="C20" i="22"/>
  <c r="G21" i="75" l="1"/>
  <c r="F21" i="75" s="1"/>
  <c r="H21" i="75"/>
  <c r="G22" i="75" s="1"/>
  <c r="B23" i="75"/>
  <c r="D22" i="75"/>
  <c r="E22" i="75" s="1"/>
  <c r="C22" i="75"/>
  <c r="E20" i="22"/>
  <c r="G20" i="22"/>
  <c r="F20" i="22" s="1"/>
  <c r="H20" i="22" s="1"/>
  <c r="G21" i="22" s="1"/>
  <c r="G22" i="74"/>
  <c r="C22" i="74"/>
  <c r="B23" i="74"/>
  <c r="H22" i="74"/>
  <c r="D21" i="74"/>
  <c r="E21" i="74" s="1"/>
  <c r="F23" i="74"/>
  <c r="B57" i="1"/>
  <c r="H56" i="1"/>
  <c r="G56" i="1"/>
  <c r="E56" i="1"/>
  <c r="C56" i="1"/>
  <c r="F21" i="1"/>
  <c r="G20" i="1"/>
  <c r="H20" i="1"/>
  <c r="B22" i="22"/>
  <c r="D21" i="22"/>
  <c r="E21" i="22" s="1"/>
  <c r="C21" i="22"/>
  <c r="G23" i="75" l="1"/>
  <c r="C23" i="75"/>
  <c r="B24" i="75"/>
  <c r="D23" i="75"/>
  <c r="E23" i="75" s="1"/>
  <c r="F22" i="75"/>
  <c r="H22" i="75" s="1"/>
  <c r="F21" i="22"/>
  <c r="H21" i="22" s="1"/>
  <c r="D22" i="74"/>
  <c r="E22" i="74" s="1"/>
  <c r="F24" i="74"/>
  <c r="H23" i="74"/>
  <c r="G23" i="74"/>
  <c r="D23" i="74" s="1"/>
  <c r="E23" i="74" s="1"/>
  <c r="C23" i="74"/>
  <c r="B24" i="74"/>
  <c r="B58" i="1"/>
  <c r="H57" i="1"/>
  <c r="E57" i="1"/>
  <c r="G57" i="1"/>
  <c r="C57" i="1"/>
  <c r="H21" i="1"/>
  <c r="G21" i="1"/>
  <c r="D21" i="1" s="1"/>
  <c r="D20" i="1"/>
  <c r="E20" i="1" s="1"/>
  <c r="F22" i="1"/>
  <c r="B23" i="22"/>
  <c r="D22" i="22"/>
  <c r="E22" i="22" s="1"/>
  <c r="G22" i="22"/>
  <c r="C22" i="22"/>
  <c r="F23" i="75" l="1"/>
  <c r="H23" i="75" s="1"/>
  <c r="D24" i="75"/>
  <c r="C24" i="75"/>
  <c r="B25" i="75"/>
  <c r="E24" i="75"/>
  <c r="F22" i="22"/>
  <c r="H22" i="22" s="1"/>
  <c r="B25" i="74"/>
  <c r="H24" i="74"/>
  <c r="G24" i="74"/>
  <c r="C24" i="74"/>
  <c r="F25" i="74"/>
  <c r="D24" i="74"/>
  <c r="E24" i="74" s="1"/>
  <c r="E21" i="1"/>
  <c r="B59" i="1"/>
  <c r="H58" i="1"/>
  <c r="G58" i="1"/>
  <c r="E58" i="1"/>
  <c r="C58" i="1"/>
  <c r="F23" i="1"/>
  <c r="H22" i="1"/>
  <c r="G22" i="1"/>
  <c r="B24" i="22"/>
  <c r="D23" i="22"/>
  <c r="E23" i="22" s="1"/>
  <c r="G23" i="22"/>
  <c r="C23" i="22"/>
  <c r="G24" i="75" l="1"/>
  <c r="F24" i="75" s="1"/>
  <c r="H24" i="75" s="1"/>
  <c r="B26" i="75"/>
  <c r="D25" i="75"/>
  <c r="E25" i="75" s="1"/>
  <c r="C25" i="75"/>
  <c r="F23" i="22"/>
  <c r="H23" i="22" s="1"/>
  <c r="G24" i="22" s="1"/>
  <c r="F26" i="74"/>
  <c r="B26" i="74"/>
  <c r="H25" i="74"/>
  <c r="G25" i="74"/>
  <c r="D25" i="74" s="1"/>
  <c r="E25" i="74" s="1"/>
  <c r="C25" i="74"/>
  <c r="B60" i="1"/>
  <c r="G59" i="1"/>
  <c r="C59" i="1"/>
  <c r="E59" i="1"/>
  <c r="H59" i="1"/>
  <c r="F24" i="1"/>
  <c r="D23" i="1"/>
  <c r="G23" i="1"/>
  <c r="H23" i="1"/>
  <c r="D22" i="1"/>
  <c r="E22" i="1" s="1"/>
  <c r="B25" i="22"/>
  <c r="D24" i="22"/>
  <c r="E24" i="22"/>
  <c r="C24" i="22"/>
  <c r="G25" i="75" l="1"/>
  <c r="B27" i="75"/>
  <c r="D26" i="75"/>
  <c r="E26" i="75" s="1"/>
  <c r="C26" i="75"/>
  <c r="F25" i="75"/>
  <c r="H25" i="75" s="1"/>
  <c r="F24" i="22"/>
  <c r="H24" i="22" s="1"/>
  <c r="G25" i="22" s="1"/>
  <c r="F25" i="22" s="1"/>
  <c r="H25" i="22" s="1"/>
  <c r="G26" i="74"/>
  <c r="C26" i="74"/>
  <c r="B27" i="74"/>
  <c r="H26" i="74"/>
  <c r="F27" i="74"/>
  <c r="D26" i="74"/>
  <c r="E26" i="74" s="1"/>
  <c r="B61" i="1"/>
  <c r="H60" i="1"/>
  <c r="G60" i="1"/>
  <c r="E60" i="1"/>
  <c r="C60" i="1"/>
  <c r="E23" i="1"/>
  <c r="H24" i="1"/>
  <c r="G24" i="1"/>
  <c r="D24" i="1" s="1"/>
  <c r="F25" i="1"/>
  <c r="B26" i="22"/>
  <c r="D25" i="22"/>
  <c r="E25" i="22" s="1"/>
  <c r="C25" i="22"/>
  <c r="G26" i="75" l="1"/>
  <c r="C27" i="75"/>
  <c r="B28" i="75"/>
  <c r="D27" i="75"/>
  <c r="F26" i="75"/>
  <c r="H26" i="75" s="1"/>
  <c r="H27" i="74"/>
  <c r="G27" i="74"/>
  <c r="D27" i="74" s="1"/>
  <c r="E27" i="74" s="1"/>
  <c r="C27" i="74"/>
  <c r="B28" i="74"/>
  <c r="F28" i="74"/>
  <c r="E24" i="1"/>
  <c r="B62" i="1"/>
  <c r="H61" i="1"/>
  <c r="E61" i="1"/>
  <c r="G61" i="1"/>
  <c r="C61" i="1"/>
  <c r="F26" i="1"/>
  <c r="G25" i="1"/>
  <c r="D25" i="1" s="1"/>
  <c r="H25" i="1"/>
  <c r="B27" i="22"/>
  <c r="D26" i="22"/>
  <c r="G26" i="22"/>
  <c r="F26" i="22" s="1"/>
  <c r="H26" i="22" s="1"/>
  <c r="E26" i="22"/>
  <c r="C26" i="22"/>
  <c r="G27" i="75" l="1"/>
  <c r="F27" i="75" s="1"/>
  <c r="H27" i="75" s="1"/>
  <c r="E27" i="75"/>
  <c r="D28" i="75"/>
  <c r="C28" i="75"/>
  <c r="B29" i="75"/>
  <c r="E28" i="75"/>
  <c r="B29" i="74"/>
  <c r="H28" i="74"/>
  <c r="G28" i="74"/>
  <c r="C28" i="74"/>
  <c r="F29" i="74"/>
  <c r="D28" i="74"/>
  <c r="E28" i="74" s="1"/>
  <c r="E25" i="1"/>
  <c r="B63" i="1"/>
  <c r="H62" i="1"/>
  <c r="G62" i="1"/>
  <c r="E62" i="1"/>
  <c r="C62" i="1"/>
  <c r="G26" i="1"/>
  <c r="D26" i="1" s="1"/>
  <c r="H26" i="1"/>
  <c r="F27" i="1"/>
  <c r="B28" i="22"/>
  <c r="D27" i="22"/>
  <c r="E27" i="22" s="1"/>
  <c r="G27" i="22"/>
  <c r="F27" i="22" s="1"/>
  <c r="H27" i="22" s="1"/>
  <c r="C27" i="22"/>
  <c r="G28" i="75" l="1"/>
  <c r="F28" i="75" s="1"/>
  <c r="H28" i="75" s="1"/>
  <c r="B30" i="75"/>
  <c r="D29" i="75"/>
  <c r="C29" i="75"/>
  <c r="F30" i="74"/>
  <c r="B30" i="74"/>
  <c r="H29" i="74"/>
  <c r="G29" i="74"/>
  <c r="D29" i="74" s="1"/>
  <c r="E29" i="74" s="1"/>
  <c r="C29" i="74"/>
  <c r="E26" i="1"/>
  <c r="B64" i="1"/>
  <c r="H63" i="1"/>
  <c r="G63" i="1"/>
  <c r="C63" i="1"/>
  <c r="E63" i="1"/>
  <c r="F28" i="1"/>
  <c r="G27" i="1"/>
  <c r="D27" i="1" s="1"/>
  <c r="H27" i="1"/>
  <c r="B29" i="22"/>
  <c r="D28" i="22"/>
  <c r="G28" i="22"/>
  <c r="F28" i="22" s="1"/>
  <c r="H28" i="22" s="1"/>
  <c r="E28" i="22"/>
  <c r="C28" i="22"/>
  <c r="G29" i="75" l="1"/>
  <c r="F29" i="75" s="1"/>
  <c r="H29" i="75" s="1"/>
  <c r="E29" i="75"/>
  <c r="B31" i="75"/>
  <c r="E30" i="75"/>
  <c r="D30" i="75"/>
  <c r="C30" i="75"/>
  <c r="G30" i="74"/>
  <c r="C30" i="74"/>
  <c r="B31" i="74"/>
  <c r="H30" i="74"/>
  <c r="F31" i="74"/>
  <c r="D30" i="74"/>
  <c r="E30" i="74" s="1"/>
  <c r="E27" i="1"/>
  <c r="B65" i="1"/>
  <c r="H64" i="1"/>
  <c r="G64" i="1"/>
  <c r="E64" i="1"/>
  <c r="C64" i="1"/>
  <c r="H28" i="1"/>
  <c r="G28" i="1"/>
  <c r="D28" i="1" s="1"/>
  <c r="F29" i="1"/>
  <c r="B30" i="22"/>
  <c r="D29" i="22"/>
  <c r="E29" i="22" s="1"/>
  <c r="G29" i="22"/>
  <c r="C29" i="22"/>
  <c r="G30" i="75" l="1"/>
  <c r="F30" i="75" s="1"/>
  <c r="H30" i="75" s="1"/>
  <c r="C31" i="75"/>
  <c r="B32" i="75"/>
  <c r="D31" i="75"/>
  <c r="E31" i="75" s="1"/>
  <c r="F29" i="22"/>
  <c r="H29" i="22" s="1"/>
  <c r="G30" i="22" s="1"/>
  <c r="F32" i="74"/>
  <c r="H31" i="74"/>
  <c r="G31" i="74"/>
  <c r="D31" i="74" s="1"/>
  <c r="E31" i="74" s="1"/>
  <c r="C31" i="74"/>
  <c r="B32" i="74"/>
  <c r="E28" i="1"/>
  <c r="B66" i="1"/>
  <c r="H65" i="1"/>
  <c r="E65" i="1"/>
  <c r="G65" i="1"/>
  <c r="C65" i="1"/>
  <c r="F30" i="1"/>
  <c r="H29" i="1"/>
  <c r="G29" i="1"/>
  <c r="D29" i="1" s="1"/>
  <c r="E29" i="1" s="1"/>
  <c r="B31" i="22"/>
  <c r="D30" i="22"/>
  <c r="E30" i="22" s="1"/>
  <c r="C30" i="22"/>
  <c r="G31" i="75" l="1"/>
  <c r="F31" i="75" s="1"/>
  <c r="H31" i="75" s="1"/>
  <c r="D32" i="75"/>
  <c r="C32" i="75"/>
  <c r="B33" i="75"/>
  <c r="E32" i="75"/>
  <c r="F30" i="22"/>
  <c r="H30" i="22" s="1"/>
  <c r="G31" i="22" s="1"/>
  <c r="F31" i="22" s="1"/>
  <c r="H31" i="22" s="1"/>
  <c r="B33" i="74"/>
  <c r="H32" i="74"/>
  <c r="G32" i="74"/>
  <c r="C32" i="74"/>
  <c r="F33" i="74"/>
  <c r="D32" i="74"/>
  <c r="E32" i="74" s="1"/>
  <c r="B67" i="1"/>
  <c r="H66" i="1"/>
  <c r="G66" i="1"/>
  <c r="E66" i="1"/>
  <c r="C66" i="1"/>
  <c r="H30" i="1"/>
  <c r="G30" i="1"/>
  <c r="D30" i="1" s="1"/>
  <c r="E30" i="1" s="1"/>
  <c r="F31" i="1"/>
  <c r="B32" i="22"/>
  <c r="D31" i="22"/>
  <c r="E31" i="22" s="1"/>
  <c r="C31" i="22"/>
  <c r="G32" i="75" l="1"/>
  <c r="F32" i="75" s="1"/>
  <c r="H32" i="75" s="1"/>
  <c r="B34" i="75"/>
  <c r="D33" i="75"/>
  <c r="C33" i="75"/>
  <c r="F34" i="74"/>
  <c r="B34" i="74"/>
  <c r="H33" i="74"/>
  <c r="G33" i="74"/>
  <c r="D33" i="74" s="1"/>
  <c r="E33" i="74" s="1"/>
  <c r="C33" i="74"/>
  <c r="B68" i="1"/>
  <c r="G67" i="1"/>
  <c r="H67" i="1"/>
  <c r="C67" i="1"/>
  <c r="E67" i="1"/>
  <c r="F32" i="1"/>
  <c r="G31" i="1"/>
  <c r="D31" i="1" s="1"/>
  <c r="E31" i="1" s="1"/>
  <c r="H31" i="1"/>
  <c r="B33" i="22"/>
  <c r="D32" i="22"/>
  <c r="E32" i="22" s="1"/>
  <c r="G32" i="22"/>
  <c r="C32" i="22"/>
  <c r="G33" i="75" l="1"/>
  <c r="F33" i="75"/>
  <c r="H33" i="75" s="1"/>
  <c r="E33" i="75"/>
  <c r="B35" i="75"/>
  <c r="D34" i="75"/>
  <c r="C34" i="75"/>
  <c r="F32" i="22"/>
  <c r="H32" i="22" s="1"/>
  <c r="G33" i="22" s="1"/>
  <c r="F35" i="74"/>
  <c r="D34" i="74"/>
  <c r="G34" i="74"/>
  <c r="C34" i="74"/>
  <c r="B35" i="74"/>
  <c r="E34" i="74"/>
  <c r="H34" i="74"/>
  <c r="B69" i="1"/>
  <c r="H68" i="1"/>
  <c r="G68" i="1"/>
  <c r="E68" i="1"/>
  <c r="C68" i="1"/>
  <c r="F33" i="1"/>
  <c r="H32" i="1"/>
  <c r="G32" i="1"/>
  <c r="D32" i="1" s="1"/>
  <c r="E32" i="1" s="1"/>
  <c r="B34" i="22"/>
  <c r="D33" i="22"/>
  <c r="E33" i="22" s="1"/>
  <c r="C33" i="22"/>
  <c r="G34" i="75" l="1"/>
  <c r="F34" i="75" s="1"/>
  <c r="H34" i="75" s="1"/>
  <c r="E34" i="75"/>
  <c r="C35" i="75"/>
  <c r="B36" i="75"/>
  <c r="D35" i="75"/>
  <c r="E35" i="75" s="1"/>
  <c r="F33" i="22"/>
  <c r="H33" i="22" s="1"/>
  <c r="G34" i="22" s="1"/>
  <c r="H35" i="74"/>
  <c r="G35" i="74"/>
  <c r="C35" i="74"/>
  <c r="B36" i="74"/>
  <c r="E35" i="74"/>
  <c r="D35" i="74"/>
  <c r="F36" i="74"/>
  <c r="B70" i="1"/>
  <c r="H69" i="1"/>
  <c r="E69" i="1"/>
  <c r="G69" i="1"/>
  <c r="C69" i="1"/>
  <c r="H33" i="1"/>
  <c r="G33" i="1"/>
  <c r="D33" i="1" s="1"/>
  <c r="E33" i="1" s="1"/>
  <c r="F34" i="1"/>
  <c r="B35" i="22"/>
  <c r="D34" i="22"/>
  <c r="C34" i="22"/>
  <c r="G35" i="75" l="1"/>
  <c r="D36" i="75"/>
  <c r="C36" i="75"/>
  <c r="B37" i="75"/>
  <c r="E36" i="75"/>
  <c r="F35" i="75"/>
  <c r="H35" i="75" s="1"/>
  <c r="F34" i="22"/>
  <c r="H34" i="22" s="1"/>
  <c r="G35" i="22" s="1"/>
  <c r="E34" i="22"/>
  <c r="F37" i="74"/>
  <c r="B37" i="74"/>
  <c r="H36" i="74"/>
  <c r="G36" i="74"/>
  <c r="D36" i="74" s="1"/>
  <c r="E36" i="74" s="1"/>
  <c r="C36" i="74"/>
  <c r="B71" i="1"/>
  <c r="H70" i="1"/>
  <c r="G70" i="1"/>
  <c r="E70" i="1"/>
  <c r="C70" i="1"/>
  <c r="G34" i="1"/>
  <c r="D34" i="1" s="1"/>
  <c r="E34" i="1" s="1"/>
  <c r="H34" i="1"/>
  <c r="F35" i="1"/>
  <c r="B36" i="22"/>
  <c r="D35" i="22"/>
  <c r="C35" i="22"/>
  <c r="G36" i="75" l="1"/>
  <c r="F36" i="75" s="1"/>
  <c r="H36" i="75"/>
  <c r="B38" i="75"/>
  <c r="D37" i="75"/>
  <c r="C37" i="75"/>
  <c r="F35" i="22"/>
  <c r="H35" i="22" s="1"/>
  <c r="G36" i="22" s="1"/>
  <c r="B38" i="74"/>
  <c r="H37" i="74"/>
  <c r="G37" i="74"/>
  <c r="C37" i="74"/>
  <c r="F38" i="74"/>
  <c r="D37" i="74"/>
  <c r="E37" i="74" s="1"/>
  <c r="B72" i="1"/>
  <c r="G71" i="1"/>
  <c r="C71" i="1"/>
  <c r="H71" i="1"/>
  <c r="E71" i="1"/>
  <c r="F36" i="1"/>
  <c r="D35" i="1"/>
  <c r="E35" i="1" s="1"/>
  <c r="G35" i="1"/>
  <c r="H35" i="1"/>
  <c r="E35" i="22"/>
  <c r="B37" i="22"/>
  <c r="D36" i="22"/>
  <c r="E36" i="22" s="1"/>
  <c r="C36" i="22"/>
  <c r="F37" i="75" l="1"/>
  <c r="H37" i="75" s="1"/>
  <c r="E37" i="75"/>
  <c r="G37" i="75"/>
  <c r="B39" i="75"/>
  <c r="D38" i="75"/>
  <c r="E38" i="75" s="1"/>
  <c r="C38" i="75"/>
  <c r="F36" i="22"/>
  <c r="H36" i="22" s="1"/>
  <c r="G37" i="22" s="1"/>
  <c r="G38" i="74"/>
  <c r="C38" i="74"/>
  <c r="B39" i="74"/>
  <c r="H38" i="74"/>
  <c r="F39" i="74"/>
  <c r="D38" i="74"/>
  <c r="E38" i="74" s="1"/>
  <c r="B73" i="1"/>
  <c r="H72" i="1"/>
  <c r="G72" i="1"/>
  <c r="E72" i="1"/>
  <c r="C72" i="1"/>
  <c r="H36" i="1"/>
  <c r="G36" i="1"/>
  <c r="D36" i="1" s="1"/>
  <c r="E36" i="1" s="1"/>
  <c r="F37" i="1"/>
  <c r="B38" i="22"/>
  <c r="D37" i="22"/>
  <c r="E37" i="22" s="1"/>
  <c r="C37" i="22"/>
  <c r="G38" i="75" l="1"/>
  <c r="F38" i="75" s="1"/>
  <c r="H38" i="75" s="1"/>
  <c r="C39" i="75"/>
  <c r="B40" i="75"/>
  <c r="D39" i="75"/>
  <c r="F37" i="22"/>
  <c r="H37" i="22" s="1"/>
  <c r="G38" i="22" s="1"/>
  <c r="D39" i="74"/>
  <c r="F40" i="74"/>
  <c r="H39" i="74"/>
  <c r="G39" i="74"/>
  <c r="C39" i="74"/>
  <c r="B40" i="74"/>
  <c r="E39" i="74"/>
  <c r="B74" i="1"/>
  <c r="H73" i="1"/>
  <c r="E73" i="1"/>
  <c r="G73" i="1"/>
  <c r="C73" i="1"/>
  <c r="H37" i="1"/>
  <c r="G37" i="1"/>
  <c r="D37" i="1" s="1"/>
  <c r="E37" i="1" s="1"/>
  <c r="F38" i="1"/>
  <c r="B39" i="22"/>
  <c r="D38" i="22"/>
  <c r="E38" i="22" s="1"/>
  <c r="C38" i="22"/>
  <c r="G39" i="75" l="1"/>
  <c r="F39" i="75" s="1"/>
  <c r="H39" i="75" s="1"/>
  <c r="E39" i="75"/>
  <c r="D40" i="75"/>
  <c r="C40" i="75"/>
  <c r="B41" i="75"/>
  <c r="E40" i="75"/>
  <c r="B41" i="74"/>
  <c r="H40" i="74"/>
  <c r="G40" i="74"/>
  <c r="C40" i="74"/>
  <c r="F41" i="74"/>
  <c r="D40" i="74"/>
  <c r="E40" i="74" s="1"/>
  <c r="B75" i="1"/>
  <c r="G74" i="1"/>
  <c r="H74" i="1"/>
  <c r="E74" i="1"/>
  <c r="C74" i="1"/>
  <c r="F39" i="1"/>
  <c r="H38" i="1"/>
  <c r="G38" i="1"/>
  <c r="D38" i="1" s="1"/>
  <c r="E38" i="1" s="1"/>
  <c r="F38" i="22"/>
  <c r="H38" i="22" s="1"/>
  <c r="G39" i="22" s="1"/>
  <c r="B40" i="22"/>
  <c r="D39" i="22"/>
  <c r="C39" i="22"/>
  <c r="H40" i="75" l="1"/>
  <c r="G41" i="75" s="1"/>
  <c r="F41" i="75" s="1"/>
  <c r="H41" i="75" s="1"/>
  <c r="G40" i="75"/>
  <c r="F40" i="75" s="1"/>
  <c r="B42" i="75"/>
  <c r="D41" i="75"/>
  <c r="E41" i="75" s="1"/>
  <c r="C41" i="75"/>
  <c r="F39" i="22"/>
  <c r="H39" i="22" s="1"/>
  <c r="G40" i="22" s="1"/>
  <c r="E39" i="22"/>
  <c r="B42" i="74"/>
  <c r="H41" i="74"/>
  <c r="G41" i="74"/>
  <c r="C41" i="74"/>
  <c r="F42" i="74"/>
  <c r="D41" i="74"/>
  <c r="E41" i="74" s="1"/>
  <c r="B76" i="1"/>
  <c r="G75" i="1"/>
  <c r="C75" i="1"/>
  <c r="E75" i="1"/>
  <c r="H75" i="1"/>
  <c r="G39" i="1"/>
  <c r="D39" i="1" s="1"/>
  <c r="E39" i="1" s="1"/>
  <c r="H39" i="1"/>
  <c r="F40" i="1"/>
  <c r="B41" i="22"/>
  <c r="D40" i="22"/>
  <c r="C40" i="22"/>
  <c r="B43" i="75" l="1"/>
  <c r="D42" i="75"/>
  <c r="E42" i="75" s="1"/>
  <c r="G42" i="75"/>
  <c r="C42" i="75"/>
  <c r="F40" i="22"/>
  <c r="H40" i="22" s="1"/>
  <c r="G41" i="22" s="1"/>
  <c r="F43" i="74"/>
  <c r="G42" i="74"/>
  <c r="D42" i="74" s="1"/>
  <c r="E42" i="74" s="1"/>
  <c r="C42" i="74"/>
  <c r="B43" i="74"/>
  <c r="H42" i="74"/>
  <c r="B77" i="1"/>
  <c r="H76" i="1"/>
  <c r="G76" i="1"/>
  <c r="E76" i="1"/>
  <c r="C76" i="1"/>
  <c r="F41" i="1"/>
  <c r="H40" i="1"/>
  <c r="G40" i="1"/>
  <c r="D40" i="1" s="1"/>
  <c r="E40" i="1" s="1"/>
  <c r="E40" i="22"/>
  <c r="B42" i="22"/>
  <c r="D41" i="22"/>
  <c r="C41" i="22"/>
  <c r="F42" i="75" l="1"/>
  <c r="H42" i="75" s="1"/>
  <c r="G43" i="75"/>
  <c r="C43" i="75"/>
  <c r="B44" i="75"/>
  <c r="E43" i="75"/>
  <c r="D43" i="75"/>
  <c r="F43" i="75" s="1"/>
  <c r="H43" i="75" s="1"/>
  <c r="F41" i="22"/>
  <c r="H41" i="22" s="1"/>
  <c r="G42" i="22" s="1"/>
  <c r="E41" i="22"/>
  <c r="H43" i="74"/>
  <c r="G43" i="74"/>
  <c r="C43" i="74"/>
  <c r="B44" i="74"/>
  <c r="D43" i="74"/>
  <c r="E43" i="74" s="1"/>
  <c r="F44" i="74"/>
  <c r="B78" i="1"/>
  <c r="F77" i="1"/>
  <c r="H77" i="1"/>
  <c r="D77" i="1"/>
  <c r="E77" i="1"/>
  <c r="G77" i="1"/>
  <c r="C77" i="1"/>
  <c r="G41" i="1"/>
  <c r="D41" i="1" s="1"/>
  <c r="E41" i="1" s="1"/>
  <c r="H41" i="1"/>
  <c r="F42" i="1"/>
  <c r="B43" i="22"/>
  <c r="D42" i="22"/>
  <c r="C42" i="22"/>
  <c r="D44" i="75" l="1"/>
  <c r="G44" i="75"/>
  <c r="C44" i="75"/>
  <c r="F44" i="75"/>
  <c r="H44" i="75" s="1"/>
  <c r="B45" i="75"/>
  <c r="E44" i="75"/>
  <c r="F42" i="22"/>
  <c r="H42" i="22" s="1"/>
  <c r="G43" i="22" s="1"/>
  <c r="F45" i="74"/>
  <c r="B45" i="74"/>
  <c r="H44" i="74"/>
  <c r="G44" i="74"/>
  <c r="D44" i="74" s="1"/>
  <c r="E44" i="74" s="1"/>
  <c r="C44" i="74"/>
  <c r="B79" i="1"/>
  <c r="F78" i="1"/>
  <c r="H78" i="1"/>
  <c r="D78" i="1"/>
  <c r="E78" i="1"/>
  <c r="G78" i="1"/>
  <c r="C78" i="1"/>
  <c r="H42" i="1"/>
  <c r="G42" i="1"/>
  <c r="D42" i="1" s="1"/>
  <c r="E42" i="1" s="1"/>
  <c r="F43" i="1"/>
  <c r="E42" i="22"/>
  <c r="B44" i="22"/>
  <c r="D43" i="22"/>
  <c r="E43" i="22" s="1"/>
  <c r="C43" i="22"/>
  <c r="B46" i="75" l="1"/>
  <c r="E45" i="75"/>
  <c r="D45" i="75"/>
  <c r="G45" i="75"/>
  <c r="F45" i="75" s="1"/>
  <c r="H45" i="75" s="1"/>
  <c r="C45" i="75"/>
  <c r="F43" i="22"/>
  <c r="H43" i="22" s="1"/>
  <c r="G44" i="22" s="1"/>
  <c r="B46" i="74"/>
  <c r="H45" i="74"/>
  <c r="G45" i="74"/>
  <c r="C45" i="74"/>
  <c r="F46" i="74"/>
  <c r="D45" i="74"/>
  <c r="E45" i="74" s="1"/>
  <c r="B80" i="1"/>
  <c r="F79" i="1"/>
  <c r="H79" i="1"/>
  <c r="D79" i="1"/>
  <c r="C79" i="1"/>
  <c r="E79" i="1"/>
  <c r="G79" i="1"/>
  <c r="F44" i="1"/>
  <c r="G43" i="1"/>
  <c r="D43" i="1" s="1"/>
  <c r="E43" i="1" s="1"/>
  <c r="H43" i="1"/>
  <c r="B45" i="22"/>
  <c r="D44" i="22"/>
  <c r="C44" i="22"/>
  <c r="B47" i="75" l="1"/>
  <c r="D46" i="75"/>
  <c r="E46" i="75" s="1"/>
  <c r="G46" i="75"/>
  <c r="C46" i="75"/>
  <c r="F44" i="22"/>
  <c r="H44" i="22" s="1"/>
  <c r="G45" i="22" s="1"/>
  <c r="F47" i="74"/>
  <c r="G46" i="74"/>
  <c r="D46" i="74" s="1"/>
  <c r="E46" i="74" s="1"/>
  <c r="C46" i="74"/>
  <c r="B47" i="74"/>
  <c r="H46" i="74"/>
  <c r="B81" i="1"/>
  <c r="F80" i="1"/>
  <c r="H80" i="1"/>
  <c r="D80" i="1"/>
  <c r="G80" i="1"/>
  <c r="E80" i="1"/>
  <c r="C80" i="1"/>
  <c r="H44" i="1"/>
  <c r="G44" i="1"/>
  <c r="D44" i="1" s="1"/>
  <c r="E44" i="1" s="1"/>
  <c r="F45" i="1"/>
  <c r="E44" i="22"/>
  <c r="B46" i="22"/>
  <c r="D45" i="22"/>
  <c r="C45" i="22"/>
  <c r="F46" i="75" l="1"/>
  <c r="H46" i="75" s="1"/>
  <c r="G47" i="75" s="1"/>
  <c r="C47" i="75"/>
  <c r="B48" i="75"/>
  <c r="D47" i="75"/>
  <c r="E47" i="75" s="1"/>
  <c r="F45" i="22"/>
  <c r="H45" i="22" s="1"/>
  <c r="G46" i="22" s="1"/>
  <c r="F46" i="22" s="1"/>
  <c r="H46" i="22" s="1"/>
  <c r="E45" i="22"/>
  <c r="H47" i="74"/>
  <c r="G47" i="74"/>
  <c r="D47" i="74" s="1"/>
  <c r="E47" i="74" s="1"/>
  <c r="C47" i="74"/>
  <c r="B48" i="74"/>
  <c r="F48" i="74"/>
  <c r="B82" i="1"/>
  <c r="F81" i="1"/>
  <c r="H81" i="1"/>
  <c r="D81" i="1"/>
  <c r="E81" i="1"/>
  <c r="G81" i="1"/>
  <c r="C81" i="1"/>
  <c r="F46" i="1"/>
  <c r="G45" i="1"/>
  <c r="D45" i="1" s="1"/>
  <c r="E45" i="1" s="1"/>
  <c r="H45" i="1"/>
  <c r="B47" i="22"/>
  <c r="D46" i="22"/>
  <c r="E46" i="22" s="1"/>
  <c r="C46" i="22"/>
  <c r="F47" i="75" l="1"/>
  <c r="H47" i="75" s="1"/>
  <c r="G48" i="75" s="1"/>
  <c r="F48" i="75" s="1"/>
  <c r="H48" i="75" s="1"/>
  <c r="D48" i="75"/>
  <c r="E48" i="75" s="1"/>
  <c r="C48" i="75"/>
  <c r="B49" i="75"/>
  <c r="F49" i="74"/>
  <c r="B49" i="74"/>
  <c r="H48" i="74"/>
  <c r="G48" i="74"/>
  <c r="D48" i="74" s="1"/>
  <c r="E48" i="74" s="1"/>
  <c r="C48" i="74"/>
  <c r="B83" i="1"/>
  <c r="F82" i="1"/>
  <c r="H82" i="1"/>
  <c r="D82" i="1"/>
  <c r="E82" i="1"/>
  <c r="G82" i="1"/>
  <c r="C82" i="1"/>
  <c r="H46" i="1"/>
  <c r="G46" i="1"/>
  <c r="D46" i="1" s="1"/>
  <c r="E46" i="1" s="1"/>
  <c r="F47" i="1"/>
  <c r="B48" i="22"/>
  <c r="D47" i="22"/>
  <c r="F47" i="22" s="1"/>
  <c r="H47" i="22" s="1"/>
  <c r="G47" i="22"/>
  <c r="C47" i="22"/>
  <c r="B50" i="75" l="1"/>
  <c r="E49" i="75"/>
  <c r="D49" i="75"/>
  <c r="G49" i="75"/>
  <c r="C49" i="75"/>
  <c r="F49" i="75"/>
  <c r="H49" i="75" s="1"/>
  <c r="B50" i="74"/>
  <c r="H49" i="74"/>
  <c r="G49" i="74"/>
  <c r="C49" i="74"/>
  <c r="F50" i="74"/>
  <c r="D49" i="74"/>
  <c r="E49" i="74" s="1"/>
  <c r="B84" i="1"/>
  <c r="F83" i="1"/>
  <c r="H83" i="1"/>
  <c r="D83" i="1"/>
  <c r="C83" i="1"/>
  <c r="E83" i="1"/>
  <c r="G83" i="1"/>
  <c r="F48" i="1"/>
  <c r="G47" i="1"/>
  <c r="D47" i="1" s="1"/>
  <c r="E47" i="1" s="1"/>
  <c r="H47" i="1"/>
  <c r="E47" i="22"/>
  <c r="B49" i="22"/>
  <c r="D48" i="22"/>
  <c r="F48" i="22" s="1"/>
  <c r="H48" i="22" s="1"/>
  <c r="G48" i="22"/>
  <c r="C48" i="22"/>
  <c r="B51" i="75" l="1"/>
  <c r="D50" i="75"/>
  <c r="F50" i="75" s="1"/>
  <c r="H50" i="75" s="1"/>
  <c r="G50" i="75"/>
  <c r="C50" i="75"/>
  <c r="E48" i="22"/>
  <c r="G50" i="74"/>
  <c r="D50" i="74" s="1"/>
  <c r="C50" i="74"/>
  <c r="B51" i="74"/>
  <c r="E50" i="74"/>
  <c r="H50" i="74"/>
  <c r="F51" i="74"/>
  <c r="B85" i="1"/>
  <c r="F84" i="1"/>
  <c r="H84" i="1"/>
  <c r="D84" i="1"/>
  <c r="G84" i="1"/>
  <c r="E84" i="1"/>
  <c r="C84" i="1"/>
  <c r="H48" i="1"/>
  <c r="G48" i="1"/>
  <c r="D48" i="1" s="1"/>
  <c r="E48" i="1" s="1"/>
  <c r="F49" i="1"/>
  <c r="B50" i="22"/>
  <c r="D49" i="22"/>
  <c r="F49" i="22" s="1"/>
  <c r="H49" i="22" s="1"/>
  <c r="G49" i="22"/>
  <c r="C49" i="22"/>
  <c r="E50" i="75" l="1"/>
  <c r="G51" i="75"/>
  <c r="C51" i="75"/>
  <c r="B52" i="75"/>
  <c r="E51" i="75"/>
  <c r="D51" i="75"/>
  <c r="F51" i="75" s="1"/>
  <c r="H51" i="75" s="1"/>
  <c r="E49" i="22"/>
  <c r="H51" i="74"/>
  <c r="G51" i="74"/>
  <c r="C51" i="74"/>
  <c r="B52" i="74"/>
  <c r="E51" i="74"/>
  <c r="D51" i="74"/>
  <c r="F52" i="74"/>
  <c r="B86" i="1"/>
  <c r="F85" i="1"/>
  <c r="H85" i="1"/>
  <c r="D85" i="1"/>
  <c r="E85" i="1"/>
  <c r="G85" i="1"/>
  <c r="C85" i="1"/>
  <c r="F50" i="1"/>
  <c r="G49" i="1"/>
  <c r="D49" i="1" s="1"/>
  <c r="E49" i="1" s="1"/>
  <c r="H49" i="1"/>
  <c r="B51" i="22"/>
  <c r="D50" i="22"/>
  <c r="G50" i="22"/>
  <c r="C50" i="22"/>
  <c r="D52" i="75" l="1"/>
  <c r="G52" i="75"/>
  <c r="C52" i="75"/>
  <c r="F52" i="75"/>
  <c r="H52" i="75" s="1"/>
  <c r="B53" i="75"/>
  <c r="E52" i="75"/>
  <c r="F50" i="22"/>
  <c r="H50" i="22" s="1"/>
  <c r="G51" i="22" s="1"/>
  <c r="E50" i="22"/>
  <c r="F53" i="74"/>
  <c r="B53" i="74"/>
  <c r="E52" i="74"/>
  <c r="H52" i="74"/>
  <c r="G52" i="74"/>
  <c r="D52" i="74" s="1"/>
  <c r="C52" i="74"/>
  <c r="B87" i="1"/>
  <c r="F86" i="1"/>
  <c r="H86" i="1"/>
  <c r="D86" i="1"/>
  <c r="E86" i="1"/>
  <c r="G86" i="1"/>
  <c r="C86" i="1"/>
  <c r="H50" i="1"/>
  <c r="G50" i="1"/>
  <c r="D50" i="1" s="1"/>
  <c r="E50" i="1" s="1"/>
  <c r="F51" i="1"/>
  <c r="B52" i="22"/>
  <c r="D51" i="22"/>
  <c r="C51" i="22"/>
  <c r="B54" i="75" l="1"/>
  <c r="E53" i="75"/>
  <c r="D53" i="75"/>
  <c r="G53" i="75"/>
  <c r="C53" i="75"/>
  <c r="F53" i="75"/>
  <c r="H53" i="75" s="1"/>
  <c r="F51" i="22"/>
  <c r="H51" i="22" s="1"/>
  <c r="G52" i="22" s="1"/>
  <c r="B54" i="74"/>
  <c r="E53" i="74"/>
  <c r="H53" i="74"/>
  <c r="G53" i="74"/>
  <c r="C53" i="74"/>
  <c r="F54" i="74"/>
  <c r="D53" i="74"/>
  <c r="B88" i="1"/>
  <c r="F87" i="1"/>
  <c r="H87" i="1"/>
  <c r="D87" i="1"/>
  <c r="C87" i="1"/>
  <c r="E87" i="1"/>
  <c r="G87" i="1"/>
  <c r="F52" i="1"/>
  <c r="G51" i="1"/>
  <c r="D51" i="1" s="1"/>
  <c r="E51" i="1" s="1"/>
  <c r="H51" i="1"/>
  <c r="E51" i="22"/>
  <c r="B53" i="22"/>
  <c r="D52" i="22"/>
  <c r="E52" i="22" s="1"/>
  <c r="C52" i="22"/>
  <c r="B55" i="75" l="1"/>
  <c r="D54" i="75"/>
  <c r="F54" i="75" s="1"/>
  <c r="H54" i="75" s="1"/>
  <c r="G54" i="75"/>
  <c r="C54" i="75"/>
  <c r="F52" i="22"/>
  <c r="H52" i="22" s="1"/>
  <c r="G53" i="22" s="1"/>
  <c r="F55" i="74"/>
  <c r="G54" i="74"/>
  <c r="D54" i="74" s="1"/>
  <c r="C54" i="74"/>
  <c r="B55" i="74"/>
  <c r="E54" i="74"/>
  <c r="H54" i="74"/>
  <c r="B89" i="1"/>
  <c r="F88" i="1"/>
  <c r="H88" i="1"/>
  <c r="D88" i="1"/>
  <c r="G88" i="1"/>
  <c r="E88" i="1"/>
  <c r="C88" i="1"/>
  <c r="H52" i="1"/>
  <c r="G52" i="1"/>
  <c r="H11" i="1" s="1"/>
  <c r="H12" i="1" s="1"/>
  <c r="F53" i="1"/>
  <c r="B54" i="22"/>
  <c r="D53" i="22"/>
  <c r="E53" i="22" s="1"/>
  <c r="C53" i="22"/>
  <c r="E54" i="75" l="1"/>
  <c r="G55" i="75"/>
  <c r="C55" i="75"/>
  <c r="B56" i="75"/>
  <c r="E55" i="75"/>
  <c r="D55" i="75"/>
  <c r="F55" i="75" s="1"/>
  <c r="H55" i="75" s="1"/>
  <c r="F53" i="22"/>
  <c r="H53" i="22" s="1"/>
  <c r="G54" i="22" s="1"/>
  <c r="H55" i="74"/>
  <c r="G55" i="74"/>
  <c r="C55" i="74"/>
  <c r="B56" i="74"/>
  <c r="E55" i="74"/>
  <c r="D55" i="74"/>
  <c r="F56" i="74"/>
  <c r="D52" i="1"/>
  <c r="E52" i="1" s="1"/>
  <c r="B90" i="1"/>
  <c r="F89" i="1"/>
  <c r="H89" i="1"/>
  <c r="D89" i="1"/>
  <c r="E89" i="1"/>
  <c r="G89" i="1"/>
  <c r="C89" i="1"/>
  <c r="D53" i="1"/>
  <c r="F54" i="1"/>
  <c r="B55" i="22"/>
  <c r="D54" i="22"/>
  <c r="E54" i="22" s="1"/>
  <c r="C54" i="22"/>
  <c r="D56" i="75" l="1"/>
  <c r="F56" i="75" s="1"/>
  <c r="H56" i="75" s="1"/>
  <c r="G56" i="75"/>
  <c r="C56" i="75"/>
  <c r="B57" i="75"/>
  <c r="F57" i="74"/>
  <c r="B57" i="74"/>
  <c r="E56" i="74"/>
  <c r="H56" i="74"/>
  <c r="G56" i="74"/>
  <c r="D56" i="74" s="1"/>
  <c r="C56" i="74"/>
  <c r="B91" i="1"/>
  <c r="F90" i="1"/>
  <c r="H90" i="1"/>
  <c r="D90" i="1"/>
  <c r="E90" i="1"/>
  <c r="G90" i="1"/>
  <c r="C90" i="1"/>
  <c r="F55" i="1"/>
  <c r="D54" i="1"/>
  <c r="F54" i="22"/>
  <c r="H54" i="22" s="1"/>
  <c r="G55" i="22" s="1"/>
  <c r="F55" i="22" s="1"/>
  <c r="H55" i="22" s="1"/>
  <c r="B56" i="22"/>
  <c r="D55" i="22"/>
  <c r="E55" i="22" s="1"/>
  <c r="C55" i="22"/>
  <c r="E56" i="75" l="1"/>
  <c r="B58" i="75"/>
  <c r="E57" i="75"/>
  <c r="D57" i="75"/>
  <c r="F57" i="75" s="1"/>
  <c r="H57" i="75" s="1"/>
  <c r="G57" i="75"/>
  <c r="C57" i="75"/>
  <c r="B58" i="74"/>
  <c r="E57" i="74"/>
  <c r="H57" i="74"/>
  <c r="G57" i="74"/>
  <c r="C57" i="74"/>
  <c r="F58" i="74"/>
  <c r="D57" i="74"/>
  <c r="B92" i="1"/>
  <c r="F91" i="1"/>
  <c r="H91" i="1"/>
  <c r="D91" i="1"/>
  <c r="C91" i="1"/>
  <c r="E91" i="1"/>
  <c r="G91" i="1"/>
  <c r="D55" i="1"/>
  <c r="F56" i="1"/>
  <c r="B57" i="22"/>
  <c r="D56" i="22"/>
  <c r="E56" i="22" s="1"/>
  <c r="G56" i="22"/>
  <c r="C56" i="22"/>
  <c r="B59" i="75" l="1"/>
  <c r="D58" i="75"/>
  <c r="F58" i="75" s="1"/>
  <c r="H58" i="75" s="1"/>
  <c r="G58" i="75"/>
  <c r="C58" i="75"/>
  <c r="F59" i="74"/>
  <c r="G58" i="74"/>
  <c r="D58" i="74" s="1"/>
  <c r="C58" i="74"/>
  <c r="B59" i="74"/>
  <c r="E58" i="74"/>
  <c r="H58" i="74"/>
  <c r="B93" i="1"/>
  <c r="F92" i="1"/>
  <c r="H92" i="1"/>
  <c r="D92" i="1"/>
  <c r="G92" i="1"/>
  <c r="E92" i="1"/>
  <c r="C92" i="1"/>
  <c r="F57" i="1"/>
  <c r="D56" i="1"/>
  <c r="F56" i="22"/>
  <c r="H56" i="22" s="1"/>
  <c r="B58" i="22"/>
  <c r="D57" i="22"/>
  <c r="E57" i="22" s="1"/>
  <c r="G57" i="22"/>
  <c r="C57" i="22"/>
  <c r="G59" i="75" l="1"/>
  <c r="C59" i="75"/>
  <c r="B60" i="75"/>
  <c r="E59" i="75"/>
  <c r="D59" i="75"/>
  <c r="F59" i="75" s="1"/>
  <c r="H59" i="75" s="1"/>
  <c r="E58" i="75"/>
  <c r="F57" i="22"/>
  <c r="H57" i="22" s="1"/>
  <c r="G58" i="22" s="1"/>
  <c r="H59" i="74"/>
  <c r="G59" i="74"/>
  <c r="D59" i="74" s="1"/>
  <c r="C59" i="74"/>
  <c r="B60" i="74"/>
  <c r="E59" i="74"/>
  <c r="F60" i="74"/>
  <c r="B94" i="1"/>
  <c r="F93" i="1"/>
  <c r="H93" i="1"/>
  <c r="D93" i="1"/>
  <c r="E93" i="1"/>
  <c r="G93" i="1"/>
  <c r="C93" i="1"/>
  <c r="D57" i="1"/>
  <c r="F58" i="1"/>
  <c r="B59" i="22"/>
  <c r="D58" i="22"/>
  <c r="E58" i="22" s="1"/>
  <c r="C58" i="22"/>
  <c r="D60" i="75" l="1"/>
  <c r="G60" i="75"/>
  <c r="F60" i="75" s="1"/>
  <c r="H60" i="75" s="1"/>
  <c r="C60" i="75"/>
  <c r="B61" i="75"/>
  <c r="E60" i="75"/>
  <c r="B61" i="74"/>
  <c r="E60" i="74"/>
  <c r="H60" i="74"/>
  <c r="G60" i="74"/>
  <c r="C60" i="74"/>
  <c r="F61" i="74"/>
  <c r="D60" i="74"/>
  <c r="B95" i="1"/>
  <c r="F94" i="1"/>
  <c r="H94" i="1"/>
  <c r="D94" i="1"/>
  <c r="E94" i="1"/>
  <c r="G94" i="1"/>
  <c r="C94" i="1"/>
  <c r="F59" i="1"/>
  <c r="D58" i="1"/>
  <c r="F58" i="22"/>
  <c r="H58" i="22" s="1"/>
  <c r="G59" i="22" s="1"/>
  <c r="F59" i="22" s="1"/>
  <c r="H59" i="22" s="1"/>
  <c r="B60" i="22"/>
  <c r="D59" i="22"/>
  <c r="E59" i="22" s="1"/>
  <c r="C59" i="22"/>
  <c r="B62" i="75" l="1"/>
  <c r="D61" i="75"/>
  <c r="E61" i="75" s="1"/>
  <c r="G61" i="75"/>
  <c r="C61" i="75"/>
  <c r="F62" i="74"/>
  <c r="B62" i="74"/>
  <c r="E61" i="74"/>
  <c r="H61" i="74"/>
  <c r="G61" i="74"/>
  <c r="D61" i="74" s="1"/>
  <c r="C61" i="74"/>
  <c r="B96" i="1"/>
  <c r="F95" i="1"/>
  <c r="H95" i="1"/>
  <c r="D95" i="1"/>
  <c r="C95" i="1"/>
  <c r="E95" i="1"/>
  <c r="G95" i="1"/>
  <c r="D59" i="1"/>
  <c r="F60" i="1"/>
  <c r="B61" i="22"/>
  <c r="D60" i="22"/>
  <c r="E60" i="22" s="1"/>
  <c r="G60" i="22"/>
  <c r="C60" i="22"/>
  <c r="F61" i="75" l="1"/>
  <c r="H61" i="75" s="1"/>
  <c r="G62" i="75" s="1"/>
  <c r="B63" i="75"/>
  <c r="D62" i="75"/>
  <c r="C62" i="75"/>
  <c r="F60" i="22"/>
  <c r="H60" i="22" s="1"/>
  <c r="G61" i="22" s="1"/>
  <c r="F63" i="74"/>
  <c r="G62" i="74"/>
  <c r="D62" i="74" s="1"/>
  <c r="B63" i="74"/>
  <c r="E62" i="74"/>
  <c r="H62" i="74"/>
  <c r="C62" i="74"/>
  <c r="B97" i="1"/>
  <c r="F96" i="1"/>
  <c r="H96" i="1"/>
  <c r="D96" i="1"/>
  <c r="G96" i="1"/>
  <c r="E96" i="1"/>
  <c r="C96" i="1"/>
  <c r="F61" i="1"/>
  <c r="D60" i="1"/>
  <c r="B62" i="22"/>
  <c r="D61" i="22"/>
  <c r="C61" i="22"/>
  <c r="F62" i="75" l="1"/>
  <c r="H62" i="75" s="1"/>
  <c r="G63" i="75" s="1"/>
  <c r="E62" i="75"/>
  <c r="C63" i="75"/>
  <c r="B64" i="75"/>
  <c r="D63" i="75"/>
  <c r="F63" i="75" s="1"/>
  <c r="H63" i="75" s="1"/>
  <c r="F61" i="22"/>
  <c r="H61" i="22" s="1"/>
  <c r="G62" i="22" s="1"/>
  <c r="F62" i="22" s="1"/>
  <c r="H62" i="22" s="1"/>
  <c r="D63" i="74"/>
  <c r="F64" i="74"/>
  <c r="H63" i="74"/>
  <c r="G63" i="74"/>
  <c r="C63" i="74"/>
  <c r="B64" i="74"/>
  <c r="E63" i="74"/>
  <c r="B98" i="1"/>
  <c r="F97" i="1"/>
  <c r="H97" i="1"/>
  <c r="D97" i="1"/>
  <c r="E97" i="1"/>
  <c r="G97" i="1"/>
  <c r="C97" i="1"/>
  <c r="D61" i="1"/>
  <c r="F62" i="1"/>
  <c r="E61" i="22"/>
  <c r="E62" i="22" s="1"/>
  <c r="B63" i="22"/>
  <c r="D62" i="22"/>
  <c r="C62" i="22"/>
  <c r="E63" i="75" l="1"/>
  <c r="H64" i="75"/>
  <c r="D64" i="75"/>
  <c r="G64" i="75"/>
  <c r="C64" i="75"/>
  <c r="F64" i="75"/>
  <c r="B65" i="75"/>
  <c r="E64" i="75"/>
  <c r="B65" i="74"/>
  <c r="E64" i="74"/>
  <c r="H64" i="74"/>
  <c r="G64" i="74"/>
  <c r="C64" i="74"/>
  <c r="F65" i="74"/>
  <c r="D64" i="74"/>
  <c r="B99" i="1"/>
  <c r="F98" i="1"/>
  <c r="D98" i="1"/>
  <c r="E98" i="1"/>
  <c r="G98" i="1"/>
  <c r="H98" i="1"/>
  <c r="C98" i="1"/>
  <c r="F63" i="1"/>
  <c r="D62" i="1"/>
  <c r="B64" i="22"/>
  <c r="D63" i="22"/>
  <c r="E63" i="22" s="1"/>
  <c r="G63" i="22"/>
  <c r="C63" i="22"/>
  <c r="B66" i="75" l="1"/>
  <c r="D65" i="75"/>
  <c r="E65" i="75" s="1"/>
  <c r="G65" i="75"/>
  <c r="C65" i="75"/>
  <c r="F63" i="22"/>
  <c r="H63" i="22" s="1"/>
  <c r="G64" i="22" s="1"/>
  <c r="F66" i="74"/>
  <c r="B66" i="74"/>
  <c r="E65" i="74"/>
  <c r="H65" i="74"/>
  <c r="G65" i="74"/>
  <c r="D65" i="74" s="1"/>
  <c r="C65" i="74"/>
  <c r="B100" i="1"/>
  <c r="F99" i="1"/>
  <c r="D99" i="1"/>
  <c r="G99" i="1"/>
  <c r="H99" i="1"/>
  <c r="C99" i="1"/>
  <c r="E99" i="1"/>
  <c r="D63" i="1"/>
  <c r="F64" i="1"/>
  <c r="B65" i="22"/>
  <c r="D64" i="22"/>
  <c r="E64" i="22" s="1"/>
  <c r="C64" i="22"/>
  <c r="F65" i="75" l="1"/>
  <c r="H65" i="75" s="1"/>
  <c r="G66" i="75" s="1"/>
  <c r="B67" i="75"/>
  <c r="D66" i="75"/>
  <c r="C66" i="75"/>
  <c r="G66" i="74"/>
  <c r="D66" i="74" s="1"/>
  <c r="C66" i="74"/>
  <c r="B67" i="74"/>
  <c r="E66" i="74"/>
  <c r="H66" i="74"/>
  <c r="F67" i="74"/>
  <c r="B101" i="1"/>
  <c r="F100" i="1"/>
  <c r="D100" i="1"/>
  <c r="G100" i="1"/>
  <c r="H100" i="1"/>
  <c r="E100" i="1"/>
  <c r="C100" i="1"/>
  <c r="F65" i="1"/>
  <c r="D64" i="1"/>
  <c r="B66" i="22"/>
  <c r="D65" i="22"/>
  <c r="C65" i="22"/>
  <c r="F64" i="22"/>
  <c r="H64" i="22" s="1"/>
  <c r="F66" i="75" l="1"/>
  <c r="H66" i="75" s="1"/>
  <c r="G67" i="75" s="1"/>
  <c r="E66" i="75"/>
  <c r="C67" i="75"/>
  <c r="B68" i="75"/>
  <c r="D67" i="75"/>
  <c r="F67" i="75" s="1"/>
  <c r="H67" i="75" s="1"/>
  <c r="F65" i="22"/>
  <c r="H65" i="22" s="1"/>
  <c r="E65" i="22"/>
  <c r="G65" i="22"/>
  <c r="H67" i="74"/>
  <c r="G67" i="74"/>
  <c r="D67" i="74" s="1"/>
  <c r="C67" i="74"/>
  <c r="B68" i="74"/>
  <c r="E67" i="74"/>
  <c r="F68" i="74"/>
  <c r="B102" i="1"/>
  <c r="F101" i="1"/>
  <c r="D101" i="1"/>
  <c r="G101" i="1"/>
  <c r="E101" i="1"/>
  <c r="H101" i="1"/>
  <c r="C101" i="1"/>
  <c r="D65" i="1"/>
  <c r="F66" i="1"/>
  <c r="B67" i="22"/>
  <c r="D66" i="22"/>
  <c r="E66" i="22"/>
  <c r="C66" i="22"/>
  <c r="E67" i="75" l="1"/>
  <c r="D68" i="75"/>
  <c r="G68" i="75"/>
  <c r="F68" i="75" s="1"/>
  <c r="H68" i="75" s="1"/>
  <c r="C68" i="75"/>
  <c r="B69" i="75"/>
  <c r="E68" i="75"/>
  <c r="G66" i="22"/>
  <c r="F66" i="22" s="1"/>
  <c r="H66" i="22" s="1"/>
  <c r="B69" i="74"/>
  <c r="E68" i="74"/>
  <c r="H68" i="74"/>
  <c r="G68" i="74"/>
  <c r="C68" i="74"/>
  <c r="F69" i="74"/>
  <c r="D68" i="74"/>
  <c r="B103" i="1"/>
  <c r="F102" i="1"/>
  <c r="D102" i="1"/>
  <c r="E102" i="1"/>
  <c r="G102" i="1"/>
  <c r="H102" i="1"/>
  <c r="C102" i="1"/>
  <c r="F67" i="1"/>
  <c r="D66" i="1"/>
  <c r="B68" i="22"/>
  <c r="D67" i="22"/>
  <c r="C67" i="22"/>
  <c r="B70" i="75" l="1"/>
  <c r="D69" i="75"/>
  <c r="E69" i="75" s="1"/>
  <c r="G69" i="75"/>
  <c r="C69" i="75"/>
  <c r="G67" i="22"/>
  <c r="F67" i="22"/>
  <c r="H67" i="22" s="1"/>
  <c r="E67" i="22"/>
  <c r="B70" i="74"/>
  <c r="E69" i="74"/>
  <c r="H69" i="74"/>
  <c r="G69" i="74"/>
  <c r="C69" i="74"/>
  <c r="F70" i="74"/>
  <c r="D69" i="74"/>
  <c r="B104" i="1"/>
  <c r="F103" i="1"/>
  <c r="D103" i="1"/>
  <c r="G103" i="1"/>
  <c r="H103" i="1"/>
  <c r="C103" i="1"/>
  <c r="E103" i="1"/>
  <c r="D67" i="1"/>
  <c r="F68" i="1"/>
  <c r="B69" i="22"/>
  <c r="D68" i="22"/>
  <c r="C68" i="22"/>
  <c r="F69" i="75" l="1"/>
  <c r="H69" i="75" s="1"/>
  <c r="B71" i="75"/>
  <c r="D70" i="75"/>
  <c r="F70" i="75" s="1"/>
  <c r="H70" i="75" s="1"/>
  <c r="G70" i="75"/>
  <c r="C70" i="75"/>
  <c r="G68" i="22"/>
  <c r="F68" i="22" s="1"/>
  <c r="H68" i="22" s="1"/>
  <c r="E68" i="22"/>
  <c r="G70" i="74"/>
  <c r="C70" i="74"/>
  <c r="B71" i="74"/>
  <c r="E70" i="74"/>
  <c r="H70" i="74"/>
  <c r="F71" i="74"/>
  <c r="D70" i="74"/>
  <c r="B105" i="1"/>
  <c r="F104" i="1"/>
  <c r="D104" i="1"/>
  <c r="G104" i="1"/>
  <c r="H104" i="1"/>
  <c r="E104" i="1"/>
  <c r="C104" i="1"/>
  <c r="F69" i="1"/>
  <c r="D68" i="1"/>
  <c r="B70" i="22"/>
  <c r="D69" i="22"/>
  <c r="C69" i="22"/>
  <c r="E70" i="75" l="1"/>
  <c r="G71" i="75"/>
  <c r="C71" i="75"/>
  <c r="B72" i="75"/>
  <c r="D71" i="75"/>
  <c r="E71" i="75" s="1"/>
  <c r="G69" i="22"/>
  <c r="F69" i="22" s="1"/>
  <c r="H69" i="22" s="1"/>
  <c r="E69" i="22"/>
  <c r="H71" i="74"/>
  <c r="G71" i="74"/>
  <c r="C71" i="74"/>
  <c r="B72" i="74"/>
  <c r="E71" i="74"/>
  <c r="D71" i="74"/>
  <c r="F72" i="74"/>
  <c r="B106" i="1"/>
  <c r="F105" i="1"/>
  <c r="D105" i="1"/>
  <c r="G105" i="1"/>
  <c r="E105" i="1"/>
  <c r="H105" i="1"/>
  <c r="C105" i="1"/>
  <c r="D69" i="1"/>
  <c r="F70" i="1"/>
  <c r="B71" i="22"/>
  <c r="D70" i="22"/>
  <c r="C70" i="22"/>
  <c r="F71" i="75" l="1"/>
  <c r="H71" i="75" s="1"/>
  <c r="D72" i="75"/>
  <c r="G72" i="75"/>
  <c r="C72" i="75"/>
  <c r="F72" i="75"/>
  <c r="H72" i="75" s="1"/>
  <c r="B73" i="75"/>
  <c r="E72" i="75"/>
  <c r="G70" i="22"/>
  <c r="F70" i="22" s="1"/>
  <c r="H70" i="22" s="1"/>
  <c r="E70" i="22"/>
  <c r="F73" i="74"/>
  <c r="B73" i="74"/>
  <c r="E72" i="74"/>
  <c r="H72" i="74"/>
  <c r="G72" i="74"/>
  <c r="D72" i="74" s="1"/>
  <c r="C72" i="74"/>
  <c r="B107" i="1"/>
  <c r="F106" i="1"/>
  <c r="D106" i="1"/>
  <c r="E106" i="1"/>
  <c r="G106" i="1"/>
  <c r="H106" i="1"/>
  <c r="C106" i="1"/>
  <c r="F71" i="1"/>
  <c r="D70" i="1"/>
  <c r="B72" i="22"/>
  <c r="D71" i="22"/>
  <c r="E71" i="22"/>
  <c r="C71" i="22"/>
  <c r="B74" i="75" l="1"/>
  <c r="D73" i="75"/>
  <c r="E73" i="75" s="1"/>
  <c r="G73" i="75"/>
  <c r="C73" i="75"/>
  <c r="G71" i="22"/>
  <c r="F71" i="22" s="1"/>
  <c r="H71" i="22" s="1"/>
  <c r="F74" i="74"/>
  <c r="B74" i="74"/>
  <c r="E73" i="74"/>
  <c r="H73" i="74"/>
  <c r="G73" i="74"/>
  <c r="D73" i="74" s="1"/>
  <c r="C73" i="74"/>
  <c r="B108" i="1"/>
  <c r="F107" i="1"/>
  <c r="D107" i="1"/>
  <c r="G107" i="1"/>
  <c r="H107" i="1"/>
  <c r="C107" i="1"/>
  <c r="E107" i="1"/>
  <c r="D71" i="1"/>
  <c r="F72" i="1"/>
  <c r="B73" i="22"/>
  <c r="D72" i="22"/>
  <c r="C72" i="22"/>
  <c r="F73" i="75" l="1"/>
  <c r="H73" i="75" s="1"/>
  <c r="G74" i="75"/>
  <c r="B75" i="75"/>
  <c r="E74" i="75"/>
  <c r="D74" i="75"/>
  <c r="F74" i="75" s="1"/>
  <c r="H74" i="75" s="1"/>
  <c r="C74" i="75"/>
  <c r="G72" i="22"/>
  <c r="F72" i="22" s="1"/>
  <c r="H72" i="22" s="1"/>
  <c r="E72" i="22"/>
  <c r="G74" i="74"/>
  <c r="D74" i="74" s="1"/>
  <c r="C74" i="74"/>
  <c r="B75" i="74"/>
  <c r="E74" i="74"/>
  <c r="H74" i="74"/>
  <c r="F75" i="74"/>
  <c r="B109" i="1"/>
  <c r="F108" i="1"/>
  <c r="D108" i="1"/>
  <c r="G108" i="1"/>
  <c r="H108" i="1"/>
  <c r="E108" i="1"/>
  <c r="C108" i="1"/>
  <c r="F73" i="1"/>
  <c r="D72" i="1"/>
  <c r="B74" i="22"/>
  <c r="D73" i="22"/>
  <c r="E73" i="22"/>
  <c r="C73" i="22"/>
  <c r="D75" i="75" l="1"/>
  <c r="F75" i="75" s="1"/>
  <c r="H75" i="75" s="1"/>
  <c r="G75" i="75"/>
  <c r="C75" i="75"/>
  <c r="B76" i="75"/>
  <c r="G73" i="22"/>
  <c r="F73" i="22" s="1"/>
  <c r="H73" i="22" s="1"/>
  <c r="H75" i="74"/>
  <c r="G75" i="74"/>
  <c r="C75" i="74"/>
  <c r="B76" i="74"/>
  <c r="E75" i="74"/>
  <c r="D75" i="74"/>
  <c r="F76" i="74"/>
  <c r="B110" i="1"/>
  <c r="F109" i="1"/>
  <c r="D109" i="1"/>
  <c r="G109" i="1"/>
  <c r="E109" i="1"/>
  <c r="H109" i="1"/>
  <c r="C109" i="1"/>
  <c r="D73" i="1"/>
  <c r="F74" i="1"/>
  <c r="B75" i="22"/>
  <c r="D74" i="22"/>
  <c r="C74" i="22"/>
  <c r="E75" i="75" l="1"/>
  <c r="B77" i="75"/>
  <c r="D76" i="75"/>
  <c r="E76" i="75" s="1"/>
  <c r="G76" i="75"/>
  <c r="C76" i="75"/>
  <c r="F76" i="75"/>
  <c r="H76" i="75" s="1"/>
  <c r="G74" i="22"/>
  <c r="F74" i="22"/>
  <c r="H74" i="22" s="1"/>
  <c r="E74" i="22"/>
  <c r="B77" i="74"/>
  <c r="E76" i="74"/>
  <c r="H76" i="74"/>
  <c r="G76" i="74"/>
  <c r="C76" i="74"/>
  <c r="B111" i="1"/>
  <c r="F110" i="1"/>
  <c r="D110" i="1"/>
  <c r="E110" i="1"/>
  <c r="G110" i="1"/>
  <c r="H110" i="1"/>
  <c r="C110" i="1"/>
  <c r="F75" i="1"/>
  <c r="D74" i="1"/>
  <c r="B76" i="22"/>
  <c r="D75" i="22"/>
  <c r="C75" i="22"/>
  <c r="B78" i="75" l="1"/>
  <c r="D77" i="75"/>
  <c r="F77" i="75" s="1"/>
  <c r="H77" i="75" s="1"/>
  <c r="G77" i="75"/>
  <c r="C77" i="75"/>
  <c r="G75" i="22"/>
  <c r="F75" i="22"/>
  <c r="H75" i="22" s="1"/>
  <c r="E75" i="22"/>
  <c r="F77" i="74"/>
  <c r="B78" i="74"/>
  <c r="E77" i="74"/>
  <c r="H77" i="74"/>
  <c r="D77" i="74"/>
  <c r="G77" i="74"/>
  <c r="C77" i="74"/>
  <c r="H9" i="74"/>
  <c r="H10" i="74" s="1"/>
  <c r="H11" i="74"/>
  <c r="H12" i="74" s="1"/>
  <c r="D76" i="74"/>
  <c r="B112" i="1"/>
  <c r="F111" i="1"/>
  <c r="D111" i="1"/>
  <c r="G111" i="1"/>
  <c r="H111" i="1"/>
  <c r="C111" i="1"/>
  <c r="E111" i="1"/>
  <c r="D75" i="1"/>
  <c r="F76" i="1"/>
  <c r="B77" i="22"/>
  <c r="D76" i="22"/>
  <c r="E76" i="22"/>
  <c r="C76" i="22"/>
  <c r="E77" i="75" l="1"/>
  <c r="G78" i="75"/>
  <c r="C78" i="75"/>
  <c r="B79" i="75"/>
  <c r="D78" i="75"/>
  <c r="E78" i="75" s="1"/>
  <c r="G76" i="22"/>
  <c r="F76" i="22" s="1"/>
  <c r="H76" i="22" s="1"/>
  <c r="G78" i="74"/>
  <c r="C78" i="74"/>
  <c r="F78" i="74"/>
  <c r="B79" i="74"/>
  <c r="E78" i="74"/>
  <c r="H78" i="74"/>
  <c r="D78" i="74"/>
  <c r="B113" i="1"/>
  <c r="F112" i="1"/>
  <c r="D112" i="1"/>
  <c r="G112" i="1"/>
  <c r="H112" i="1"/>
  <c r="E112" i="1"/>
  <c r="C112" i="1"/>
  <c r="D76" i="1"/>
  <c r="H9" i="1"/>
  <c r="H10" i="1" s="1"/>
  <c r="B78" i="22"/>
  <c r="D77" i="22"/>
  <c r="E77" i="22"/>
  <c r="C77" i="22"/>
  <c r="F78" i="75" l="1"/>
  <c r="H78" i="75" s="1"/>
  <c r="D79" i="75"/>
  <c r="G79" i="75"/>
  <c r="C79" i="75"/>
  <c r="F79" i="75"/>
  <c r="H79" i="75" s="1"/>
  <c r="B80" i="75"/>
  <c r="E79" i="75"/>
  <c r="G77" i="22"/>
  <c r="F77" i="22" s="1"/>
  <c r="H77" i="22" s="1"/>
  <c r="H79" i="74"/>
  <c r="D79" i="74"/>
  <c r="G79" i="74"/>
  <c r="C79" i="74"/>
  <c r="F79" i="74"/>
  <c r="B80" i="74"/>
  <c r="E79" i="74"/>
  <c r="B114" i="1"/>
  <c r="F113" i="1"/>
  <c r="D113" i="1"/>
  <c r="G113" i="1"/>
  <c r="E113" i="1"/>
  <c r="H113" i="1"/>
  <c r="C113" i="1"/>
  <c r="B79" i="22"/>
  <c r="D78" i="22"/>
  <c r="E78" i="22"/>
  <c r="C78" i="22"/>
  <c r="B81" i="75" l="1"/>
  <c r="E80" i="75"/>
  <c r="D80" i="75"/>
  <c r="F80" i="75" s="1"/>
  <c r="H80" i="75" s="1"/>
  <c r="G80" i="75"/>
  <c r="C80" i="75"/>
  <c r="G78" i="22"/>
  <c r="F78" i="22" s="1"/>
  <c r="H78" i="22"/>
  <c r="G79" i="22" s="1"/>
  <c r="F79" i="22" s="1"/>
  <c r="H79" i="22" s="1"/>
  <c r="B81" i="74"/>
  <c r="E80" i="74"/>
  <c r="H80" i="74"/>
  <c r="D80" i="74"/>
  <c r="G80" i="74"/>
  <c r="C80" i="74"/>
  <c r="F80" i="74"/>
  <c r="B115" i="1"/>
  <c r="F114" i="1"/>
  <c r="D114" i="1"/>
  <c r="E114" i="1"/>
  <c r="G114" i="1"/>
  <c r="H114" i="1"/>
  <c r="C114" i="1"/>
  <c r="B80" i="22"/>
  <c r="D79" i="22"/>
  <c r="E79" i="22"/>
  <c r="C79" i="22"/>
  <c r="B82" i="75" l="1"/>
  <c r="E81" i="75"/>
  <c r="D81" i="75"/>
  <c r="F81" i="75" s="1"/>
  <c r="H81" i="75" s="1"/>
  <c r="G81" i="75"/>
  <c r="C81" i="75"/>
  <c r="F81" i="74"/>
  <c r="B82" i="74"/>
  <c r="E81" i="74"/>
  <c r="H81" i="74"/>
  <c r="D81" i="74"/>
  <c r="G81" i="74"/>
  <c r="C81" i="74"/>
  <c r="B116" i="1"/>
  <c r="F115" i="1"/>
  <c r="D115" i="1"/>
  <c r="G115" i="1"/>
  <c r="H115" i="1"/>
  <c r="C115" i="1"/>
  <c r="E115" i="1"/>
  <c r="B81" i="22"/>
  <c r="D80" i="22"/>
  <c r="F80" i="22" s="1"/>
  <c r="H80" i="22" s="1"/>
  <c r="G80" i="22"/>
  <c r="E80" i="22"/>
  <c r="C80" i="22"/>
  <c r="G82" i="75" l="1"/>
  <c r="C82" i="75"/>
  <c r="B83" i="75"/>
  <c r="D82" i="75"/>
  <c r="E82" i="75" s="1"/>
  <c r="G82" i="74"/>
  <c r="C82" i="74"/>
  <c r="F82" i="74"/>
  <c r="B83" i="74"/>
  <c r="E82" i="74"/>
  <c r="H82" i="74"/>
  <c r="D82" i="74"/>
  <c r="B117" i="1"/>
  <c r="F116" i="1"/>
  <c r="D116" i="1"/>
  <c r="G116" i="1"/>
  <c r="H116" i="1"/>
  <c r="E116" i="1"/>
  <c r="C116" i="1"/>
  <c r="B82" i="22"/>
  <c r="D81" i="22"/>
  <c r="E81" i="22" s="1"/>
  <c r="G81" i="22"/>
  <c r="F81" i="22" s="1"/>
  <c r="H81" i="22" s="1"/>
  <c r="C81" i="22"/>
  <c r="D83" i="75" l="1"/>
  <c r="C83" i="75"/>
  <c r="B84" i="75"/>
  <c r="F82" i="75"/>
  <c r="H82" i="75" s="1"/>
  <c r="H83" i="74"/>
  <c r="D83" i="74"/>
  <c r="G83" i="74"/>
  <c r="C83" i="74"/>
  <c r="F83" i="74"/>
  <c r="B84" i="74"/>
  <c r="E83" i="74"/>
  <c r="B118" i="1"/>
  <c r="F117" i="1"/>
  <c r="D117" i="1"/>
  <c r="G117" i="1"/>
  <c r="E117" i="1"/>
  <c r="H117" i="1"/>
  <c r="C117" i="1"/>
  <c r="B83" i="22"/>
  <c r="D82" i="22"/>
  <c r="F82" i="22" s="1"/>
  <c r="H82" i="22" s="1"/>
  <c r="G82" i="22"/>
  <c r="C82" i="22"/>
  <c r="E82" i="22"/>
  <c r="E83" i="75" l="1"/>
  <c r="G83" i="75"/>
  <c r="F83" i="75" s="1"/>
  <c r="H83" i="75" s="1"/>
  <c r="B85" i="75"/>
  <c r="D84" i="75"/>
  <c r="C84" i="75"/>
  <c r="B85" i="74"/>
  <c r="E84" i="74"/>
  <c r="H84" i="74"/>
  <c r="D84" i="74"/>
  <c r="G84" i="74"/>
  <c r="C84" i="74"/>
  <c r="F84" i="74"/>
  <c r="B119" i="1"/>
  <c r="F118" i="1"/>
  <c r="D118" i="1"/>
  <c r="E118" i="1"/>
  <c r="G118" i="1"/>
  <c r="H118" i="1"/>
  <c r="C118" i="1"/>
  <c r="B84" i="22"/>
  <c r="D83" i="22"/>
  <c r="F83" i="22" s="1"/>
  <c r="H83" i="22" s="1"/>
  <c r="G83" i="22"/>
  <c r="C83" i="22"/>
  <c r="G84" i="75" l="1"/>
  <c r="F84" i="75"/>
  <c r="H84" i="75" s="1"/>
  <c r="E84" i="75"/>
  <c r="E85" i="75" s="1"/>
  <c r="B86" i="75"/>
  <c r="D85" i="75"/>
  <c r="C85" i="75"/>
  <c r="E83" i="22"/>
  <c r="F85" i="74"/>
  <c r="B86" i="74"/>
  <c r="E85" i="74"/>
  <c r="H85" i="74"/>
  <c r="D85" i="74"/>
  <c r="G85" i="74"/>
  <c r="C85" i="74"/>
  <c r="B120" i="1"/>
  <c r="F119" i="1"/>
  <c r="D119" i="1"/>
  <c r="G119" i="1"/>
  <c r="H119" i="1"/>
  <c r="C119" i="1"/>
  <c r="E119" i="1"/>
  <c r="B85" i="22"/>
  <c r="D84" i="22"/>
  <c r="F84" i="22" s="1"/>
  <c r="H84" i="22" s="1"/>
  <c r="G84" i="22"/>
  <c r="E84" i="22"/>
  <c r="C84" i="22"/>
  <c r="G85" i="75" l="1"/>
  <c r="F85" i="75" s="1"/>
  <c r="H85" i="75" s="1"/>
  <c r="C86" i="75"/>
  <c r="B87" i="75"/>
  <c r="E86" i="75"/>
  <c r="D86" i="75"/>
  <c r="G86" i="74"/>
  <c r="C86" i="74"/>
  <c r="F86" i="74"/>
  <c r="B87" i="74"/>
  <c r="E86" i="74"/>
  <c r="H86" i="74"/>
  <c r="D86" i="74"/>
  <c r="B121" i="1"/>
  <c r="F120" i="1"/>
  <c r="D120" i="1"/>
  <c r="G120" i="1"/>
  <c r="H120" i="1"/>
  <c r="E120" i="1"/>
  <c r="C120" i="1"/>
  <c r="B86" i="22"/>
  <c r="D85" i="22"/>
  <c r="F85" i="22" s="1"/>
  <c r="H85" i="22" s="1"/>
  <c r="G85" i="22"/>
  <c r="C85" i="22"/>
  <c r="E85" i="22"/>
  <c r="G86" i="75" l="1"/>
  <c r="F86" i="75" s="1"/>
  <c r="H86" i="75" s="1"/>
  <c r="D87" i="75"/>
  <c r="C87" i="75"/>
  <c r="B88" i="75"/>
  <c r="E87" i="75"/>
  <c r="H87" i="74"/>
  <c r="D87" i="74"/>
  <c r="G87" i="74"/>
  <c r="C87" i="74"/>
  <c r="F87" i="74"/>
  <c r="B88" i="74"/>
  <c r="E87" i="74"/>
  <c r="B122" i="1"/>
  <c r="F121" i="1"/>
  <c r="D121" i="1"/>
  <c r="G121" i="1"/>
  <c r="E121" i="1"/>
  <c r="H121" i="1"/>
  <c r="C121" i="1"/>
  <c r="B87" i="22"/>
  <c r="D86" i="22"/>
  <c r="E86" i="22" s="1"/>
  <c r="G86" i="22"/>
  <c r="F86" i="22"/>
  <c r="H86" i="22" s="1"/>
  <c r="C86" i="22"/>
  <c r="G87" i="75" l="1"/>
  <c r="F87" i="75" s="1"/>
  <c r="H87" i="75"/>
  <c r="G88" i="75" s="1"/>
  <c r="B89" i="75"/>
  <c r="D88" i="75"/>
  <c r="C88" i="75"/>
  <c r="B89" i="74"/>
  <c r="E88" i="74"/>
  <c r="H88" i="74"/>
  <c r="D88" i="74"/>
  <c r="G88" i="74"/>
  <c r="C88" i="74"/>
  <c r="F88" i="74"/>
  <c r="B123" i="1"/>
  <c r="F122" i="1"/>
  <c r="D122" i="1"/>
  <c r="E122" i="1"/>
  <c r="G122" i="1"/>
  <c r="H122" i="1"/>
  <c r="C122" i="1"/>
  <c r="B88" i="22"/>
  <c r="D87" i="22"/>
  <c r="F87" i="22" s="1"/>
  <c r="H87" i="22" s="1"/>
  <c r="G87" i="22"/>
  <c r="C87" i="22"/>
  <c r="E87" i="22"/>
  <c r="F88" i="75" l="1"/>
  <c r="H88" i="75" s="1"/>
  <c r="E88" i="75"/>
  <c r="B90" i="75"/>
  <c r="E89" i="75"/>
  <c r="D89" i="75"/>
  <c r="F89" i="75" s="1"/>
  <c r="H89" i="75" s="1"/>
  <c r="G89" i="75"/>
  <c r="C89" i="75"/>
  <c r="F89" i="74"/>
  <c r="B90" i="74"/>
  <c r="E89" i="74"/>
  <c r="H89" i="74"/>
  <c r="D89" i="74"/>
  <c r="G89" i="74"/>
  <c r="C89" i="74"/>
  <c r="B124" i="1"/>
  <c r="F123" i="1"/>
  <c r="D123" i="1"/>
  <c r="G123" i="1"/>
  <c r="H123" i="1"/>
  <c r="C123" i="1"/>
  <c r="E123" i="1"/>
  <c r="B89" i="22"/>
  <c r="D88" i="22"/>
  <c r="E88" i="22" s="1"/>
  <c r="G88" i="22"/>
  <c r="F88" i="22"/>
  <c r="H88" i="22" s="1"/>
  <c r="C88" i="22"/>
  <c r="G90" i="75" l="1"/>
  <c r="C90" i="75"/>
  <c r="B91" i="75"/>
  <c r="E90" i="75"/>
  <c r="D90" i="75"/>
  <c r="F90" i="75" s="1"/>
  <c r="H90" i="75" s="1"/>
  <c r="G90" i="74"/>
  <c r="C90" i="74"/>
  <c r="F90" i="74"/>
  <c r="B91" i="74"/>
  <c r="E90" i="74"/>
  <c r="H90" i="74"/>
  <c r="D90" i="74"/>
  <c r="B125" i="1"/>
  <c r="F124" i="1"/>
  <c r="D124" i="1"/>
  <c r="G124" i="1"/>
  <c r="H124" i="1"/>
  <c r="E124" i="1"/>
  <c r="C124" i="1"/>
  <c r="B90" i="22"/>
  <c r="D89" i="22"/>
  <c r="G89" i="22"/>
  <c r="F89" i="22"/>
  <c r="H89" i="22" s="1"/>
  <c r="C89" i="22"/>
  <c r="E89" i="22"/>
  <c r="D91" i="75" l="1"/>
  <c r="F91" i="75" s="1"/>
  <c r="H91" i="75" s="1"/>
  <c r="G91" i="75"/>
  <c r="C91" i="75"/>
  <c r="B92" i="75"/>
  <c r="H91" i="74"/>
  <c r="D91" i="74"/>
  <c r="G91" i="74"/>
  <c r="C91" i="74"/>
  <c r="F91" i="74"/>
  <c r="B92" i="74"/>
  <c r="E91" i="74"/>
  <c r="B126" i="1"/>
  <c r="F125" i="1"/>
  <c r="D125" i="1"/>
  <c r="G125" i="1"/>
  <c r="E125" i="1"/>
  <c r="H125" i="1"/>
  <c r="C125" i="1"/>
  <c r="B91" i="22"/>
  <c r="D90" i="22"/>
  <c r="G90" i="22"/>
  <c r="F90" i="22"/>
  <c r="H90" i="22" s="1"/>
  <c r="E90" i="22"/>
  <c r="C90" i="22"/>
  <c r="E91" i="75" l="1"/>
  <c r="B93" i="75"/>
  <c r="D92" i="75"/>
  <c r="E92" i="75" s="1"/>
  <c r="G92" i="75"/>
  <c r="C92" i="75"/>
  <c r="F92" i="75"/>
  <c r="H92" i="75" s="1"/>
  <c r="B93" i="74"/>
  <c r="E92" i="74"/>
  <c r="H92" i="74"/>
  <c r="D92" i="74"/>
  <c r="G92" i="74"/>
  <c r="C92" i="74"/>
  <c r="F92" i="74"/>
  <c r="B127" i="1"/>
  <c r="F126" i="1"/>
  <c r="D126" i="1"/>
  <c r="E126" i="1"/>
  <c r="G126" i="1"/>
  <c r="H126" i="1"/>
  <c r="C126" i="1"/>
  <c r="B92" i="22"/>
  <c r="D91" i="22"/>
  <c r="F91" i="22" s="1"/>
  <c r="H91" i="22" s="1"/>
  <c r="G91" i="22"/>
  <c r="C91" i="22"/>
  <c r="E91" i="22"/>
  <c r="B94" i="75" l="1"/>
  <c r="D93" i="75"/>
  <c r="F93" i="75" s="1"/>
  <c r="H93" i="75" s="1"/>
  <c r="G93" i="75"/>
  <c r="C93" i="75"/>
  <c r="F93" i="74"/>
  <c r="B94" i="74"/>
  <c r="E93" i="74"/>
  <c r="H93" i="74"/>
  <c r="D93" i="74"/>
  <c r="G93" i="74"/>
  <c r="C93" i="74"/>
  <c r="B128" i="1"/>
  <c r="F127" i="1"/>
  <c r="D127" i="1"/>
  <c r="G127" i="1"/>
  <c r="H127" i="1"/>
  <c r="C127" i="1"/>
  <c r="E127" i="1"/>
  <c r="B93" i="22"/>
  <c r="D92" i="22"/>
  <c r="G92" i="22"/>
  <c r="F92" i="22" s="1"/>
  <c r="H92" i="22" s="1"/>
  <c r="E92" i="22"/>
  <c r="C92" i="22"/>
  <c r="E93" i="75" l="1"/>
  <c r="G94" i="75"/>
  <c r="C94" i="75"/>
  <c r="B95" i="75"/>
  <c r="D94" i="75"/>
  <c r="E94" i="75" s="1"/>
  <c r="G94" i="74"/>
  <c r="C94" i="74"/>
  <c r="F94" i="74"/>
  <c r="B95" i="74"/>
  <c r="E94" i="74"/>
  <c r="H94" i="74"/>
  <c r="D94" i="74"/>
  <c r="B129" i="1"/>
  <c r="F128" i="1"/>
  <c r="D128" i="1"/>
  <c r="G128" i="1"/>
  <c r="H128" i="1"/>
  <c r="E128" i="1"/>
  <c r="C128" i="1"/>
  <c r="B94" i="22"/>
  <c r="D93" i="22"/>
  <c r="G93" i="22"/>
  <c r="F93" i="22"/>
  <c r="H93" i="22" s="1"/>
  <c r="C93" i="22"/>
  <c r="E93" i="22"/>
  <c r="F94" i="75" l="1"/>
  <c r="H94" i="75" s="1"/>
  <c r="H95" i="75"/>
  <c r="D95" i="75"/>
  <c r="G95" i="75"/>
  <c r="C95" i="75"/>
  <c r="F95" i="75"/>
  <c r="B96" i="75"/>
  <c r="E95" i="75"/>
  <c r="H95" i="74"/>
  <c r="D95" i="74"/>
  <c r="G95" i="74"/>
  <c r="C95" i="74"/>
  <c r="F95" i="74"/>
  <c r="B96" i="74"/>
  <c r="E95" i="74"/>
  <c r="B130" i="1"/>
  <c r="F129" i="1"/>
  <c r="D129" i="1"/>
  <c r="G129" i="1"/>
  <c r="E129" i="1"/>
  <c r="H129" i="1"/>
  <c r="C129" i="1"/>
  <c r="B95" i="22"/>
  <c r="D94" i="22"/>
  <c r="G94" i="22"/>
  <c r="F94" i="22"/>
  <c r="H94" i="22" s="1"/>
  <c r="E94" i="22"/>
  <c r="C94" i="22"/>
  <c r="B97" i="75" l="1"/>
  <c r="D96" i="75"/>
  <c r="E96" i="75" s="1"/>
  <c r="G96" i="75"/>
  <c r="C96" i="75"/>
  <c r="B97" i="74"/>
  <c r="E96" i="74"/>
  <c r="H96" i="74"/>
  <c r="D96" i="74"/>
  <c r="G96" i="74"/>
  <c r="C96" i="74"/>
  <c r="F96" i="74"/>
  <c r="B131" i="1"/>
  <c r="F130" i="1"/>
  <c r="D130" i="1"/>
  <c r="E130" i="1"/>
  <c r="G130" i="1"/>
  <c r="H130" i="1"/>
  <c r="C130" i="1"/>
  <c r="B96" i="22"/>
  <c r="D95" i="22"/>
  <c r="G95" i="22"/>
  <c r="F95" i="22"/>
  <c r="H95" i="22" s="1"/>
  <c r="C95" i="22"/>
  <c r="E95" i="22"/>
  <c r="F96" i="75" l="1"/>
  <c r="H96" i="75" s="1"/>
  <c r="G97" i="75" s="1"/>
  <c r="B98" i="75"/>
  <c r="D97" i="75"/>
  <c r="C97" i="75"/>
  <c r="F97" i="74"/>
  <c r="B98" i="74"/>
  <c r="E97" i="74"/>
  <c r="H97" i="74"/>
  <c r="D97" i="74"/>
  <c r="G97" i="74"/>
  <c r="C97" i="74"/>
  <c r="B132" i="1"/>
  <c r="F131" i="1"/>
  <c r="D131" i="1"/>
  <c r="G131" i="1"/>
  <c r="H131" i="1"/>
  <c r="C131" i="1"/>
  <c r="E131" i="1"/>
  <c r="B97" i="22"/>
  <c r="D96" i="22"/>
  <c r="G96" i="22"/>
  <c r="F96" i="22"/>
  <c r="H96" i="22" s="1"/>
  <c r="E96" i="22"/>
  <c r="C96" i="22"/>
  <c r="F97" i="75" l="1"/>
  <c r="H97" i="75" s="1"/>
  <c r="G98" i="75" s="1"/>
  <c r="E97" i="75"/>
  <c r="C98" i="75"/>
  <c r="B99" i="75"/>
  <c r="D98" i="75"/>
  <c r="F98" i="75" s="1"/>
  <c r="H98" i="75" s="1"/>
  <c r="G98" i="74"/>
  <c r="C98" i="74"/>
  <c r="F98" i="74"/>
  <c r="B99" i="74"/>
  <c r="E98" i="74"/>
  <c r="H98" i="74"/>
  <c r="D98" i="74"/>
  <c r="B133" i="1"/>
  <c r="F132" i="1"/>
  <c r="D132" i="1"/>
  <c r="G132" i="1"/>
  <c r="H132" i="1"/>
  <c r="E132" i="1"/>
  <c r="C132" i="1"/>
  <c r="B98" i="22"/>
  <c r="D97" i="22"/>
  <c r="F97" i="22" s="1"/>
  <c r="H97" i="22" s="1"/>
  <c r="G97" i="22"/>
  <c r="C97" i="22"/>
  <c r="E98" i="75" l="1"/>
  <c r="D99" i="75"/>
  <c r="F99" i="75" s="1"/>
  <c r="H99" i="75" s="1"/>
  <c r="G99" i="75"/>
  <c r="C99" i="75"/>
  <c r="B100" i="75"/>
  <c r="E99" i="75"/>
  <c r="E97" i="22"/>
  <c r="H99" i="74"/>
  <c r="D99" i="74"/>
  <c r="G99" i="74"/>
  <c r="C99" i="74"/>
  <c r="F99" i="74"/>
  <c r="B100" i="74"/>
  <c r="E99" i="74"/>
  <c r="B134" i="1"/>
  <c r="F133" i="1"/>
  <c r="D133" i="1"/>
  <c r="G133" i="1"/>
  <c r="E133" i="1"/>
  <c r="H133" i="1"/>
  <c r="C133" i="1"/>
  <c r="B99" i="22"/>
  <c r="D98" i="22"/>
  <c r="E98" i="22" s="1"/>
  <c r="G98" i="22"/>
  <c r="C98" i="22"/>
  <c r="B101" i="75" l="1"/>
  <c r="E100" i="75"/>
  <c r="D100" i="75"/>
  <c r="F100" i="75" s="1"/>
  <c r="H100" i="75" s="1"/>
  <c r="G100" i="75"/>
  <c r="C100" i="75"/>
  <c r="F98" i="22"/>
  <c r="H98" i="22" s="1"/>
  <c r="G99" i="22" s="1"/>
  <c r="B101" i="74"/>
  <c r="E100" i="74"/>
  <c r="H100" i="74"/>
  <c r="D100" i="74"/>
  <c r="G100" i="74"/>
  <c r="C100" i="74"/>
  <c r="F100" i="74"/>
  <c r="B135" i="1"/>
  <c r="F134" i="1"/>
  <c r="D134" i="1"/>
  <c r="E134" i="1"/>
  <c r="G134" i="1"/>
  <c r="H134" i="1"/>
  <c r="C134" i="1"/>
  <c r="B100" i="22"/>
  <c r="D99" i="22"/>
  <c r="F99" i="22" s="1"/>
  <c r="H99" i="22" s="1"/>
  <c r="C99" i="22"/>
  <c r="E99" i="22"/>
  <c r="B102" i="75" l="1"/>
  <c r="E101" i="75"/>
  <c r="D101" i="75"/>
  <c r="F101" i="75" s="1"/>
  <c r="H101" i="75" s="1"/>
  <c r="G101" i="75"/>
  <c r="C101" i="75"/>
  <c r="F101" i="74"/>
  <c r="B102" i="74"/>
  <c r="E101" i="74"/>
  <c r="H101" i="74"/>
  <c r="D101" i="74"/>
  <c r="G101" i="74"/>
  <c r="C101" i="74"/>
  <c r="B136" i="1"/>
  <c r="F135" i="1"/>
  <c r="D135" i="1"/>
  <c r="G135" i="1"/>
  <c r="H135" i="1"/>
  <c r="C135" i="1"/>
  <c r="E135" i="1"/>
  <c r="B101" i="22"/>
  <c r="D100" i="22"/>
  <c r="F100" i="22" s="1"/>
  <c r="H100" i="22" s="1"/>
  <c r="G100" i="22"/>
  <c r="C100" i="22"/>
  <c r="G102" i="75" l="1"/>
  <c r="C102" i="75"/>
  <c r="F102" i="75"/>
  <c r="H102" i="75" s="1"/>
  <c r="B103" i="75"/>
  <c r="D102" i="75"/>
  <c r="E102" i="75" s="1"/>
  <c r="E100" i="22"/>
  <c r="G102" i="74"/>
  <c r="C102" i="74"/>
  <c r="F102" i="74"/>
  <c r="B103" i="74"/>
  <c r="E102" i="74"/>
  <c r="H102" i="74"/>
  <c r="D102" i="74"/>
  <c r="B137" i="1"/>
  <c r="F136" i="1"/>
  <c r="D136" i="1"/>
  <c r="G136" i="1"/>
  <c r="H136" i="1"/>
  <c r="E136" i="1"/>
  <c r="C136" i="1"/>
  <c r="B102" i="22"/>
  <c r="D101" i="22"/>
  <c r="G101" i="22"/>
  <c r="F101" i="22"/>
  <c r="H101" i="22" s="1"/>
  <c r="C101" i="22"/>
  <c r="E101" i="22"/>
  <c r="D103" i="75" l="1"/>
  <c r="G103" i="75"/>
  <c r="F103" i="75" s="1"/>
  <c r="H103" i="75" s="1"/>
  <c r="C103" i="75"/>
  <c r="B104" i="75"/>
  <c r="E103" i="75"/>
  <c r="H103" i="74"/>
  <c r="D103" i="74"/>
  <c r="G103" i="74"/>
  <c r="C103" i="74"/>
  <c r="F103" i="74"/>
  <c r="B104" i="74"/>
  <c r="E103" i="74"/>
  <c r="B138" i="1"/>
  <c r="F137" i="1"/>
  <c r="D137" i="1"/>
  <c r="G137" i="1"/>
  <c r="E137" i="1"/>
  <c r="H137" i="1"/>
  <c r="C137" i="1"/>
  <c r="B103" i="22"/>
  <c r="D102" i="22"/>
  <c r="G102" i="22"/>
  <c r="F102" i="22" s="1"/>
  <c r="H102" i="22" s="1"/>
  <c r="E102" i="22"/>
  <c r="C102" i="22"/>
  <c r="B105" i="75" l="1"/>
  <c r="E104" i="75"/>
  <c r="D104" i="75"/>
  <c r="G104" i="75"/>
  <c r="C104" i="75"/>
  <c r="F104" i="75"/>
  <c r="H104" i="75" s="1"/>
  <c r="B105" i="74"/>
  <c r="E104" i="74"/>
  <c r="H104" i="74"/>
  <c r="D104" i="74"/>
  <c r="G104" i="74"/>
  <c r="C104" i="74"/>
  <c r="F104" i="74"/>
  <c r="B139" i="1"/>
  <c r="F138" i="1"/>
  <c r="D138" i="1"/>
  <c r="E138" i="1"/>
  <c r="G138" i="1"/>
  <c r="H138" i="1"/>
  <c r="C138" i="1"/>
  <c r="B104" i="22"/>
  <c r="D103" i="22"/>
  <c r="G103" i="22"/>
  <c r="F103" i="22"/>
  <c r="H103" i="22" s="1"/>
  <c r="C103" i="22"/>
  <c r="E103" i="22"/>
  <c r="B106" i="75" l="1"/>
  <c r="D105" i="75"/>
  <c r="F105" i="75" s="1"/>
  <c r="H105" i="75" s="1"/>
  <c r="G105" i="75"/>
  <c r="C105" i="75"/>
  <c r="F105" i="74"/>
  <c r="B106" i="74"/>
  <c r="E105" i="74"/>
  <c r="H105" i="74"/>
  <c r="D105" i="74"/>
  <c r="G105" i="74"/>
  <c r="C105" i="74"/>
  <c r="B140" i="1"/>
  <c r="F139" i="1"/>
  <c r="D139" i="1"/>
  <c r="G139" i="1"/>
  <c r="H139" i="1"/>
  <c r="C139" i="1"/>
  <c r="E139" i="1"/>
  <c r="B105" i="22"/>
  <c r="D104" i="22"/>
  <c r="G104" i="22"/>
  <c r="F104" i="22"/>
  <c r="H104" i="22" s="1"/>
  <c r="E104" i="22"/>
  <c r="C104" i="22"/>
  <c r="E105" i="75" l="1"/>
  <c r="G106" i="75"/>
  <c r="C106" i="75"/>
  <c r="B107" i="75"/>
  <c r="E106" i="75"/>
  <c r="D106" i="75"/>
  <c r="F106" i="75" s="1"/>
  <c r="H106" i="75" s="1"/>
  <c r="G106" i="74"/>
  <c r="C106" i="74"/>
  <c r="F106" i="74"/>
  <c r="B107" i="74"/>
  <c r="E106" i="74"/>
  <c r="H106" i="74"/>
  <c r="D106" i="74"/>
  <c r="B141" i="1"/>
  <c r="F140" i="1"/>
  <c r="D140" i="1"/>
  <c r="G140" i="1"/>
  <c r="H140" i="1"/>
  <c r="E140" i="1"/>
  <c r="C140" i="1"/>
  <c r="B106" i="22"/>
  <c r="D105" i="22"/>
  <c r="F105" i="22" s="1"/>
  <c r="H105" i="22" s="1"/>
  <c r="G105" i="22"/>
  <c r="C105" i="22"/>
  <c r="D107" i="75" l="1"/>
  <c r="G107" i="75"/>
  <c r="C107" i="75"/>
  <c r="F107" i="75"/>
  <c r="H107" i="75" s="1"/>
  <c r="B108" i="75"/>
  <c r="E107" i="75"/>
  <c r="E105" i="22"/>
  <c r="H107" i="74"/>
  <c r="D107" i="74"/>
  <c r="G107" i="74"/>
  <c r="C107" i="74"/>
  <c r="F107" i="74"/>
  <c r="B108" i="74"/>
  <c r="E107" i="74"/>
  <c r="B142" i="1"/>
  <c r="F141" i="1"/>
  <c r="D141" i="1"/>
  <c r="G141" i="1"/>
  <c r="E141" i="1"/>
  <c r="H141" i="1"/>
  <c r="C141" i="1"/>
  <c r="B107" i="22"/>
  <c r="D106" i="22"/>
  <c r="E106" i="22" s="1"/>
  <c r="G106" i="22"/>
  <c r="C106" i="22"/>
  <c r="B109" i="75" l="1"/>
  <c r="E108" i="75"/>
  <c r="D108" i="75"/>
  <c r="G108" i="75"/>
  <c r="C108" i="75"/>
  <c r="F108" i="75"/>
  <c r="H108" i="75" s="1"/>
  <c r="F106" i="22"/>
  <c r="H106" i="22" s="1"/>
  <c r="G107" i="22" s="1"/>
  <c r="B109" i="74"/>
  <c r="E108" i="74"/>
  <c r="H108" i="74"/>
  <c r="D108" i="74"/>
  <c r="G108" i="74"/>
  <c r="C108" i="74"/>
  <c r="F108" i="74"/>
  <c r="B143" i="1"/>
  <c r="F142" i="1"/>
  <c r="D142" i="1"/>
  <c r="E142" i="1"/>
  <c r="G142" i="1"/>
  <c r="H142" i="1"/>
  <c r="C142" i="1"/>
  <c r="B108" i="22"/>
  <c r="D107" i="22"/>
  <c r="E107" i="22" s="1"/>
  <c r="C107" i="22"/>
  <c r="B110" i="75" l="1"/>
  <c r="D109" i="75"/>
  <c r="F109" i="75" s="1"/>
  <c r="H109" i="75" s="1"/>
  <c r="G109" i="75"/>
  <c r="C109" i="75"/>
  <c r="F107" i="22"/>
  <c r="H107" i="22"/>
  <c r="G108" i="22" s="1"/>
  <c r="F109" i="74"/>
  <c r="B110" i="74"/>
  <c r="E109" i="74"/>
  <c r="H109" i="74"/>
  <c r="D109" i="74"/>
  <c r="G109" i="74"/>
  <c r="C109" i="74"/>
  <c r="B144" i="1"/>
  <c r="F143" i="1"/>
  <c r="D143" i="1"/>
  <c r="G143" i="1"/>
  <c r="H143" i="1"/>
  <c r="C143" i="1"/>
  <c r="E143" i="1"/>
  <c r="B109" i="22"/>
  <c r="D108" i="22"/>
  <c r="E108" i="22"/>
  <c r="C108" i="22"/>
  <c r="E109" i="75" l="1"/>
  <c r="G110" i="75"/>
  <c r="C110" i="75"/>
  <c r="B111" i="75"/>
  <c r="E110" i="75"/>
  <c r="D110" i="75"/>
  <c r="F110" i="75" s="1"/>
  <c r="H110" i="75" s="1"/>
  <c r="F108" i="22"/>
  <c r="H108" i="22" s="1"/>
  <c r="G109" i="22" s="1"/>
  <c r="G110" i="74"/>
  <c r="C110" i="74"/>
  <c r="F110" i="74"/>
  <c r="B111" i="74"/>
  <c r="E110" i="74"/>
  <c r="H110" i="74"/>
  <c r="D110" i="74"/>
  <c r="B145" i="1"/>
  <c r="F144" i="1"/>
  <c r="D144" i="1"/>
  <c r="G144" i="1"/>
  <c r="H144" i="1"/>
  <c r="E144" i="1"/>
  <c r="C144" i="1"/>
  <c r="B110" i="22"/>
  <c r="D109" i="22"/>
  <c r="C109" i="22"/>
  <c r="E109" i="22"/>
  <c r="D111" i="75" l="1"/>
  <c r="G111" i="75"/>
  <c r="C111" i="75"/>
  <c r="F111" i="75"/>
  <c r="H111" i="75" s="1"/>
  <c r="B112" i="75"/>
  <c r="E111" i="75"/>
  <c r="F109" i="22"/>
  <c r="H109" i="22"/>
  <c r="G110" i="22" s="1"/>
  <c r="B112" i="74"/>
  <c r="H111" i="74"/>
  <c r="D111" i="74"/>
  <c r="G111" i="74"/>
  <c r="F111" i="74"/>
  <c r="E111" i="74"/>
  <c r="C111" i="74"/>
  <c r="B146" i="1"/>
  <c r="F145" i="1"/>
  <c r="D145" i="1"/>
  <c r="G145" i="1"/>
  <c r="E145" i="1"/>
  <c r="H145" i="1"/>
  <c r="C145" i="1"/>
  <c r="B111" i="22"/>
  <c r="D110" i="22"/>
  <c r="E110" i="22"/>
  <c r="C110" i="22"/>
  <c r="B113" i="75" l="1"/>
  <c r="D112" i="75"/>
  <c r="E112" i="75" s="1"/>
  <c r="G112" i="75"/>
  <c r="C112" i="75"/>
  <c r="F112" i="75"/>
  <c r="H112" i="75" s="1"/>
  <c r="F110" i="22"/>
  <c r="H110" i="22" s="1"/>
  <c r="G111" i="22" s="1"/>
  <c r="F112" i="74"/>
  <c r="B113" i="74"/>
  <c r="E112" i="74"/>
  <c r="H112" i="74"/>
  <c r="D112" i="74"/>
  <c r="G112" i="74"/>
  <c r="C112" i="74"/>
  <c r="B147" i="1"/>
  <c r="F146" i="1"/>
  <c r="D146" i="1"/>
  <c r="E146" i="1"/>
  <c r="G146" i="1"/>
  <c r="H146" i="1"/>
  <c r="C146" i="1"/>
  <c r="B112" i="22"/>
  <c r="D111" i="22"/>
  <c r="C111" i="22"/>
  <c r="B114" i="75" l="1"/>
  <c r="E113" i="75"/>
  <c r="D113" i="75"/>
  <c r="F113" i="75" s="1"/>
  <c r="H113" i="75" s="1"/>
  <c r="G113" i="75"/>
  <c r="C113" i="75"/>
  <c r="F111" i="22"/>
  <c r="H111" i="22" s="1"/>
  <c r="G112" i="22" s="1"/>
  <c r="F112" i="22" s="1"/>
  <c r="H112" i="22" s="1"/>
  <c r="E111" i="22"/>
  <c r="G113" i="74"/>
  <c r="C113" i="74"/>
  <c r="F113" i="74"/>
  <c r="B114" i="74"/>
  <c r="E113" i="74"/>
  <c r="H113" i="74"/>
  <c r="D113" i="74"/>
  <c r="B148" i="1"/>
  <c r="F147" i="1"/>
  <c r="D147" i="1"/>
  <c r="G147" i="1"/>
  <c r="H147" i="1"/>
  <c r="C147" i="1"/>
  <c r="E147" i="1"/>
  <c r="B113" i="22"/>
  <c r="D112" i="22"/>
  <c r="E112" i="22"/>
  <c r="C112" i="22"/>
  <c r="G114" i="75" l="1"/>
  <c r="C114" i="75"/>
  <c r="B115" i="75"/>
  <c r="D114" i="75"/>
  <c r="F114" i="75" s="1"/>
  <c r="H114" i="75" s="1"/>
  <c r="H114" i="74"/>
  <c r="D114" i="74"/>
  <c r="G114" i="74"/>
  <c r="C114" i="74"/>
  <c r="F114" i="74"/>
  <c r="B115" i="74"/>
  <c r="E114" i="74"/>
  <c r="B149" i="1"/>
  <c r="F148" i="1"/>
  <c r="D148" i="1"/>
  <c r="G148" i="1"/>
  <c r="H148" i="1"/>
  <c r="E148" i="1"/>
  <c r="C148" i="1"/>
  <c r="B114" i="22"/>
  <c r="D113" i="22"/>
  <c r="G113" i="22"/>
  <c r="F113" i="22"/>
  <c r="H113" i="22" s="1"/>
  <c r="C113" i="22"/>
  <c r="E113" i="22"/>
  <c r="E114" i="75" l="1"/>
  <c r="D115" i="75"/>
  <c r="F115" i="75" s="1"/>
  <c r="H115" i="75" s="1"/>
  <c r="G115" i="75"/>
  <c r="C115" i="75"/>
  <c r="B116" i="75"/>
  <c r="B116" i="74"/>
  <c r="E115" i="74"/>
  <c r="H115" i="74"/>
  <c r="D115" i="74"/>
  <c r="G115" i="74"/>
  <c r="C115" i="74"/>
  <c r="F115" i="74"/>
  <c r="B150" i="1"/>
  <c r="F149" i="1"/>
  <c r="D149" i="1"/>
  <c r="G149" i="1"/>
  <c r="H149" i="1"/>
  <c r="C149" i="1"/>
  <c r="E149" i="1"/>
  <c r="B115" i="22"/>
  <c r="D114" i="22"/>
  <c r="E114" i="22" s="1"/>
  <c r="G114" i="22"/>
  <c r="F114" i="22" s="1"/>
  <c r="H114" i="22" s="1"/>
  <c r="C114" i="22"/>
  <c r="E115" i="75" l="1"/>
  <c r="B117" i="75"/>
  <c r="D116" i="75"/>
  <c r="E116" i="75" s="1"/>
  <c r="G116" i="75"/>
  <c r="C116" i="75"/>
  <c r="F116" i="74"/>
  <c r="B117" i="74"/>
  <c r="E116" i="74"/>
  <c r="H116" i="74"/>
  <c r="D116" i="74"/>
  <c r="G116" i="74"/>
  <c r="C116" i="74"/>
  <c r="B151" i="1"/>
  <c r="F150" i="1"/>
  <c r="D150" i="1"/>
  <c r="E150" i="1"/>
  <c r="G150" i="1"/>
  <c r="H150" i="1"/>
  <c r="C150" i="1"/>
  <c r="B116" i="22"/>
  <c r="D115" i="22"/>
  <c r="G115" i="22"/>
  <c r="F115" i="22" s="1"/>
  <c r="H115" i="22" s="1"/>
  <c r="C115" i="22"/>
  <c r="E115" i="22"/>
  <c r="F116" i="75" l="1"/>
  <c r="H116" i="75" s="1"/>
  <c r="G117" i="75" s="1"/>
  <c r="B118" i="75"/>
  <c r="D117" i="75"/>
  <c r="F117" i="75" s="1"/>
  <c r="H117" i="75" s="1"/>
  <c r="C117" i="75"/>
  <c r="G117" i="74"/>
  <c r="C117" i="74"/>
  <c r="F117" i="74"/>
  <c r="B118" i="74"/>
  <c r="E117" i="74"/>
  <c r="H117" i="74"/>
  <c r="D117" i="74"/>
  <c r="B152" i="1"/>
  <c r="F151" i="1"/>
  <c r="D151" i="1"/>
  <c r="G151" i="1"/>
  <c r="H151" i="1"/>
  <c r="C151" i="1"/>
  <c r="E151" i="1"/>
  <c r="B117" i="22"/>
  <c r="D116" i="22"/>
  <c r="E116" i="22" s="1"/>
  <c r="G116" i="22"/>
  <c r="F116" i="22" s="1"/>
  <c r="H116" i="22" s="1"/>
  <c r="C116" i="22"/>
  <c r="E117" i="75" l="1"/>
  <c r="E118" i="75" s="1"/>
  <c r="G118" i="75"/>
  <c r="C118" i="75"/>
  <c r="B119" i="75"/>
  <c r="D118" i="75"/>
  <c r="F118" i="75" s="1"/>
  <c r="H118" i="75" s="1"/>
  <c r="H118" i="74"/>
  <c r="D118" i="74"/>
  <c r="G118" i="74"/>
  <c r="C118" i="74"/>
  <c r="F118" i="74"/>
  <c r="B119" i="74"/>
  <c r="E118" i="74"/>
  <c r="B153" i="1"/>
  <c r="F152" i="1"/>
  <c r="D152" i="1"/>
  <c r="G152" i="1"/>
  <c r="H152" i="1"/>
  <c r="E152" i="1"/>
  <c r="C152" i="1"/>
  <c r="B118" i="22"/>
  <c r="D117" i="22"/>
  <c r="G117" i="22"/>
  <c r="F117" i="22"/>
  <c r="H117" i="22" s="1"/>
  <c r="C117" i="22"/>
  <c r="E117" i="22"/>
  <c r="D119" i="75" l="1"/>
  <c r="G119" i="75"/>
  <c r="F119" i="75" s="1"/>
  <c r="H119" i="75" s="1"/>
  <c r="C119" i="75"/>
  <c r="B120" i="75"/>
  <c r="E119" i="75"/>
  <c r="B120" i="74"/>
  <c r="E119" i="74"/>
  <c r="H119" i="74"/>
  <c r="D119" i="74"/>
  <c r="G119" i="74"/>
  <c r="C119" i="74"/>
  <c r="F119" i="74"/>
  <c r="B154" i="1"/>
  <c r="F153" i="1"/>
  <c r="D153" i="1"/>
  <c r="G153" i="1"/>
  <c r="H153" i="1"/>
  <c r="C153" i="1"/>
  <c r="E153" i="1"/>
  <c r="B119" i="22"/>
  <c r="D118" i="22"/>
  <c r="E118" i="22" s="1"/>
  <c r="G118" i="22"/>
  <c r="F118" i="22"/>
  <c r="H118" i="22" s="1"/>
  <c r="C118" i="22"/>
  <c r="B121" i="75" l="1"/>
  <c r="E120" i="75"/>
  <c r="D120" i="75"/>
  <c r="G120" i="75"/>
  <c r="C120" i="75"/>
  <c r="F120" i="75"/>
  <c r="H120" i="75" s="1"/>
  <c r="F120" i="74"/>
  <c r="B121" i="74"/>
  <c r="E120" i="74"/>
  <c r="H120" i="74"/>
  <c r="D120" i="74"/>
  <c r="G120" i="74"/>
  <c r="C120" i="74"/>
  <c r="B155" i="1"/>
  <c r="F154" i="1"/>
  <c r="D154" i="1"/>
  <c r="E154" i="1"/>
  <c r="G154" i="1"/>
  <c r="H154" i="1"/>
  <c r="C154" i="1"/>
  <c r="B120" i="22"/>
  <c r="D119" i="22"/>
  <c r="G119" i="22"/>
  <c r="F119" i="22"/>
  <c r="H119" i="22" s="1"/>
  <c r="C119" i="22"/>
  <c r="E119" i="22"/>
  <c r="B122" i="75" l="1"/>
  <c r="D121" i="75"/>
  <c r="E121" i="75" s="1"/>
  <c r="G121" i="75"/>
  <c r="C121" i="75"/>
  <c r="G121" i="74"/>
  <c r="C121" i="74"/>
  <c r="F121" i="74"/>
  <c r="B122" i="74"/>
  <c r="E121" i="74"/>
  <c r="H121" i="74"/>
  <c r="D121" i="74"/>
  <c r="G155" i="1"/>
  <c r="C155" i="1"/>
  <c r="B156" i="1"/>
  <c r="H155" i="1"/>
  <c r="D155" i="1"/>
  <c r="F155" i="1"/>
  <c r="E155" i="1"/>
  <c r="B121" i="22"/>
  <c r="D120" i="22"/>
  <c r="F120" i="22" s="1"/>
  <c r="H120" i="22" s="1"/>
  <c r="G120" i="22"/>
  <c r="C120" i="22"/>
  <c r="F121" i="75" l="1"/>
  <c r="H121" i="75" s="1"/>
  <c r="G122" i="75"/>
  <c r="C122" i="75"/>
  <c r="B123" i="75"/>
  <c r="E122" i="75"/>
  <c r="D122" i="75"/>
  <c r="F122" i="75" s="1"/>
  <c r="H122" i="75" s="1"/>
  <c r="E120" i="22"/>
  <c r="H122" i="74"/>
  <c r="D122" i="74"/>
  <c r="G122" i="74"/>
  <c r="C122" i="74"/>
  <c r="F122" i="74"/>
  <c r="B123" i="74"/>
  <c r="E122" i="74"/>
  <c r="G156" i="1"/>
  <c r="H156" i="1"/>
  <c r="C156" i="1"/>
  <c r="E156" i="1"/>
  <c r="D156" i="1"/>
  <c r="F156" i="1"/>
  <c r="B157" i="1"/>
  <c r="B122" i="22"/>
  <c r="D121" i="22"/>
  <c r="E121" i="22" s="1"/>
  <c r="G121" i="22"/>
  <c r="C121" i="22"/>
  <c r="B124" i="75" l="1"/>
  <c r="D123" i="75"/>
  <c r="F123" i="75" s="1"/>
  <c r="H123" i="75" s="1"/>
  <c r="G123" i="75"/>
  <c r="C123" i="75"/>
  <c r="E123" i="75"/>
  <c r="F121" i="22"/>
  <c r="H121" i="22" s="1"/>
  <c r="G122" i="22" s="1"/>
  <c r="B124" i="74"/>
  <c r="E123" i="74"/>
  <c r="H123" i="74"/>
  <c r="D123" i="74"/>
  <c r="G123" i="74"/>
  <c r="C123" i="74"/>
  <c r="F123" i="74"/>
  <c r="H157" i="1"/>
  <c r="G157" i="1"/>
  <c r="B158" i="1"/>
  <c r="F157" i="1"/>
  <c r="E157" i="1"/>
  <c r="C157" i="1"/>
  <c r="D157" i="1"/>
  <c r="B123" i="22"/>
  <c r="D122" i="22"/>
  <c r="F122" i="22" s="1"/>
  <c r="H122" i="22" s="1"/>
  <c r="E122" i="22"/>
  <c r="C122" i="22"/>
  <c r="D124" i="75" l="1"/>
  <c r="G124" i="75"/>
  <c r="C124" i="75"/>
  <c r="F124" i="75"/>
  <c r="H124" i="75" s="1"/>
  <c r="B125" i="75"/>
  <c r="E124" i="75"/>
  <c r="F124" i="74"/>
  <c r="B125" i="74"/>
  <c r="E124" i="74"/>
  <c r="H124" i="74"/>
  <c r="D124" i="74"/>
  <c r="G124" i="74"/>
  <c r="C124" i="74"/>
  <c r="D158" i="1"/>
  <c r="F158" i="1"/>
  <c r="B159" i="1"/>
  <c r="H158" i="1"/>
  <c r="G158" i="1"/>
  <c r="E158" i="1"/>
  <c r="C158" i="1"/>
  <c r="B124" i="22"/>
  <c r="D123" i="22"/>
  <c r="G123" i="22"/>
  <c r="F123" i="22" s="1"/>
  <c r="H123" i="22" s="1"/>
  <c r="C123" i="22"/>
  <c r="E123" i="22"/>
  <c r="B126" i="75" l="1"/>
  <c r="E125" i="75"/>
  <c r="D125" i="75"/>
  <c r="G125" i="75"/>
  <c r="C125" i="75"/>
  <c r="F125" i="75"/>
  <c r="H125" i="75" s="1"/>
  <c r="G125" i="74"/>
  <c r="C125" i="74"/>
  <c r="F125" i="74"/>
  <c r="B126" i="74"/>
  <c r="E125" i="74"/>
  <c r="H125" i="74"/>
  <c r="D125" i="74"/>
  <c r="H159" i="1"/>
  <c r="C159" i="1"/>
  <c r="D159" i="1"/>
  <c r="B160" i="1"/>
  <c r="G159" i="1"/>
  <c r="E159" i="1"/>
  <c r="F159" i="1"/>
  <c r="B125" i="22"/>
  <c r="D124" i="22"/>
  <c r="F124" i="22" s="1"/>
  <c r="H124" i="22" s="1"/>
  <c r="G124" i="22"/>
  <c r="E124" i="22"/>
  <c r="C124" i="22"/>
  <c r="B127" i="75" l="1"/>
  <c r="D126" i="75"/>
  <c r="F126" i="75" s="1"/>
  <c r="H126" i="75" s="1"/>
  <c r="G126" i="75"/>
  <c r="C126" i="75"/>
  <c r="H126" i="74"/>
  <c r="D126" i="74"/>
  <c r="G126" i="74"/>
  <c r="C126" i="74"/>
  <c r="F126" i="74"/>
  <c r="B127" i="74"/>
  <c r="E126" i="74"/>
  <c r="C160" i="1"/>
  <c r="F160" i="1"/>
  <c r="B161" i="1"/>
  <c r="D160" i="1"/>
  <c r="G160" i="1"/>
  <c r="H160" i="1"/>
  <c r="E160" i="1"/>
  <c r="B126" i="22"/>
  <c r="G125" i="22"/>
  <c r="D125" i="22"/>
  <c r="F125" i="22" s="1"/>
  <c r="H125" i="22" s="1"/>
  <c r="C125" i="22"/>
  <c r="E126" i="75" l="1"/>
  <c r="G127" i="75"/>
  <c r="C127" i="75"/>
  <c r="B128" i="75"/>
  <c r="E127" i="75"/>
  <c r="D127" i="75"/>
  <c r="F127" i="75" s="1"/>
  <c r="H127" i="75" s="1"/>
  <c r="E125" i="22"/>
  <c r="B128" i="74"/>
  <c r="E127" i="74"/>
  <c r="H127" i="74"/>
  <c r="D127" i="74"/>
  <c r="G127" i="74"/>
  <c r="C127" i="74"/>
  <c r="F127" i="74"/>
  <c r="D161" i="1"/>
  <c r="B162" i="1"/>
  <c r="F161" i="1"/>
  <c r="E161" i="1"/>
  <c r="C161" i="1"/>
  <c r="H161" i="1"/>
  <c r="G161" i="1"/>
  <c r="B127" i="22"/>
  <c r="G126" i="22"/>
  <c r="D126" i="22"/>
  <c r="F126" i="22" s="1"/>
  <c r="H126" i="22" s="1"/>
  <c r="E126" i="22"/>
  <c r="C126" i="22"/>
  <c r="D128" i="75" l="1"/>
  <c r="G128" i="75"/>
  <c r="F128" i="75" s="1"/>
  <c r="H128" i="75" s="1"/>
  <c r="C128" i="75"/>
  <c r="B129" i="75"/>
  <c r="E128" i="75"/>
  <c r="F128" i="74"/>
  <c r="B129" i="74"/>
  <c r="E128" i="74"/>
  <c r="H128" i="74"/>
  <c r="D128" i="74"/>
  <c r="G128" i="74"/>
  <c r="C128" i="74"/>
  <c r="F162" i="1"/>
  <c r="H162" i="1"/>
  <c r="G162" i="1"/>
  <c r="E162" i="1"/>
  <c r="C162" i="1"/>
  <c r="D162" i="1"/>
  <c r="B163" i="1"/>
  <c r="B128" i="22"/>
  <c r="G127" i="22"/>
  <c r="D127" i="22"/>
  <c r="F127" i="22" s="1"/>
  <c r="H127" i="22" s="1"/>
  <c r="C127" i="22"/>
  <c r="B130" i="75" l="1"/>
  <c r="E129" i="75"/>
  <c r="D129" i="75"/>
  <c r="G129" i="75"/>
  <c r="C129" i="75"/>
  <c r="F129" i="75"/>
  <c r="H129" i="75" s="1"/>
  <c r="E127" i="22"/>
  <c r="G129" i="74"/>
  <c r="C129" i="74"/>
  <c r="F129" i="74"/>
  <c r="B130" i="74"/>
  <c r="E129" i="74"/>
  <c r="H129" i="74"/>
  <c r="D129" i="74"/>
  <c r="F163" i="1"/>
  <c r="B164" i="1"/>
  <c r="G163" i="1"/>
  <c r="E163" i="1"/>
  <c r="H163" i="1"/>
  <c r="C163" i="1"/>
  <c r="D163" i="1"/>
  <c r="B129" i="22"/>
  <c r="G128" i="22"/>
  <c r="D128" i="22"/>
  <c r="F128" i="22" s="1"/>
  <c r="H128" i="22" s="1"/>
  <c r="E128" i="22"/>
  <c r="C128" i="22"/>
  <c r="B131" i="75" l="1"/>
  <c r="E130" i="75"/>
  <c r="D130" i="75"/>
  <c r="F130" i="75" s="1"/>
  <c r="H130" i="75" s="1"/>
  <c r="G130" i="75"/>
  <c r="C130" i="75"/>
  <c r="H130" i="74"/>
  <c r="D130" i="74"/>
  <c r="G130" i="74"/>
  <c r="C130" i="74"/>
  <c r="F130" i="74"/>
  <c r="B131" i="74"/>
  <c r="E130" i="74"/>
  <c r="G164" i="1"/>
  <c r="E164" i="1"/>
  <c r="F164" i="1"/>
  <c r="B165" i="1"/>
  <c r="D164" i="1"/>
  <c r="H164" i="1"/>
  <c r="C164" i="1"/>
  <c r="B130" i="22"/>
  <c r="G129" i="22"/>
  <c r="D129" i="22"/>
  <c r="F129" i="22" s="1"/>
  <c r="H129" i="22" s="1"/>
  <c r="C129" i="22"/>
  <c r="G131" i="75" l="1"/>
  <c r="C131" i="75"/>
  <c r="B132" i="75"/>
  <c r="D131" i="75"/>
  <c r="E131" i="75" s="1"/>
  <c r="E129" i="22"/>
  <c r="B132" i="74"/>
  <c r="E131" i="74"/>
  <c r="H131" i="74"/>
  <c r="D131" i="74"/>
  <c r="G131" i="74"/>
  <c r="C131" i="74"/>
  <c r="F131" i="74"/>
  <c r="B166" i="1"/>
  <c r="E165" i="1"/>
  <c r="C165" i="1"/>
  <c r="H165" i="1"/>
  <c r="G165" i="1"/>
  <c r="D165" i="1"/>
  <c r="F165" i="1"/>
  <c r="B131" i="22"/>
  <c r="G130" i="22"/>
  <c r="D130" i="22"/>
  <c r="F130" i="22" s="1"/>
  <c r="H130" i="22" s="1"/>
  <c r="E130" i="22"/>
  <c r="C130" i="22"/>
  <c r="D132" i="75" l="1"/>
  <c r="C132" i="75"/>
  <c r="B133" i="75"/>
  <c r="E132" i="75"/>
  <c r="F131" i="75"/>
  <c r="H131" i="75" s="1"/>
  <c r="F132" i="74"/>
  <c r="B133" i="74"/>
  <c r="E132" i="74"/>
  <c r="H132" i="74"/>
  <c r="D132" i="74"/>
  <c r="G132" i="74"/>
  <c r="C132" i="74"/>
  <c r="C166" i="1"/>
  <c r="D166" i="1"/>
  <c r="B167" i="1"/>
  <c r="H166" i="1"/>
  <c r="G166" i="1"/>
  <c r="E166" i="1"/>
  <c r="F166" i="1"/>
  <c r="B132" i="22"/>
  <c r="G131" i="22"/>
  <c r="D131" i="22"/>
  <c r="F131" i="22" s="1"/>
  <c r="H131" i="22" s="1"/>
  <c r="C131" i="22"/>
  <c r="G132" i="75" l="1"/>
  <c r="F132" i="75" s="1"/>
  <c r="H132" i="75" s="1"/>
  <c r="B134" i="75"/>
  <c r="D133" i="75"/>
  <c r="E133" i="75" s="1"/>
  <c r="C133" i="75"/>
  <c r="E131" i="22"/>
  <c r="G133" i="74"/>
  <c r="C133" i="74"/>
  <c r="F133" i="74"/>
  <c r="B134" i="74"/>
  <c r="E133" i="74"/>
  <c r="H133" i="74"/>
  <c r="D133" i="74"/>
  <c r="B168" i="1"/>
  <c r="G167" i="1"/>
  <c r="F167" i="1"/>
  <c r="H167" i="1"/>
  <c r="C167" i="1"/>
  <c r="D167" i="1"/>
  <c r="E167" i="1"/>
  <c r="B133" i="22"/>
  <c r="G132" i="22"/>
  <c r="D132" i="22"/>
  <c r="F132" i="22" s="1"/>
  <c r="H132" i="22" s="1"/>
  <c r="C132" i="22"/>
  <c r="G133" i="75" l="1"/>
  <c r="F133" i="75" s="1"/>
  <c r="H133" i="75" s="1"/>
  <c r="B135" i="75"/>
  <c r="D134" i="75"/>
  <c r="E134" i="75" s="1"/>
  <c r="C134" i="75"/>
  <c r="E132" i="22"/>
  <c r="H134" i="74"/>
  <c r="D134" i="74"/>
  <c r="G134" i="74"/>
  <c r="C134" i="74"/>
  <c r="F134" i="74"/>
  <c r="B135" i="74"/>
  <c r="E134" i="74"/>
  <c r="D168" i="1"/>
  <c r="G168" i="1"/>
  <c r="H168" i="1"/>
  <c r="C168" i="1"/>
  <c r="F168" i="1"/>
  <c r="B169" i="1"/>
  <c r="E168" i="1"/>
  <c r="B134" i="22"/>
  <c r="G133" i="22"/>
  <c r="F133" i="22"/>
  <c r="H133" i="22" s="1"/>
  <c r="D133" i="22"/>
  <c r="C133" i="22"/>
  <c r="E133" i="22"/>
  <c r="G134" i="75" l="1"/>
  <c r="C135" i="75"/>
  <c r="B136" i="75"/>
  <c r="D135" i="75"/>
  <c r="F134" i="75"/>
  <c r="H134" i="75" s="1"/>
  <c r="B136" i="74"/>
  <c r="E135" i="74"/>
  <c r="H135" i="74"/>
  <c r="D135" i="74"/>
  <c r="G135" i="74"/>
  <c r="C135" i="74"/>
  <c r="F135" i="74"/>
  <c r="D169" i="1"/>
  <c r="B170" i="1"/>
  <c r="E169" i="1"/>
  <c r="C169" i="1"/>
  <c r="H169" i="1"/>
  <c r="G169" i="1"/>
  <c r="F169" i="1"/>
  <c r="B135" i="22"/>
  <c r="G134" i="22"/>
  <c r="D134" i="22"/>
  <c r="F134" i="22" s="1"/>
  <c r="H134" i="22" s="1"/>
  <c r="C134" i="22"/>
  <c r="F135" i="75" l="1"/>
  <c r="H135" i="75" s="1"/>
  <c r="G135" i="75"/>
  <c r="E135" i="75"/>
  <c r="D136" i="75"/>
  <c r="E136" i="75" s="1"/>
  <c r="C136" i="75"/>
  <c r="B137" i="75"/>
  <c r="E134" i="22"/>
  <c r="F136" i="74"/>
  <c r="B137" i="74"/>
  <c r="E136" i="74"/>
  <c r="H136" i="74"/>
  <c r="D136" i="74"/>
  <c r="G136" i="74"/>
  <c r="C136" i="74"/>
  <c r="B171" i="1"/>
  <c r="H170" i="1"/>
  <c r="G170" i="1"/>
  <c r="E170" i="1"/>
  <c r="F170" i="1"/>
  <c r="C170" i="1"/>
  <c r="D170" i="1"/>
  <c r="B136" i="22"/>
  <c r="G135" i="22"/>
  <c r="D135" i="22"/>
  <c r="F135" i="22" s="1"/>
  <c r="H135" i="22" s="1"/>
  <c r="C135" i="22"/>
  <c r="G136" i="75" l="1"/>
  <c r="F136" i="75" s="1"/>
  <c r="H136" i="75" s="1"/>
  <c r="B138" i="75"/>
  <c r="D137" i="75"/>
  <c r="C137" i="75"/>
  <c r="E135" i="22"/>
  <c r="G137" i="74"/>
  <c r="C137" i="74"/>
  <c r="F137" i="74"/>
  <c r="B138" i="74"/>
  <c r="E137" i="74"/>
  <c r="H137" i="74"/>
  <c r="D137" i="74"/>
  <c r="B172" i="1"/>
  <c r="G171" i="1"/>
  <c r="F171" i="1"/>
  <c r="H171" i="1"/>
  <c r="C171" i="1"/>
  <c r="D171" i="1"/>
  <c r="E171" i="1"/>
  <c r="B137" i="22"/>
  <c r="G136" i="22"/>
  <c r="D136" i="22"/>
  <c r="F136" i="22" s="1"/>
  <c r="H136" i="22" s="1"/>
  <c r="E136" i="22"/>
  <c r="C136" i="22"/>
  <c r="G137" i="75" l="1"/>
  <c r="F137" i="75" s="1"/>
  <c r="H137" i="75" s="1"/>
  <c r="E137" i="75"/>
  <c r="B139" i="75"/>
  <c r="D138" i="75"/>
  <c r="C138" i="75"/>
  <c r="H138" i="74"/>
  <c r="D138" i="74"/>
  <c r="G138" i="74"/>
  <c r="C138" i="74"/>
  <c r="F138" i="74"/>
  <c r="B139" i="74"/>
  <c r="E138" i="74"/>
  <c r="B173" i="1"/>
  <c r="F172" i="1"/>
  <c r="H172" i="1"/>
  <c r="G172" i="1"/>
  <c r="E172" i="1"/>
  <c r="C172" i="1"/>
  <c r="D172" i="1"/>
  <c r="B138" i="22"/>
  <c r="G137" i="22"/>
  <c r="D137" i="22"/>
  <c r="F137" i="22" s="1"/>
  <c r="H137" i="22" s="1"/>
  <c r="C137" i="22"/>
  <c r="F138" i="75" l="1"/>
  <c r="H138" i="75" s="1"/>
  <c r="G138" i="75"/>
  <c r="E138" i="75"/>
  <c r="C139" i="75"/>
  <c r="B140" i="75"/>
  <c r="E139" i="75"/>
  <c r="D139" i="75"/>
  <c r="E137" i="22"/>
  <c r="B140" i="74"/>
  <c r="E139" i="74"/>
  <c r="H139" i="74"/>
  <c r="D139" i="74"/>
  <c r="G139" i="74"/>
  <c r="C139" i="74"/>
  <c r="F139" i="74"/>
  <c r="H173" i="1"/>
  <c r="B174" i="1"/>
  <c r="D173" i="1"/>
  <c r="E173" i="1"/>
  <c r="C173" i="1"/>
  <c r="F173" i="1"/>
  <c r="G173" i="1"/>
  <c r="B139" i="22"/>
  <c r="G138" i="22"/>
  <c r="D138" i="22"/>
  <c r="F138" i="22" s="1"/>
  <c r="H138" i="22" s="1"/>
  <c r="E138" i="22"/>
  <c r="C138" i="22"/>
  <c r="G139" i="75" l="1"/>
  <c r="F139" i="75" s="1"/>
  <c r="H139" i="75" s="1"/>
  <c r="D140" i="75"/>
  <c r="C140" i="75"/>
  <c r="B141" i="75"/>
  <c r="E140" i="75"/>
  <c r="F140" i="74"/>
  <c r="B141" i="74"/>
  <c r="E140" i="74"/>
  <c r="H140" i="74"/>
  <c r="D140" i="74"/>
  <c r="G140" i="74"/>
  <c r="C140" i="74"/>
  <c r="G174" i="1"/>
  <c r="B175" i="1"/>
  <c r="H174" i="1"/>
  <c r="F174" i="1"/>
  <c r="D174" i="1"/>
  <c r="E174" i="1"/>
  <c r="C174" i="1"/>
  <c r="B140" i="22"/>
  <c r="G139" i="22"/>
  <c r="D139" i="22"/>
  <c r="F139" i="22" s="1"/>
  <c r="H139" i="22" s="1"/>
  <c r="C139" i="22"/>
  <c r="G140" i="75" l="1"/>
  <c r="F140" i="75" s="1"/>
  <c r="H140" i="75" s="1"/>
  <c r="B142" i="75"/>
  <c r="D141" i="75"/>
  <c r="C141" i="75"/>
  <c r="E139" i="22"/>
  <c r="G141" i="74"/>
  <c r="C141" i="74"/>
  <c r="F141" i="74"/>
  <c r="B142" i="74"/>
  <c r="E141" i="74"/>
  <c r="H141" i="74"/>
  <c r="D141" i="74"/>
  <c r="F175" i="1"/>
  <c r="G175" i="1"/>
  <c r="E175" i="1"/>
  <c r="C175" i="1"/>
  <c r="D175" i="1"/>
  <c r="H175" i="1"/>
  <c r="B176" i="1"/>
  <c r="B141" i="22"/>
  <c r="G140" i="22"/>
  <c r="D140" i="22"/>
  <c r="F140" i="22" s="1"/>
  <c r="H140" i="22" s="1"/>
  <c r="E140" i="22"/>
  <c r="C140" i="22"/>
  <c r="G141" i="75" l="1"/>
  <c r="F141" i="75"/>
  <c r="H141" i="75" s="1"/>
  <c r="E141" i="75"/>
  <c r="B143" i="75"/>
  <c r="D142" i="75"/>
  <c r="E142" i="75" s="1"/>
  <c r="C142" i="75"/>
  <c r="H142" i="74"/>
  <c r="D142" i="74"/>
  <c r="G142" i="74"/>
  <c r="C142" i="74"/>
  <c r="F142" i="74"/>
  <c r="B143" i="74"/>
  <c r="E142" i="74"/>
  <c r="G176" i="1"/>
  <c r="C176" i="1"/>
  <c r="B177" i="1"/>
  <c r="H176" i="1"/>
  <c r="F176" i="1"/>
  <c r="D176" i="1"/>
  <c r="E176" i="1"/>
  <c r="B142" i="22"/>
  <c r="G141" i="22"/>
  <c r="D141" i="22"/>
  <c r="F141" i="22" s="1"/>
  <c r="H141" i="22" s="1"/>
  <c r="C141" i="22"/>
  <c r="G142" i="75" l="1"/>
  <c r="F142" i="75" s="1"/>
  <c r="H142" i="75" s="1"/>
  <c r="C143" i="75"/>
  <c r="B144" i="75"/>
  <c r="D143" i="75"/>
  <c r="E141" i="22"/>
  <c r="B144" i="74"/>
  <c r="E143" i="74"/>
  <c r="H143" i="74"/>
  <c r="D143" i="74"/>
  <c r="G143" i="74"/>
  <c r="C143" i="74"/>
  <c r="F143" i="74"/>
  <c r="H177" i="1"/>
  <c r="B178" i="1"/>
  <c r="D177" i="1"/>
  <c r="F177" i="1"/>
  <c r="C177" i="1"/>
  <c r="E177" i="1"/>
  <c r="G177" i="1"/>
  <c r="B143" i="22"/>
  <c r="G142" i="22"/>
  <c r="D142" i="22"/>
  <c r="F142" i="22" s="1"/>
  <c r="H142" i="22" s="1"/>
  <c r="E142" i="22"/>
  <c r="C142" i="22"/>
  <c r="G143" i="75" l="1"/>
  <c r="F143" i="75"/>
  <c r="H143" i="75" s="1"/>
  <c r="E143" i="75"/>
  <c r="D144" i="75"/>
  <c r="C144" i="75"/>
  <c r="B145" i="75"/>
  <c r="E144" i="75"/>
  <c r="F144" i="74"/>
  <c r="B145" i="74"/>
  <c r="E144" i="74"/>
  <c r="H144" i="74"/>
  <c r="D144" i="74"/>
  <c r="G144" i="74"/>
  <c r="C144" i="74"/>
  <c r="H178" i="1"/>
  <c r="F178" i="1"/>
  <c r="D178" i="1"/>
  <c r="E178" i="1"/>
  <c r="G178" i="1"/>
  <c r="C178" i="1"/>
  <c r="B179" i="1"/>
  <c r="B144" i="22"/>
  <c r="G143" i="22"/>
  <c r="D143" i="22"/>
  <c r="F143" i="22" s="1"/>
  <c r="H143" i="22" s="1"/>
  <c r="C143" i="22"/>
  <c r="G144" i="75" l="1"/>
  <c r="F144" i="75" s="1"/>
  <c r="H144" i="75" s="1"/>
  <c r="B146" i="75"/>
  <c r="D145" i="75"/>
  <c r="C145" i="75"/>
  <c r="E143" i="22"/>
  <c r="G145" i="74"/>
  <c r="C145" i="74"/>
  <c r="F145" i="74"/>
  <c r="B146" i="74"/>
  <c r="E145" i="74"/>
  <c r="H145" i="74"/>
  <c r="D145" i="74"/>
  <c r="H179" i="1"/>
  <c r="B180" i="1"/>
  <c r="D179" i="1"/>
  <c r="F179" i="1"/>
  <c r="G179" i="1"/>
  <c r="E179" i="1"/>
  <c r="C179" i="1"/>
  <c r="B145" i="22"/>
  <c r="G144" i="22"/>
  <c r="D144" i="22"/>
  <c r="F144" i="22" s="1"/>
  <c r="H144" i="22" s="1"/>
  <c r="E144" i="22"/>
  <c r="C144" i="22"/>
  <c r="G145" i="75" l="1"/>
  <c r="F145" i="75" s="1"/>
  <c r="H145" i="75" s="1"/>
  <c r="E145" i="75"/>
  <c r="B147" i="75"/>
  <c r="D146" i="75"/>
  <c r="C146" i="75"/>
  <c r="H146" i="74"/>
  <c r="D146" i="74"/>
  <c r="G146" i="74"/>
  <c r="C146" i="74"/>
  <c r="F146" i="74"/>
  <c r="B147" i="74"/>
  <c r="E146" i="74"/>
  <c r="H180" i="1"/>
  <c r="F180" i="1"/>
  <c r="D180" i="1"/>
  <c r="E180" i="1"/>
  <c r="G180" i="1"/>
  <c r="B181" i="1"/>
  <c r="C180" i="1"/>
  <c r="B146" i="22"/>
  <c r="G145" i="22"/>
  <c r="D145" i="22"/>
  <c r="F145" i="22" s="1"/>
  <c r="H145" i="22" s="1"/>
  <c r="C145" i="22"/>
  <c r="F146" i="75" l="1"/>
  <c r="H146" i="75" s="1"/>
  <c r="G146" i="75"/>
  <c r="E146" i="75"/>
  <c r="C147" i="75"/>
  <c r="B148" i="75"/>
  <c r="D147" i="75"/>
  <c r="E147" i="75" s="1"/>
  <c r="E145" i="22"/>
  <c r="B148" i="74"/>
  <c r="E147" i="74"/>
  <c r="H147" i="74"/>
  <c r="D147" i="74"/>
  <c r="G147" i="74"/>
  <c r="C147" i="74"/>
  <c r="F147" i="74"/>
  <c r="E181" i="1"/>
  <c r="C181" i="1"/>
  <c r="B182" i="1"/>
  <c r="D181" i="1"/>
  <c r="F181" i="1"/>
  <c r="H181" i="1"/>
  <c r="G181" i="1"/>
  <c r="B147" i="22"/>
  <c r="G146" i="22"/>
  <c r="D146" i="22"/>
  <c r="F146" i="22" s="1"/>
  <c r="H146" i="22" s="1"/>
  <c r="E146" i="22"/>
  <c r="C146" i="22"/>
  <c r="G147" i="75" l="1"/>
  <c r="D148" i="75"/>
  <c r="C148" i="75"/>
  <c r="B149" i="75"/>
  <c r="E148" i="75"/>
  <c r="F147" i="75"/>
  <c r="H147" i="75" s="1"/>
  <c r="F148" i="74"/>
  <c r="B149" i="74"/>
  <c r="E148" i="74"/>
  <c r="H148" i="74"/>
  <c r="D148" i="74"/>
  <c r="G148" i="74"/>
  <c r="C148" i="74"/>
  <c r="G182" i="1"/>
  <c r="H182" i="1"/>
  <c r="F182" i="1"/>
  <c r="D182" i="1"/>
  <c r="E182" i="1"/>
  <c r="B183" i="1"/>
  <c r="C182" i="1"/>
  <c r="B148" i="22"/>
  <c r="G147" i="22"/>
  <c r="D147" i="22"/>
  <c r="F147" i="22" s="1"/>
  <c r="H147" i="22" s="1"/>
  <c r="C147" i="22"/>
  <c r="G148" i="75" l="1"/>
  <c r="F148" i="75" s="1"/>
  <c r="H148" i="75" s="1"/>
  <c r="B150" i="75"/>
  <c r="D149" i="75"/>
  <c r="E149" i="75" s="1"/>
  <c r="C149" i="75"/>
  <c r="E147" i="22"/>
  <c r="G149" i="74"/>
  <c r="C149" i="74"/>
  <c r="F149" i="74"/>
  <c r="B150" i="74"/>
  <c r="E149" i="74"/>
  <c r="H149" i="74"/>
  <c r="D149" i="74"/>
  <c r="F183" i="1"/>
  <c r="G183" i="1"/>
  <c r="E183" i="1"/>
  <c r="C183" i="1"/>
  <c r="H183" i="1"/>
  <c r="B184" i="1"/>
  <c r="D183" i="1"/>
  <c r="B149" i="22"/>
  <c r="G148" i="22"/>
  <c r="D148" i="22"/>
  <c r="F148" i="22" s="1"/>
  <c r="H148" i="22" s="1"/>
  <c r="E148" i="22"/>
  <c r="C148" i="22"/>
  <c r="G149" i="75" l="1"/>
  <c r="F149" i="75" s="1"/>
  <c r="H149" i="75" s="1"/>
  <c r="B151" i="75"/>
  <c r="D150" i="75"/>
  <c r="E150" i="75" s="1"/>
  <c r="C150" i="75"/>
  <c r="H150" i="74"/>
  <c r="D150" i="74"/>
  <c r="G150" i="74"/>
  <c r="C150" i="74"/>
  <c r="F150" i="74"/>
  <c r="B151" i="74"/>
  <c r="E150" i="74"/>
  <c r="C184" i="1"/>
  <c r="F184" i="1"/>
  <c r="H184" i="1"/>
  <c r="E184" i="1"/>
  <c r="G184" i="1"/>
  <c r="D184" i="1"/>
  <c r="B185" i="1"/>
  <c r="B150" i="22"/>
  <c r="G149" i="22"/>
  <c r="D149" i="22"/>
  <c r="F149" i="22" s="1"/>
  <c r="H149" i="22" s="1"/>
  <c r="C149" i="22"/>
  <c r="H150" i="75" l="1"/>
  <c r="G151" i="75" s="1"/>
  <c r="G150" i="75"/>
  <c r="C151" i="75"/>
  <c r="B152" i="75"/>
  <c r="D151" i="75"/>
  <c r="F151" i="75" s="1"/>
  <c r="F150" i="75"/>
  <c r="E149" i="22"/>
  <c r="B152" i="74"/>
  <c r="E151" i="74"/>
  <c r="H151" i="74"/>
  <c r="D151" i="74"/>
  <c r="G151" i="74"/>
  <c r="C151" i="74"/>
  <c r="F151" i="74"/>
  <c r="B186" i="1"/>
  <c r="C185" i="1"/>
  <c r="F185" i="1"/>
  <c r="H185" i="1"/>
  <c r="D185" i="1"/>
  <c r="E185" i="1"/>
  <c r="G185" i="1"/>
  <c r="B151" i="22"/>
  <c r="G150" i="22"/>
  <c r="D150" i="22"/>
  <c r="F150" i="22" s="1"/>
  <c r="H150" i="22" s="1"/>
  <c r="E150" i="22"/>
  <c r="C150" i="22"/>
  <c r="H151" i="75" l="1"/>
  <c r="E151" i="75"/>
  <c r="D152" i="75"/>
  <c r="C152" i="75"/>
  <c r="B153" i="75"/>
  <c r="E152" i="75"/>
  <c r="F152" i="74"/>
  <c r="B153" i="74"/>
  <c r="E152" i="74"/>
  <c r="H152" i="74"/>
  <c r="D152" i="74"/>
  <c r="G152" i="74"/>
  <c r="C152" i="74"/>
  <c r="G186" i="1"/>
  <c r="F186" i="1"/>
  <c r="D186" i="1"/>
  <c r="B187" i="1"/>
  <c r="E186" i="1"/>
  <c r="C186" i="1"/>
  <c r="H186" i="1"/>
  <c r="B152" i="22"/>
  <c r="G151" i="22"/>
  <c r="D151" i="22"/>
  <c r="F151" i="22" s="1"/>
  <c r="H151" i="22" s="1"/>
  <c r="C151" i="22"/>
  <c r="G152" i="75" l="1"/>
  <c r="F152" i="75" s="1"/>
  <c r="H152" i="75" s="1"/>
  <c r="B154" i="75"/>
  <c r="D153" i="75"/>
  <c r="E153" i="75" s="1"/>
  <c r="C153" i="75"/>
  <c r="E151" i="22"/>
  <c r="G153" i="74"/>
  <c r="C153" i="74"/>
  <c r="F153" i="74"/>
  <c r="B154" i="74"/>
  <c r="E153" i="74"/>
  <c r="H153" i="74"/>
  <c r="D153" i="74"/>
  <c r="B188" i="1"/>
  <c r="C187" i="1"/>
  <c r="H187" i="1"/>
  <c r="F187" i="1"/>
  <c r="D187" i="1"/>
  <c r="E187" i="1"/>
  <c r="G187" i="1"/>
  <c r="B153" i="22"/>
  <c r="G152" i="22"/>
  <c r="D152" i="22"/>
  <c r="E152" i="22" s="1"/>
  <c r="C152" i="22"/>
  <c r="G153" i="75" l="1"/>
  <c r="F153" i="75" s="1"/>
  <c r="H153" i="75" s="1"/>
  <c r="B155" i="75"/>
  <c r="D154" i="75"/>
  <c r="E154" i="75" s="1"/>
  <c r="C154" i="75"/>
  <c r="F152" i="22"/>
  <c r="H152" i="22" s="1"/>
  <c r="H154" i="74"/>
  <c r="D154" i="74"/>
  <c r="G154" i="74"/>
  <c r="C154" i="74"/>
  <c r="F154" i="74"/>
  <c r="B155" i="74"/>
  <c r="E154" i="74"/>
  <c r="D188" i="1"/>
  <c r="B189" i="1"/>
  <c r="F188" i="1"/>
  <c r="H188" i="1"/>
  <c r="E188" i="1"/>
  <c r="G188" i="1"/>
  <c r="C188" i="1"/>
  <c r="B154" i="22"/>
  <c r="G153" i="22"/>
  <c r="D153" i="22"/>
  <c r="F153" i="22" s="1"/>
  <c r="H153" i="22" s="1"/>
  <c r="C153" i="22"/>
  <c r="G154" i="75" l="1"/>
  <c r="F154" i="75" s="1"/>
  <c r="H154" i="75" s="1"/>
  <c r="C155" i="75"/>
  <c r="B156" i="75"/>
  <c r="E155" i="75"/>
  <c r="D155" i="75"/>
  <c r="E153" i="22"/>
  <c r="B156" i="74"/>
  <c r="E155" i="74"/>
  <c r="H155" i="74"/>
  <c r="D155" i="74"/>
  <c r="G155" i="74"/>
  <c r="C155" i="74"/>
  <c r="F155" i="74"/>
  <c r="B190" i="1"/>
  <c r="C189" i="1"/>
  <c r="H189" i="1"/>
  <c r="F189" i="1"/>
  <c r="D189" i="1"/>
  <c r="E189" i="1"/>
  <c r="G189" i="1"/>
  <c r="B155" i="22"/>
  <c r="G154" i="22"/>
  <c r="D154" i="22"/>
  <c r="E154" i="22" s="1"/>
  <c r="C154" i="22"/>
  <c r="G155" i="75" l="1"/>
  <c r="F155" i="75" s="1"/>
  <c r="H155" i="75" s="1"/>
  <c r="D156" i="75"/>
  <c r="C156" i="75"/>
  <c r="B157" i="75"/>
  <c r="E156" i="75"/>
  <c r="F154" i="22"/>
  <c r="H154" i="22" s="1"/>
  <c r="F156" i="74"/>
  <c r="B157" i="74"/>
  <c r="E156" i="74"/>
  <c r="H156" i="74"/>
  <c r="D156" i="74"/>
  <c r="G156" i="74"/>
  <c r="C156" i="74"/>
  <c r="F190" i="1"/>
  <c r="D190" i="1"/>
  <c r="E190" i="1"/>
  <c r="C190" i="1"/>
  <c r="H190" i="1"/>
  <c r="B191" i="1"/>
  <c r="G190" i="1"/>
  <c r="B156" i="22"/>
  <c r="D155" i="22"/>
  <c r="C155" i="22"/>
  <c r="E155" i="22"/>
  <c r="G156" i="75" l="1"/>
  <c r="F156" i="75" s="1"/>
  <c r="H156" i="75" s="1"/>
  <c r="B158" i="75"/>
  <c r="D157" i="75"/>
  <c r="C157" i="75"/>
  <c r="G155" i="22"/>
  <c r="F155" i="22" s="1"/>
  <c r="H155" i="22" s="1"/>
  <c r="G157" i="74"/>
  <c r="C157" i="74"/>
  <c r="F157" i="74"/>
  <c r="B158" i="74"/>
  <c r="E157" i="74"/>
  <c r="H157" i="74"/>
  <c r="D157" i="74"/>
  <c r="C191" i="1"/>
  <c r="H191" i="1"/>
  <c r="F191" i="1"/>
  <c r="D191" i="1"/>
  <c r="E191" i="1"/>
  <c r="G191" i="1"/>
  <c r="B192" i="1"/>
  <c r="B157" i="22"/>
  <c r="D156" i="22"/>
  <c r="E156" i="22"/>
  <c r="C156" i="22"/>
  <c r="F157" i="75" l="1"/>
  <c r="H157" i="75"/>
  <c r="G157" i="75"/>
  <c r="E157" i="75"/>
  <c r="B159" i="75"/>
  <c r="D158" i="75"/>
  <c r="F158" i="75" s="1"/>
  <c r="H158" i="75" s="1"/>
  <c r="G158" i="75"/>
  <c r="C158" i="75"/>
  <c r="G156" i="22"/>
  <c r="F156" i="22" s="1"/>
  <c r="H156" i="22" s="1"/>
  <c r="H158" i="74"/>
  <c r="D158" i="74"/>
  <c r="G158" i="74"/>
  <c r="C158" i="74"/>
  <c r="F158" i="74"/>
  <c r="B159" i="74"/>
  <c r="E158" i="74"/>
  <c r="F192" i="1"/>
  <c r="H192" i="1"/>
  <c r="G192" i="1"/>
  <c r="E192" i="1"/>
  <c r="D192" i="1"/>
  <c r="B193" i="1"/>
  <c r="C192" i="1"/>
  <c r="B158" i="22"/>
  <c r="D157" i="22"/>
  <c r="C157" i="22"/>
  <c r="E158" i="75" l="1"/>
  <c r="G159" i="75"/>
  <c r="C159" i="75"/>
  <c r="B160" i="75"/>
  <c r="D159" i="75"/>
  <c r="E159" i="75" s="1"/>
  <c r="G157" i="22"/>
  <c r="F157" i="22" s="1"/>
  <c r="H157" i="22" s="1"/>
  <c r="E157" i="22"/>
  <c r="B160" i="74"/>
  <c r="E159" i="74"/>
  <c r="H159" i="74"/>
  <c r="D159" i="74"/>
  <c r="G159" i="74"/>
  <c r="C159" i="74"/>
  <c r="F159" i="74"/>
  <c r="H193" i="1"/>
  <c r="F193" i="1"/>
  <c r="E193" i="1"/>
  <c r="G193" i="1"/>
  <c r="B194" i="1"/>
  <c r="D193" i="1"/>
  <c r="C193" i="1"/>
  <c r="B159" i="22"/>
  <c r="D158" i="22"/>
  <c r="E158" i="22" s="1"/>
  <c r="C158" i="22"/>
  <c r="F159" i="75" l="1"/>
  <c r="H159" i="75" s="1"/>
  <c r="B161" i="75"/>
  <c r="E160" i="75"/>
  <c r="G160" i="75"/>
  <c r="F160" i="75"/>
  <c r="D160" i="75"/>
  <c r="C160" i="75"/>
  <c r="H160" i="75"/>
  <c r="G158" i="22"/>
  <c r="F158" i="22"/>
  <c r="H158" i="22" s="1"/>
  <c r="F160" i="74"/>
  <c r="B161" i="74"/>
  <c r="E160" i="74"/>
  <c r="H160" i="74"/>
  <c r="D160" i="74"/>
  <c r="G160" i="74"/>
  <c r="C160" i="74"/>
  <c r="D194" i="1"/>
  <c r="H194" i="1"/>
  <c r="F194" i="1"/>
  <c r="E194" i="1"/>
  <c r="B195" i="1"/>
  <c r="G194" i="1"/>
  <c r="C194" i="1"/>
  <c r="B160" i="22"/>
  <c r="D159" i="22"/>
  <c r="C159" i="22"/>
  <c r="F161" i="75" l="1"/>
  <c r="H161" i="75"/>
  <c r="D161" i="75"/>
  <c r="G161" i="75"/>
  <c r="C161" i="75"/>
  <c r="B162" i="75"/>
  <c r="E161" i="75"/>
  <c r="G159" i="22"/>
  <c r="F159" i="22" s="1"/>
  <c r="H159" i="22" s="1"/>
  <c r="E159" i="22"/>
  <c r="G161" i="74"/>
  <c r="C161" i="74"/>
  <c r="F161" i="74"/>
  <c r="B162" i="74"/>
  <c r="E161" i="74"/>
  <c r="H161" i="74"/>
  <c r="D161" i="74"/>
  <c r="C195" i="1"/>
  <c r="H195" i="1"/>
  <c r="F195" i="1"/>
  <c r="D195" i="1"/>
  <c r="B196" i="1"/>
  <c r="E195" i="1"/>
  <c r="G195" i="1"/>
  <c r="B161" i="22"/>
  <c r="D160" i="22"/>
  <c r="E160" i="22" s="1"/>
  <c r="C160" i="22"/>
  <c r="G162" i="75" l="1"/>
  <c r="C162" i="75"/>
  <c r="B163" i="75"/>
  <c r="E162" i="75"/>
  <c r="H162" i="75"/>
  <c r="D162" i="75"/>
  <c r="F162" i="75"/>
  <c r="G160" i="22"/>
  <c r="F160" i="22"/>
  <c r="H160" i="22" s="1"/>
  <c r="H162" i="74"/>
  <c r="D162" i="74"/>
  <c r="G162" i="74"/>
  <c r="C162" i="74"/>
  <c r="F162" i="74"/>
  <c r="B163" i="74"/>
  <c r="E162" i="74"/>
  <c r="E196" i="1"/>
  <c r="D196" i="1"/>
  <c r="F196" i="1"/>
  <c r="H196" i="1"/>
  <c r="B197" i="1"/>
  <c r="C196" i="1"/>
  <c r="G196" i="1"/>
  <c r="B162" i="22"/>
  <c r="G161" i="22"/>
  <c r="F161" i="22"/>
  <c r="H161" i="22"/>
  <c r="D161" i="22"/>
  <c r="C161" i="22"/>
  <c r="E161" i="22"/>
  <c r="H163" i="75" l="1"/>
  <c r="D163" i="75"/>
  <c r="F163" i="75"/>
  <c r="B164" i="75"/>
  <c r="E163" i="75"/>
  <c r="G163" i="75"/>
  <c r="C163" i="75"/>
  <c r="B164" i="74"/>
  <c r="E163" i="74"/>
  <c r="H163" i="74"/>
  <c r="D163" i="74"/>
  <c r="G163" i="74"/>
  <c r="C163" i="74"/>
  <c r="F163" i="74"/>
  <c r="G197" i="1"/>
  <c r="H197" i="1"/>
  <c r="F197" i="1"/>
  <c r="D197" i="1"/>
  <c r="B198" i="1"/>
  <c r="E197" i="1"/>
  <c r="C197" i="1"/>
  <c r="B163" i="22"/>
  <c r="G162" i="22"/>
  <c r="F162" i="22"/>
  <c r="H162" i="22"/>
  <c r="D162" i="22"/>
  <c r="E162" i="22"/>
  <c r="C162" i="22"/>
  <c r="B165" i="75" l="1"/>
  <c r="E164" i="75"/>
  <c r="G164" i="75"/>
  <c r="C164" i="75"/>
  <c r="F164" i="75"/>
  <c r="H164" i="75"/>
  <c r="D164" i="75"/>
  <c r="F164" i="74"/>
  <c r="B165" i="74"/>
  <c r="E164" i="74"/>
  <c r="H164" i="74"/>
  <c r="D164" i="74"/>
  <c r="G164" i="74"/>
  <c r="C164" i="74"/>
  <c r="F198" i="1"/>
  <c r="E198" i="1"/>
  <c r="C198" i="1"/>
  <c r="H198" i="1"/>
  <c r="B199" i="1"/>
  <c r="D198" i="1"/>
  <c r="G198" i="1"/>
  <c r="B164" i="22"/>
  <c r="G163" i="22"/>
  <c r="F163" i="22"/>
  <c r="H163" i="22"/>
  <c r="D163" i="22"/>
  <c r="C163" i="22"/>
  <c r="E163" i="22"/>
  <c r="F165" i="75" l="1"/>
  <c r="H165" i="75"/>
  <c r="D165" i="75"/>
  <c r="G165" i="75"/>
  <c r="C165" i="75"/>
  <c r="B166" i="75"/>
  <c r="E165" i="75"/>
  <c r="G165" i="74"/>
  <c r="C165" i="74"/>
  <c r="F165" i="74"/>
  <c r="B166" i="74"/>
  <c r="E165" i="74"/>
  <c r="H165" i="74"/>
  <c r="D165" i="74"/>
  <c r="G199" i="1"/>
  <c r="C199" i="1"/>
  <c r="H199" i="1"/>
  <c r="D199" i="1"/>
  <c r="E199" i="1"/>
  <c r="B200" i="1"/>
  <c r="F199" i="1"/>
  <c r="B165" i="22"/>
  <c r="G164" i="22"/>
  <c r="F164" i="22"/>
  <c r="H164" i="22"/>
  <c r="D164" i="22"/>
  <c r="E164" i="22"/>
  <c r="C164" i="22"/>
  <c r="G166" i="75" l="1"/>
  <c r="C166" i="75"/>
  <c r="B167" i="75"/>
  <c r="E166" i="75"/>
  <c r="H166" i="75"/>
  <c r="D166" i="75"/>
  <c r="F166" i="75"/>
  <c r="H166" i="74"/>
  <c r="D166" i="74"/>
  <c r="G166" i="74"/>
  <c r="C166" i="74"/>
  <c r="F166" i="74"/>
  <c r="B167" i="74"/>
  <c r="E166" i="74"/>
  <c r="G200" i="1"/>
  <c r="E200" i="1"/>
  <c r="D200" i="1"/>
  <c r="F200" i="1"/>
  <c r="H200" i="1"/>
  <c r="B201" i="1"/>
  <c r="C200" i="1"/>
  <c r="B166" i="22"/>
  <c r="G165" i="22"/>
  <c r="F165" i="22"/>
  <c r="H165" i="22"/>
  <c r="D165" i="22"/>
  <c r="C165" i="22"/>
  <c r="E165" i="22"/>
  <c r="H167" i="75" l="1"/>
  <c r="D167" i="75"/>
  <c r="F167" i="75"/>
  <c r="B168" i="75"/>
  <c r="E167" i="75"/>
  <c r="C167" i="75"/>
  <c r="G167" i="75"/>
  <c r="B168" i="74"/>
  <c r="E167" i="74"/>
  <c r="H167" i="74"/>
  <c r="D167" i="74"/>
  <c r="G167" i="74"/>
  <c r="C167" i="74"/>
  <c r="F167" i="74"/>
  <c r="H201" i="1"/>
  <c r="F201" i="1"/>
  <c r="B202" i="1"/>
  <c r="D201" i="1"/>
  <c r="E201" i="1"/>
  <c r="G201" i="1"/>
  <c r="C201" i="1"/>
  <c r="B167" i="22"/>
  <c r="G166" i="22"/>
  <c r="F166" i="22"/>
  <c r="H166" i="22"/>
  <c r="D166" i="22"/>
  <c r="E166" i="22"/>
  <c r="C166" i="22"/>
  <c r="B169" i="75" l="1"/>
  <c r="E168" i="75"/>
  <c r="G168" i="75"/>
  <c r="C168" i="75"/>
  <c r="F168" i="75"/>
  <c r="H168" i="75"/>
  <c r="D168" i="75"/>
  <c r="F168" i="74"/>
  <c r="B169" i="74"/>
  <c r="E168" i="74"/>
  <c r="H168" i="74"/>
  <c r="D168" i="74"/>
  <c r="G168" i="74"/>
  <c r="C168" i="74"/>
  <c r="F202" i="1"/>
  <c r="E202" i="1"/>
  <c r="H202" i="1"/>
  <c r="D202" i="1"/>
  <c r="B203" i="1"/>
  <c r="G202" i="1"/>
  <c r="C202" i="1"/>
  <c r="B168" i="22"/>
  <c r="G167" i="22"/>
  <c r="F167" i="22"/>
  <c r="H167" i="22"/>
  <c r="D167" i="22"/>
  <c r="C167" i="22"/>
  <c r="E167" i="22"/>
  <c r="F169" i="75" l="1"/>
  <c r="H169" i="75"/>
  <c r="D169" i="75"/>
  <c r="G169" i="75"/>
  <c r="C169" i="75"/>
  <c r="E169" i="75"/>
  <c r="B170" i="75"/>
  <c r="G169" i="74"/>
  <c r="C169" i="74"/>
  <c r="F169" i="74"/>
  <c r="B170" i="74"/>
  <c r="E169" i="74"/>
  <c r="H169" i="74"/>
  <c r="D169" i="74"/>
  <c r="G203" i="1"/>
  <c r="B204" i="1"/>
  <c r="H203" i="1"/>
  <c r="F203" i="1"/>
  <c r="E203" i="1"/>
  <c r="D203" i="1"/>
  <c r="C203" i="1"/>
  <c r="B169" i="22"/>
  <c r="G168" i="22"/>
  <c r="F168" i="22"/>
  <c r="H168" i="22"/>
  <c r="D168" i="22"/>
  <c r="E168" i="22"/>
  <c r="C168" i="22"/>
  <c r="G170" i="75" l="1"/>
  <c r="C170" i="75"/>
  <c r="B171" i="75"/>
  <c r="E170" i="75"/>
  <c r="H170" i="75"/>
  <c r="D170" i="75"/>
  <c r="F170" i="75"/>
  <c r="H170" i="74"/>
  <c r="D170" i="74"/>
  <c r="G170" i="74"/>
  <c r="C170" i="74"/>
  <c r="F170" i="74"/>
  <c r="B171" i="74"/>
  <c r="E170" i="74"/>
  <c r="E204" i="1"/>
  <c r="D204" i="1"/>
  <c r="F204" i="1"/>
  <c r="H204" i="1"/>
  <c r="G204" i="1"/>
  <c r="B205" i="1"/>
  <c r="C204" i="1"/>
  <c r="B170" i="22"/>
  <c r="G169" i="22"/>
  <c r="F169" i="22"/>
  <c r="H169" i="22"/>
  <c r="D169" i="22"/>
  <c r="C169" i="22"/>
  <c r="E169" i="22"/>
  <c r="H171" i="75" l="1"/>
  <c r="D171" i="75"/>
  <c r="F171" i="75"/>
  <c r="B172" i="75"/>
  <c r="E171" i="75"/>
  <c r="G171" i="75"/>
  <c r="C171" i="75"/>
  <c r="B172" i="74"/>
  <c r="E171" i="74"/>
  <c r="H171" i="74"/>
  <c r="D171" i="74"/>
  <c r="G171" i="74"/>
  <c r="C171" i="74"/>
  <c r="F171" i="74"/>
  <c r="H205" i="1"/>
  <c r="F205" i="1"/>
  <c r="D205" i="1"/>
  <c r="C205" i="1"/>
  <c r="E205" i="1"/>
  <c r="G205" i="1"/>
  <c r="B206" i="1"/>
  <c r="B171" i="22"/>
  <c r="G170" i="22"/>
  <c r="F170" i="22"/>
  <c r="H170" i="22"/>
  <c r="D170" i="22"/>
  <c r="E170" i="22"/>
  <c r="C170" i="22"/>
  <c r="B173" i="75" l="1"/>
  <c r="E172" i="75"/>
  <c r="G172" i="75"/>
  <c r="C172" i="75"/>
  <c r="F172" i="75"/>
  <c r="H172" i="75"/>
  <c r="D172" i="75"/>
  <c r="F172" i="74"/>
  <c r="B173" i="74"/>
  <c r="E172" i="74"/>
  <c r="H172" i="74"/>
  <c r="D172" i="74"/>
  <c r="G172" i="74"/>
  <c r="C172" i="74"/>
  <c r="H206" i="1"/>
  <c r="F206" i="1"/>
  <c r="G206" i="1"/>
  <c r="C206" i="1"/>
  <c r="B207" i="1"/>
  <c r="E206" i="1"/>
  <c r="D206" i="1"/>
  <c r="B172" i="22"/>
  <c r="G171" i="22"/>
  <c r="F171" i="22"/>
  <c r="H171" i="22"/>
  <c r="D171" i="22"/>
  <c r="C171" i="22"/>
  <c r="E171" i="22"/>
  <c r="F173" i="75" l="1"/>
  <c r="H173" i="75"/>
  <c r="D173" i="75"/>
  <c r="G173" i="75"/>
  <c r="C173" i="75"/>
  <c r="B174" i="75"/>
  <c r="E173" i="75"/>
  <c r="G173" i="74"/>
  <c r="C173" i="74"/>
  <c r="F173" i="74"/>
  <c r="B174" i="74"/>
  <c r="E173" i="74"/>
  <c r="H173" i="74"/>
  <c r="D173" i="74"/>
  <c r="D207" i="1"/>
  <c r="G207" i="1"/>
  <c r="C207" i="1"/>
  <c r="B208" i="1"/>
  <c r="E207" i="1"/>
  <c r="H207" i="1"/>
  <c r="F207" i="1"/>
  <c r="B173" i="22"/>
  <c r="G172" i="22"/>
  <c r="F172" i="22"/>
  <c r="H172" i="22"/>
  <c r="D172" i="22"/>
  <c r="E172" i="22"/>
  <c r="C172" i="22"/>
  <c r="G174" i="75" l="1"/>
  <c r="C174" i="75"/>
  <c r="B175" i="75"/>
  <c r="E174" i="75"/>
  <c r="H174" i="75"/>
  <c r="D174" i="75"/>
  <c r="F174" i="75"/>
  <c r="H174" i="74"/>
  <c r="D174" i="74"/>
  <c r="G174" i="74"/>
  <c r="C174" i="74"/>
  <c r="F174" i="74"/>
  <c r="B175" i="74"/>
  <c r="E174" i="74"/>
  <c r="D208" i="1"/>
  <c r="F208" i="1"/>
  <c r="G208" i="1"/>
  <c r="B209" i="1"/>
  <c r="E208" i="1"/>
  <c r="C208" i="1"/>
  <c r="H208" i="1"/>
  <c r="B174" i="22"/>
  <c r="G173" i="22"/>
  <c r="F173" i="22"/>
  <c r="H173" i="22"/>
  <c r="D173" i="22"/>
  <c r="C173" i="22"/>
  <c r="E173" i="22"/>
  <c r="H175" i="75" l="1"/>
  <c r="D175" i="75"/>
  <c r="F175" i="75"/>
  <c r="B176" i="75"/>
  <c r="E175" i="75"/>
  <c r="G175" i="75"/>
  <c r="C175" i="75"/>
  <c r="B176" i="74"/>
  <c r="E175" i="74"/>
  <c r="H175" i="74"/>
  <c r="D175" i="74"/>
  <c r="G175" i="74"/>
  <c r="C175" i="74"/>
  <c r="F175" i="74"/>
  <c r="C209" i="1"/>
  <c r="D209" i="1"/>
  <c r="H209" i="1"/>
  <c r="B210" i="1"/>
  <c r="G209" i="1"/>
  <c r="E209" i="1"/>
  <c r="F209" i="1"/>
  <c r="B175" i="22"/>
  <c r="G174" i="22"/>
  <c r="F174" i="22"/>
  <c r="H174" i="22"/>
  <c r="D174" i="22"/>
  <c r="E174" i="22"/>
  <c r="C174" i="22"/>
  <c r="B177" i="75" l="1"/>
  <c r="E176" i="75"/>
  <c r="G176" i="75"/>
  <c r="C176" i="75"/>
  <c r="F176" i="75"/>
  <c r="D176" i="75"/>
  <c r="H176" i="75"/>
  <c r="F176" i="74"/>
  <c r="B177" i="74"/>
  <c r="E176" i="74"/>
  <c r="H176" i="74"/>
  <c r="D176" i="74"/>
  <c r="G176" i="74"/>
  <c r="C176" i="74"/>
  <c r="B211" i="1"/>
  <c r="E210" i="1"/>
  <c r="F210" i="1"/>
  <c r="G210" i="1"/>
  <c r="H210" i="1"/>
  <c r="D210" i="1"/>
  <c r="C210" i="1"/>
  <c r="B176" i="22"/>
  <c r="G175" i="22"/>
  <c r="F175" i="22"/>
  <c r="H175" i="22"/>
  <c r="D175" i="22"/>
  <c r="C175" i="22"/>
  <c r="E175" i="22"/>
  <c r="F177" i="75" l="1"/>
  <c r="H177" i="75"/>
  <c r="D177" i="75"/>
  <c r="G177" i="75"/>
  <c r="C177" i="75"/>
  <c r="B178" i="75"/>
  <c r="E177" i="75"/>
  <c r="G177" i="74"/>
  <c r="C177" i="74"/>
  <c r="F177" i="74"/>
  <c r="B178" i="74"/>
  <c r="E177" i="74"/>
  <c r="H177" i="74"/>
  <c r="D177" i="74"/>
  <c r="D211" i="1"/>
  <c r="C211" i="1"/>
  <c r="B212" i="1"/>
  <c r="H211" i="1"/>
  <c r="F211" i="1"/>
  <c r="G211" i="1"/>
  <c r="E211" i="1"/>
  <c r="B177" i="22"/>
  <c r="G176" i="22"/>
  <c r="F176" i="22"/>
  <c r="H176" i="22"/>
  <c r="D176" i="22"/>
  <c r="E176" i="22"/>
  <c r="C176" i="22"/>
  <c r="G178" i="75" l="1"/>
  <c r="C178" i="75"/>
  <c r="B179" i="75"/>
  <c r="E178" i="75"/>
  <c r="H178" i="75"/>
  <c r="D178" i="75"/>
  <c r="F178" i="75"/>
  <c r="H178" i="74"/>
  <c r="D178" i="74"/>
  <c r="G178" i="74"/>
  <c r="C178" i="74"/>
  <c r="F178" i="74"/>
  <c r="B179" i="74"/>
  <c r="E178" i="74"/>
  <c r="C212" i="1"/>
  <c r="F212" i="1"/>
  <c r="G212" i="1"/>
  <c r="H212" i="1"/>
  <c r="B213" i="1"/>
  <c r="E212" i="1"/>
  <c r="D212" i="1"/>
  <c r="B178" i="22"/>
  <c r="G177" i="22"/>
  <c r="F177" i="22"/>
  <c r="H177" i="22"/>
  <c r="D177" i="22"/>
  <c r="C177" i="22"/>
  <c r="E177" i="22"/>
  <c r="H179" i="75" l="1"/>
  <c r="D179" i="75"/>
  <c r="F179" i="75"/>
  <c r="B180" i="75"/>
  <c r="E179" i="75"/>
  <c r="G179" i="75"/>
  <c r="C179" i="75"/>
  <c r="B180" i="74"/>
  <c r="E179" i="74"/>
  <c r="H179" i="74"/>
  <c r="D179" i="74"/>
  <c r="G179" i="74"/>
  <c r="C179" i="74"/>
  <c r="F179" i="74"/>
  <c r="D213" i="1"/>
  <c r="E213" i="1"/>
  <c r="C213" i="1"/>
  <c r="H213" i="1"/>
  <c r="F213" i="1"/>
  <c r="G213" i="1"/>
  <c r="B214" i="1"/>
  <c r="B179" i="22"/>
  <c r="G178" i="22"/>
  <c r="F178" i="22"/>
  <c r="H178" i="22"/>
  <c r="D178" i="22"/>
  <c r="E178" i="22"/>
  <c r="C178" i="22"/>
  <c r="B181" i="75" l="1"/>
  <c r="E180" i="75"/>
  <c r="G180" i="75"/>
  <c r="C180" i="75"/>
  <c r="F180" i="75"/>
  <c r="H180" i="75"/>
  <c r="D180" i="75"/>
  <c r="F180" i="74"/>
  <c r="B181" i="74"/>
  <c r="E180" i="74"/>
  <c r="H180" i="74"/>
  <c r="D180" i="74"/>
  <c r="G180" i="74"/>
  <c r="C180" i="74"/>
  <c r="G214" i="1"/>
  <c r="C214" i="1"/>
  <c r="D214" i="1"/>
  <c r="F214" i="1"/>
  <c r="H214" i="1"/>
  <c r="B215" i="1"/>
  <c r="E214" i="1"/>
  <c r="B180" i="22"/>
  <c r="G179" i="22"/>
  <c r="F179" i="22"/>
  <c r="H179" i="22"/>
  <c r="D179" i="22"/>
  <c r="C179" i="22"/>
  <c r="E179" i="22"/>
  <c r="F181" i="75" l="1"/>
  <c r="H181" i="75"/>
  <c r="D181" i="75"/>
  <c r="G181" i="75"/>
  <c r="C181" i="75"/>
  <c r="B182" i="75"/>
  <c r="E181" i="75"/>
  <c r="G181" i="74"/>
  <c r="C181" i="74"/>
  <c r="F181" i="74"/>
  <c r="B182" i="74"/>
  <c r="E181" i="74"/>
  <c r="H181" i="74"/>
  <c r="D181" i="74"/>
  <c r="H215" i="1"/>
  <c r="F215" i="1"/>
  <c r="E215" i="1"/>
  <c r="D215" i="1"/>
  <c r="G215" i="1"/>
  <c r="C215" i="1"/>
  <c r="B216" i="1"/>
  <c r="B181" i="22"/>
  <c r="G180" i="22"/>
  <c r="F180" i="22"/>
  <c r="H180" i="22"/>
  <c r="D180" i="22"/>
  <c r="E180" i="22"/>
  <c r="C180" i="22"/>
  <c r="G182" i="75" l="1"/>
  <c r="C182" i="75"/>
  <c r="B183" i="75"/>
  <c r="E182" i="75"/>
  <c r="H182" i="75"/>
  <c r="D182" i="75"/>
  <c r="F182" i="75"/>
  <c r="H182" i="74"/>
  <c r="D182" i="74"/>
  <c r="G182" i="74"/>
  <c r="C182" i="74"/>
  <c r="F182" i="74"/>
  <c r="B183" i="74"/>
  <c r="E182" i="74"/>
  <c r="G216" i="1"/>
  <c r="D216" i="1"/>
  <c r="F216" i="1"/>
  <c r="B217" i="1"/>
  <c r="E216" i="1"/>
  <c r="C216" i="1"/>
  <c r="H216" i="1"/>
  <c r="B182" i="22"/>
  <c r="G181" i="22"/>
  <c r="F181" i="22"/>
  <c r="H181" i="22"/>
  <c r="D181" i="22"/>
  <c r="C181" i="22"/>
  <c r="E181" i="22"/>
  <c r="H183" i="75" l="1"/>
  <c r="D183" i="75"/>
  <c r="F183" i="75"/>
  <c r="B184" i="75"/>
  <c r="E183" i="75"/>
  <c r="C183" i="75"/>
  <c r="G183" i="75"/>
  <c r="B184" i="74"/>
  <c r="E183" i="74"/>
  <c r="H183" i="74"/>
  <c r="D183" i="74"/>
  <c r="G183" i="74"/>
  <c r="C183" i="74"/>
  <c r="F183" i="74"/>
  <c r="F217" i="1"/>
  <c r="D217" i="1"/>
  <c r="E217" i="1"/>
  <c r="C217" i="1"/>
  <c r="B218" i="1"/>
  <c r="G217" i="1"/>
  <c r="H217" i="1"/>
  <c r="B183" i="22"/>
  <c r="G182" i="22"/>
  <c r="F182" i="22"/>
  <c r="H182" i="22"/>
  <c r="D182" i="22"/>
  <c r="E182" i="22"/>
  <c r="C182" i="22"/>
  <c r="B185" i="75" l="1"/>
  <c r="E184" i="75"/>
  <c r="G184" i="75"/>
  <c r="C184" i="75"/>
  <c r="F184" i="75"/>
  <c r="H184" i="75"/>
  <c r="D184" i="75"/>
  <c r="F184" i="74"/>
  <c r="B185" i="74"/>
  <c r="E184" i="74"/>
  <c r="H184" i="74"/>
  <c r="D184" i="74"/>
  <c r="G184" i="74"/>
  <c r="C184" i="74"/>
  <c r="F218" i="1"/>
  <c r="G218" i="1"/>
  <c r="H218" i="1"/>
  <c r="B219" i="1"/>
  <c r="E218" i="1"/>
  <c r="C218" i="1"/>
  <c r="D218" i="1"/>
  <c r="B184" i="22"/>
  <c r="G183" i="22"/>
  <c r="F183" i="22"/>
  <c r="H183" i="22"/>
  <c r="D183" i="22"/>
  <c r="C183" i="22"/>
  <c r="E183" i="22"/>
  <c r="F185" i="75" l="1"/>
  <c r="H185" i="75"/>
  <c r="D185" i="75"/>
  <c r="G185" i="75"/>
  <c r="C185" i="75"/>
  <c r="E185" i="75"/>
  <c r="B186" i="75"/>
  <c r="G185" i="74"/>
  <c r="C185" i="74"/>
  <c r="F185" i="74"/>
  <c r="B186" i="74"/>
  <c r="E185" i="74"/>
  <c r="H185" i="74"/>
  <c r="D185" i="74"/>
  <c r="E219" i="1"/>
  <c r="C219" i="1"/>
  <c r="H219" i="1"/>
  <c r="F219" i="1"/>
  <c r="D219" i="1"/>
  <c r="B220" i="1"/>
  <c r="G219" i="1"/>
  <c r="B185" i="22"/>
  <c r="G184" i="22"/>
  <c r="F184" i="22"/>
  <c r="H184" i="22"/>
  <c r="D184" i="22"/>
  <c r="E184" i="22"/>
  <c r="C184" i="22"/>
  <c r="G186" i="75" l="1"/>
  <c r="C186" i="75"/>
  <c r="B187" i="75"/>
  <c r="E186" i="75"/>
  <c r="H186" i="75"/>
  <c r="D186" i="75"/>
  <c r="F186" i="75"/>
  <c r="H186" i="74"/>
  <c r="D186" i="74"/>
  <c r="G186" i="74"/>
  <c r="C186" i="74"/>
  <c r="F186" i="74"/>
  <c r="B187" i="74"/>
  <c r="E186" i="74"/>
  <c r="D220" i="1"/>
  <c r="F220" i="1"/>
  <c r="H220" i="1"/>
  <c r="C220" i="1"/>
  <c r="B221" i="1"/>
  <c r="E220" i="1"/>
  <c r="G220" i="1"/>
  <c r="B186" i="22"/>
  <c r="G185" i="22"/>
  <c r="F185" i="22"/>
  <c r="H185" i="22"/>
  <c r="D185" i="22"/>
  <c r="C185" i="22"/>
  <c r="E185" i="22"/>
  <c r="H187" i="75" l="1"/>
  <c r="D187" i="75"/>
  <c r="F187" i="75"/>
  <c r="B188" i="75"/>
  <c r="E187" i="75"/>
  <c r="G187" i="75"/>
  <c r="C187" i="75"/>
  <c r="B188" i="74"/>
  <c r="E187" i="74"/>
  <c r="H187" i="74"/>
  <c r="D187" i="74"/>
  <c r="G187" i="74"/>
  <c r="C187" i="74"/>
  <c r="F187" i="74"/>
  <c r="D221" i="1"/>
  <c r="E221" i="1"/>
  <c r="B222" i="1"/>
  <c r="G221" i="1"/>
  <c r="C221" i="1"/>
  <c r="H221" i="1"/>
  <c r="F221" i="1"/>
  <c r="B187" i="22"/>
  <c r="G186" i="22"/>
  <c r="F186" i="22"/>
  <c r="H186" i="22"/>
  <c r="D186" i="22"/>
  <c r="E186" i="22"/>
  <c r="C186" i="22"/>
  <c r="B189" i="75" l="1"/>
  <c r="E188" i="75"/>
  <c r="G188" i="75"/>
  <c r="C188" i="75"/>
  <c r="F188" i="75"/>
  <c r="H188" i="75"/>
  <c r="D188" i="75"/>
  <c r="F188" i="74"/>
  <c r="B189" i="74"/>
  <c r="E188" i="74"/>
  <c r="H188" i="74"/>
  <c r="D188" i="74"/>
  <c r="G188" i="74"/>
  <c r="C188" i="74"/>
  <c r="G222" i="1"/>
  <c r="H222" i="1"/>
  <c r="B223" i="1"/>
  <c r="E222" i="1"/>
  <c r="C222" i="1"/>
  <c r="D222" i="1"/>
  <c r="F222" i="1"/>
  <c r="B188" i="22"/>
  <c r="G187" i="22"/>
  <c r="F187" i="22"/>
  <c r="H187" i="22"/>
  <c r="D187" i="22"/>
  <c r="C187" i="22"/>
  <c r="E187" i="22"/>
  <c r="F189" i="75" l="1"/>
  <c r="H189" i="75"/>
  <c r="D189" i="75"/>
  <c r="G189" i="75"/>
  <c r="C189" i="75"/>
  <c r="B190" i="75"/>
  <c r="E189" i="75"/>
  <c r="G189" i="74"/>
  <c r="C189" i="74"/>
  <c r="F189" i="74"/>
  <c r="B190" i="74"/>
  <c r="E189" i="74"/>
  <c r="H189" i="74"/>
  <c r="D189" i="74"/>
  <c r="D223" i="1"/>
  <c r="H223" i="1"/>
  <c r="F223" i="1"/>
  <c r="B224" i="1"/>
  <c r="G223" i="1"/>
  <c r="E223" i="1"/>
  <c r="C223" i="1"/>
  <c r="B189" i="22"/>
  <c r="G188" i="22"/>
  <c r="F188" i="22"/>
  <c r="H188" i="22"/>
  <c r="D188" i="22"/>
  <c r="E188" i="22"/>
  <c r="C188" i="22"/>
  <c r="G190" i="75" l="1"/>
  <c r="C190" i="75"/>
  <c r="B191" i="75"/>
  <c r="E190" i="75"/>
  <c r="H190" i="75"/>
  <c r="D190" i="75"/>
  <c r="F190" i="75"/>
  <c r="H190" i="74"/>
  <c r="D190" i="74"/>
  <c r="G190" i="74"/>
  <c r="C190" i="74"/>
  <c r="F190" i="74"/>
  <c r="B191" i="74"/>
  <c r="E190" i="74"/>
  <c r="G224" i="1"/>
  <c r="D224" i="1"/>
  <c r="H224" i="1"/>
  <c r="F224" i="1"/>
  <c r="B225" i="1"/>
  <c r="E224" i="1"/>
  <c r="C224" i="1"/>
  <c r="B190" i="22"/>
  <c r="G189" i="22"/>
  <c r="F189" i="22"/>
  <c r="H189" i="22"/>
  <c r="D189" i="22"/>
  <c r="C189" i="22"/>
  <c r="E189" i="22"/>
  <c r="H191" i="75" l="1"/>
  <c r="D191" i="75"/>
  <c r="F191" i="75"/>
  <c r="B192" i="75"/>
  <c r="E191" i="75"/>
  <c r="G191" i="75"/>
  <c r="C191" i="75"/>
  <c r="B192" i="74"/>
  <c r="E191" i="74"/>
  <c r="H191" i="74"/>
  <c r="D191" i="74"/>
  <c r="G191" i="74"/>
  <c r="C191" i="74"/>
  <c r="F191" i="74"/>
  <c r="D225" i="1"/>
  <c r="E225" i="1"/>
  <c r="C225" i="1"/>
  <c r="B226" i="1"/>
  <c r="G225" i="1"/>
  <c r="H225" i="1"/>
  <c r="F225" i="1"/>
  <c r="B191" i="22"/>
  <c r="G190" i="22"/>
  <c r="F190" i="22"/>
  <c r="H190" i="22"/>
  <c r="D190" i="22"/>
  <c r="E190" i="22"/>
  <c r="C190" i="22"/>
  <c r="B193" i="75" l="1"/>
  <c r="E192" i="75"/>
  <c r="G192" i="75"/>
  <c r="C192" i="75"/>
  <c r="F192" i="75"/>
  <c r="D192" i="75"/>
  <c r="H192" i="75"/>
  <c r="F192" i="74"/>
  <c r="B193" i="74"/>
  <c r="E192" i="74"/>
  <c r="H192" i="74"/>
  <c r="D192" i="74"/>
  <c r="G192" i="74"/>
  <c r="C192" i="74"/>
  <c r="D226" i="1"/>
  <c r="F226" i="1"/>
  <c r="G226" i="1"/>
  <c r="H226" i="1"/>
  <c r="B227" i="1"/>
  <c r="E226" i="1"/>
  <c r="C226" i="1"/>
  <c r="B192" i="22"/>
  <c r="G191" i="22"/>
  <c r="F191" i="22"/>
  <c r="H191" i="22"/>
  <c r="D191" i="22"/>
  <c r="C191" i="22"/>
  <c r="E191" i="22"/>
  <c r="F193" i="75" l="1"/>
  <c r="H193" i="75"/>
  <c r="D193" i="75"/>
  <c r="G193" i="75"/>
  <c r="C193" i="75"/>
  <c r="B194" i="75"/>
  <c r="E193" i="75"/>
  <c r="G193" i="74"/>
  <c r="C193" i="74"/>
  <c r="F193" i="74"/>
  <c r="B194" i="74"/>
  <c r="E193" i="74"/>
  <c r="H193" i="74"/>
  <c r="D193" i="74"/>
  <c r="D227" i="1"/>
  <c r="E227" i="1"/>
  <c r="C227" i="1"/>
  <c r="B228" i="1"/>
  <c r="G227" i="1"/>
  <c r="H227" i="1"/>
  <c r="F227" i="1"/>
  <c r="B193" i="22"/>
  <c r="G192" i="22"/>
  <c r="F192" i="22"/>
  <c r="H192" i="22"/>
  <c r="D192" i="22"/>
  <c r="E192" i="22"/>
  <c r="C192" i="22"/>
  <c r="G194" i="75" l="1"/>
  <c r="C194" i="75"/>
  <c r="B195" i="75"/>
  <c r="E194" i="75"/>
  <c r="H194" i="75"/>
  <c r="D194" i="75"/>
  <c r="F194" i="75"/>
  <c r="H194" i="74"/>
  <c r="D194" i="74"/>
  <c r="G194" i="74"/>
  <c r="C194" i="74"/>
  <c r="F194" i="74"/>
  <c r="B195" i="74"/>
  <c r="E194" i="74"/>
  <c r="G228" i="1"/>
  <c r="H228" i="1"/>
  <c r="C228" i="1"/>
  <c r="D228" i="1"/>
  <c r="B229" i="1"/>
  <c r="E228" i="1"/>
  <c r="F228" i="1"/>
  <c r="B194" i="22"/>
  <c r="G193" i="22"/>
  <c r="F193" i="22"/>
  <c r="H193" i="22"/>
  <c r="D193" i="22"/>
  <c r="C193" i="22"/>
  <c r="E193" i="22"/>
  <c r="H195" i="75" l="1"/>
  <c r="D195" i="75"/>
  <c r="F195" i="75"/>
  <c r="B196" i="75"/>
  <c r="E195" i="75"/>
  <c r="G195" i="75"/>
  <c r="C195" i="75"/>
  <c r="B196" i="74"/>
  <c r="E195" i="74"/>
  <c r="H195" i="74"/>
  <c r="D195" i="74"/>
  <c r="G195" i="74"/>
  <c r="C195" i="74"/>
  <c r="F195" i="74"/>
  <c r="E229" i="1"/>
  <c r="H229" i="1"/>
  <c r="F229" i="1"/>
  <c r="C229" i="1"/>
  <c r="D229" i="1"/>
  <c r="G229" i="1"/>
  <c r="B230" i="1"/>
  <c r="B195" i="22"/>
  <c r="G194" i="22"/>
  <c r="F194" i="22"/>
  <c r="H194" i="22"/>
  <c r="D194" i="22"/>
  <c r="E194" i="22"/>
  <c r="C194" i="22"/>
  <c r="B197" i="75" l="1"/>
  <c r="E196" i="75"/>
  <c r="G196" i="75"/>
  <c r="C196" i="75"/>
  <c r="F196" i="75"/>
  <c r="H196" i="75"/>
  <c r="D196" i="75"/>
  <c r="F196" i="74"/>
  <c r="B197" i="74"/>
  <c r="E196" i="74"/>
  <c r="H196" i="74"/>
  <c r="D196" i="74"/>
  <c r="G196" i="74"/>
  <c r="C196" i="74"/>
  <c r="G230" i="1"/>
  <c r="H230" i="1"/>
  <c r="C230" i="1"/>
  <c r="D230" i="1"/>
  <c r="F230" i="1"/>
  <c r="B231" i="1"/>
  <c r="E230" i="1"/>
  <c r="B196" i="22"/>
  <c r="G195" i="22"/>
  <c r="F195" i="22"/>
  <c r="H195" i="22"/>
  <c r="D195" i="22"/>
  <c r="C195" i="22"/>
  <c r="E195" i="22"/>
  <c r="F197" i="75" l="1"/>
  <c r="H197" i="75"/>
  <c r="D197" i="75"/>
  <c r="G197" i="75"/>
  <c r="C197" i="75"/>
  <c r="B198" i="75"/>
  <c r="E197" i="75"/>
  <c r="G197" i="74"/>
  <c r="C197" i="74"/>
  <c r="F197" i="74"/>
  <c r="B198" i="74"/>
  <c r="E197" i="74"/>
  <c r="H197" i="74"/>
  <c r="D197" i="74"/>
  <c r="E231" i="1"/>
  <c r="C231" i="1"/>
  <c r="H231" i="1"/>
  <c r="F231" i="1"/>
  <c r="D231" i="1"/>
  <c r="B232" i="1"/>
  <c r="G231" i="1"/>
  <c r="B197" i="22"/>
  <c r="G196" i="22"/>
  <c r="F196" i="22"/>
  <c r="H196" i="22"/>
  <c r="D196" i="22"/>
  <c r="E196" i="22"/>
  <c r="C196" i="22"/>
  <c r="G198" i="75" l="1"/>
  <c r="C198" i="75"/>
  <c r="B199" i="75"/>
  <c r="E198" i="75"/>
  <c r="H198" i="75"/>
  <c r="D198" i="75"/>
  <c r="F198" i="75"/>
  <c r="H198" i="74"/>
  <c r="D198" i="74"/>
  <c r="G198" i="74"/>
  <c r="C198" i="74"/>
  <c r="F198" i="74"/>
  <c r="B199" i="74"/>
  <c r="E198" i="74"/>
  <c r="G232" i="1"/>
  <c r="C232" i="1"/>
  <c r="H232" i="1"/>
  <c r="D232" i="1"/>
  <c r="F232" i="1"/>
  <c r="E232" i="1"/>
  <c r="B233" i="1"/>
  <c r="B198" i="22"/>
  <c r="E197" i="22"/>
  <c r="H197" i="22"/>
  <c r="D197" i="22"/>
  <c r="G197" i="22"/>
  <c r="C197" i="22"/>
  <c r="F197" i="22"/>
  <c r="H199" i="75" l="1"/>
  <c r="D199" i="75"/>
  <c r="F199" i="75"/>
  <c r="B200" i="75"/>
  <c r="E199" i="75"/>
  <c r="C199" i="75"/>
  <c r="G199" i="75"/>
  <c r="B200" i="74"/>
  <c r="E199" i="74"/>
  <c r="H199" i="74"/>
  <c r="D199" i="74"/>
  <c r="G199" i="74"/>
  <c r="C199" i="74"/>
  <c r="F199" i="74"/>
  <c r="H233" i="1"/>
  <c r="F233" i="1"/>
  <c r="D233" i="1"/>
  <c r="B234" i="1"/>
  <c r="G233" i="1"/>
  <c r="E233" i="1"/>
  <c r="C233" i="1"/>
  <c r="B199" i="22"/>
  <c r="G198" i="22"/>
  <c r="C198" i="22"/>
  <c r="F198" i="22"/>
  <c r="E198" i="22"/>
  <c r="H198" i="22"/>
  <c r="D198" i="22"/>
  <c r="B201" i="75" l="1"/>
  <c r="E200" i="75"/>
  <c r="G200" i="75"/>
  <c r="C200" i="75"/>
  <c r="F200" i="75"/>
  <c r="H200" i="75"/>
  <c r="D200" i="75"/>
  <c r="F200" i="74"/>
  <c r="B201" i="74"/>
  <c r="E200" i="74"/>
  <c r="H200" i="74"/>
  <c r="D200" i="74"/>
  <c r="G200" i="74"/>
  <c r="C200" i="74"/>
  <c r="G234" i="1"/>
  <c r="H234" i="1"/>
  <c r="C234" i="1"/>
  <c r="D234" i="1"/>
  <c r="F234" i="1"/>
  <c r="B235" i="1"/>
  <c r="E234" i="1"/>
  <c r="B200" i="22"/>
  <c r="E199" i="22"/>
  <c r="H199" i="22"/>
  <c r="D199" i="22"/>
  <c r="G199" i="22"/>
  <c r="C199" i="22"/>
  <c r="F199" i="22"/>
  <c r="F201" i="75" l="1"/>
  <c r="H201" i="75"/>
  <c r="D201" i="75"/>
  <c r="G201" i="75"/>
  <c r="C201" i="75"/>
  <c r="E201" i="75"/>
  <c r="B202" i="75"/>
  <c r="G201" i="74"/>
  <c r="C201" i="74"/>
  <c r="F201" i="74"/>
  <c r="B202" i="74"/>
  <c r="E201" i="74"/>
  <c r="H201" i="74"/>
  <c r="D201" i="74"/>
  <c r="E235" i="1"/>
  <c r="C235" i="1"/>
  <c r="H235" i="1"/>
  <c r="F235" i="1"/>
  <c r="D235" i="1"/>
  <c r="B236" i="1"/>
  <c r="G235" i="1"/>
  <c r="B201" i="22"/>
  <c r="G200" i="22"/>
  <c r="C200" i="22"/>
  <c r="F200" i="22"/>
  <c r="E200" i="22"/>
  <c r="H200" i="22"/>
  <c r="D200" i="22"/>
  <c r="G202" i="75" l="1"/>
  <c r="C202" i="75"/>
  <c r="B203" i="75"/>
  <c r="E202" i="75"/>
  <c r="H202" i="75"/>
  <c r="D202" i="75"/>
  <c r="F202" i="75"/>
  <c r="H202" i="74"/>
  <c r="D202" i="74"/>
  <c r="G202" i="74"/>
  <c r="C202" i="74"/>
  <c r="F202" i="74"/>
  <c r="B203" i="74"/>
  <c r="E202" i="74"/>
  <c r="G236" i="1"/>
  <c r="H236" i="1"/>
  <c r="C236" i="1"/>
  <c r="D236" i="1"/>
  <c r="F236" i="1"/>
  <c r="B237" i="1"/>
  <c r="E236" i="1"/>
  <c r="B202" i="22"/>
  <c r="E201" i="22"/>
  <c r="H201" i="22"/>
  <c r="D201" i="22"/>
  <c r="G201" i="22"/>
  <c r="C201" i="22"/>
  <c r="F201" i="22"/>
  <c r="H203" i="75" l="1"/>
  <c r="D203" i="75"/>
  <c r="F203" i="75"/>
  <c r="B204" i="75"/>
  <c r="E203" i="75"/>
  <c r="G203" i="75"/>
  <c r="C203" i="75"/>
  <c r="B204" i="74"/>
  <c r="E203" i="74"/>
  <c r="H203" i="74"/>
  <c r="D203" i="74"/>
  <c r="G203" i="74"/>
  <c r="C203" i="74"/>
  <c r="F203" i="74"/>
  <c r="E237" i="1"/>
  <c r="H237" i="1"/>
  <c r="D237" i="1"/>
  <c r="B238" i="1"/>
  <c r="G237" i="1"/>
  <c r="C237" i="1"/>
  <c r="F237" i="1"/>
  <c r="B203" i="22"/>
  <c r="G202" i="22"/>
  <c r="C202" i="22"/>
  <c r="F202" i="22"/>
  <c r="E202" i="22"/>
  <c r="H202" i="22"/>
  <c r="D202" i="22"/>
  <c r="B205" i="75" l="1"/>
  <c r="E204" i="75"/>
  <c r="G204" i="75"/>
  <c r="C204" i="75"/>
  <c r="F204" i="75"/>
  <c r="H204" i="75"/>
  <c r="D204" i="75"/>
  <c r="F204" i="74"/>
  <c r="B205" i="74"/>
  <c r="E204" i="74"/>
  <c r="H204" i="74"/>
  <c r="D204" i="74"/>
  <c r="G204" i="74"/>
  <c r="C204" i="74"/>
  <c r="G238" i="1"/>
  <c r="H238" i="1"/>
  <c r="C238" i="1"/>
  <c r="F238" i="1"/>
  <c r="B239" i="1"/>
  <c r="E238" i="1"/>
  <c r="D238" i="1"/>
  <c r="B204" i="22"/>
  <c r="E203" i="22"/>
  <c r="H203" i="22"/>
  <c r="D203" i="22"/>
  <c r="G203" i="22"/>
  <c r="C203" i="22"/>
  <c r="F203" i="22"/>
  <c r="F205" i="75" l="1"/>
  <c r="H205" i="75"/>
  <c r="D205" i="75"/>
  <c r="G205" i="75"/>
  <c r="C205" i="75"/>
  <c r="B206" i="75"/>
  <c r="E205" i="75"/>
  <c r="G205" i="74"/>
  <c r="C205" i="74"/>
  <c r="F205" i="74"/>
  <c r="B206" i="74"/>
  <c r="E205" i="74"/>
  <c r="H205" i="74"/>
  <c r="D205" i="74"/>
  <c r="E239" i="1"/>
  <c r="F239" i="1"/>
  <c r="D239" i="1"/>
  <c r="B240" i="1"/>
  <c r="G239" i="1"/>
  <c r="C239" i="1"/>
  <c r="H239" i="1"/>
  <c r="B205" i="22"/>
  <c r="G204" i="22"/>
  <c r="C204" i="22"/>
  <c r="F204" i="22"/>
  <c r="E204" i="22"/>
  <c r="H204" i="22"/>
  <c r="D204" i="22"/>
  <c r="G206" i="75" l="1"/>
  <c r="C206" i="75"/>
  <c r="B207" i="75"/>
  <c r="E206" i="75"/>
  <c r="H206" i="75"/>
  <c r="D206" i="75"/>
  <c r="F206" i="75"/>
  <c r="H206" i="74"/>
  <c r="D206" i="74"/>
  <c r="G206" i="74"/>
  <c r="C206" i="74"/>
  <c r="F206" i="74"/>
  <c r="B207" i="74"/>
  <c r="E206" i="74"/>
  <c r="G240" i="1"/>
  <c r="D240" i="1"/>
  <c r="H240" i="1"/>
  <c r="E240" i="1"/>
  <c r="C240" i="1"/>
  <c r="B241" i="1"/>
  <c r="F240" i="1"/>
  <c r="B206" i="22"/>
  <c r="E205" i="22"/>
  <c r="H205" i="22"/>
  <c r="D205" i="22"/>
  <c r="G205" i="22"/>
  <c r="C205" i="22"/>
  <c r="F205" i="22"/>
  <c r="H207" i="75" l="1"/>
  <c r="D207" i="75"/>
  <c r="F207" i="75"/>
  <c r="B208" i="75"/>
  <c r="E207" i="75"/>
  <c r="G207" i="75"/>
  <c r="C207" i="75"/>
  <c r="B208" i="74"/>
  <c r="E207" i="74"/>
  <c r="H207" i="74"/>
  <c r="D207" i="74"/>
  <c r="G207" i="74"/>
  <c r="C207" i="74"/>
  <c r="F207" i="74"/>
  <c r="G241" i="1"/>
  <c r="E241" i="1"/>
  <c r="C241" i="1"/>
  <c r="H241" i="1"/>
  <c r="F241" i="1"/>
  <c r="D241" i="1"/>
  <c r="B242" i="1"/>
  <c r="B207" i="22"/>
  <c r="G206" i="22"/>
  <c r="C206" i="22"/>
  <c r="F206" i="22"/>
  <c r="E206" i="22"/>
  <c r="H206" i="22"/>
  <c r="D206" i="22"/>
  <c r="H208" i="75" l="1"/>
  <c r="G208" i="75"/>
  <c r="F208" i="75"/>
  <c r="B209" i="75"/>
  <c r="E208" i="75"/>
  <c r="C208" i="75"/>
  <c r="D208" i="75"/>
  <c r="G208" i="74"/>
  <c r="F208" i="74"/>
  <c r="B209" i="74"/>
  <c r="H208" i="74"/>
  <c r="E208" i="74"/>
  <c r="D208" i="74"/>
  <c r="C208" i="74"/>
  <c r="G242" i="1"/>
  <c r="E242" i="1"/>
  <c r="C242" i="1"/>
  <c r="H242" i="1"/>
  <c r="B243" i="1"/>
  <c r="D242" i="1"/>
  <c r="F242" i="1"/>
  <c r="B208" i="22"/>
  <c r="E207" i="22"/>
  <c r="H207" i="22"/>
  <c r="D207" i="22"/>
  <c r="G207" i="22"/>
  <c r="C207" i="22"/>
  <c r="F207" i="22"/>
  <c r="B210" i="75" l="1"/>
  <c r="E209" i="75"/>
  <c r="H209" i="75"/>
  <c r="D209" i="75"/>
  <c r="G209" i="75"/>
  <c r="C209" i="75"/>
  <c r="F209" i="75"/>
  <c r="B210" i="74"/>
  <c r="E209" i="74"/>
  <c r="H209" i="74"/>
  <c r="D209" i="74"/>
  <c r="G209" i="74"/>
  <c r="C209" i="74"/>
  <c r="F209" i="74"/>
  <c r="H243" i="1"/>
  <c r="C243" i="1"/>
  <c r="D243" i="1"/>
  <c r="F243" i="1"/>
  <c r="B244" i="1"/>
  <c r="E243" i="1"/>
  <c r="G243" i="1"/>
  <c r="B209" i="22"/>
  <c r="G208" i="22"/>
  <c r="C208" i="22"/>
  <c r="F208" i="22"/>
  <c r="E208" i="22"/>
  <c r="H208" i="22"/>
  <c r="D208" i="22"/>
  <c r="F210" i="75" l="1"/>
  <c r="B211" i="75"/>
  <c r="E210" i="75"/>
  <c r="H210" i="75"/>
  <c r="D210" i="75"/>
  <c r="G210" i="75"/>
  <c r="C210" i="75"/>
  <c r="F210" i="74"/>
  <c r="B211" i="74"/>
  <c r="E210" i="74"/>
  <c r="H210" i="74"/>
  <c r="D210" i="74"/>
  <c r="G210" i="74"/>
  <c r="C210" i="74"/>
  <c r="H244" i="1"/>
  <c r="F244" i="1"/>
  <c r="E244" i="1"/>
  <c r="D244" i="1"/>
  <c r="G244" i="1"/>
  <c r="B245" i="1"/>
  <c r="C244" i="1"/>
  <c r="B210" i="22"/>
  <c r="E209" i="22"/>
  <c r="H209" i="22"/>
  <c r="D209" i="22"/>
  <c r="G209" i="22"/>
  <c r="C209" i="22"/>
  <c r="F209" i="22"/>
  <c r="G211" i="75" l="1"/>
  <c r="C211" i="75"/>
  <c r="F211" i="75"/>
  <c r="B212" i="75"/>
  <c r="E211" i="75"/>
  <c r="H211" i="75"/>
  <c r="D211" i="75"/>
  <c r="G211" i="74"/>
  <c r="C211" i="74"/>
  <c r="F211" i="74"/>
  <c r="B212" i="74"/>
  <c r="E211" i="74"/>
  <c r="H211" i="74"/>
  <c r="D211" i="74"/>
  <c r="B246" i="1"/>
  <c r="E245" i="1"/>
  <c r="C245" i="1"/>
  <c r="H245" i="1"/>
  <c r="F245" i="1"/>
  <c r="D245" i="1"/>
  <c r="G245" i="1"/>
  <c r="B211" i="22"/>
  <c r="G210" i="22"/>
  <c r="C210" i="22"/>
  <c r="F210" i="22"/>
  <c r="E210" i="22"/>
  <c r="H210" i="22"/>
  <c r="D210" i="22"/>
  <c r="H212" i="75" l="1"/>
  <c r="D212" i="75"/>
  <c r="G212" i="75"/>
  <c r="C212" i="75"/>
  <c r="F212" i="75"/>
  <c r="B213" i="75"/>
  <c r="E212" i="75"/>
  <c r="H212" i="74"/>
  <c r="D212" i="74"/>
  <c r="G212" i="74"/>
  <c r="C212" i="74"/>
  <c r="F212" i="74"/>
  <c r="B213" i="74"/>
  <c r="E212" i="74"/>
  <c r="D246" i="1"/>
  <c r="F246" i="1"/>
  <c r="G246" i="1"/>
  <c r="E246" i="1"/>
  <c r="C246" i="1"/>
  <c r="H246" i="1"/>
  <c r="B247" i="1"/>
  <c r="B212" i="22"/>
  <c r="E211" i="22"/>
  <c r="H211" i="22"/>
  <c r="D211" i="22"/>
  <c r="G211" i="22"/>
  <c r="C211" i="22"/>
  <c r="F211" i="22"/>
  <c r="B214" i="75" l="1"/>
  <c r="E213" i="75"/>
  <c r="H213" i="75"/>
  <c r="D213" i="75"/>
  <c r="G213" i="75"/>
  <c r="C213" i="75"/>
  <c r="F213" i="75"/>
  <c r="B214" i="74"/>
  <c r="E213" i="74"/>
  <c r="H213" i="74"/>
  <c r="D213" i="74"/>
  <c r="G213" i="74"/>
  <c r="C213" i="74"/>
  <c r="F213" i="74"/>
  <c r="E247" i="1"/>
  <c r="G247" i="1"/>
  <c r="H247" i="1"/>
  <c r="C247" i="1"/>
  <c r="D247" i="1"/>
  <c r="F247" i="1"/>
  <c r="B248" i="1"/>
  <c r="B213" i="22"/>
  <c r="G212" i="22"/>
  <c r="C212" i="22"/>
  <c r="F212" i="22"/>
  <c r="E212" i="22"/>
  <c r="H212" i="22"/>
  <c r="D212" i="22"/>
  <c r="F214" i="75" l="1"/>
  <c r="B215" i="75"/>
  <c r="E214" i="75"/>
  <c r="H214" i="75"/>
  <c r="D214" i="75"/>
  <c r="G214" i="75"/>
  <c r="C214" i="75"/>
  <c r="F214" i="74"/>
  <c r="B215" i="74"/>
  <c r="E214" i="74"/>
  <c r="H214" i="74"/>
  <c r="D214" i="74"/>
  <c r="G214" i="74"/>
  <c r="C214" i="74"/>
  <c r="D248" i="1"/>
  <c r="E248" i="1"/>
  <c r="G248" i="1"/>
  <c r="B249" i="1"/>
  <c r="C248" i="1"/>
  <c r="H248" i="1"/>
  <c r="F248" i="1"/>
  <c r="B214" i="22"/>
  <c r="E213" i="22"/>
  <c r="H213" i="22"/>
  <c r="D213" i="22"/>
  <c r="G213" i="22"/>
  <c r="C213" i="22"/>
  <c r="F213" i="22"/>
  <c r="G215" i="75" l="1"/>
  <c r="C215" i="75"/>
  <c r="F215" i="75"/>
  <c r="B216" i="75"/>
  <c r="E215" i="75"/>
  <c r="H215" i="75"/>
  <c r="D215" i="75"/>
  <c r="G215" i="74"/>
  <c r="C215" i="74"/>
  <c r="F215" i="74"/>
  <c r="B216" i="74"/>
  <c r="E215" i="74"/>
  <c r="H215" i="74"/>
  <c r="D215" i="74"/>
  <c r="B250" i="1"/>
  <c r="E249" i="1"/>
  <c r="C249" i="1"/>
  <c r="H249" i="1"/>
  <c r="F249" i="1"/>
  <c r="D249" i="1"/>
  <c r="G249" i="1"/>
  <c r="B215" i="22"/>
  <c r="G214" i="22"/>
  <c r="C214" i="22"/>
  <c r="F214" i="22"/>
  <c r="E214" i="22"/>
  <c r="H214" i="22"/>
  <c r="D214" i="22"/>
  <c r="H216" i="75" l="1"/>
  <c r="D216" i="75"/>
  <c r="G216" i="75"/>
  <c r="C216" i="75"/>
  <c r="F216" i="75"/>
  <c r="B217" i="75"/>
  <c r="E216" i="75"/>
  <c r="H216" i="74"/>
  <c r="D216" i="74"/>
  <c r="G216" i="74"/>
  <c r="C216" i="74"/>
  <c r="F216" i="74"/>
  <c r="B217" i="74"/>
  <c r="E216" i="74"/>
  <c r="D250" i="1"/>
  <c r="F250" i="1"/>
  <c r="G250" i="1"/>
  <c r="E250" i="1"/>
  <c r="C250" i="1"/>
  <c r="H250" i="1"/>
  <c r="B251" i="1"/>
  <c r="B216" i="22"/>
  <c r="E215" i="22"/>
  <c r="H215" i="22"/>
  <c r="D215" i="22"/>
  <c r="G215" i="22"/>
  <c r="C215" i="22"/>
  <c r="F215" i="22"/>
  <c r="B218" i="75" l="1"/>
  <c r="E217" i="75"/>
  <c r="H217" i="75"/>
  <c r="D217" i="75"/>
  <c r="G217" i="75"/>
  <c r="C217" i="75"/>
  <c r="F217" i="75"/>
  <c r="B218" i="74"/>
  <c r="E217" i="74"/>
  <c r="H217" i="74"/>
  <c r="D217" i="74"/>
  <c r="G217" i="74"/>
  <c r="C217" i="74"/>
  <c r="F217" i="74"/>
  <c r="E251" i="1"/>
  <c r="H251" i="1"/>
  <c r="C251" i="1"/>
  <c r="D251" i="1"/>
  <c r="G251" i="1"/>
  <c r="F251" i="1"/>
  <c r="B252" i="1"/>
  <c r="B217" i="22"/>
  <c r="G216" i="22"/>
  <c r="C216" i="22"/>
  <c r="F216" i="22"/>
  <c r="E216" i="22"/>
  <c r="H216" i="22"/>
  <c r="D216" i="22"/>
  <c r="F218" i="75" l="1"/>
  <c r="B219" i="75"/>
  <c r="E218" i="75"/>
  <c r="H218" i="75"/>
  <c r="D218" i="75"/>
  <c r="G218" i="75"/>
  <c r="C218" i="75"/>
  <c r="F218" i="74"/>
  <c r="B219" i="74"/>
  <c r="E218" i="74"/>
  <c r="H218" i="74"/>
  <c r="D218" i="74"/>
  <c r="G218" i="74"/>
  <c r="C218" i="74"/>
  <c r="H252" i="1"/>
  <c r="F252" i="1"/>
  <c r="D252" i="1"/>
  <c r="E252" i="1"/>
  <c r="G252" i="1"/>
  <c r="B253" i="1"/>
  <c r="C252" i="1"/>
  <c r="B218" i="22"/>
  <c r="E217" i="22"/>
  <c r="H217" i="22"/>
  <c r="D217" i="22"/>
  <c r="G217" i="22"/>
  <c r="C217" i="22"/>
  <c r="F217" i="22"/>
  <c r="G219" i="75" l="1"/>
  <c r="C219" i="75"/>
  <c r="F219" i="75"/>
  <c r="B220" i="75"/>
  <c r="E219" i="75"/>
  <c r="H219" i="75"/>
  <c r="D219" i="75"/>
  <c r="G219" i="74"/>
  <c r="C219" i="74"/>
  <c r="F219" i="74"/>
  <c r="B220" i="74"/>
  <c r="E219" i="74"/>
  <c r="H219" i="74"/>
  <c r="D219" i="74"/>
  <c r="B254" i="1"/>
  <c r="C253" i="1"/>
  <c r="H253" i="1"/>
  <c r="F253" i="1"/>
  <c r="D253" i="1"/>
  <c r="G253" i="1"/>
  <c r="E253" i="1"/>
  <c r="B219" i="22"/>
  <c r="G218" i="22"/>
  <c r="C218" i="22"/>
  <c r="F218" i="22"/>
  <c r="E218" i="22"/>
  <c r="H218" i="22"/>
  <c r="D218" i="22"/>
  <c r="H220" i="75" l="1"/>
  <c r="D220" i="75"/>
  <c r="G220" i="75"/>
  <c r="C220" i="75"/>
  <c r="F220" i="75"/>
  <c r="B221" i="75"/>
  <c r="E220" i="75"/>
  <c r="H220" i="74"/>
  <c r="D220" i="74"/>
  <c r="G220" i="74"/>
  <c r="C220" i="74"/>
  <c r="F220" i="74"/>
  <c r="B221" i="74"/>
  <c r="E220" i="74"/>
  <c r="D254" i="1"/>
  <c r="F254" i="1"/>
  <c r="G254" i="1"/>
  <c r="C254" i="1"/>
  <c r="E254" i="1"/>
  <c r="H254" i="1"/>
  <c r="B255" i="1"/>
  <c r="B220" i="22"/>
  <c r="E219" i="22"/>
  <c r="H219" i="22"/>
  <c r="D219" i="22"/>
  <c r="G219" i="22"/>
  <c r="C219" i="22"/>
  <c r="F219" i="22"/>
  <c r="B222" i="75" l="1"/>
  <c r="E221" i="75"/>
  <c r="H221" i="75"/>
  <c r="D221" i="75"/>
  <c r="G221" i="75"/>
  <c r="C221" i="75"/>
  <c r="F221" i="75"/>
  <c r="B222" i="74"/>
  <c r="E221" i="74"/>
  <c r="H221" i="74"/>
  <c r="D221" i="74"/>
  <c r="G221" i="74"/>
  <c r="C221" i="74"/>
  <c r="F221" i="74"/>
  <c r="E255" i="1"/>
  <c r="G255" i="1"/>
  <c r="H255" i="1"/>
  <c r="D255" i="1"/>
  <c r="F255" i="1"/>
  <c r="B256" i="1"/>
  <c r="C255" i="1"/>
  <c r="B221" i="22"/>
  <c r="G220" i="22"/>
  <c r="C220" i="22"/>
  <c r="F220" i="22"/>
  <c r="E220" i="22"/>
  <c r="H220" i="22"/>
  <c r="D220" i="22"/>
  <c r="F222" i="75" l="1"/>
  <c r="B223" i="75"/>
  <c r="E222" i="75"/>
  <c r="H222" i="75"/>
  <c r="D222" i="75"/>
  <c r="G222" i="75"/>
  <c r="C222" i="75"/>
  <c r="F222" i="74"/>
  <c r="B223" i="74"/>
  <c r="E222" i="74"/>
  <c r="H222" i="74"/>
  <c r="D222" i="74"/>
  <c r="G222" i="74"/>
  <c r="C222" i="74"/>
  <c r="D256" i="1"/>
  <c r="E256" i="1"/>
  <c r="C256" i="1"/>
  <c r="H256" i="1"/>
  <c r="F256" i="1"/>
  <c r="G256" i="1"/>
  <c r="B222" i="22"/>
  <c r="E221" i="22"/>
  <c r="H221" i="22"/>
  <c r="D221" i="22"/>
  <c r="G221" i="22"/>
  <c r="C221" i="22"/>
  <c r="F221" i="22"/>
  <c r="G223" i="75" l="1"/>
  <c r="C223" i="75"/>
  <c r="F223" i="75"/>
  <c r="B224" i="75"/>
  <c r="E223" i="75"/>
  <c r="H223" i="75"/>
  <c r="D223" i="75"/>
  <c r="G223" i="74"/>
  <c r="C223" i="74"/>
  <c r="F223" i="74"/>
  <c r="B224" i="74"/>
  <c r="E223" i="74"/>
  <c r="H223" i="74"/>
  <c r="D223" i="74"/>
  <c r="B223" i="22"/>
  <c r="G222" i="22"/>
  <c r="C222" i="22"/>
  <c r="F222" i="22"/>
  <c r="E222" i="22"/>
  <c r="H222" i="22"/>
  <c r="D222" i="22"/>
  <c r="H224" i="75" l="1"/>
  <c r="D224" i="75"/>
  <c r="G224" i="75"/>
  <c r="C224" i="75"/>
  <c r="F224" i="75"/>
  <c r="B225" i="75"/>
  <c r="E224" i="75"/>
  <c r="H224" i="74"/>
  <c r="D224" i="74"/>
  <c r="G224" i="74"/>
  <c r="C224" i="74"/>
  <c r="F224" i="74"/>
  <c r="B225" i="74"/>
  <c r="E224" i="74"/>
  <c r="B224" i="22"/>
  <c r="E223" i="22"/>
  <c r="H223" i="22"/>
  <c r="D223" i="22"/>
  <c r="G223" i="22"/>
  <c r="C223" i="22"/>
  <c r="F223" i="22"/>
  <c r="B226" i="75" l="1"/>
  <c r="E225" i="75"/>
  <c r="H225" i="75"/>
  <c r="D225" i="75"/>
  <c r="G225" i="75"/>
  <c r="C225" i="75"/>
  <c r="F225" i="75"/>
  <c r="B226" i="74"/>
  <c r="E225" i="74"/>
  <c r="H225" i="74"/>
  <c r="D225" i="74"/>
  <c r="G225" i="74"/>
  <c r="C225" i="74"/>
  <c r="F225" i="74"/>
  <c r="B225" i="22"/>
  <c r="G224" i="22"/>
  <c r="C224" i="22"/>
  <c r="F224" i="22"/>
  <c r="E224" i="22"/>
  <c r="H224" i="22"/>
  <c r="D224" i="22"/>
  <c r="F226" i="75" l="1"/>
  <c r="B227" i="75"/>
  <c r="E226" i="75"/>
  <c r="H226" i="75"/>
  <c r="D226" i="75"/>
  <c r="G226" i="75"/>
  <c r="C226" i="75"/>
  <c r="F226" i="74"/>
  <c r="B227" i="74"/>
  <c r="E226" i="74"/>
  <c r="H226" i="74"/>
  <c r="D226" i="74"/>
  <c r="G226" i="74"/>
  <c r="C226" i="74"/>
  <c r="B226" i="22"/>
  <c r="E225" i="22"/>
  <c r="H225" i="22"/>
  <c r="D225" i="22"/>
  <c r="G225" i="22"/>
  <c r="C225" i="22"/>
  <c r="F225" i="22"/>
  <c r="G227" i="75" l="1"/>
  <c r="C227" i="75"/>
  <c r="F227" i="75"/>
  <c r="B228" i="75"/>
  <c r="E227" i="75"/>
  <c r="H227" i="75"/>
  <c r="D227" i="75"/>
  <c r="G227" i="74"/>
  <c r="C227" i="74"/>
  <c r="F227" i="74"/>
  <c r="B228" i="74"/>
  <c r="E227" i="74"/>
  <c r="H227" i="74"/>
  <c r="D227" i="74"/>
  <c r="B227" i="22"/>
  <c r="G226" i="22"/>
  <c r="C226" i="22"/>
  <c r="F226" i="22"/>
  <c r="E226" i="22"/>
  <c r="H226" i="22"/>
  <c r="D226" i="22"/>
  <c r="H228" i="75" l="1"/>
  <c r="D228" i="75"/>
  <c r="G228" i="75"/>
  <c r="C228" i="75"/>
  <c r="F228" i="75"/>
  <c r="B229" i="75"/>
  <c r="E228" i="75"/>
  <c r="H228" i="74"/>
  <c r="D228" i="74"/>
  <c r="G228" i="74"/>
  <c r="C228" i="74"/>
  <c r="F228" i="74"/>
  <c r="B229" i="74"/>
  <c r="E228" i="74"/>
  <c r="B228" i="22"/>
  <c r="E227" i="22"/>
  <c r="H227" i="22"/>
  <c r="D227" i="22"/>
  <c r="G227" i="22"/>
  <c r="C227" i="22"/>
  <c r="F227" i="22"/>
  <c r="B230" i="75" l="1"/>
  <c r="E229" i="75"/>
  <c r="H229" i="75"/>
  <c r="D229" i="75"/>
  <c r="G229" i="75"/>
  <c r="C229" i="75"/>
  <c r="F229" i="75"/>
  <c r="B230" i="74"/>
  <c r="E229" i="74"/>
  <c r="H229" i="74"/>
  <c r="D229" i="74"/>
  <c r="G229" i="74"/>
  <c r="C229" i="74"/>
  <c r="F229" i="74"/>
  <c r="B229" i="22"/>
  <c r="G228" i="22"/>
  <c r="C228" i="22"/>
  <c r="F228" i="22"/>
  <c r="E228" i="22"/>
  <c r="H228" i="22"/>
  <c r="D228" i="22"/>
  <c r="F230" i="75" l="1"/>
  <c r="B231" i="75"/>
  <c r="E230" i="75"/>
  <c r="H230" i="75"/>
  <c r="D230" i="75"/>
  <c r="G230" i="75"/>
  <c r="C230" i="75"/>
  <c r="F230" i="74"/>
  <c r="B231" i="74"/>
  <c r="E230" i="74"/>
  <c r="H230" i="74"/>
  <c r="D230" i="74"/>
  <c r="G230" i="74"/>
  <c r="C230" i="74"/>
  <c r="B230" i="22"/>
  <c r="E229" i="22"/>
  <c r="H229" i="22"/>
  <c r="D229" i="22"/>
  <c r="G229" i="22"/>
  <c r="C229" i="22"/>
  <c r="F229" i="22"/>
  <c r="G231" i="75" l="1"/>
  <c r="C231" i="75"/>
  <c r="F231" i="75"/>
  <c r="B232" i="75"/>
  <c r="E231" i="75"/>
  <c r="H231" i="75"/>
  <c r="D231" i="75"/>
  <c r="G231" i="74"/>
  <c r="C231" i="74"/>
  <c r="F231" i="74"/>
  <c r="B232" i="74"/>
  <c r="E231" i="74"/>
  <c r="H231" i="74"/>
  <c r="D231" i="74"/>
  <c r="B231" i="22"/>
  <c r="G230" i="22"/>
  <c r="C230" i="22"/>
  <c r="F230" i="22"/>
  <c r="E230" i="22"/>
  <c r="H230" i="22"/>
  <c r="D230" i="22"/>
  <c r="H232" i="75" l="1"/>
  <c r="D232" i="75"/>
  <c r="G232" i="75"/>
  <c r="C232" i="75"/>
  <c r="F232" i="75"/>
  <c r="B233" i="75"/>
  <c r="E232" i="75"/>
  <c r="H232" i="74"/>
  <c r="D232" i="74"/>
  <c r="G232" i="74"/>
  <c r="C232" i="74"/>
  <c r="F232" i="74"/>
  <c r="B233" i="74"/>
  <c r="E232" i="74"/>
  <c r="B232" i="22"/>
  <c r="E231" i="22"/>
  <c r="H231" i="22"/>
  <c r="D231" i="22"/>
  <c r="G231" i="22"/>
  <c r="C231" i="22"/>
  <c r="F231" i="22"/>
  <c r="B234" i="75" l="1"/>
  <c r="E233" i="75"/>
  <c r="H233" i="75"/>
  <c r="D233" i="75"/>
  <c r="G233" i="75"/>
  <c r="C233" i="75"/>
  <c r="F233" i="75"/>
  <c r="B234" i="74"/>
  <c r="E233" i="74"/>
  <c r="H233" i="74"/>
  <c r="D233" i="74"/>
  <c r="G233" i="74"/>
  <c r="C233" i="74"/>
  <c r="F233" i="74"/>
  <c r="B233" i="22"/>
  <c r="G232" i="22"/>
  <c r="C232" i="22"/>
  <c r="F232" i="22"/>
  <c r="E232" i="22"/>
  <c r="H232" i="22"/>
  <c r="D232" i="22"/>
  <c r="F234" i="75" l="1"/>
  <c r="B235" i="75"/>
  <c r="E234" i="75"/>
  <c r="H234" i="75"/>
  <c r="D234" i="75"/>
  <c r="G234" i="75"/>
  <c r="C234" i="75"/>
  <c r="F234" i="74"/>
  <c r="B235" i="74"/>
  <c r="E234" i="74"/>
  <c r="H234" i="74"/>
  <c r="D234" i="74"/>
  <c r="G234" i="74"/>
  <c r="C234" i="74"/>
  <c r="B234" i="22"/>
  <c r="E233" i="22"/>
  <c r="H233" i="22"/>
  <c r="D233" i="22"/>
  <c r="G233" i="22"/>
  <c r="C233" i="22"/>
  <c r="F233" i="22"/>
  <c r="G235" i="75" l="1"/>
  <c r="C235" i="75"/>
  <c r="F235" i="75"/>
  <c r="B236" i="75"/>
  <c r="E235" i="75"/>
  <c r="H235" i="75"/>
  <c r="D235" i="75"/>
  <c r="G235" i="74"/>
  <c r="C235" i="74"/>
  <c r="F235" i="74"/>
  <c r="B236" i="74"/>
  <c r="E235" i="74"/>
  <c r="H235" i="74"/>
  <c r="D235" i="74"/>
  <c r="B235" i="22"/>
  <c r="G234" i="22"/>
  <c r="C234" i="22"/>
  <c r="F234" i="22"/>
  <c r="E234" i="22"/>
  <c r="H234" i="22"/>
  <c r="D234" i="22"/>
  <c r="H236" i="75" l="1"/>
  <c r="D236" i="75"/>
  <c r="G236" i="75"/>
  <c r="C236" i="75"/>
  <c r="F236" i="75"/>
  <c r="B237" i="75"/>
  <c r="E236" i="75"/>
  <c r="H236" i="74"/>
  <c r="D236" i="74"/>
  <c r="G236" i="74"/>
  <c r="C236" i="74"/>
  <c r="F236" i="74"/>
  <c r="B237" i="74"/>
  <c r="E236" i="74"/>
  <c r="B236" i="22"/>
  <c r="E235" i="22"/>
  <c r="H235" i="22"/>
  <c r="D235" i="22"/>
  <c r="G235" i="22"/>
  <c r="C235" i="22"/>
  <c r="F235" i="22"/>
  <c r="B238" i="75" l="1"/>
  <c r="E237" i="75"/>
  <c r="H237" i="75"/>
  <c r="D237" i="75"/>
  <c r="G237" i="75"/>
  <c r="C237" i="75"/>
  <c r="F237" i="75"/>
  <c r="B238" i="74"/>
  <c r="E237" i="74"/>
  <c r="H237" i="74"/>
  <c r="D237" i="74"/>
  <c r="G237" i="74"/>
  <c r="C237" i="74"/>
  <c r="F237" i="74"/>
  <c r="B237" i="22"/>
  <c r="G236" i="22"/>
  <c r="C236" i="22"/>
  <c r="F236" i="22"/>
  <c r="E236" i="22"/>
  <c r="H236" i="22"/>
  <c r="D236" i="22"/>
  <c r="F238" i="75" l="1"/>
  <c r="B239" i="75"/>
  <c r="E238" i="75"/>
  <c r="H238" i="75"/>
  <c r="D238" i="75"/>
  <c r="G238" i="75"/>
  <c r="C238" i="75"/>
  <c r="F238" i="74"/>
  <c r="B239" i="74"/>
  <c r="E238" i="74"/>
  <c r="H238" i="74"/>
  <c r="D238" i="74"/>
  <c r="G238" i="74"/>
  <c r="C238" i="74"/>
  <c r="B238" i="22"/>
  <c r="E237" i="22"/>
  <c r="H237" i="22"/>
  <c r="D237" i="22"/>
  <c r="G237" i="22"/>
  <c r="C237" i="22"/>
  <c r="F237" i="22"/>
  <c r="G239" i="75" l="1"/>
  <c r="C239" i="75"/>
  <c r="F239" i="75"/>
  <c r="B240" i="75"/>
  <c r="E239" i="75"/>
  <c r="H239" i="75"/>
  <c r="D239" i="75"/>
  <c r="G239" i="74"/>
  <c r="C239" i="74"/>
  <c r="F239" i="74"/>
  <c r="B240" i="74"/>
  <c r="E239" i="74"/>
  <c r="H239" i="74"/>
  <c r="D239" i="74"/>
  <c r="B239" i="22"/>
  <c r="G238" i="22"/>
  <c r="C238" i="22"/>
  <c r="F238" i="22"/>
  <c r="E238" i="22"/>
  <c r="H238" i="22"/>
  <c r="D238" i="22"/>
  <c r="H240" i="75" l="1"/>
  <c r="D240" i="75"/>
  <c r="G240" i="75"/>
  <c r="C240" i="75"/>
  <c r="F240" i="75"/>
  <c r="B241" i="75"/>
  <c r="E240" i="75"/>
  <c r="H240" i="74"/>
  <c r="D240" i="74"/>
  <c r="G240" i="74"/>
  <c r="C240" i="74"/>
  <c r="F240" i="74"/>
  <c r="B241" i="74"/>
  <c r="E240" i="74"/>
  <c r="B240" i="22"/>
  <c r="E239" i="22"/>
  <c r="H239" i="22"/>
  <c r="D239" i="22"/>
  <c r="G239" i="22"/>
  <c r="C239" i="22"/>
  <c r="F239" i="22"/>
  <c r="B242" i="75" l="1"/>
  <c r="E241" i="75"/>
  <c r="H241" i="75"/>
  <c r="D241" i="75"/>
  <c r="G241" i="75"/>
  <c r="C241" i="75"/>
  <c r="F241" i="75"/>
  <c r="B242" i="74"/>
  <c r="E241" i="74"/>
  <c r="H241" i="74"/>
  <c r="D241" i="74"/>
  <c r="G241" i="74"/>
  <c r="C241" i="74"/>
  <c r="F241" i="74"/>
  <c r="B241" i="22"/>
  <c r="G240" i="22"/>
  <c r="C240" i="22"/>
  <c r="F240" i="22"/>
  <c r="E240" i="22"/>
  <c r="H240" i="22"/>
  <c r="D240" i="22"/>
  <c r="F242" i="75" l="1"/>
  <c r="B243" i="75"/>
  <c r="E242" i="75"/>
  <c r="H242" i="75"/>
  <c r="D242" i="75"/>
  <c r="G242" i="75"/>
  <c r="C242" i="75"/>
  <c r="F242" i="74"/>
  <c r="B243" i="74"/>
  <c r="E242" i="74"/>
  <c r="H242" i="74"/>
  <c r="D242" i="74"/>
  <c r="G242" i="74"/>
  <c r="C242" i="74"/>
  <c r="B242" i="22"/>
  <c r="E241" i="22"/>
  <c r="H241" i="22"/>
  <c r="D241" i="22"/>
  <c r="G241" i="22"/>
  <c r="F241" i="22"/>
  <c r="C241" i="22"/>
  <c r="G243" i="75" l="1"/>
  <c r="C243" i="75"/>
  <c r="F243" i="75"/>
  <c r="B244" i="75"/>
  <c r="E243" i="75"/>
  <c r="H243" i="75"/>
  <c r="D243" i="75"/>
  <c r="G243" i="74"/>
  <c r="C243" i="74"/>
  <c r="F243" i="74"/>
  <c r="B244" i="74"/>
  <c r="E243" i="74"/>
  <c r="H243" i="74"/>
  <c r="D243" i="74"/>
  <c r="H242" i="22"/>
  <c r="G242" i="22"/>
  <c r="C242" i="22"/>
  <c r="B243" i="22"/>
  <c r="F242" i="22"/>
  <c r="E242" i="22"/>
  <c r="D242" i="22"/>
  <c r="H244" i="75" l="1"/>
  <c r="D244" i="75"/>
  <c r="G244" i="75"/>
  <c r="C244" i="75"/>
  <c r="F244" i="75"/>
  <c r="B245" i="75"/>
  <c r="E244" i="75"/>
  <c r="H244" i="74"/>
  <c r="D244" i="74"/>
  <c r="G244" i="74"/>
  <c r="C244" i="74"/>
  <c r="F244" i="74"/>
  <c r="B245" i="74"/>
  <c r="E244" i="74"/>
  <c r="F243" i="22"/>
  <c r="E243" i="22"/>
  <c r="H243" i="22"/>
  <c r="D243" i="22"/>
  <c r="B244" i="22"/>
  <c r="G243" i="22"/>
  <c r="C243" i="22"/>
  <c r="B246" i="75" l="1"/>
  <c r="E245" i="75"/>
  <c r="H245" i="75"/>
  <c r="D245" i="75"/>
  <c r="G245" i="75"/>
  <c r="C245" i="75"/>
  <c r="F245" i="75"/>
  <c r="B246" i="74"/>
  <c r="E245" i="74"/>
  <c r="H245" i="74"/>
  <c r="D245" i="74"/>
  <c r="G245" i="74"/>
  <c r="C245" i="74"/>
  <c r="F245" i="74"/>
  <c r="B245" i="22"/>
  <c r="H244" i="22"/>
  <c r="D244" i="22"/>
  <c r="G244" i="22"/>
  <c r="C244" i="22"/>
  <c r="F244" i="22"/>
  <c r="E244" i="22"/>
  <c r="F246" i="75" l="1"/>
  <c r="B247" i="75"/>
  <c r="E246" i="75"/>
  <c r="H246" i="75"/>
  <c r="D246" i="75"/>
  <c r="G246" i="75"/>
  <c r="C246" i="75"/>
  <c r="F246" i="74"/>
  <c r="B247" i="74"/>
  <c r="E246" i="74"/>
  <c r="H246" i="74"/>
  <c r="D246" i="74"/>
  <c r="G246" i="74"/>
  <c r="C246" i="74"/>
  <c r="F245" i="22"/>
  <c r="B246" i="22"/>
  <c r="E245" i="22"/>
  <c r="H245" i="22"/>
  <c r="D245" i="22"/>
  <c r="G245" i="22"/>
  <c r="C245" i="22"/>
  <c r="G247" i="75" l="1"/>
  <c r="C247" i="75"/>
  <c r="F247" i="75"/>
  <c r="B248" i="75"/>
  <c r="E247" i="75"/>
  <c r="H247" i="75"/>
  <c r="D247" i="75"/>
  <c r="G247" i="74"/>
  <c r="C247" i="74"/>
  <c r="F247" i="74"/>
  <c r="B248" i="74"/>
  <c r="E247" i="74"/>
  <c r="H247" i="74"/>
  <c r="D247" i="74"/>
  <c r="H246" i="22"/>
  <c r="D246" i="22"/>
  <c r="G246" i="22"/>
  <c r="C246" i="22"/>
  <c r="B247" i="22"/>
  <c r="F246" i="22"/>
  <c r="E246" i="22"/>
  <c r="H248" i="75" l="1"/>
  <c r="D248" i="75"/>
  <c r="G248" i="75"/>
  <c r="C248" i="75"/>
  <c r="F248" i="75"/>
  <c r="B249" i="75"/>
  <c r="E248" i="75"/>
  <c r="H248" i="74"/>
  <c r="D248" i="74"/>
  <c r="G248" i="74"/>
  <c r="C248" i="74"/>
  <c r="F248" i="74"/>
  <c r="B249" i="74"/>
  <c r="E248" i="74"/>
  <c r="F247" i="22"/>
  <c r="E247" i="22"/>
  <c r="H247" i="22"/>
  <c r="D247" i="22"/>
  <c r="B248" i="22"/>
  <c r="G247" i="22"/>
  <c r="C247" i="22"/>
  <c r="B250" i="75" l="1"/>
  <c r="E249" i="75"/>
  <c r="H249" i="75"/>
  <c r="D249" i="75"/>
  <c r="G249" i="75"/>
  <c r="C249" i="75"/>
  <c r="F249" i="75"/>
  <c r="B250" i="74"/>
  <c r="E249" i="74"/>
  <c r="H249" i="74"/>
  <c r="D249" i="74"/>
  <c r="G249" i="74"/>
  <c r="C249" i="74"/>
  <c r="F249" i="74"/>
  <c r="B249" i="22"/>
  <c r="H248" i="22"/>
  <c r="D248" i="22"/>
  <c r="G248" i="22"/>
  <c r="C248" i="22"/>
  <c r="F248" i="22"/>
  <c r="E248" i="22"/>
  <c r="F250" i="75" l="1"/>
  <c r="B251" i="75"/>
  <c r="E250" i="75"/>
  <c r="H250" i="75"/>
  <c r="D250" i="75"/>
  <c r="G250" i="75"/>
  <c r="C250" i="75"/>
  <c r="F250" i="74"/>
  <c r="B251" i="74"/>
  <c r="E250" i="74"/>
  <c r="H250" i="74"/>
  <c r="D250" i="74"/>
  <c r="G250" i="74"/>
  <c r="C250" i="74"/>
  <c r="F249" i="22"/>
  <c r="B250" i="22"/>
  <c r="E249" i="22"/>
  <c r="H249" i="22"/>
  <c r="D249" i="22"/>
  <c r="G249" i="22"/>
  <c r="C249" i="22"/>
  <c r="G251" i="75" l="1"/>
  <c r="C251" i="75"/>
  <c r="F251" i="75"/>
  <c r="B252" i="75"/>
  <c r="E251" i="75"/>
  <c r="H251" i="75"/>
  <c r="D251" i="75"/>
  <c r="G251" i="74"/>
  <c r="C251" i="74"/>
  <c r="F251" i="74"/>
  <c r="B252" i="74"/>
  <c r="E251" i="74"/>
  <c r="H251" i="74"/>
  <c r="D251" i="74"/>
  <c r="H250" i="22"/>
  <c r="D250" i="22"/>
  <c r="G250" i="22"/>
  <c r="C250" i="22"/>
  <c r="B251" i="22"/>
  <c r="F250" i="22"/>
  <c r="E250" i="22"/>
  <c r="H252" i="75" l="1"/>
  <c r="D252" i="75"/>
  <c r="G252" i="75"/>
  <c r="C252" i="75"/>
  <c r="F252" i="75"/>
  <c r="B253" i="75"/>
  <c r="E252" i="75"/>
  <c r="H252" i="74"/>
  <c r="D252" i="74"/>
  <c r="G252" i="74"/>
  <c r="C252" i="74"/>
  <c r="F252" i="74"/>
  <c r="B253" i="74"/>
  <c r="E252" i="74"/>
  <c r="F251" i="22"/>
  <c r="E251" i="22"/>
  <c r="H251" i="22"/>
  <c r="D251" i="22"/>
  <c r="B252" i="22"/>
  <c r="G251" i="22"/>
  <c r="C251" i="22"/>
  <c r="B254" i="75" l="1"/>
  <c r="E253" i="75"/>
  <c r="H253" i="75"/>
  <c r="D253" i="75"/>
  <c r="G253" i="75"/>
  <c r="C253" i="75"/>
  <c r="F253" i="75"/>
  <c r="B254" i="74"/>
  <c r="E253" i="74"/>
  <c r="H253" i="74"/>
  <c r="D253" i="74"/>
  <c r="G253" i="74"/>
  <c r="C253" i="74"/>
  <c r="F253" i="74"/>
  <c r="B253" i="22"/>
  <c r="H252" i="22"/>
  <c r="D252" i="22"/>
  <c r="G252" i="22"/>
  <c r="C252" i="22"/>
  <c r="F252" i="22"/>
  <c r="E252" i="22"/>
  <c r="F254" i="75" l="1"/>
  <c r="B255" i="75"/>
  <c r="E254" i="75"/>
  <c r="H254" i="75"/>
  <c r="D254" i="75"/>
  <c r="G254" i="75"/>
  <c r="C254" i="75"/>
  <c r="F254" i="74"/>
  <c r="B255" i="74"/>
  <c r="E254" i="74"/>
  <c r="H254" i="74"/>
  <c r="D254" i="74"/>
  <c r="G254" i="74"/>
  <c r="C254" i="74"/>
  <c r="F253" i="22"/>
  <c r="B254" i="22"/>
  <c r="E253" i="22"/>
  <c r="H253" i="22"/>
  <c r="D253" i="22"/>
  <c r="G253" i="22"/>
  <c r="C253" i="22"/>
  <c r="G255" i="75" l="1"/>
  <c r="C255" i="75"/>
  <c r="F255" i="75"/>
  <c r="B256" i="75"/>
  <c r="E255" i="75"/>
  <c r="H255" i="75"/>
  <c r="D255" i="75"/>
  <c r="G255" i="74"/>
  <c r="C255" i="74"/>
  <c r="F255" i="74"/>
  <c r="B256" i="74"/>
  <c r="E255" i="74"/>
  <c r="H255" i="74"/>
  <c r="D255" i="74"/>
  <c r="H254" i="22"/>
  <c r="D254" i="22"/>
  <c r="G254" i="22"/>
  <c r="C254" i="22"/>
  <c r="B255" i="22"/>
  <c r="F254" i="22"/>
  <c r="E254" i="22"/>
  <c r="H256" i="75" l="1"/>
  <c r="D256" i="75"/>
  <c r="G256" i="75"/>
  <c r="C256" i="75"/>
  <c r="F256" i="75"/>
  <c r="E256" i="75"/>
  <c r="H256" i="74"/>
  <c r="D256" i="74"/>
  <c r="G256" i="74"/>
  <c r="C256" i="74"/>
  <c r="F256" i="74"/>
  <c r="E256" i="74"/>
  <c r="F255" i="22"/>
  <c r="E255" i="22"/>
  <c r="H255" i="22"/>
  <c r="D255" i="22"/>
  <c r="B256" i="22"/>
  <c r="G255" i="22"/>
  <c r="C255" i="22"/>
  <c r="H256" i="22" l="1"/>
  <c r="D256" i="22"/>
  <c r="G256" i="22"/>
  <c r="C256" i="22"/>
  <c r="F256" i="22"/>
  <c r="E256" i="22"/>
</calcChain>
</file>

<file path=xl/sharedStrings.xml><?xml version="1.0" encoding="utf-8"?>
<sst xmlns="http://schemas.openxmlformats.org/spreadsheetml/2006/main" count="96" uniqueCount="25">
  <si>
    <t>Immobilisation à financer</t>
  </si>
  <si>
    <t>Versements périodiques</t>
  </si>
  <si>
    <t>Montant emprunté</t>
  </si>
  <si>
    <t>soit en francs</t>
  </si>
  <si>
    <t>Total Versements</t>
  </si>
  <si>
    <t>Tx. nominal annuel</t>
  </si>
  <si>
    <t>Durée (en années)</t>
  </si>
  <si>
    <t>Total Intérêts</t>
  </si>
  <si>
    <t>Nb. de versements par an</t>
  </si>
  <si>
    <t>Mois du 1er remboursement</t>
  </si>
  <si>
    <t>Rbst.
n°</t>
  </si>
  <si>
    <t>Date de remboursement</t>
  </si>
  <si>
    <t>Montant du remboursement</t>
  </si>
  <si>
    <t>Cumul des remboursements</t>
  </si>
  <si>
    <t>Composition des remboursements</t>
  </si>
  <si>
    <t>Capital restant dû</t>
  </si>
  <si>
    <t>Capital</t>
  </si>
  <si>
    <t>Intérêts</t>
  </si>
  <si>
    <t xml:space="preserve">DETTES à fin </t>
  </si>
  <si>
    <t>Versements mensuels</t>
  </si>
  <si>
    <t>ACCUEIL</t>
  </si>
  <si>
    <t>SUIVI DETTES</t>
  </si>
  <si>
    <t>crédits</t>
  </si>
  <si>
    <t>credit 1</t>
  </si>
  <si>
    <t>credit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</si>
</sst>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\F\F"/>
    <numFmt numFmtId="165" formatCode="0.000%"/>
    <numFmt numFmtId="166" formatCode="mmmm\ yyyy"/>
    <numFmt numFmtId="167" formatCode="[$-40C]d\ mmmm\ yyyy;@"/>
    <numFmt numFmtId="168" formatCode="mm/yyyy"/>
    <numFmt numFmtId="169" formatCode="_-* #,##0\ &quot;€&quot;_-;\-* #,##0\ &quot;€&quot;_-;_-* &quot;-&quot;??\ &quot;€&quot;_-;_-@_-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i/>
      <sz val="8"/>
      <color indexed="60"/>
      <name val="Arial"/>
      <family val="2"/>
    </font>
    <font>
      <sz val="8"/>
      <color indexed="1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b/>
      <sz val="11"/>
      <name val="Arial"/>
      <family val="2"/>
    </font>
    <font>
      <b/>
      <sz val="14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indexed="60"/>
      </left>
      <right style="hair">
        <color indexed="47"/>
      </right>
      <top style="medium">
        <color indexed="60"/>
      </top>
      <bottom style="hair">
        <color indexed="47"/>
      </bottom>
      <diagonal/>
    </border>
    <border>
      <left style="hair">
        <color indexed="47"/>
      </left>
      <right style="hair">
        <color indexed="47"/>
      </right>
      <top style="medium">
        <color indexed="60"/>
      </top>
      <bottom style="hair">
        <color indexed="47"/>
      </bottom>
      <diagonal/>
    </border>
    <border>
      <left style="hair">
        <color indexed="47"/>
      </left>
      <right/>
      <top style="medium">
        <color indexed="60"/>
      </top>
      <bottom style="hair">
        <color indexed="47"/>
      </bottom>
      <diagonal/>
    </border>
    <border>
      <left/>
      <right style="medium">
        <color indexed="60"/>
      </right>
      <top style="medium">
        <color indexed="60"/>
      </top>
      <bottom style="hair">
        <color indexed="47"/>
      </bottom>
      <diagonal/>
    </border>
    <border>
      <left style="hair">
        <color indexed="47"/>
      </left>
      <right style="medium">
        <color indexed="60"/>
      </right>
      <top style="medium">
        <color indexed="60"/>
      </top>
      <bottom style="hair">
        <color indexed="47"/>
      </bottom>
      <diagonal/>
    </border>
    <border>
      <left style="medium">
        <color indexed="60"/>
      </left>
      <right style="hair">
        <color indexed="47"/>
      </right>
      <top/>
      <bottom style="hair">
        <color indexed="47"/>
      </bottom>
      <diagonal/>
    </border>
    <border>
      <left style="hair">
        <color indexed="47"/>
      </left>
      <right style="hair">
        <color indexed="47"/>
      </right>
      <top/>
      <bottom style="hair">
        <color indexed="47"/>
      </bottom>
      <diagonal/>
    </border>
    <border>
      <left style="hair">
        <color indexed="47"/>
      </left>
      <right style="medium">
        <color indexed="60"/>
      </right>
      <top/>
      <bottom style="hair">
        <color indexed="47"/>
      </bottom>
      <diagonal/>
    </border>
    <border>
      <left style="medium">
        <color indexed="60"/>
      </left>
      <right style="hair">
        <color indexed="47"/>
      </right>
      <top style="hair">
        <color indexed="47"/>
      </top>
      <bottom style="hair">
        <color indexed="47"/>
      </bottom>
      <diagonal/>
    </border>
    <border>
      <left/>
      <right style="medium">
        <color indexed="60"/>
      </right>
      <top style="hair">
        <color indexed="47"/>
      </top>
      <bottom style="hair">
        <color indexed="47"/>
      </bottom>
      <diagonal/>
    </border>
    <border>
      <left style="medium">
        <color indexed="60"/>
      </left>
      <right/>
      <top style="hair">
        <color indexed="47"/>
      </top>
      <bottom style="hair">
        <color indexed="47"/>
      </bottom>
      <diagonal/>
    </border>
    <border>
      <left/>
      <right style="hair">
        <color indexed="47"/>
      </right>
      <top style="hair">
        <color indexed="47"/>
      </top>
      <bottom style="hair">
        <color indexed="47"/>
      </bottom>
      <diagonal/>
    </border>
    <border>
      <left style="hair">
        <color indexed="47"/>
      </left>
      <right/>
      <top style="hair">
        <color indexed="47"/>
      </top>
      <bottom style="hair">
        <color indexed="47"/>
      </bottom>
      <diagonal/>
    </border>
    <border>
      <left style="medium">
        <color indexed="60"/>
      </left>
      <right style="hair">
        <color indexed="47"/>
      </right>
      <top style="hair">
        <color indexed="47"/>
      </top>
      <bottom/>
      <diagonal/>
    </border>
    <border>
      <left style="hair">
        <color indexed="47"/>
      </left>
      <right style="medium">
        <color indexed="60"/>
      </right>
      <top style="hair">
        <color indexed="47"/>
      </top>
      <bottom/>
      <diagonal/>
    </border>
    <border>
      <left style="medium">
        <color indexed="60"/>
      </left>
      <right style="hair">
        <color indexed="47"/>
      </right>
      <top style="hair">
        <color indexed="47"/>
      </top>
      <bottom style="medium">
        <color indexed="60"/>
      </bottom>
      <diagonal/>
    </border>
    <border>
      <left style="hair">
        <color indexed="47"/>
      </left>
      <right style="medium">
        <color indexed="60"/>
      </right>
      <top style="hair">
        <color indexed="47"/>
      </top>
      <bottom style="medium">
        <color indexed="60"/>
      </bottom>
      <diagonal/>
    </border>
    <border>
      <left style="medium">
        <color indexed="60"/>
      </left>
      <right/>
      <top style="hair">
        <color indexed="47"/>
      </top>
      <bottom style="medium">
        <color indexed="60"/>
      </bottom>
      <diagonal/>
    </border>
    <border>
      <left/>
      <right style="hair">
        <color indexed="47"/>
      </right>
      <top style="hair">
        <color indexed="47"/>
      </top>
      <bottom style="medium">
        <color indexed="60"/>
      </bottom>
      <diagonal/>
    </border>
    <border>
      <left style="hair">
        <color indexed="47"/>
      </left>
      <right/>
      <top style="hair">
        <color indexed="47"/>
      </top>
      <bottom style="medium">
        <color indexed="60"/>
      </bottom>
      <diagonal/>
    </border>
    <border>
      <left/>
      <right style="medium">
        <color indexed="60"/>
      </right>
      <top style="hair">
        <color indexed="47"/>
      </top>
      <bottom style="medium">
        <color indexed="60"/>
      </bottom>
      <diagonal/>
    </border>
    <border>
      <left/>
      <right style="medium">
        <color indexed="60"/>
      </right>
      <top/>
      <bottom/>
      <diagonal/>
    </border>
    <border>
      <left/>
      <right/>
      <top style="medium">
        <color indexed="60"/>
      </top>
      <bottom/>
      <diagonal/>
    </border>
    <border>
      <left style="hair">
        <color indexed="47"/>
      </left>
      <right style="hair">
        <color indexed="47"/>
      </right>
      <top style="medium">
        <color indexed="60"/>
      </top>
      <bottom/>
      <diagonal/>
    </border>
    <border>
      <left/>
      <right style="hair">
        <color indexed="47"/>
      </right>
      <top style="medium">
        <color indexed="60"/>
      </top>
      <bottom style="hair">
        <color indexed="47"/>
      </bottom>
      <diagonal/>
    </border>
    <border>
      <left style="hair">
        <color indexed="47"/>
      </left>
      <right style="medium">
        <color indexed="60"/>
      </right>
      <top style="medium">
        <color indexed="60"/>
      </top>
      <bottom/>
      <diagonal/>
    </border>
    <border>
      <left/>
      <right/>
      <top/>
      <bottom style="medium">
        <color indexed="60"/>
      </bottom>
      <diagonal/>
    </border>
    <border>
      <left style="hair">
        <color indexed="47"/>
      </left>
      <right style="hair">
        <color indexed="47"/>
      </right>
      <top/>
      <bottom style="medium">
        <color indexed="60"/>
      </bottom>
      <diagonal/>
    </border>
    <border>
      <left style="hair">
        <color indexed="47"/>
      </left>
      <right style="hair">
        <color indexed="47"/>
      </right>
      <top style="hair">
        <color indexed="47"/>
      </top>
      <bottom style="medium">
        <color indexed="60"/>
      </bottom>
      <diagonal/>
    </border>
    <border>
      <left style="hair">
        <color indexed="47"/>
      </left>
      <right style="medium">
        <color indexed="60"/>
      </right>
      <top/>
      <bottom style="medium">
        <color indexed="6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0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8" fillId="0" borderId="0"/>
    <xf numFmtId="44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2" fillId="0" borderId="0"/>
    <xf numFmtId="0" fontId="1" fillId="0" borderId="0"/>
  </cellStyleXfs>
  <cellXfs count="150">
    <xf numFmtId="0" fontId="0" fillId="0" borderId="0" xfId="0"/>
    <xf numFmtId="0" fontId="3" fillId="0" borderId="0" xfId="0" applyFont="1"/>
    <xf numFmtId="0" fontId="3" fillId="2" borderId="1" xfId="0" applyFont="1" applyFill="1" applyBorder="1"/>
    <xf numFmtId="8" fontId="5" fillId="0" borderId="5" xfId="0" applyNumberFormat="1" applyFont="1" applyBorder="1"/>
    <xf numFmtId="0" fontId="6" fillId="2" borderId="9" xfId="0" applyFont="1" applyFill="1" applyBorder="1" applyAlignment="1">
      <alignment horizontal="right"/>
    </xf>
    <xf numFmtId="164" fontId="6" fillId="0" borderId="10" xfId="0" applyNumberFormat="1" applyFont="1" applyBorder="1"/>
    <xf numFmtId="0" fontId="3" fillId="2" borderId="9" xfId="0" applyFont="1" applyFill="1" applyBorder="1"/>
    <xf numFmtId="44" fontId="5" fillId="0" borderId="10" xfId="0" applyNumberFormat="1" applyFont="1" applyBorder="1"/>
    <xf numFmtId="0" fontId="3" fillId="2" borderId="11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3" fillId="2" borderId="14" xfId="0" applyFont="1" applyFill="1" applyBorder="1"/>
    <xf numFmtId="44" fontId="5" fillId="0" borderId="15" xfId="0" applyNumberFormat="1" applyFont="1" applyBorder="1"/>
    <xf numFmtId="0" fontId="6" fillId="2" borderId="16" xfId="0" applyFont="1" applyFill="1" applyBorder="1" applyAlignment="1">
      <alignment horizontal="right"/>
    </xf>
    <xf numFmtId="164" fontId="6" fillId="0" borderId="17" xfId="0" applyNumberFormat="1" applyFont="1" applyBorder="1"/>
    <xf numFmtId="0" fontId="3" fillId="2" borderId="18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right"/>
    </xf>
    <xf numFmtId="164" fontId="6" fillId="0" borderId="0" xfId="0" applyNumberFormat="1" applyFont="1" applyFill="1" applyBorder="1"/>
    <xf numFmtId="167" fontId="3" fillId="0" borderId="0" xfId="0" applyNumberFormat="1" applyFont="1" applyAlignment="1"/>
    <xf numFmtId="0" fontId="3" fillId="0" borderId="22" xfId="0" applyFont="1" applyBorder="1" applyAlignment="1">
      <alignment horizontal="center" vertical="center" wrapText="1" shrinkToFit="1"/>
    </xf>
    <xf numFmtId="0" fontId="5" fillId="0" borderId="23" xfId="0" applyFont="1" applyBorder="1" applyAlignment="1">
      <alignment horizontal="center" vertical="center" wrapText="1" shrinkToFit="1"/>
    </xf>
    <xf numFmtId="0" fontId="5" fillId="0" borderId="24" xfId="0" applyFont="1" applyBorder="1" applyAlignment="1">
      <alignment horizontal="center" vertical="center" wrapText="1" shrinkToFit="1"/>
    </xf>
    <xf numFmtId="0" fontId="5" fillId="0" borderId="26" xfId="0" applyFont="1" applyBorder="1" applyAlignment="1">
      <alignment horizontal="center" vertical="center" wrapText="1" shrinkToFit="1"/>
    </xf>
    <xf numFmtId="0" fontId="3" fillId="0" borderId="0" xfId="0" applyFont="1" applyAlignment="1">
      <alignment horizontal="center" vertical="center" wrapText="1" shrinkToFit="1"/>
    </xf>
    <xf numFmtId="8" fontId="3" fillId="0" borderId="0" xfId="0" applyNumberFormat="1" applyFont="1" applyAlignment="1">
      <alignment horizontal="center" vertical="center" wrapText="1" shrinkToFit="1"/>
    </xf>
    <xf numFmtId="0" fontId="3" fillId="0" borderId="27" xfId="0" applyFont="1" applyBorder="1" applyAlignment="1">
      <alignment horizontal="center" vertical="center" wrapText="1" shrinkToFit="1"/>
    </xf>
    <xf numFmtId="0" fontId="5" fillId="0" borderId="28" xfId="0" applyFont="1" applyBorder="1" applyAlignment="1">
      <alignment horizontal="center" vertical="center" wrapText="1" shrinkToFit="1"/>
    </xf>
    <xf numFmtId="0" fontId="5" fillId="0" borderId="29" xfId="0" applyFont="1" applyBorder="1" applyAlignment="1">
      <alignment horizontal="center" vertical="center" wrapText="1" shrinkToFit="1"/>
    </xf>
    <xf numFmtId="0" fontId="5" fillId="0" borderId="20" xfId="0" applyFont="1" applyBorder="1" applyAlignment="1">
      <alignment horizontal="center" vertical="center" wrapText="1" shrinkToFit="1"/>
    </xf>
    <xf numFmtId="0" fontId="3" fillId="0" borderId="30" xfId="0" applyFont="1" applyBorder="1" applyAlignment="1">
      <alignment horizontal="center" vertical="center" wrapText="1" shrinkToFit="1"/>
    </xf>
    <xf numFmtId="0" fontId="3" fillId="0" borderId="0" xfId="0" applyFont="1" applyAlignment="1">
      <alignment horizontal="center"/>
    </xf>
    <xf numFmtId="0" fontId="7" fillId="3" borderId="0" xfId="0" applyFont="1" applyFill="1" applyAlignment="1">
      <alignment horizontal="center"/>
    </xf>
    <xf numFmtId="168" fontId="7" fillId="3" borderId="0" xfId="0" applyNumberFormat="1" applyFont="1" applyFill="1" applyAlignment="1">
      <alignment horizontal="center"/>
    </xf>
    <xf numFmtId="44" fontId="7" fillId="3" borderId="0" xfId="1" applyFont="1" applyFill="1"/>
    <xf numFmtId="44" fontId="7" fillId="3" borderId="0" xfId="0" applyNumberFormat="1" applyFont="1" applyFill="1"/>
    <xf numFmtId="44" fontId="3" fillId="0" borderId="0" xfId="0" applyNumberFormat="1" applyFont="1"/>
    <xf numFmtId="168" fontId="3" fillId="0" borderId="0" xfId="0" applyNumberFormat="1" applyFont="1" applyAlignment="1">
      <alignment horizontal="center"/>
    </xf>
    <xf numFmtId="44" fontId="3" fillId="0" borderId="0" xfId="1" applyFont="1"/>
    <xf numFmtId="0" fontId="0" fillId="4" borderId="0" xfId="0" applyFill="1"/>
    <xf numFmtId="0" fontId="4" fillId="0" borderId="32" xfId="0" applyFont="1" applyBorder="1" applyAlignment="1">
      <alignment horizontal="center" vertical="center"/>
    </xf>
    <xf numFmtId="0" fontId="3" fillId="0" borderId="0" xfId="4" applyFont="1"/>
    <xf numFmtId="0" fontId="3" fillId="2" borderId="1" xfId="4" applyFont="1" applyFill="1" applyBorder="1"/>
    <xf numFmtId="8" fontId="5" fillId="0" borderId="5" xfId="4" applyNumberFormat="1" applyFont="1" applyBorder="1"/>
    <xf numFmtId="0" fontId="6" fillId="2" borderId="9" xfId="4" applyFont="1" applyFill="1" applyBorder="1" applyAlignment="1">
      <alignment horizontal="right"/>
    </xf>
    <xf numFmtId="164" fontId="6" fillId="0" borderId="10" xfId="4" applyNumberFormat="1" applyFont="1" applyBorder="1"/>
    <xf numFmtId="0" fontId="3" fillId="2" borderId="9" xfId="4" applyFont="1" applyFill="1" applyBorder="1"/>
    <xf numFmtId="8" fontId="5" fillId="0" borderId="10" xfId="4" applyNumberFormat="1" applyFont="1" applyBorder="1"/>
    <xf numFmtId="0" fontId="3" fillId="2" borderId="14" xfId="4" applyFont="1" applyFill="1" applyBorder="1"/>
    <xf numFmtId="8" fontId="5" fillId="0" borderId="15" xfId="4" applyNumberFormat="1" applyFont="1" applyBorder="1"/>
    <xf numFmtId="0" fontId="6" fillId="2" borderId="16" xfId="4" applyFont="1" applyFill="1" applyBorder="1" applyAlignment="1">
      <alignment horizontal="right"/>
    </xf>
    <xf numFmtId="164" fontId="6" fillId="0" borderId="17" xfId="4" applyNumberFormat="1" applyFont="1" applyBorder="1"/>
    <xf numFmtId="0" fontId="3" fillId="2" borderId="18" xfId="4" applyFont="1" applyFill="1" applyBorder="1" applyAlignment="1">
      <alignment horizontal="left"/>
    </xf>
    <xf numFmtId="0" fontId="3" fillId="2" borderId="19" xfId="4" applyFont="1" applyFill="1" applyBorder="1" applyAlignment="1">
      <alignment horizontal="left"/>
    </xf>
    <xf numFmtId="0" fontId="6" fillId="0" borderId="0" xfId="4" applyFont="1" applyFill="1" applyBorder="1" applyAlignment="1">
      <alignment horizontal="right"/>
    </xf>
    <xf numFmtId="164" fontId="6" fillId="0" borderId="0" xfId="4" applyNumberFormat="1" applyFont="1" applyFill="1" applyBorder="1"/>
    <xf numFmtId="167" fontId="3" fillId="0" borderId="0" xfId="4" applyNumberFormat="1" applyFont="1" applyAlignment="1"/>
    <xf numFmtId="0" fontId="3" fillId="0" borderId="22" xfId="4" applyFont="1" applyBorder="1" applyAlignment="1">
      <alignment horizontal="center" vertical="center" wrapText="1" shrinkToFit="1"/>
    </xf>
    <xf numFmtId="0" fontId="5" fillId="0" borderId="23" xfId="4" applyFont="1" applyBorder="1" applyAlignment="1">
      <alignment horizontal="center" vertical="center" wrapText="1" shrinkToFit="1"/>
    </xf>
    <xf numFmtId="0" fontId="5" fillId="0" borderId="24" xfId="4" applyFont="1" applyBorder="1" applyAlignment="1">
      <alignment horizontal="center" vertical="center" wrapText="1" shrinkToFit="1"/>
    </xf>
    <xf numFmtId="0" fontId="5" fillId="0" borderId="26" xfId="4" applyFont="1" applyBorder="1" applyAlignment="1">
      <alignment horizontal="center" vertical="center" wrapText="1" shrinkToFit="1"/>
    </xf>
    <xf numFmtId="0" fontId="3" fillId="0" borderId="0" xfId="4" applyFont="1" applyAlignment="1">
      <alignment horizontal="center" vertical="center" wrapText="1" shrinkToFit="1"/>
    </xf>
    <xf numFmtId="8" fontId="3" fillId="0" borderId="0" xfId="4" applyNumberFormat="1" applyFont="1" applyAlignment="1">
      <alignment horizontal="center" vertical="center" wrapText="1" shrinkToFit="1"/>
    </xf>
    <xf numFmtId="0" fontId="3" fillId="0" borderId="27" xfId="4" applyFont="1" applyBorder="1" applyAlignment="1">
      <alignment horizontal="center" vertical="center" wrapText="1" shrinkToFit="1"/>
    </xf>
    <xf numFmtId="0" fontId="5" fillId="0" borderId="28" xfId="4" applyFont="1" applyBorder="1" applyAlignment="1">
      <alignment horizontal="center" vertical="center" wrapText="1" shrinkToFit="1"/>
    </xf>
    <xf numFmtId="0" fontId="5" fillId="0" borderId="29" xfId="4" applyFont="1" applyBorder="1" applyAlignment="1">
      <alignment horizontal="center" vertical="center" wrapText="1" shrinkToFit="1"/>
    </xf>
    <xf numFmtId="0" fontId="5" fillId="0" borderId="20" xfId="4" applyFont="1" applyBorder="1" applyAlignment="1">
      <alignment horizontal="center" vertical="center" wrapText="1" shrinkToFit="1"/>
    </xf>
    <xf numFmtId="0" fontId="3" fillId="0" borderId="30" xfId="4" applyFont="1" applyBorder="1" applyAlignment="1">
      <alignment horizontal="center" vertical="center" wrapText="1" shrinkToFit="1"/>
    </xf>
    <xf numFmtId="0" fontId="3" fillId="0" borderId="0" xfId="4" applyFont="1" applyAlignment="1">
      <alignment horizontal="center"/>
    </xf>
    <xf numFmtId="44" fontId="3" fillId="0" borderId="0" xfId="4" applyNumberFormat="1" applyFont="1"/>
    <xf numFmtId="168" fontId="3" fillId="0" borderId="0" xfId="4" applyNumberFormat="1" applyFont="1" applyAlignment="1">
      <alignment horizontal="center"/>
    </xf>
    <xf numFmtId="44" fontId="3" fillId="0" borderId="0" xfId="5" applyFont="1"/>
    <xf numFmtId="17" fontId="0" fillId="0" borderId="0" xfId="0" applyNumberFormat="1"/>
    <xf numFmtId="0" fontId="3" fillId="2" borderId="11" xfId="4" applyFont="1" applyFill="1" applyBorder="1" applyAlignment="1">
      <alignment horizontal="left"/>
    </xf>
    <xf numFmtId="0" fontId="3" fillId="2" borderId="12" xfId="4" applyFont="1" applyFill="1" applyBorder="1" applyAlignment="1">
      <alignment horizontal="left"/>
    </xf>
    <xf numFmtId="169" fontId="0" fillId="0" borderId="0" xfId="1" applyNumberFormat="1" applyFont="1" applyAlignment="1">
      <alignment horizontal="center" vertical="center"/>
    </xf>
    <xf numFmtId="0" fontId="7" fillId="3" borderId="0" xfId="4" applyFont="1" applyFill="1" applyAlignment="1">
      <alignment horizontal="center"/>
    </xf>
    <xf numFmtId="168" fontId="7" fillId="3" borderId="0" xfId="4" applyNumberFormat="1" applyFont="1" applyFill="1" applyAlignment="1">
      <alignment horizontal="center"/>
    </xf>
    <xf numFmtId="44" fontId="7" fillId="3" borderId="0" xfId="5" applyFont="1" applyFill="1"/>
    <xf numFmtId="44" fontId="7" fillId="3" borderId="0" xfId="4" applyNumberFormat="1" applyFont="1" applyFill="1"/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1" fillId="0" borderId="0" xfId="7" applyFont="1" applyBorder="1" applyAlignment="1">
      <alignment horizontal="center" vertical="center"/>
    </xf>
    <xf numFmtId="14" fontId="2" fillId="0" borderId="0" xfId="7" applyNumberFormat="1" applyFont="1" applyBorder="1" applyAlignment="1">
      <alignment horizontal="center" vertical="center"/>
    </xf>
    <xf numFmtId="0" fontId="3" fillId="2" borderId="11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3" fillId="2" borderId="11" xfId="4" applyFont="1" applyFill="1" applyBorder="1" applyAlignment="1">
      <alignment horizontal="left"/>
    </xf>
    <xf numFmtId="0" fontId="3" fillId="2" borderId="12" xfId="4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5" fillId="0" borderId="3" xfId="0" applyFont="1" applyBorder="1" applyAlignment="1" applyProtection="1">
      <alignment horizontal="right"/>
      <protection locked="0"/>
    </xf>
    <xf numFmtId="0" fontId="5" fillId="0" borderId="4" xfId="0" applyFont="1" applyBorder="1" applyAlignment="1" applyProtection="1">
      <alignment horizontal="right"/>
      <protection locked="0"/>
    </xf>
    <xf numFmtId="0" fontId="4" fillId="0" borderId="0" xfId="0" applyFont="1" applyAlignment="1">
      <alignment horizontal="left"/>
    </xf>
    <xf numFmtId="0" fontId="2" fillId="0" borderId="0" xfId="0" applyFont="1" applyAlignment="1">
      <alignment horizontal="center" vertical="center"/>
    </xf>
    <xf numFmtId="0" fontId="11" fillId="0" borderId="0" xfId="7" applyFont="1" applyAlignment="1">
      <alignment horizontal="center" vertical="center"/>
    </xf>
    <xf numFmtId="0" fontId="2" fillId="0" borderId="0" xfId="0" applyFont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44" fontId="5" fillId="0" borderId="7" xfId="1" applyFont="1" applyBorder="1" applyAlignment="1" applyProtection="1">
      <alignment horizontal="right"/>
      <protection locked="0"/>
    </xf>
    <xf numFmtId="44" fontId="5" fillId="0" borderId="8" xfId="1" applyFont="1" applyBorder="1" applyAlignment="1" applyProtection="1">
      <alignment horizontal="right"/>
      <protection locked="0"/>
    </xf>
    <xf numFmtId="0" fontId="6" fillId="2" borderId="11" xfId="0" applyFont="1" applyFill="1" applyBorder="1" applyAlignment="1">
      <alignment horizontal="right"/>
    </xf>
    <xf numFmtId="0" fontId="6" fillId="2" borderId="12" xfId="0" applyFont="1" applyFill="1" applyBorder="1" applyAlignment="1">
      <alignment horizontal="right"/>
    </xf>
    <xf numFmtId="164" fontId="6" fillId="0" borderId="13" xfId="0" applyNumberFormat="1" applyFont="1" applyBorder="1" applyAlignment="1">
      <alignment horizontal="right"/>
    </xf>
    <xf numFmtId="164" fontId="6" fillId="0" borderId="10" xfId="0" applyNumberFormat="1" applyFont="1" applyBorder="1" applyAlignment="1">
      <alignment horizontal="right"/>
    </xf>
    <xf numFmtId="0" fontId="3" fillId="2" borderId="11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165" fontId="5" fillId="0" borderId="13" xfId="2" applyNumberFormat="1" applyFont="1" applyBorder="1" applyAlignment="1" applyProtection="1">
      <alignment horizontal="right"/>
      <protection locked="0"/>
    </xf>
    <xf numFmtId="165" fontId="5" fillId="0" borderId="10" xfId="2" applyNumberFormat="1" applyFont="1" applyBorder="1" applyAlignment="1" applyProtection="1">
      <alignment horizontal="right"/>
      <protection locked="0"/>
    </xf>
    <xf numFmtId="0" fontId="3" fillId="0" borderId="0" xfId="0" applyFont="1" applyAlignment="1">
      <alignment horizontal="center" vertical="center"/>
    </xf>
    <xf numFmtId="0" fontId="5" fillId="0" borderId="13" xfId="0" applyFont="1" applyBorder="1" applyAlignment="1" applyProtection="1">
      <alignment horizontal="right"/>
      <protection locked="0"/>
    </xf>
    <xf numFmtId="0" fontId="5" fillId="0" borderId="10" xfId="0" applyFont="1" applyBorder="1" applyAlignment="1" applyProtection="1">
      <alignment horizontal="right"/>
      <protection locked="0"/>
    </xf>
    <xf numFmtId="166" fontId="5" fillId="0" borderId="20" xfId="0" applyNumberFormat="1" applyFont="1" applyBorder="1" applyAlignment="1" applyProtection="1">
      <alignment horizontal="right"/>
      <protection locked="0"/>
    </xf>
    <xf numFmtId="166" fontId="5" fillId="0" borderId="21" xfId="0" applyNumberFormat="1" applyFont="1" applyBorder="1" applyAlignment="1" applyProtection="1">
      <alignment horizontal="right"/>
      <protection locked="0"/>
    </xf>
    <xf numFmtId="0" fontId="5" fillId="0" borderId="3" xfId="0" applyFont="1" applyBorder="1" applyAlignment="1">
      <alignment horizontal="center" vertical="center" wrapText="1" shrinkToFit="1"/>
    </xf>
    <xf numFmtId="0" fontId="5" fillId="0" borderId="25" xfId="0" applyFont="1" applyBorder="1" applyAlignment="1">
      <alignment horizontal="center" vertical="center" wrapText="1" shrinkToFit="1"/>
    </xf>
    <xf numFmtId="0" fontId="5" fillId="0" borderId="13" xfId="4" applyFont="1" applyBorder="1" applyAlignment="1" applyProtection="1">
      <alignment horizontal="right"/>
      <protection locked="0"/>
    </xf>
    <xf numFmtId="0" fontId="5" fillId="0" borderId="10" xfId="4" applyFont="1" applyBorder="1" applyAlignment="1" applyProtection="1">
      <alignment horizontal="right"/>
      <protection locked="0"/>
    </xf>
    <xf numFmtId="166" fontId="5" fillId="0" borderId="20" xfId="4" applyNumberFormat="1" applyFont="1" applyBorder="1" applyAlignment="1" applyProtection="1">
      <alignment horizontal="right"/>
      <protection locked="0"/>
    </xf>
    <xf numFmtId="166" fontId="5" fillId="0" borderId="21" xfId="4" applyNumberFormat="1" applyFont="1" applyBorder="1" applyAlignment="1" applyProtection="1">
      <alignment horizontal="right"/>
      <protection locked="0"/>
    </xf>
    <xf numFmtId="0" fontId="5" fillId="0" borderId="3" xfId="4" applyFont="1" applyBorder="1" applyAlignment="1">
      <alignment horizontal="center" vertical="center" wrapText="1" shrinkToFit="1"/>
    </xf>
    <xf numFmtId="0" fontId="5" fillId="0" borderId="25" xfId="4" applyFont="1" applyBorder="1" applyAlignment="1">
      <alignment horizontal="center" vertical="center" wrapText="1" shrinkToFit="1"/>
    </xf>
    <xf numFmtId="0" fontId="3" fillId="2" borderId="6" xfId="4" applyFont="1" applyFill="1" applyBorder="1" applyAlignment="1">
      <alignment horizontal="left"/>
    </xf>
    <xf numFmtId="0" fontId="3" fillId="2" borderId="7" xfId="4" applyFont="1" applyFill="1" applyBorder="1" applyAlignment="1">
      <alignment horizontal="left"/>
    </xf>
    <xf numFmtId="44" fontId="5" fillId="0" borderId="7" xfId="5" applyFont="1" applyBorder="1" applyAlignment="1" applyProtection="1">
      <alignment horizontal="right"/>
      <protection locked="0"/>
    </xf>
    <xf numFmtId="44" fontId="5" fillId="0" borderId="8" xfId="5" applyFont="1" applyBorder="1" applyAlignment="1" applyProtection="1">
      <alignment horizontal="right"/>
      <protection locked="0"/>
    </xf>
    <xf numFmtId="0" fontId="6" fillId="2" borderId="11" xfId="4" applyFont="1" applyFill="1" applyBorder="1" applyAlignment="1">
      <alignment horizontal="right"/>
    </xf>
    <xf numFmtId="0" fontId="6" fillId="2" borderId="12" xfId="4" applyFont="1" applyFill="1" applyBorder="1" applyAlignment="1">
      <alignment horizontal="right"/>
    </xf>
    <xf numFmtId="164" fontId="6" fillId="0" borderId="13" xfId="4" applyNumberFormat="1" applyFont="1" applyBorder="1" applyAlignment="1">
      <alignment horizontal="right"/>
    </xf>
    <xf numFmtId="164" fontId="6" fillId="0" borderId="10" xfId="4" applyNumberFormat="1" applyFont="1" applyBorder="1" applyAlignment="1">
      <alignment horizontal="right"/>
    </xf>
    <xf numFmtId="0" fontId="3" fillId="2" borderId="11" xfId="4" applyFont="1" applyFill="1" applyBorder="1" applyAlignment="1">
      <alignment horizontal="left"/>
    </xf>
    <xf numFmtId="0" fontId="3" fillId="2" borderId="12" xfId="4" applyFont="1" applyFill="1" applyBorder="1" applyAlignment="1">
      <alignment horizontal="left"/>
    </xf>
    <xf numFmtId="165" fontId="5" fillId="0" borderId="13" xfId="6" quotePrefix="1" applyNumberFormat="1" applyFont="1" applyBorder="1" applyAlignment="1" applyProtection="1">
      <alignment horizontal="right"/>
      <protection locked="0"/>
    </xf>
    <xf numFmtId="165" fontId="5" fillId="0" borderId="10" xfId="6" applyNumberFormat="1" applyFont="1" applyBorder="1" applyAlignment="1" applyProtection="1">
      <alignment horizontal="right"/>
      <protection locked="0"/>
    </xf>
    <xf numFmtId="0" fontId="3" fillId="2" borderId="1" xfId="4" applyFont="1" applyFill="1" applyBorder="1" applyAlignment="1">
      <alignment horizontal="left"/>
    </xf>
    <xf numFmtId="0" fontId="3" fillId="2" borderId="2" xfId="4" applyFont="1" applyFill="1" applyBorder="1" applyAlignment="1">
      <alignment horizontal="left"/>
    </xf>
    <xf numFmtId="0" fontId="5" fillId="0" borderId="3" xfId="4" applyFont="1" applyBorder="1" applyAlignment="1" applyProtection="1">
      <alignment horizontal="right"/>
      <protection locked="0"/>
    </xf>
    <xf numFmtId="0" fontId="5" fillId="0" borderId="4" xfId="4" applyFont="1" applyBorder="1" applyAlignment="1" applyProtection="1">
      <alignment horizontal="right"/>
      <protection locked="0"/>
    </xf>
    <xf numFmtId="0" fontId="4" fillId="0" borderId="0" xfId="4" applyFont="1" applyAlignment="1">
      <alignment horizontal="left"/>
    </xf>
    <xf numFmtId="0" fontId="8" fillId="0" borderId="0" xfId="4" applyFont="1" applyAlignment="1">
      <alignment horizontal="center" vertical="center"/>
    </xf>
    <xf numFmtId="0" fontId="8" fillId="0" borderId="0" xfId="4" applyFont="1" applyAlignment="1">
      <alignment horizontal="left"/>
    </xf>
    <xf numFmtId="0" fontId="12" fillId="4" borderId="0" xfId="0" applyFont="1" applyFill="1" applyAlignment="1">
      <alignment horizontal="center" vertical="center"/>
    </xf>
    <xf numFmtId="0" fontId="12" fillId="4" borderId="34" xfId="0" applyFont="1" applyFill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11" fillId="0" borderId="31" xfId="7" applyFont="1" applyBorder="1" applyAlignment="1">
      <alignment horizontal="center" vertical="center"/>
    </xf>
    <xf numFmtId="0" fontId="11" fillId="0" borderId="32" xfId="7" applyFont="1" applyBorder="1" applyAlignment="1">
      <alignment horizontal="center" vertical="center"/>
    </xf>
    <xf numFmtId="0" fontId="11" fillId="0" borderId="33" xfId="7" applyFont="1" applyBorder="1" applyAlignment="1">
      <alignment horizontal="center" vertical="center"/>
    </xf>
    <xf numFmtId="0" fontId="11" fillId="5" borderId="0" xfId="0" applyFont="1" applyFill="1" applyBorder="1" applyAlignment="1">
      <alignment horizontal="center" vertical="center" textRotation="90"/>
    </xf>
    <xf numFmtId="49" fontId="2" fillId="0" borderId="0" xfId="0" applyNumberFormat="1" applyFont="1" applyAlignment="1">
      <alignment horizontal="left" vertical="center"/>
    </xf>
  </cellXfs>
  <cellStyles count="10">
    <cellStyle name="Euro" xfId="3"/>
    <cellStyle name="Lien hypertexte" xfId="7" builtinId="8"/>
    <cellStyle name="Monétaire" xfId="1" builtinId="4"/>
    <cellStyle name="Monétaire 2" xfId="5"/>
    <cellStyle name="Normal" xfId="0" builtinId="0"/>
    <cellStyle name="Normal 2" xfId="4"/>
    <cellStyle name="Normal 3" xfId="8"/>
    <cellStyle name="Normal 4" xfId="9"/>
    <cellStyle name="Pourcentage" xfId="2" builtinId="5"/>
    <cellStyle name="Pourcentage 2" xfId="6"/>
  </cellStyles>
  <dxfs count="63"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ont>
        <condense val="0"/>
        <extend val="0"/>
        <color auto="1"/>
      </font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ont>
        <condense val="0"/>
        <extend val="0"/>
      </font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  <bottom style="hair">
          <color indexed="47"/>
        </bottom>
      </border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  <bottom style="hair">
          <color indexed="47"/>
        </bottom>
      </border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  <bottom style="hair">
          <color indexed="47"/>
        </bottom>
      </border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ont>
        <condense val="0"/>
        <extend val="0"/>
        <color auto="1"/>
      </font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ont>
        <condense val="0"/>
        <extend val="0"/>
      </font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  <bottom style="hair">
          <color indexed="47"/>
        </bottom>
      </border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  <bottom style="hair">
          <color indexed="47"/>
        </bottom>
      </border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  <bottom style="hair">
          <color indexed="47"/>
        </bottom>
      </border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ill>
        <patternFill>
          <bgColor rgb="FF00FF00"/>
        </patternFill>
      </fill>
    </dxf>
    <dxf>
      <numFmt numFmtId="33" formatCode="_-* #,##0\ _€_-;\-* #,##0\ _€_-;_-* &quot;-&quot;\ _€_-;_-@_-"/>
      <fill>
        <patternFill>
          <bgColor rgb="FF14D614"/>
        </patternFill>
      </fill>
    </dxf>
    <dxf>
      <fill>
        <patternFill>
          <bgColor theme="1"/>
        </patternFill>
      </fill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ont>
        <condense val="0"/>
        <extend val="0"/>
        <color auto="1"/>
      </font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ont>
        <condense val="0"/>
        <extend val="0"/>
      </font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  <bottom style="hair">
          <color indexed="47"/>
        </bottom>
      </border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  <bottom style="hair">
          <color indexed="47"/>
        </bottom>
      </border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  <bottom style="hair">
          <color indexed="47"/>
        </bottom>
      </border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ont>
        <condense val="0"/>
        <extend val="0"/>
        <color auto="1"/>
      </font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ont>
        <condense val="0"/>
        <extend val="0"/>
      </font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  <bottom style="hair">
          <color indexed="47"/>
        </bottom>
      </border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  <bottom style="hair">
          <color indexed="47"/>
        </bottom>
      </border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  <dxf>
      <font>
        <condense val="0"/>
        <extend val="0"/>
        <color indexed="9"/>
      </font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  <bottom style="hair">
          <color indexed="47"/>
        </bottom>
      </border>
    </dxf>
    <dxf>
      <fill>
        <patternFill>
          <bgColor indexed="26"/>
        </patternFill>
      </fill>
      <border>
        <left style="hair">
          <color indexed="47"/>
        </left>
        <right style="hair">
          <color indexed="47"/>
        </right>
      </border>
    </dxf>
  </dxfs>
  <tableStyles count="0" defaultTableStyle="TableStyleMedium2" defaultPivotStyle="PivotStyleLight16"/>
  <colors>
    <mruColors>
      <color rgb="FF00FF00"/>
      <color rgb="FF14D61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695325</xdr:colOff>
      <xdr:row>7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8896350" y="1143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1</xdr:row>
          <xdr:rowOff>19050</xdr:rowOff>
        </xdr:from>
        <xdr:to>
          <xdr:col>5</xdr:col>
          <xdr:colOff>1152525</xdr:colOff>
          <xdr:row>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le crédit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1</xdr:row>
          <xdr:rowOff>133350</xdr:rowOff>
        </xdr:from>
        <xdr:to>
          <xdr:col>5</xdr:col>
          <xdr:colOff>1123950</xdr:colOff>
          <xdr:row>4</xdr:row>
          <xdr:rowOff>114300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le crédit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695325</xdr:colOff>
      <xdr:row>7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8896350" y="117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256"/>
  <sheetViews>
    <sheetView showGridLines="0" zoomScaleNormal="100" workbookViewId="0">
      <pane ySplit="16" topLeftCell="A17" activePane="bottomLeft" state="frozen"/>
      <selection pane="bottomLeft" activeCell="D9" sqref="D9:E9"/>
    </sheetView>
  </sheetViews>
  <sheetFormatPr baseColWidth="10" defaultRowHeight="11.25" x14ac:dyDescent="0.2"/>
  <cols>
    <col min="1" max="1" width="2.7109375" style="1" customWidth="1"/>
    <col min="2" max="2" width="6.28515625" style="1" customWidth="1"/>
    <col min="3" max="3" width="14" style="1" customWidth="1"/>
    <col min="4" max="8" width="17.7109375" style="1" customWidth="1"/>
    <col min="9" max="9" width="11.42578125" style="1"/>
    <col min="10" max="10" width="11.7109375" style="1" bestFit="1" customWidth="1"/>
    <col min="11" max="16384" width="11.42578125" style="1"/>
  </cols>
  <sheetData>
    <row r="2" spans="1:10" ht="12.75" x14ac:dyDescent="0.2">
      <c r="B2" s="93"/>
      <c r="C2" s="93"/>
      <c r="D2" s="93"/>
      <c r="E2" s="94"/>
    </row>
    <row r="3" spans="1:10" ht="15" x14ac:dyDescent="0.2">
      <c r="B3" s="95" t="s">
        <v>20</v>
      </c>
      <c r="C3" s="95"/>
      <c r="D3" s="95"/>
      <c r="E3" s="94"/>
    </row>
    <row r="4" spans="1:10" ht="12.75" x14ac:dyDescent="0.2">
      <c r="B4" s="96"/>
      <c r="C4" s="96"/>
      <c r="D4" s="96"/>
      <c r="E4" s="94"/>
    </row>
    <row r="5" spans="1:10" ht="12.75" x14ac:dyDescent="0.2">
      <c r="B5" s="96"/>
      <c r="C5" s="96"/>
      <c r="D5" s="96"/>
      <c r="E5" s="94"/>
    </row>
    <row r="6" spans="1:10" ht="12" thickBot="1" x14ac:dyDescent="0.25"/>
    <row r="7" spans="1:10" x14ac:dyDescent="0.2">
      <c r="B7" s="89" t="s">
        <v>0</v>
      </c>
      <c r="C7" s="90"/>
      <c r="D7" s="91"/>
      <c r="E7" s="92"/>
      <c r="G7" s="2" t="s">
        <v>1</v>
      </c>
      <c r="H7" s="3" t="str">
        <f>IF(D8*D10*D11*D12*D13=0,"",-PMT(D10/D12,D11*D12,D8))</f>
        <v/>
      </c>
    </row>
    <row r="8" spans="1:10" x14ac:dyDescent="0.2">
      <c r="B8" s="97" t="s">
        <v>2</v>
      </c>
      <c r="C8" s="98"/>
      <c r="D8" s="99">
        <v>0</v>
      </c>
      <c r="E8" s="100"/>
      <c r="G8" s="4" t="s">
        <v>3</v>
      </c>
      <c r="H8" s="5" t="e">
        <f>H7*6.55957</f>
        <v>#VALUE!</v>
      </c>
      <c r="J8" s="109"/>
    </row>
    <row r="9" spans="1:10" ht="12.75" customHeight="1" x14ac:dyDescent="0.2">
      <c r="B9" s="101" t="s">
        <v>3</v>
      </c>
      <c r="C9" s="102"/>
      <c r="D9" s="103">
        <f>D8*6.55957</f>
        <v>0</v>
      </c>
      <c r="E9" s="104"/>
      <c r="G9" s="6" t="s">
        <v>4</v>
      </c>
      <c r="H9" s="7">
        <f>SUM(F17:G76)</f>
        <v>0</v>
      </c>
      <c r="J9" s="109"/>
    </row>
    <row r="10" spans="1:10" x14ac:dyDescent="0.2">
      <c r="B10" s="105" t="s">
        <v>5</v>
      </c>
      <c r="C10" s="106"/>
      <c r="D10" s="107">
        <v>2.9499999999999998E-2</v>
      </c>
      <c r="E10" s="108"/>
      <c r="G10" s="4" t="s">
        <v>3</v>
      </c>
      <c r="H10" s="5">
        <f>H9*6.55957</f>
        <v>0</v>
      </c>
    </row>
    <row r="11" spans="1:10" ht="12.75" customHeight="1" x14ac:dyDescent="0.2">
      <c r="B11" s="8" t="s">
        <v>6</v>
      </c>
      <c r="C11" s="9"/>
      <c r="D11" s="110">
        <v>11</v>
      </c>
      <c r="E11" s="111"/>
      <c r="G11" s="10" t="s">
        <v>7</v>
      </c>
      <c r="H11" s="11">
        <f>+SUM(G17:G76)</f>
        <v>0</v>
      </c>
    </row>
    <row r="12" spans="1:10" ht="13.5" customHeight="1" thickBot="1" x14ac:dyDescent="0.25">
      <c r="B12" s="8" t="s">
        <v>8</v>
      </c>
      <c r="C12" s="9"/>
      <c r="D12" s="110">
        <v>3</v>
      </c>
      <c r="E12" s="111"/>
      <c r="G12" s="12" t="s">
        <v>3</v>
      </c>
      <c r="H12" s="13">
        <f>H11*6.55957</f>
        <v>0</v>
      </c>
    </row>
    <row r="13" spans="1:10" ht="13.5" customHeight="1" thickBot="1" x14ac:dyDescent="0.25">
      <c r="B13" s="14" t="s">
        <v>9</v>
      </c>
      <c r="C13" s="15"/>
      <c r="D13" s="112">
        <v>40940</v>
      </c>
      <c r="E13" s="113"/>
      <c r="G13" s="16"/>
      <c r="H13" s="17"/>
    </row>
    <row r="14" spans="1:10" ht="12" thickBot="1" x14ac:dyDescent="0.25">
      <c r="E14" s="18"/>
    </row>
    <row r="15" spans="1:10" s="23" customFormat="1" ht="33.75" x14ac:dyDescent="0.2">
      <c r="A15" s="19"/>
      <c r="B15" s="20" t="s">
        <v>10</v>
      </c>
      <c r="C15" s="21" t="s">
        <v>11</v>
      </c>
      <c r="D15" s="21" t="s">
        <v>12</v>
      </c>
      <c r="E15" s="21" t="s">
        <v>13</v>
      </c>
      <c r="F15" s="114" t="s">
        <v>14</v>
      </c>
      <c r="G15" s="115"/>
      <c r="H15" s="22" t="s">
        <v>15</v>
      </c>
      <c r="J15" s="24"/>
    </row>
    <row r="16" spans="1:10" s="23" customFormat="1" ht="12" thickBot="1" x14ac:dyDescent="0.25">
      <c r="A16" s="19"/>
      <c r="B16" s="25"/>
      <c r="C16" s="26"/>
      <c r="D16" s="26"/>
      <c r="E16" s="26"/>
      <c r="F16" s="27" t="s">
        <v>16</v>
      </c>
      <c r="G16" s="28" t="s">
        <v>17</v>
      </c>
      <c r="H16" s="29"/>
      <c r="J16" s="24"/>
    </row>
    <row r="17" spans="1:12" x14ac:dyDescent="0.2">
      <c r="A17" s="30"/>
      <c r="B17" s="31" t="str">
        <f>IF(D8*D10*D11*D12*D13=0,"",1)</f>
        <v/>
      </c>
      <c r="C17" s="32" t="str">
        <f>IF(D8*D10*D11*D12*D13=0,"",IF(ISBLANK($D$13),"",D13))</f>
        <v/>
      </c>
      <c r="D17" s="33" t="e">
        <f>F17+G17</f>
        <v>#VALUE!</v>
      </c>
      <c r="E17" s="33" t="str">
        <f>IF($D$8*$D$10*$D$11*$D$12=0,"",IF(B17&lt;=$D$11*$D$12,D17,""))</f>
        <v/>
      </c>
      <c r="F17" s="34">
        <f>+D8/(D11*D12)</f>
        <v>0</v>
      </c>
      <c r="G17" s="33" t="str">
        <f>IF($D$8*$D$10*$D$11*$D$12=0,"",D8*(D10/D12))</f>
        <v/>
      </c>
      <c r="H17" s="34" t="str">
        <f>IF($D$8*$D$10*$D$11*$D$12=0,"",$D$8-$F$17)</f>
        <v/>
      </c>
      <c r="K17" s="35"/>
      <c r="L17" s="35"/>
    </row>
    <row r="18" spans="1:12" x14ac:dyDescent="0.2">
      <c r="A18" s="30"/>
      <c r="B18" s="31" t="str">
        <f t="shared" ref="B18:B81" si="0">IF($D$8*$D$10*$D$11*$D$12*$D$13=0,"",B17+1)</f>
        <v/>
      </c>
      <c r="C18" s="32" t="str">
        <f t="shared" ref="C18:C81" si="1">IF(B18&lt;=$D$11*$D$12,DATE(YEAR($D$13),MONTH($D$13)+B17*12/$D$12,DAY($D$13)),"")</f>
        <v/>
      </c>
      <c r="D18" s="33" t="e">
        <f>F18+G18</f>
        <v>#VALUE!</v>
      </c>
      <c r="E18" s="33" t="str">
        <f t="shared" ref="E18:E81" si="2">IF(B18&lt;=$D$11*D$12,D18+E17,"")</f>
        <v/>
      </c>
      <c r="F18" s="34">
        <f>F17</f>
        <v>0</v>
      </c>
      <c r="G18" s="33" t="str">
        <f t="shared" ref="G18:G81" si="3">IF(B18&lt;=$D$11*D$12,H17*($D$10/$D$12),"")</f>
        <v/>
      </c>
      <c r="H18" s="34" t="str">
        <f t="shared" ref="H18:H81" si="4">IF(B18&lt;=$D$11*$D$12,H17-F18,"")</f>
        <v/>
      </c>
      <c r="K18" s="35"/>
      <c r="L18" s="35"/>
    </row>
    <row r="19" spans="1:12" x14ac:dyDescent="0.2">
      <c r="A19" s="30"/>
      <c r="B19" s="31" t="str">
        <f t="shared" si="0"/>
        <v/>
      </c>
      <c r="C19" s="32" t="str">
        <f t="shared" si="1"/>
        <v/>
      </c>
      <c r="D19" s="33" t="e">
        <f t="shared" ref="D19:D76" si="5">F19+G19</f>
        <v>#VALUE!</v>
      </c>
      <c r="E19" s="33" t="str">
        <f t="shared" si="2"/>
        <v/>
      </c>
      <c r="F19" s="34">
        <f t="shared" ref="F19:F36" si="6">F18</f>
        <v>0</v>
      </c>
      <c r="G19" s="33" t="str">
        <f t="shared" si="3"/>
        <v/>
      </c>
      <c r="H19" s="34" t="str">
        <f t="shared" si="4"/>
        <v/>
      </c>
      <c r="K19" s="35"/>
      <c r="L19" s="35"/>
    </row>
    <row r="20" spans="1:12" x14ac:dyDescent="0.2">
      <c r="A20" s="30"/>
      <c r="B20" s="31" t="str">
        <f t="shared" si="0"/>
        <v/>
      </c>
      <c r="C20" s="32" t="str">
        <f t="shared" si="1"/>
        <v/>
      </c>
      <c r="D20" s="33" t="e">
        <f t="shared" si="5"/>
        <v>#VALUE!</v>
      </c>
      <c r="E20" s="33" t="str">
        <f t="shared" si="2"/>
        <v/>
      </c>
      <c r="F20" s="34">
        <f t="shared" si="6"/>
        <v>0</v>
      </c>
      <c r="G20" s="33" t="str">
        <f t="shared" si="3"/>
        <v/>
      </c>
      <c r="H20" s="34" t="str">
        <f t="shared" si="4"/>
        <v/>
      </c>
      <c r="K20" s="35"/>
      <c r="L20" s="35"/>
    </row>
    <row r="21" spans="1:12" x14ac:dyDescent="0.2">
      <c r="A21" s="30"/>
      <c r="B21" s="31" t="str">
        <f t="shared" si="0"/>
        <v/>
      </c>
      <c r="C21" s="32" t="str">
        <f t="shared" si="1"/>
        <v/>
      </c>
      <c r="D21" s="33" t="e">
        <f t="shared" si="5"/>
        <v>#VALUE!</v>
      </c>
      <c r="E21" s="33" t="str">
        <f t="shared" si="2"/>
        <v/>
      </c>
      <c r="F21" s="34">
        <f t="shared" si="6"/>
        <v>0</v>
      </c>
      <c r="G21" s="33" t="str">
        <f t="shared" si="3"/>
        <v/>
      </c>
      <c r="H21" s="34" t="str">
        <f t="shared" si="4"/>
        <v/>
      </c>
      <c r="K21" s="35"/>
      <c r="L21" s="35"/>
    </row>
    <row r="22" spans="1:12" x14ac:dyDescent="0.2">
      <c r="A22" s="30"/>
      <c r="B22" s="31" t="str">
        <f t="shared" si="0"/>
        <v/>
      </c>
      <c r="C22" s="32" t="str">
        <f t="shared" si="1"/>
        <v/>
      </c>
      <c r="D22" s="33" t="e">
        <f t="shared" si="5"/>
        <v>#VALUE!</v>
      </c>
      <c r="E22" s="33" t="str">
        <f t="shared" si="2"/>
        <v/>
      </c>
      <c r="F22" s="34">
        <f t="shared" si="6"/>
        <v>0</v>
      </c>
      <c r="G22" s="33" t="str">
        <f t="shared" si="3"/>
        <v/>
      </c>
      <c r="H22" s="34" t="str">
        <f t="shared" si="4"/>
        <v/>
      </c>
      <c r="K22" s="35"/>
      <c r="L22" s="35"/>
    </row>
    <row r="23" spans="1:12" x14ac:dyDescent="0.2">
      <c r="A23" s="30"/>
      <c r="B23" s="31" t="str">
        <f t="shared" si="0"/>
        <v/>
      </c>
      <c r="C23" s="32" t="str">
        <f t="shared" si="1"/>
        <v/>
      </c>
      <c r="D23" s="33" t="e">
        <f t="shared" si="5"/>
        <v>#VALUE!</v>
      </c>
      <c r="E23" s="33" t="str">
        <f t="shared" si="2"/>
        <v/>
      </c>
      <c r="F23" s="34">
        <f t="shared" si="6"/>
        <v>0</v>
      </c>
      <c r="G23" s="33" t="str">
        <f t="shared" si="3"/>
        <v/>
      </c>
      <c r="H23" s="34" t="str">
        <f t="shared" si="4"/>
        <v/>
      </c>
      <c r="K23" s="35"/>
      <c r="L23" s="35"/>
    </row>
    <row r="24" spans="1:12" x14ac:dyDescent="0.2">
      <c r="A24" s="30"/>
      <c r="B24" s="31" t="str">
        <f t="shared" si="0"/>
        <v/>
      </c>
      <c r="C24" s="32" t="str">
        <f t="shared" si="1"/>
        <v/>
      </c>
      <c r="D24" s="33" t="e">
        <f t="shared" si="5"/>
        <v>#VALUE!</v>
      </c>
      <c r="E24" s="33" t="str">
        <f t="shared" si="2"/>
        <v/>
      </c>
      <c r="F24" s="34">
        <f t="shared" si="6"/>
        <v>0</v>
      </c>
      <c r="G24" s="33" t="str">
        <f t="shared" si="3"/>
        <v/>
      </c>
      <c r="H24" s="34" t="str">
        <f t="shared" si="4"/>
        <v/>
      </c>
      <c r="K24" s="35"/>
      <c r="L24" s="35"/>
    </row>
    <row r="25" spans="1:12" x14ac:dyDescent="0.2">
      <c r="A25" s="30"/>
      <c r="B25" s="31" t="str">
        <f t="shared" si="0"/>
        <v/>
      </c>
      <c r="C25" s="32" t="str">
        <f t="shared" si="1"/>
        <v/>
      </c>
      <c r="D25" s="33" t="e">
        <f t="shared" si="5"/>
        <v>#VALUE!</v>
      </c>
      <c r="E25" s="33" t="str">
        <f t="shared" si="2"/>
        <v/>
      </c>
      <c r="F25" s="34">
        <f t="shared" si="6"/>
        <v>0</v>
      </c>
      <c r="G25" s="33" t="str">
        <f t="shared" si="3"/>
        <v/>
      </c>
      <c r="H25" s="34" t="str">
        <f t="shared" si="4"/>
        <v/>
      </c>
      <c r="K25" s="35"/>
      <c r="L25" s="35"/>
    </row>
    <row r="26" spans="1:12" x14ac:dyDescent="0.2">
      <c r="A26" s="30"/>
      <c r="B26" s="31" t="str">
        <f t="shared" si="0"/>
        <v/>
      </c>
      <c r="C26" s="32" t="str">
        <f t="shared" si="1"/>
        <v/>
      </c>
      <c r="D26" s="33" t="e">
        <f t="shared" si="5"/>
        <v>#VALUE!</v>
      </c>
      <c r="E26" s="33" t="str">
        <f t="shared" si="2"/>
        <v/>
      </c>
      <c r="F26" s="34">
        <f t="shared" si="6"/>
        <v>0</v>
      </c>
      <c r="G26" s="33" t="str">
        <f t="shared" si="3"/>
        <v/>
      </c>
      <c r="H26" s="34" t="str">
        <f t="shared" si="4"/>
        <v/>
      </c>
    </row>
    <row r="27" spans="1:12" x14ac:dyDescent="0.2">
      <c r="A27" s="30"/>
      <c r="B27" s="31" t="str">
        <f t="shared" si="0"/>
        <v/>
      </c>
      <c r="C27" s="32" t="str">
        <f t="shared" si="1"/>
        <v/>
      </c>
      <c r="D27" s="33" t="e">
        <f t="shared" si="5"/>
        <v>#VALUE!</v>
      </c>
      <c r="E27" s="33" t="str">
        <f t="shared" si="2"/>
        <v/>
      </c>
      <c r="F27" s="34">
        <f t="shared" si="6"/>
        <v>0</v>
      </c>
      <c r="G27" s="33" t="str">
        <f t="shared" si="3"/>
        <v/>
      </c>
      <c r="H27" s="34" t="str">
        <f t="shared" si="4"/>
        <v/>
      </c>
    </row>
    <row r="28" spans="1:12" x14ac:dyDescent="0.2">
      <c r="A28" s="30"/>
      <c r="B28" s="31" t="str">
        <f t="shared" si="0"/>
        <v/>
      </c>
      <c r="C28" s="32" t="str">
        <f t="shared" si="1"/>
        <v/>
      </c>
      <c r="D28" s="33" t="e">
        <f t="shared" si="5"/>
        <v>#VALUE!</v>
      </c>
      <c r="E28" s="33" t="str">
        <f t="shared" si="2"/>
        <v/>
      </c>
      <c r="F28" s="34">
        <f t="shared" si="6"/>
        <v>0</v>
      </c>
      <c r="G28" s="33" t="str">
        <f t="shared" si="3"/>
        <v/>
      </c>
      <c r="H28" s="34" t="str">
        <f t="shared" si="4"/>
        <v/>
      </c>
    </row>
    <row r="29" spans="1:12" x14ac:dyDescent="0.2">
      <c r="A29" s="30"/>
      <c r="B29" s="31" t="str">
        <f t="shared" si="0"/>
        <v/>
      </c>
      <c r="C29" s="32" t="str">
        <f t="shared" si="1"/>
        <v/>
      </c>
      <c r="D29" s="33" t="e">
        <f t="shared" si="5"/>
        <v>#VALUE!</v>
      </c>
      <c r="E29" s="33" t="str">
        <f t="shared" si="2"/>
        <v/>
      </c>
      <c r="F29" s="34">
        <f t="shared" si="6"/>
        <v>0</v>
      </c>
      <c r="G29" s="33" t="str">
        <f t="shared" si="3"/>
        <v/>
      </c>
      <c r="H29" s="34" t="str">
        <f t="shared" si="4"/>
        <v/>
      </c>
    </row>
    <row r="30" spans="1:12" x14ac:dyDescent="0.2">
      <c r="A30" s="30"/>
      <c r="B30" s="31" t="str">
        <f t="shared" si="0"/>
        <v/>
      </c>
      <c r="C30" s="32" t="str">
        <f t="shared" si="1"/>
        <v/>
      </c>
      <c r="D30" s="33" t="e">
        <f t="shared" si="5"/>
        <v>#VALUE!</v>
      </c>
      <c r="E30" s="33" t="str">
        <f t="shared" si="2"/>
        <v/>
      </c>
      <c r="F30" s="34">
        <f t="shared" si="6"/>
        <v>0</v>
      </c>
      <c r="G30" s="33" t="str">
        <f t="shared" si="3"/>
        <v/>
      </c>
      <c r="H30" s="34" t="str">
        <f t="shared" si="4"/>
        <v/>
      </c>
    </row>
    <row r="31" spans="1:12" x14ac:dyDescent="0.2">
      <c r="A31" s="30"/>
      <c r="B31" s="30" t="str">
        <f t="shared" si="0"/>
        <v/>
      </c>
      <c r="C31" s="36" t="str">
        <f t="shared" si="1"/>
        <v/>
      </c>
      <c r="D31" s="33" t="e">
        <f t="shared" si="5"/>
        <v>#VALUE!</v>
      </c>
      <c r="E31" s="37" t="str">
        <f t="shared" si="2"/>
        <v/>
      </c>
      <c r="F31" s="34">
        <f t="shared" si="6"/>
        <v>0</v>
      </c>
      <c r="G31" s="37" t="str">
        <f t="shared" si="3"/>
        <v/>
      </c>
      <c r="H31" s="35" t="str">
        <f t="shared" si="4"/>
        <v/>
      </c>
    </row>
    <row r="32" spans="1:12" x14ac:dyDescent="0.2">
      <c r="A32" s="30"/>
      <c r="B32" s="30" t="str">
        <f t="shared" si="0"/>
        <v/>
      </c>
      <c r="C32" s="36" t="str">
        <f t="shared" si="1"/>
        <v/>
      </c>
      <c r="D32" s="33" t="e">
        <f t="shared" si="5"/>
        <v>#VALUE!</v>
      </c>
      <c r="E32" s="37" t="str">
        <f t="shared" si="2"/>
        <v/>
      </c>
      <c r="F32" s="34">
        <f t="shared" si="6"/>
        <v>0</v>
      </c>
      <c r="G32" s="37" t="str">
        <f t="shared" si="3"/>
        <v/>
      </c>
      <c r="H32" s="35" t="str">
        <f t="shared" si="4"/>
        <v/>
      </c>
    </row>
    <row r="33" spans="1:8" x14ac:dyDescent="0.2">
      <c r="A33" s="30"/>
      <c r="B33" s="30" t="str">
        <f t="shared" si="0"/>
        <v/>
      </c>
      <c r="C33" s="36" t="str">
        <f t="shared" si="1"/>
        <v/>
      </c>
      <c r="D33" s="33" t="e">
        <f t="shared" si="5"/>
        <v>#VALUE!</v>
      </c>
      <c r="E33" s="37" t="str">
        <f t="shared" si="2"/>
        <v/>
      </c>
      <c r="F33" s="34">
        <f t="shared" si="6"/>
        <v>0</v>
      </c>
      <c r="G33" s="37" t="str">
        <f t="shared" si="3"/>
        <v/>
      </c>
      <c r="H33" s="35" t="str">
        <f t="shared" si="4"/>
        <v/>
      </c>
    </row>
    <row r="34" spans="1:8" x14ac:dyDescent="0.2">
      <c r="A34" s="30"/>
      <c r="B34" s="30" t="str">
        <f t="shared" si="0"/>
        <v/>
      </c>
      <c r="C34" s="36" t="str">
        <f t="shared" si="1"/>
        <v/>
      </c>
      <c r="D34" s="33" t="e">
        <f t="shared" si="5"/>
        <v>#VALUE!</v>
      </c>
      <c r="E34" s="37" t="str">
        <f t="shared" si="2"/>
        <v/>
      </c>
      <c r="F34" s="34">
        <f t="shared" si="6"/>
        <v>0</v>
      </c>
      <c r="G34" s="37" t="str">
        <f t="shared" si="3"/>
        <v/>
      </c>
      <c r="H34" s="35" t="str">
        <f t="shared" si="4"/>
        <v/>
      </c>
    </row>
    <row r="35" spans="1:8" x14ac:dyDescent="0.2">
      <c r="A35" s="30"/>
      <c r="B35" s="30" t="str">
        <f t="shared" si="0"/>
        <v/>
      </c>
      <c r="C35" s="36" t="str">
        <f t="shared" si="1"/>
        <v/>
      </c>
      <c r="D35" s="33" t="e">
        <f t="shared" si="5"/>
        <v>#VALUE!</v>
      </c>
      <c r="E35" s="37" t="str">
        <f t="shared" si="2"/>
        <v/>
      </c>
      <c r="F35" s="34">
        <f t="shared" si="6"/>
        <v>0</v>
      </c>
      <c r="G35" s="37" t="str">
        <f t="shared" si="3"/>
        <v/>
      </c>
      <c r="H35" s="35" t="str">
        <f t="shared" si="4"/>
        <v/>
      </c>
    </row>
    <row r="36" spans="1:8" x14ac:dyDescent="0.2">
      <c r="A36" s="30"/>
      <c r="B36" s="30" t="str">
        <f t="shared" si="0"/>
        <v/>
      </c>
      <c r="C36" s="36" t="str">
        <f t="shared" si="1"/>
        <v/>
      </c>
      <c r="D36" s="33" t="e">
        <f t="shared" si="5"/>
        <v>#VALUE!</v>
      </c>
      <c r="E36" s="37" t="str">
        <f t="shared" si="2"/>
        <v/>
      </c>
      <c r="F36" s="34">
        <f t="shared" si="6"/>
        <v>0</v>
      </c>
      <c r="G36" s="37" t="str">
        <f t="shared" si="3"/>
        <v/>
      </c>
      <c r="H36" s="35" t="str">
        <f t="shared" si="4"/>
        <v/>
      </c>
    </row>
    <row r="37" spans="1:8" x14ac:dyDescent="0.2">
      <c r="A37" s="30"/>
      <c r="B37" s="30" t="str">
        <f t="shared" si="0"/>
        <v/>
      </c>
      <c r="C37" s="36" t="str">
        <f t="shared" si="1"/>
        <v/>
      </c>
      <c r="D37" s="33" t="e">
        <f t="shared" si="5"/>
        <v>#VALUE!</v>
      </c>
      <c r="E37" s="37" t="str">
        <f t="shared" si="2"/>
        <v/>
      </c>
      <c r="F37" s="35">
        <f>+F36</f>
        <v>0</v>
      </c>
      <c r="G37" s="37" t="str">
        <f t="shared" si="3"/>
        <v/>
      </c>
      <c r="H37" s="35" t="str">
        <f t="shared" si="4"/>
        <v/>
      </c>
    </row>
    <row r="38" spans="1:8" x14ac:dyDescent="0.2">
      <c r="A38" s="30"/>
      <c r="B38" s="30" t="str">
        <f t="shared" si="0"/>
        <v/>
      </c>
      <c r="C38" s="36" t="str">
        <f t="shared" si="1"/>
        <v/>
      </c>
      <c r="D38" s="33" t="e">
        <f t="shared" si="5"/>
        <v>#VALUE!</v>
      </c>
      <c r="E38" s="37" t="str">
        <f t="shared" si="2"/>
        <v/>
      </c>
      <c r="F38" s="35">
        <f t="shared" ref="F38:F76" si="7">+F37</f>
        <v>0</v>
      </c>
      <c r="G38" s="37" t="str">
        <f t="shared" si="3"/>
        <v/>
      </c>
      <c r="H38" s="35" t="str">
        <f t="shared" si="4"/>
        <v/>
      </c>
    </row>
    <row r="39" spans="1:8" x14ac:dyDescent="0.2">
      <c r="A39" s="30"/>
      <c r="B39" s="30" t="str">
        <f t="shared" si="0"/>
        <v/>
      </c>
      <c r="C39" s="36" t="str">
        <f t="shared" si="1"/>
        <v/>
      </c>
      <c r="D39" s="33" t="e">
        <f t="shared" si="5"/>
        <v>#VALUE!</v>
      </c>
      <c r="E39" s="37" t="str">
        <f t="shared" si="2"/>
        <v/>
      </c>
      <c r="F39" s="35">
        <f t="shared" si="7"/>
        <v>0</v>
      </c>
      <c r="G39" s="37" t="str">
        <f t="shared" si="3"/>
        <v/>
      </c>
      <c r="H39" s="35" t="str">
        <f t="shared" si="4"/>
        <v/>
      </c>
    </row>
    <row r="40" spans="1:8" x14ac:dyDescent="0.2">
      <c r="A40" s="30"/>
      <c r="B40" s="30" t="str">
        <f t="shared" si="0"/>
        <v/>
      </c>
      <c r="C40" s="36" t="str">
        <f t="shared" si="1"/>
        <v/>
      </c>
      <c r="D40" s="33" t="e">
        <f t="shared" si="5"/>
        <v>#VALUE!</v>
      </c>
      <c r="E40" s="37" t="str">
        <f t="shared" si="2"/>
        <v/>
      </c>
      <c r="F40" s="35">
        <f t="shared" si="7"/>
        <v>0</v>
      </c>
      <c r="G40" s="37" t="str">
        <f t="shared" si="3"/>
        <v/>
      </c>
      <c r="H40" s="35" t="str">
        <f t="shared" si="4"/>
        <v/>
      </c>
    </row>
    <row r="41" spans="1:8" x14ac:dyDescent="0.2">
      <c r="A41" s="30"/>
      <c r="B41" s="30" t="str">
        <f t="shared" si="0"/>
        <v/>
      </c>
      <c r="C41" s="36" t="str">
        <f t="shared" si="1"/>
        <v/>
      </c>
      <c r="D41" s="33" t="e">
        <f t="shared" si="5"/>
        <v>#VALUE!</v>
      </c>
      <c r="E41" s="37" t="str">
        <f t="shared" si="2"/>
        <v/>
      </c>
      <c r="F41" s="35">
        <f t="shared" si="7"/>
        <v>0</v>
      </c>
      <c r="G41" s="37" t="str">
        <f t="shared" si="3"/>
        <v/>
      </c>
      <c r="H41" s="35" t="str">
        <f t="shared" si="4"/>
        <v/>
      </c>
    </row>
    <row r="42" spans="1:8" x14ac:dyDescent="0.2">
      <c r="A42" s="30"/>
      <c r="B42" s="30" t="str">
        <f t="shared" si="0"/>
        <v/>
      </c>
      <c r="C42" s="36" t="str">
        <f t="shared" si="1"/>
        <v/>
      </c>
      <c r="D42" s="33" t="e">
        <f t="shared" si="5"/>
        <v>#VALUE!</v>
      </c>
      <c r="E42" s="37" t="str">
        <f t="shared" si="2"/>
        <v/>
      </c>
      <c r="F42" s="35">
        <f t="shared" si="7"/>
        <v>0</v>
      </c>
      <c r="G42" s="37" t="str">
        <f t="shared" si="3"/>
        <v/>
      </c>
      <c r="H42" s="35" t="str">
        <f t="shared" si="4"/>
        <v/>
      </c>
    </row>
    <row r="43" spans="1:8" x14ac:dyDescent="0.2">
      <c r="A43" s="30"/>
      <c r="B43" s="30" t="str">
        <f t="shared" si="0"/>
        <v/>
      </c>
      <c r="C43" s="36" t="str">
        <f t="shared" si="1"/>
        <v/>
      </c>
      <c r="D43" s="33" t="e">
        <f t="shared" si="5"/>
        <v>#VALUE!</v>
      </c>
      <c r="E43" s="37" t="str">
        <f t="shared" si="2"/>
        <v/>
      </c>
      <c r="F43" s="35">
        <f t="shared" si="7"/>
        <v>0</v>
      </c>
      <c r="G43" s="37" t="str">
        <f t="shared" si="3"/>
        <v/>
      </c>
      <c r="H43" s="35" t="str">
        <f t="shared" si="4"/>
        <v/>
      </c>
    </row>
    <row r="44" spans="1:8" x14ac:dyDescent="0.2">
      <c r="A44" s="30"/>
      <c r="B44" s="30" t="str">
        <f t="shared" si="0"/>
        <v/>
      </c>
      <c r="C44" s="36" t="str">
        <f t="shared" si="1"/>
        <v/>
      </c>
      <c r="D44" s="33" t="e">
        <f t="shared" si="5"/>
        <v>#VALUE!</v>
      </c>
      <c r="E44" s="37" t="str">
        <f t="shared" si="2"/>
        <v/>
      </c>
      <c r="F44" s="35">
        <f t="shared" si="7"/>
        <v>0</v>
      </c>
      <c r="G44" s="37" t="str">
        <f t="shared" si="3"/>
        <v/>
      </c>
      <c r="H44" s="35" t="str">
        <f t="shared" si="4"/>
        <v/>
      </c>
    </row>
    <row r="45" spans="1:8" x14ac:dyDescent="0.2">
      <c r="A45" s="30"/>
      <c r="B45" s="30" t="str">
        <f t="shared" si="0"/>
        <v/>
      </c>
      <c r="C45" s="36" t="str">
        <f t="shared" si="1"/>
        <v/>
      </c>
      <c r="D45" s="33" t="e">
        <f t="shared" si="5"/>
        <v>#VALUE!</v>
      </c>
      <c r="E45" s="37" t="str">
        <f t="shared" si="2"/>
        <v/>
      </c>
      <c r="F45" s="35">
        <f t="shared" si="7"/>
        <v>0</v>
      </c>
      <c r="G45" s="37" t="str">
        <f t="shared" si="3"/>
        <v/>
      </c>
      <c r="H45" s="35" t="str">
        <f t="shared" si="4"/>
        <v/>
      </c>
    </row>
    <row r="46" spans="1:8" x14ac:dyDescent="0.2">
      <c r="A46" s="30"/>
      <c r="B46" s="30" t="str">
        <f t="shared" si="0"/>
        <v/>
      </c>
      <c r="C46" s="36" t="str">
        <f t="shared" si="1"/>
        <v/>
      </c>
      <c r="D46" s="33" t="e">
        <f t="shared" si="5"/>
        <v>#VALUE!</v>
      </c>
      <c r="E46" s="37" t="str">
        <f t="shared" si="2"/>
        <v/>
      </c>
      <c r="F46" s="35">
        <f t="shared" si="7"/>
        <v>0</v>
      </c>
      <c r="G46" s="37" t="str">
        <f t="shared" si="3"/>
        <v/>
      </c>
      <c r="H46" s="35" t="str">
        <f t="shared" si="4"/>
        <v/>
      </c>
    </row>
    <row r="47" spans="1:8" x14ac:dyDescent="0.2">
      <c r="A47" s="30"/>
      <c r="B47" s="30" t="str">
        <f t="shared" si="0"/>
        <v/>
      </c>
      <c r="C47" s="36" t="str">
        <f t="shared" si="1"/>
        <v/>
      </c>
      <c r="D47" s="33" t="e">
        <f t="shared" si="5"/>
        <v>#VALUE!</v>
      </c>
      <c r="E47" s="37" t="str">
        <f t="shared" si="2"/>
        <v/>
      </c>
      <c r="F47" s="35">
        <f t="shared" si="7"/>
        <v>0</v>
      </c>
      <c r="G47" s="37" t="str">
        <f t="shared" si="3"/>
        <v/>
      </c>
      <c r="H47" s="35" t="str">
        <f t="shared" si="4"/>
        <v/>
      </c>
    </row>
    <row r="48" spans="1:8" x14ac:dyDescent="0.2">
      <c r="A48" s="30"/>
      <c r="B48" s="30" t="str">
        <f t="shared" si="0"/>
        <v/>
      </c>
      <c r="C48" s="36" t="str">
        <f t="shared" si="1"/>
        <v/>
      </c>
      <c r="D48" s="33" t="e">
        <f t="shared" si="5"/>
        <v>#VALUE!</v>
      </c>
      <c r="E48" s="37" t="str">
        <f t="shared" si="2"/>
        <v/>
      </c>
      <c r="F48" s="35">
        <f t="shared" si="7"/>
        <v>0</v>
      </c>
      <c r="G48" s="37" t="str">
        <f t="shared" si="3"/>
        <v/>
      </c>
      <c r="H48" s="35" t="str">
        <f t="shared" si="4"/>
        <v/>
      </c>
    </row>
    <row r="49" spans="1:9" x14ac:dyDescent="0.2">
      <c r="A49" s="30"/>
      <c r="B49" s="30" t="str">
        <f t="shared" si="0"/>
        <v/>
      </c>
      <c r="C49" s="36" t="str">
        <f t="shared" si="1"/>
        <v/>
      </c>
      <c r="D49" s="33" t="e">
        <f t="shared" si="5"/>
        <v>#VALUE!</v>
      </c>
      <c r="E49" s="37" t="str">
        <f t="shared" si="2"/>
        <v/>
      </c>
      <c r="F49" s="35">
        <f t="shared" si="7"/>
        <v>0</v>
      </c>
      <c r="G49" s="37" t="str">
        <f t="shared" si="3"/>
        <v/>
      </c>
      <c r="H49" s="35" t="str">
        <f t="shared" si="4"/>
        <v/>
      </c>
    </row>
    <row r="50" spans="1:9" x14ac:dyDescent="0.2">
      <c r="A50" s="30"/>
      <c r="B50" s="30" t="str">
        <f t="shared" si="0"/>
        <v/>
      </c>
      <c r="C50" s="36" t="str">
        <f t="shared" si="1"/>
        <v/>
      </c>
      <c r="D50" s="33" t="e">
        <f t="shared" si="5"/>
        <v>#VALUE!</v>
      </c>
      <c r="E50" s="37" t="str">
        <f t="shared" si="2"/>
        <v/>
      </c>
      <c r="F50" s="35">
        <f t="shared" si="7"/>
        <v>0</v>
      </c>
      <c r="G50" s="37" t="str">
        <f t="shared" si="3"/>
        <v/>
      </c>
      <c r="H50" s="35" t="str">
        <f t="shared" si="4"/>
        <v/>
      </c>
    </row>
    <row r="51" spans="1:9" x14ac:dyDescent="0.2">
      <c r="A51" s="30"/>
      <c r="B51" s="30" t="str">
        <f t="shared" si="0"/>
        <v/>
      </c>
      <c r="C51" s="36" t="str">
        <f t="shared" si="1"/>
        <v/>
      </c>
      <c r="D51" s="33" t="e">
        <f t="shared" si="5"/>
        <v>#VALUE!</v>
      </c>
      <c r="E51" s="37" t="str">
        <f t="shared" si="2"/>
        <v/>
      </c>
      <c r="F51" s="35">
        <f t="shared" si="7"/>
        <v>0</v>
      </c>
      <c r="G51" s="37" t="str">
        <f t="shared" si="3"/>
        <v/>
      </c>
      <c r="H51" s="35" t="str">
        <f t="shared" si="4"/>
        <v/>
      </c>
    </row>
    <row r="52" spans="1:9" x14ac:dyDescent="0.2">
      <c r="A52" s="30"/>
      <c r="B52" s="30" t="str">
        <f t="shared" si="0"/>
        <v/>
      </c>
      <c r="C52" s="36" t="str">
        <f t="shared" si="1"/>
        <v/>
      </c>
      <c r="D52" s="33" t="e">
        <f t="shared" si="5"/>
        <v>#VALUE!</v>
      </c>
      <c r="E52" s="37" t="str">
        <f t="shared" si="2"/>
        <v/>
      </c>
      <c r="F52" s="35">
        <f t="shared" si="7"/>
        <v>0</v>
      </c>
      <c r="G52" s="37" t="str">
        <f t="shared" si="3"/>
        <v/>
      </c>
      <c r="H52" s="35" t="str">
        <f t="shared" si="4"/>
        <v/>
      </c>
      <c r="I52" s="35"/>
    </row>
    <row r="53" spans="1:9" x14ac:dyDescent="0.2">
      <c r="A53" s="30"/>
      <c r="B53" s="30" t="str">
        <f t="shared" si="0"/>
        <v/>
      </c>
      <c r="C53" s="36" t="str">
        <f t="shared" si="1"/>
        <v/>
      </c>
      <c r="D53" s="33" t="e">
        <f t="shared" si="5"/>
        <v>#VALUE!</v>
      </c>
      <c r="E53" s="37" t="str">
        <f t="shared" si="2"/>
        <v/>
      </c>
      <c r="F53" s="35">
        <f t="shared" si="7"/>
        <v>0</v>
      </c>
      <c r="G53" s="37" t="str">
        <f t="shared" si="3"/>
        <v/>
      </c>
      <c r="H53" s="35" t="str">
        <f t="shared" si="4"/>
        <v/>
      </c>
    </row>
    <row r="54" spans="1:9" x14ac:dyDescent="0.2">
      <c r="A54" s="30"/>
      <c r="B54" s="30" t="str">
        <f t="shared" si="0"/>
        <v/>
      </c>
      <c r="C54" s="36" t="str">
        <f t="shared" si="1"/>
        <v/>
      </c>
      <c r="D54" s="33" t="e">
        <f t="shared" si="5"/>
        <v>#VALUE!</v>
      </c>
      <c r="E54" s="37" t="str">
        <f t="shared" si="2"/>
        <v/>
      </c>
      <c r="F54" s="35">
        <f t="shared" si="7"/>
        <v>0</v>
      </c>
      <c r="G54" s="37" t="str">
        <f t="shared" si="3"/>
        <v/>
      </c>
      <c r="H54" s="35" t="str">
        <f t="shared" si="4"/>
        <v/>
      </c>
    </row>
    <row r="55" spans="1:9" x14ac:dyDescent="0.2">
      <c r="A55" s="30"/>
      <c r="B55" s="30" t="str">
        <f t="shared" si="0"/>
        <v/>
      </c>
      <c r="C55" s="36" t="str">
        <f t="shared" si="1"/>
        <v/>
      </c>
      <c r="D55" s="33" t="e">
        <f t="shared" si="5"/>
        <v>#VALUE!</v>
      </c>
      <c r="E55" s="37" t="str">
        <f t="shared" si="2"/>
        <v/>
      </c>
      <c r="F55" s="35">
        <f t="shared" si="7"/>
        <v>0</v>
      </c>
      <c r="G55" s="37" t="str">
        <f t="shared" si="3"/>
        <v/>
      </c>
      <c r="H55" s="35" t="str">
        <f t="shared" si="4"/>
        <v/>
      </c>
    </row>
    <row r="56" spans="1:9" x14ac:dyDescent="0.2">
      <c r="A56" s="30"/>
      <c r="B56" s="30" t="str">
        <f t="shared" si="0"/>
        <v/>
      </c>
      <c r="C56" s="36" t="str">
        <f t="shared" si="1"/>
        <v/>
      </c>
      <c r="D56" s="33" t="e">
        <f t="shared" si="5"/>
        <v>#VALUE!</v>
      </c>
      <c r="E56" s="37" t="str">
        <f t="shared" si="2"/>
        <v/>
      </c>
      <c r="F56" s="35">
        <f t="shared" si="7"/>
        <v>0</v>
      </c>
      <c r="G56" s="37" t="str">
        <f t="shared" si="3"/>
        <v/>
      </c>
      <c r="H56" s="35" t="str">
        <f t="shared" si="4"/>
        <v/>
      </c>
    </row>
    <row r="57" spans="1:9" x14ac:dyDescent="0.2">
      <c r="A57" s="30"/>
      <c r="B57" s="30" t="str">
        <f t="shared" si="0"/>
        <v/>
      </c>
      <c r="C57" s="36" t="str">
        <f t="shared" si="1"/>
        <v/>
      </c>
      <c r="D57" s="33" t="e">
        <f t="shared" si="5"/>
        <v>#VALUE!</v>
      </c>
      <c r="E57" s="37" t="str">
        <f t="shared" si="2"/>
        <v/>
      </c>
      <c r="F57" s="35">
        <f t="shared" si="7"/>
        <v>0</v>
      </c>
      <c r="G57" s="37" t="str">
        <f t="shared" si="3"/>
        <v/>
      </c>
      <c r="H57" s="35" t="str">
        <f t="shared" si="4"/>
        <v/>
      </c>
    </row>
    <row r="58" spans="1:9" x14ac:dyDescent="0.2">
      <c r="A58" s="30"/>
      <c r="B58" s="30" t="str">
        <f t="shared" si="0"/>
        <v/>
      </c>
      <c r="C58" s="36" t="str">
        <f t="shared" si="1"/>
        <v/>
      </c>
      <c r="D58" s="33" t="e">
        <f t="shared" si="5"/>
        <v>#VALUE!</v>
      </c>
      <c r="E58" s="37" t="str">
        <f t="shared" si="2"/>
        <v/>
      </c>
      <c r="F58" s="35">
        <f t="shared" si="7"/>
        <v>0</v>
      </c>
      <c r="G58" s="37" t="str">
        <f t="shared" si="3"/>
        <v/>
      </c>
      <c r="H58" s="35" t="str">
        <f t="shared" si="4"/>
        <v/>
      </c>
    </row>
    <row r="59" spans="1:9" x14ac:dyDescent="0.2">
      <c r="A59" s="30"/>
      <c r="B59" s="30" t="str">
        <f t="shared" si="0"/>
        <v/>
      </c>
      <c r="C59" s="36" t="str">
        <f t="shared" si="1"/>
        <v/>
      </c>
      <c r="D59" s="33" t="e">
        <f t="shared" si="5"/>
        <v>#VALUE!</v>
      </c>
      <c r="E59" s="37" t="str">
        <f t="shared" si="2"/>
        <v/>
      </c>
      <c r="F59" s="35">
        <f t="shared" si="7"/>
        <v>0</v>
      </c>
      <c r="G59" s="37" t="str">
        <f t="shared" si="3"/>
        <v/>
      </c>
      <c r="H59" s="35" t="str">
        <f t="shared" si="4"/>
        <v/>
      </c>
    </row>
    <row r="60" spans="1:9" x14ac:dyDescent="0.2">
      <c r="A60" s="30"/>
      <c r="B60" s="30" t="str">
        <f t="shared" si="0"/>
        <v/>
      </c>
      <c r="C60" s="36" t="str">
        <f t="shared" si="1"/>
        <v/>
      </c>
      <c r="D60" s="33" t="e">
        <f t="shared" si="5"/>
        <v>#VALUE!</v>
      </c>
      <c r="E60" s="37" t="str">
        <f t="shared" si="2"/>
        <v/>
      </c>
      <c r="F60" s="35">
        <f t="shared" si="7"/>
        <v>0</v>
      </c>
      <c r="G60" s="37" t="str">
        <f t="shared" si="3"/>
        <v/>
      </c>
      <c r="H60" s="35" t="str">
        <f t="shared" si="4"/>
        <v/>
      </c>
    </row>
    <row r="61" spans="1:9" x14ac:dyDescent="0.2">
      <c r="A61" s="30"/>
      <c r="B61" s="30" t="str">
        <f t="shared" si="0"/>
        <v/>
      </c>
      <c r="C61" s="36" t="str">
        <f t="shared" si="1"/>
        <v/>
      </c>
      <c r="D61" s="33" t="e">
        <f t="shared" si="5"/>
        <v>#VALUE!</v>
      </c>
      <c r="E61" s="37" t="str">
        <f t="shared" si="2"/>
        <v/>
      </c>
      <c r="F61" s="35">
        <f t="shared" si="7"/>
        <v>0</v>
      </c>
      <c r="G61" s="37" t="str">
        <f t="shared" si="3"/>
        <v/>
      </c>
      <c r="H61" s="35" t="str">
        <f t="shared" si="4"/>
        <v/>
      </c>
    </row>
    <row r="62" spans="1:9" x14ac:dyDescent="0.2">
      <c r="A62" s="30"/>
      <c r="B62" s="30" t="str">
        <f t="shared" si="0"/>
        <v/>
      </c>
      <c r="C62" s="36" t="str">
        <f t="shared" si="1"/>
        <v/>
      </c>
      <c r="D62" s="33" t="e">
        <f t="shared" si="5"/>
        <v>#VALUE!</v>
      </c>
      <c r="E62" s="37" t="str">
        <f t="shared" si="2"/>
        <v/>
      </c>
      <c r="F62" s="35">
        <f t="shared" si="7"/>
        <v>0</v>
      </c>
      <c r="G62" s="37" t="str">
        <f t="shared" si="3"/>
        <v/>
      </c>
      <c r="H62" s="35" t="str">
        <f t="shared" si="4"/>
        <v/>
      </c>
    </row>
    <row r="63" spans="1:9" x14ac:dyDescent="0.2">
      <c r="A63" s="30"/>
      <c r="B63" s="30" t="str">
        <f t="shared" si="0"/>
        <v/>
      </c>
      <c r="C63" s="36" t="str">
        <f t="shared" si="1"/>
        <v/>
      </c>
      <c r="D63" s="33" t="e">
        <f t="shared" si="5"/>
        <v>#VALUE!</v>
      </c>
      <c r="E63" s="37" t="str">
        <f t="shared" si="2"/>
        <v/>
      </c>
      <c r="F63" s="35">
        <f t="shared" si="7"/>
        <v>0</v>
      </c>
      <c r="G63" s="37" t="str">
        <f t="shared" si="3"/>
        <v/>
      </c>
      <c r="H63" s="35" t="str">
        <f t="shared" si="4"/>
        <v/>
      </c>
    </row>
    <row r="64" spans="1:9" x14ac:dyDescent="0.2">
      <c r="A64" s="30"/>
      <c r="B64" s="30" t="str">
        <f t="shared" si="0"/>
        <v/>
      </c>
      <c r="C64" s="36" t="str">
        <f t="shared" si="1"/>
        <v/>
      </c>
      <c r="D64" s="33" t="e">
        <f t="shared" si="5"/>
        <v>#VALUE!</v>
      </c>
      <c r="E64" s="37" t="str">
        <f t="shared" si="2"/>
        <v/>
      </c>
      <c r="F64" s="35">
        <f t="shared" si="7"/>
        <v>0</v>
      </c>
      <c r="G64" s="37" t="str">
        <f t="shared" si="3"/>
        <v/>
      </c>
      <c r="H64" s="35" t="str">
        <f t="shared" si="4"/>
        <v/>
      </c>
    </row>
    <row r="65" spans="1:8" x14ac:dyDescent="0.2">
      <c r="A65" s="30"/>
      <c r="B65" s="30" t="str">
        <f t="shared" si="0"/>
        <v/>
      </c>
      <c r="C65" s="36" t="str">
        <f t="shared" si="1"/>
        <v/>
      </c>
      <c r="D65" s="33" t="e">
        <f t="shared" si="5"/>
        <v>#VALUE!</v>
      </c>
      <c r="E65" s="37" t="str">
        <f t="shared" si="2"/>
        <v/>
      </c>
      <c r="F65" s="35">
        <f t="shared" si="7"/>
        <v>0</v>
      </c>
      <c r="G65" s="37" t="str">
        <f t="shared" si="3"/>
        <v/>
      </c>
      <c r="H65" s="35" t="str">
        <f t="shared" si="4"/>
        <v/>
      </c>
    </row>
    <row r="66" spans="1:8" x14ac:dyDescent="0.2">
      <c r="A66" s="30"/>
      <c r="B66" s="30" t="str">
        <f t="shared" si="0"/>
        <v/>
      </c>
      <c r="C66" s="36" t="str">
        <f t="shared" si="1"/>
        <v/>
      </c>
      <c r="D66" s="33" t="e">
        <f t="shared" si="5"/>
        <v>#VALUE!</v>
      </c>
      <c r="E66" s="37" t="str">
        <f t="shared" si="2"/>
        <v/>
      </c>
      <c r="F66" s="35">
        <f t="shared" si="7"/>
        <v>0</v>
      </c>
      <c r="G66" s="37" t="str">
        <f t="shared" si="3"/>
        <v/>
      </c>
      <c r="H66" s="35" t="str">
        <f t="shared" si="4"/>
        <v/>
      </c>
    </row>
    <row r="67" spans="1:8" x14ac:dyDescent="0.2">
      <c r="A67" s="30"/>
      <c r="B67" s="30" t="str">
        <f t="shared" si="0"/>
        <v/>
      </c>
      <c r="C67" s="36" t="str">
        <f t="shared" si="1"/>
        <v/>
      </c>
      <c r="D67" s="33" t="e">
        <f t="shared" si="5"/>
        <v>#VALUE!</v>
      </c>
      <c r="E67" s="37" t="str">
        <f t="shared" si="2"/>
        <v/>
      </c>
      <c r="F67" s="35">
        <f t="shared" si="7"/>
        <v>0</v>
      </c>
      <c r="G67" s="37" t="str">
        <f t="shared" si="3"/>
        <v/>
      </c>
      <c r="H67" s="35" t="str">
        <f t="shared" si="4"/>
        <v/>
      </c>
    </row>
    <row r="68" spans="1:8" x14ac:dyDescent="0.2">
      <c r="A68" s="30"/>
      <c r="B68" s="30" t="str">
        <f t="shared" si="0"/>
        <v/>
      </c>
      <c r="C68" s="36" t="str">
        <f t="shared" si="1"/>
        <v/>
      </c>
      <c r="D68" s="33" t="e">
        <f t="shared" si="5"/>
        <v>#VALUE!</v>
      </c>
      <c r="E68" s="37" t="str">
        <f t="shared" si="2"/>
        <v/>
      </c>
      <c r="F68" s="35">
        <f t="shared" si="7"/>
        <v>0</v>
      </c>
      <c r="G68" s="37" t="str">
        <f t="shared" si="3"/>
        <v/>
      </c>
      <c r="H68" s="35" t="str">
        <f t="shared" si="4"/>
        <v/>
      </c>
    </row>
    <row r="69" spans="1:8" x14ac:dyDescent="0.2">
      <c r="A69" s="30"/>
      <c r="B69" s="30" t="str">
        <f t="shared" si="0"/>
        <v/>
      </c>
      <c r="C69" s="36" t="str">
        <f t="shared" si="1"/>
        <v/>
      </c>
      <c r="D69" s="33" t="e">
        <f t="shared" si="5"/>
        <v>#VALUE!</v>
      </c>
      <c r="E69" s="37" t="str">
        <f t="shared" si="2"/>
        <v/>
      </c>
      <c r="F69" s="35">
        <f t="shared" si="7"/>
        <v>0</v>
      </c>
      <c r="G69" s="37" t="str">
        <f t="shared" si="3"/>
        <v/>
      </c>
      <c r="H69" s="35" t="str">
        <f t="shared" si="4"/>
        <v/>
      </c>
    </row>
    <row r="70" spans="1:8" x14ac:dyDescent="0.2">
      <c r="A70" s="30"/>
      <c r="B70" s="30" t="str">
        <f t="shared" si="0"/>
        <v/>
      </c>
      <c r="C70" s="36" t="str">
        <f t="shared" si="1"/>
        <v/>
      </c>
      <c r="D70" s="33" t="e">
        <f t="shared" si="5"/>
        <v>#VALUE!</v>
      </c>
      <c r="E70" s="37" t="str">
        <f t="shared" si="2"/>
        <v/>
      </c>
      <c r="F70" s="35">
        <f t="shared" si="7"/>
        <v>0</v>
      </c>
      <c r="G70" s="37" t="str">
        <f t="shared" si="3"/>
        <v/>
      </c>
      <c r="H70" s="35" t="str">
        <f t="shared" si="4"/>
        <v/>
      </c>
    </row>
    <row r="71" spans="1:8" x14ac:dyDescent="0.2">
      <c r="A71" s="30"/>
      <c r="B71" s="30" t="str">
        <f t="shared" si="0"/>
        <v/>
      </c>
      <c r="C71" s="36" t="str">
        <f t="shared" si="1"/>
        <v/>
      </c>
      <c r="D71" s="33" t="e">
        <f t="shared" si="5"/>
        <v>#VALUE!</v>
      </c>
      <c r="E71" s="37" t="str">
        <f t="shared" si="2"/>
        <v/>
      </c>
      <c r="F71" s="35">
        <f t="shared" si="7"/>
        <v>0</v>
      </c>
      <c r="G71" s="37" t="str">
        <f t="shared" si="3"/>
        <v/>
      </c>
      <c r="H71" s="35" t="str">
        <f t="shared" si="4"/>
        <v/>
      </c>
    </row>
    <row r="72" spans="1:8" x14ac:dyDescent="0.2">
      <c r="A72" s="30"/>
      <c r="B72" s="30" t="str">
        <f t="shared" si="0"/>
        <v/>
      </c>
      <c r="C72" s="36" t="str">
        <f t="shared" si="1"/>
        <v/>
      </c>
      <c r="D72" s="33" t="e">
        <f t="shared" si="5"/>
        <v>#VALUE!</v>
      </c>
      <c r="E72" s="37" t="str">
        <f t="shared" si="2"/>
        <v/>
      </c>
      <c r="F72" s="35">
        <f t="shared" si="7"/>
        <v>0</v>
      </c>
      <c r="G72" s="37" t="str">
        <f t="shared" si="3"/>
        <v/>
      </c>
      <c r="H72" s="35" t="str">
        <f t="shared" si="4"/>
        <v/>
      </c>
    </row>
    <row r="73" spans="1:8" x14ac:dyDescent="0.2">
      <c r="A73" s="30"/>
      <c r="B73" s="30" t="str">
        <f t="shared" si="0"/>
        <v/>
      </c>
      <c r="C73" s="36" t="str">
        <f t="shared" si="1"/>
        <v/>
      </c>
      <c r="D73" s="33" t="e">
        <f t="shared" si="5"/>
        <v>#VALUE!</v>
      </c>
      <c r="E73" s="37" t="str">
        <f t="shared" si="2"/>
        <v/>
      </c>
      <c r="F73" s="35">
        <f t="shared" si="7"/>
        <v>0</v>
      </c>
      <c r="G73" s="37" t="str">
        <f t="shared" si="3"/>
        <v/>
      </c>
      <c r="H73" s="35" t="str">
        <f t="shared" si="4"/>
        <v/>
      </c>
    </row>
    <row r="74" spans="1:8" x14ac:dyDescent="0.2">
      <c r="A74" s="30"/>
      <c r="B74" s="30" t="str">
        <f t="shared" si="0"/>
        <v/>
      </c>
      <c r="C74" s="36" t="str">
        <f t="shared" si="1"/>
        <v/>
      </c>
      <c r="D74" s="33" t="e">
        <f t="shared" si="5"/>
        <v>#VALUE!</v>
      </c>
      <c r="E74" s="37" t="str">
        <f t="shared" si="2"/>
        <v/>
      </c>
      <c r="F74" s="35">
        <f t="shared" si="7"/>
        <v>0</v>
      </c>
      <c r="G74" s="37" t="str">
        <f t="shared" si="3"/>
        <v/>
      </c>
      <c r="H74" s="35" t="str">
        <f t="shared" si="4"/>
        <v/>
      </c>
    </row>
    <row r="75" spans="1:8" x14ac:dyDescent="0.2">
      <c r="A75" s="30"/>
      <c r="B75" s="30" t="str">
        <f t="shared" si="0"/>
        <v/>
      </c>
      <c r="C75" s="36" t="str">
        <f t="shared" si="1"/>
        <v/>
      </c>
      <c r="D75" s="33" t="e">
        <f t="shared" si="5"/>
        <v>#VALUE!</v>
      </c>
      <c r="E75" s="37" t="str">
        <f t="shared" si="2"/>
        <v/>
      </c>
      <c r="F75" s="35">
        <f t="shared" si="7"/>
        <v>0</v>
      </c>
      <c r="G75" s="37" t="str">
        <f t="shared" si="3"/>
        <v/>
      </c>
      <c r="H75" s="35" t="str">
        <f t="shared" si="4"/>
        <v/>
      </c>
    </row>
    <row r="76" spans="1:8" x14ac:dyDescent="0.2">
      <c r="A76" s="30"/>
      <c r="B76" s="30" t="str">
        <f t="shared" si="0"/>
        <v/>
      </c>
      <c r="C76" s="36" t="str">
        <f t="shared" si="1"/>
        <v/>
      </c>
      <c r="D76" s="33" t="e">
        <f t="shared" si="5"/>
        <v>#VALUE!</v>
      </c>
      <c r="E76" s="37" t="str">
        <f t="shared" si="2"/>
        <v/>
      </c>
      <c r="F76" s="35">
        <f t="shared" si="7"/>
        <v>0</v>
      </c>
      <c r="G76" s="37" t="str">
        <f t="shared" si="3"/>
        <v/>
      </c>
      <c r="H76" s="35" t="str">
        <f t="shared" si="4"/>
        <v/>
      </c>
    </row>
    <row r="77" spans="1:8" x14ac:dyDescent="0.2">
      <c r="A77" s="30"/>
      <c r="B77" s="30" t="str">
        <f t="shared" si="0"/>
        <v/>
      </c>
      <c r="C77" s="36" t="str">
        <f t="shared" si="1"/>
        <v/>
      </c>
      <c r="D77" s="37" t="str">
        <f t="shared" ref="D77:D140" si="8">IF(B77&lt;=$D$11*$D$12,$H$7,"")</f>
        <v/>
      </c>
      <c r="E77" s="37" t="str">
        <f t="shared" si="2"/>
        <v/>
      </c>
      <c r="F77" s="35" t="str">
        <f t="shared" ref="F77:F140" si="9">IF(B77&lt;=$D$11*$D$12,D77-G77,"")</f>
        <v/>
      </c>
      <c r="G77" s="37" t="str">
        <f t="shared" si="3"/>
        <v/>
      </c>
      <c r="H77" s="35" t="str">
        <f t="shared" si="4"/>
        <v/>
      </c>
    </row>
    <row r="78" spans="1:8" x14ac:dyDescent="0.2">
      <c r="A78" s="30"/>
      <c r="B78" s="30" t="str">
        <f t="shared" si="0"/>
        <v/>
      </c>
      <c r="C78" s="36" t="str">
        <f t="shared" si="1"/>
        <v/>
      </c>
      <c r="D78" s="37" t="str">
        <f t="shared" si="8"/>
        <v/>
      </c>
      <c r="E78" s="37" t="str">
        <f t="shared" si="2"/>
        <v/>
      </c>
      <c r="F78" s="35" t="str">
        <f t="shared" si="9"/>
        <v/>
      </c>
      <c r="G78" s="37" t="str">
        <f t="shared" si="3"/>
        <v/>
      </c>
      <c r="H78" s="35" t="str">
        <f t="shared" si="4"/>
        <v/>
      </c>
    </row>
    <row r="79" spans="1:8" x14ac:dyDescent="0.2">
      <c r="A79" s="30"/>
      <c r="B79" s="30" t="str">
        <f t="shared" si="0"/>
        <v/>
      </c>
      <c r="C79" s="36" t="str">
        <f t="shared" si="1"/>
        <v/>
      </c>
      <c r="D79" s="37" t="str">
        <f t="shared" si="8"/>
        <v/>
      </c>
      <c r="E79" s="37" t="str">
        <f t="shared" si="2"/>
        <v/>
      </c>
      <c r="F79" s="35" t="str">
        <f t="shared" si="9"/>
        <v/>
      </c>
      <c r="G79" s="37" t="str">
        <f t="shared" si="3"/>
        <v/>
      </c>
      <c r="H79" s="35" t="str">
        <f t="shared" si="4"/>
        <v/>
      </c>
    </row>
    <row r="80" spans="1:8" x14ac:dyDescent="0.2">
      <c r="A80" s="30"/>
      <c r="B80" s="30" t="str">
        <f t="shared" si="0"/>
        <v/>
      </c>
      <c r="C80" s="36" t="str">
        <f t="shared" si="1"/>
        <v/>
      </c>
      <c r="D80" s="37" t="str">
        <f t="shared" si="8"/>
        <v/>
      </c>
      <c r="E80" s="37" t="str">
        <f t="shared" si="2"/>
        <v/>
      </c>
      <c r="F80" s="35" t="str">
        <f t="shared" si="9"/>
        <v/>
      </c>
      <c r="G80" s="37" t="str">
        <f t="shared" si="3"/>
        <v/>
      </c>
      <c r="H80" s="35" t="str">
        <f t="shared" si="4"/>
        <v/>
      </c>
    </row>
    <row r="81" spans="1:8" x14ac:dyDescent="0.2">
      <c r="A81" s="30"/>
      <c r="B81" s="30" t="str">
        <f t="shared" si="0"/>
        <v/>
      </c>
      <c r="C81" s="36" t="str">
        <f t="shared" si="1"/>
        <v/>
      </c>
      <c r="D81" s="37" t="str">
        <f t="shared" si="8"/>
        <v/>
      </c>
      <c r="E81" s="37" t="str">
        <f t="shared" si="2"/>
        <v/>
      </c>
      <c r="F81" s="35" t="str">
        <f t="shared" si="9"/>
        <v/>
      </c>
      <c r="G81" s="37" t="str">
        <f t="shared" si="3"/>
        <v/>
      </c>
      <c r="H81" s="35" t="str">
        <f t="shared" si="4"/>
        <v/>
      </c>
    </row>
    <row r="82" spans="1:8" x14ac:dyDescent="0.2">
      <c r="A82" s="30"/>
      <c r="B82" s="30" t="str">
        <f t="shared" ref="B82:B145" si="10">IF($D$8*$D$10*$D$11*$D$12*$D$13=0,"",B81+1)</f>
        <v/>
      </c>
      <c r="C82" s="36" t="str">
        <f t="shared" ref="C82:C145" si="11">IF(B82&lt;=$D$11*$D$12,DATE(YEAR($D$13),MONTH($D$13)+B81*12/$D$12,DAY($D$13)),"")</f>
        <v/>
      </c>
      <c r="D82" s="37" t="str">
        <f t="shared" si="8"/>
        <v/>
      </c>
      <c r="E82" s="37" t="str">
        <f t="shared" ref="E82:E145" si="12">IF(B82&lt;=$D$11*D$12,D82+E81,"")</f>
        <v/>
      </c>
      <c r="F82" s="35" t="str">
        <f t="shared" si="9"/>
        <v/>
      </c>
      <c r="G82" s="37" t="str">
        <f t="shared" ref="G82:G145" si="13">IF(B82&lt;=$D$11*D$12,H81*($D$10/$D$12),"")</f>
        <v/>
      </c>
      <c r="H82" s="35" t="str">
        <f t="shared" ref="H82:H145" si="14">IF(B82&lt;=$D$11*$D$12,H81-F82,"")</f>
        <v/>
      </c>
    </row>
    <row r="83" spans="1:8" x14ac:dyDescent="0.2">
      <c r="A83" s="30"/>
      <c r="B83" s="30" t="str">
        <f t="shared" si="10"/>
        <v/>
      </c>
      <c r="C83" s="36" t="str">
        <f t="shared" si="11"/>
        <v/>
      </c>
      <c r="D83" s="37" t="str">
        <f t="shared" si="8"/>
        <v/>
      </c>
      <c r="E83" s="37" t="str">
        <f t="shared" si="12"/>
        <v/>
      </c>
      <c r="F83" s="35" t="str">
        <f t="shared" si="9"/>
        <v/>
      </c>
      <c r="G83" s="37" t="str">
        <f t="shared" si="13"/>
        <v/>
      </c>
      <c r="H83" s="35" t="str">
        <f t="shared" si="14"/>
        <v/>
      </c>
    </row>
    <row r="84" spans="1:8" x14ac:dyDescent="0.2">
      <c r="A84" s="30"/>
      <c r="B84" s="30" t="str">
        <f t="shared" si="10"/>
        <v/>
      </c>
      <c r="C84" s="36" t="str">
        <f t="shared" si="11"/>
        <v/>
      </c>
      <c r="D84" s="37" t="str">
        <f t="shared" si="8"/>
        <v/>
      </c>
      <c r="E84" s="37" t="str">
        <f t="shared" si="12"/>
        <v/>
      </c>
      <c r="F84" s="35" t="str">
        <f t="shared" si="9"/>
        <v/>
      </c>
      <c r="G84" s="37" t="str">
        <f t="shared" si="13"/>
        <v/>
      </c>
      <c r="H84" s="35" t="str">
        <f t="shared" si="14"/>
        <v/>
      </c>
    </row>
    <row r="85" spans="1:8" x14ac:dyDescent="0.2">
      <c r="A85" s="30"/>
      <c r="B85" s="30" t="str">
        <f t="shared" si="10"/>
        <v/>
      </c>
      <c r="C85" s="36" t="str">
        <f t="shared" si="11"/>
        <v/>
      </c>
      <c r="D85" s="37" t="str">
        <f t="shared" si="8"/>
        <v/>
      </c>
      <c r="E85" s="37" t="str">
        <f t="shared" si="12"/>
        <v/>
      </c>
      <c r="F85" s="35" t="str">
        <f t="shared" si="9"/>
        <v/>
      </c>
      <c r="G85" s="37" t="str">
        <f t="shared" si="13"/>
        <v/>
      </c>
      <c r="H85" s="35" t="str">
        <f t="shared" si="14"/>
        <v/>
      </c>
    </row>
    <row r="86" spans="1:8" x14ac:dyDescent="0.2">
      <c r="A86" s="30"/>
      <c r="B86" s="30" t="str">
        <f t="shared" si="10"/>
        <v/>
      </c>
      <c r="C86" s="36" t="str">
        <f t="shared" si="11"/>
        <v/>
      </c>
      <c r="D86" s="37" t="str">
        <f t="shared" si="8"/>
        <v/>
      </c>
      <c r="E86" s="37" t="str">
        <f t="shared" si="12"/>
        <v/>
      </c>
      <c r="F86" s="35" t="str">
        <f t="shared" si="9"/>
        <v/>
      </c>
      <c r="G86" s="37" t="str">
        <f t="shared" si="13"/>
        <v/>
      </c>
      <c r="H86" s="35" t="str">
        <f t="shared" si="14"/>
        <v/>
      </c>
    </row>
    <row r="87" spans="1:8" x14ac:dyDescent="0.2">
      <c r="A87" s="30"/>
      <c r="B87" s="30" t="str">
        <f t="shared" si="10"/>
        <v/>
      </c>
      <c r="C87" s="36" t="str">
        <f t="shared" si="11"/>
        <v/>
      </c>
      <c r="D87" s="37" t="str">
        <f t="shared" si="8"/>
        <v/>
      </c>
      <c r="E87" s="37" t="str">
        <f t="shared" si="12"/>
        <v/>
      </c>
      <c r="F87" s="35" t="str">
        <f t="shared" si="9"/>
        <v/>
      </c>
      <c r="G87" s="37" t="str">
        <f t="shared" si="13"/>
        <v/>
      </c>
      <c r="H87" s="35" t="str">
        <f t="shared" si="14"/>
        <v/>
      </c>
    </row>
    <row r="88" spans="1:8" x14ac:dyDescent="0.2">
      <c r="A88" s="30"/>
      <c r="B88" s="30" t="str">
        <f t="shared" si="10"/>
        <v/>
      </c>
      <c r="C88" s="36" t="str">
        <f t="shared" si="11"/>
        <v/>
      </c>
      <c r="D88" s="37" t="str">
        <f t="shared" si="8"/>
        <v/>
      </c>
      <c r="E88" s="37" t="str">
        <f t="shared" si="12"/>
        <v/>
      </c>
      <c r="F88" s="35" t="str">
        <f t="shared" si="9"/>
        <v/>
      </c>
      <c r="G88" s="37" t="str">
        <f t="shared" si="13"/>
        <v/>
      </c>
      <c r="H88" s="35" t="str">
        <f t="shared" si="14"/>
        <v/>
      </c>
    </row>
    <row r="89" spans="1:8" x14ac:dyDescent="0.2">
      <c r="A89" s="30"/>
      <c r="B89" s="30" t="str">
        <f t="shared" si="10"/>
        <v/>
      </c>
      <c r="C89" s="36" t="str">
        <f t="shared" si="11"/>
        <v/>
      </c>
      <c r="D89" s="37" t="str">
        <f t="shared" si="8"/>
        <v/>
      </c>
      <c r="E89" s="37" t="str">
        <f t="shared" si="12"/>
        <v/>
      </c>
      <c r="F89" s="35" t="str">
        <f t="shared" si="9"/>
        <v/>
      </c>
      <c r="G89" s="37" t="str">
        <f t="shared" si="13"/>
        <v/>
      </c>
      <c r="H89" s="35" t="str">
        <f t="shared" si="14"/>
        <v/>
      </c>
    </row>
    <row r="90" spans="1:8" x14ac:dyDescent="0.2">
      <c r="A90" s="30"/>
      <c r="B90" s="30" t="str">
        <f t="shared" si="10"/>
        <v/>
      </c>
      <c r="C90" s="36" t="str">
        <f t="shared" si="11"/>
        <v/>
      </c>
      <c r="D90" s="37" t="str">
        <f t="shared" si="8"/>
        <v/>
      </c>
      <c r="E90" s="37" t="str">
        <f t="shared" si="12"/>
        <v/>
      </c>
      <c r="F90" s="35" t="str">
        <f t="shared" si="9"/>
        <v/>
      </c>
      <c r="G90" s="37" t="str">
        <f t="shared" si="13"/>
        <v/>
      </c>
      <c r="H90" s="35" t="str">
        <f t="shared" si="14"/>
        <v/>
      </c>
    </row>
    <row r="91" spans="1:8" x14ac:dyDescent="0.2">
      <c r="A91" s="30"/>
      <c r="B91" s="30" t="str">
        <f t="shared" si="10"/>
        <v/>
      </c>
      <c r="C91" s="36" t="str">
        <f t="shared" si="11"/>
        <v/>
      </c>
      <c r="D91" s="37" t="str">
        <f t="shared" si="8"/>
        <v/>
      </c>
      <c r="E91" s="37" t="str">
        <f t="shared" si="12"/>
        <v/>
      </c>
      <c r="F91" s="35" t="str">
        <f t="shared" si="9"/>
        <v/>
      </c>
      <c r="G91" s="37" t="str">
        <f t="shared" si="13"/>
        <v/>
      </c>
      <c r="H91" s="35" t="str">
        <f t="shared" si="14"/>
        <v/>
      </c>
    </row>
    <row r="92" spans="1:8" x14ac:dyDescent="0.2">
      <c r="A92" s="30"/>
      <c r="B92" s="30" t="str">
        <f t="shared" si="10"/>
        <v/>
      </c>
      <c r="C92" s="36" t="str">
        <f t="shared" si="11"/>
        <v/>
      </c>
      <c r="D92" s="37" t="str">
        <f t="shared" si="8"/>
        <v/>
      </c>
      <c r="E92" s="37" t="str">
        <f t="shared" si="12"/>
        <v/>
      </c>
      <c r="F92" s="35" t="str">
        <f t="shared" si="9"/>
        <v/>
      </c>
      <c r="G92" s="37" t="str">
        <f t="shared" si="13"/>
        <v/>
      </c>
      <c r="H92" s="35" t="str">
        <f t="shared" si="14"/>
        <v/>
      </c>
    </row>
    <row r="93" spans="1:8" x14ac:dyDescent="0.2">
      <c r="A93" s="30"/>
      <c r="B93" s="30" t="str">
        <f t="shared" si="10"/>
        <v/>
      </c>
      <c r="C93" s="36" t="str">
        <f t="shared" si="11"/>
        <v/>
      </c>
      <c r="D93" s="37" t="str">
        <f t="shared" si="8"/>
        <v/>
      </c>
      <c r="E93" s="37" t="str">
        <f t="shared" si="12"/>
        <v/>
      </c>
      <c r="F93" s="35" t="str">
        <f t="shared" si="9"/>
        <v/>
      </c>
      <c r="G93" s="37" t="str">
        <f t="shared" si="13"/>
        <v/>
      </c>
      <c r="H93" s="35" t="str">
        <f t="shared" si="14"/>
        <v/>
      </c>
    </row>
    <row r="94" spans="1:8" x14ac:dyDescent="0.2">
      <c r="A94" s="30"/>
      <c r="B94" s="30" t="str">
        <f t="shared" si="10"/>
        <v/>
      </c>
      <c r="C94" s="36" t="str">
        <f t="shared" si="11"/>
        <v/>
      </c>
      <c r="D94" s="37" t="str">
        <f t="shared" si="8"/>
        <v/>
      </c>
      <c r="E94" s="37" t="str">
        <f t="shared" si="12"/>
        <v/>
      </c>
      <c r="F94" s="35" t="str">
        <f t="shared" si="9"/>
        <v/>
      </c>
      <c r="G94" s="37" t="str">
        <f t="shared" si="13"/>
        <v/>
      </c>
      <c r="H94" s="35" t="str">
        <f t="shared" si="14"/>
        <v/>
      </c>
    </row>
    <row r="95" spans="1:8" x14ac:dyDescent="0.2">
      <c r="A95" s="30"/>
      <c r="B95" s="30" t="str">
        <f t="shared" si="10"/>
        <v/>
      </c>
      <c r="C95" s="36" t="str">
        <f t="shared" si="11"/>
        <v/>
      </c>
      <c r="D95" s="37" t="str">
        <f t="shared" si="8"/>
        <v/>
      </c>
      <c r="E95" s="37" t="str">
        <f t="shared" si="12"/>
        <v/>
      </c>
      <c r="F95" s="35" t="str">
        <f t="shared" si="9"/>
        <v/>
      </c>
      <c r="G95" s="37" t="str">
        <f t="shared" si="13"/>
        <v/>
      </c>
      <c r="H95" s="35" t="str">
        <f t="shared" si="14"/>
        <v/>
      </c>
    </row>
    <row r="96" spans="1:8" x14ac:dyDescent="0.2">
      <c r="A96" s="30"/>
      <c r="B96" s="30" t="str">
        <f t="shared" si="10"/>
        <v/>
      </c>
      <c r="C96" s="36" t="str">
        <f t="shared" si="11"/>
        <v/>
      </c>
      <c r="D96" s="37" t="str">
        <f t="shared" si="8"/>
        <v/>
      </c>
      <c r="E96" s="37" t="str">
        <f t="shared" si="12"/>
        <v/>
      </c>
      <c r="F96" s="35" t="str">
        <f t="shared" si="9"/>
        <v/>
      </c>
      <c r="G96" s="37" t="str">
        <f t="shared" si="13"/>
        <v/>
      </c>
      <c r="H96" s="35" t="str">
        <f t="shared" si="14"/>
        <v/>
      </c>
    </row>
    <row r="97" spans="1:8" x14ac:dyDescent="0.2">
      <c r="A97" s="30"/>
      <c r="B97" s="30" t="str">
        <f t="shared" si="10"/>
        <v/>
      </c>
      <c r="C97" s="36" t="str">
        <f t="shared" si="11"/>
        <v/>
      </c>
      <c r="D97" s="37" t="str">
        <f t="shared" si="8"/>
        <v/>
      </c>
      <c r="E97" s="37" t="str">
        <f t="shared" si="12"/>
        <v/>
      </c>
      <c r="F97" s="35" t="str">
        <f t="shared" si="9"/>
        <v/>
      </c>
      <c r="G97" s="37" t="str">
        <f t="shared" si="13"/>
        <v/>
      </c>
      <c r="H97" s="35" t="str">
        <f t="shared" si="14"/>
        <v/>
      </c>
    </row>
    <row r="98" spans="1:8" x14ac:dyDescent="0.2">
      <c r="A98" s="30"/>
      <c r="B98" s="30" t="str">
        <f t="shared" si="10"/>
        <v/>
      </c>
      <c r="C98" s="36" t="str">
        <f t="shared" si="11"/>
        <v/>
      </c>
      <c r="D98" s="37" t="str">
        <f t="shared" si="8"/>
        <v/>
      </c>
      <c r="E98" s="37" t="str">
        <f t="shared" si="12"/>
        <v/>
      </c>
      <c r="F98" s="35" t="str">
        <f t="shared" si="9"/>
        <v/>
      </c>
      <c r="G98" s="37" t="str">
        <f t="shared" si="13"/>
        <v/>
      </c>
      <c r="H98" s="35" t="str">
        <f t="shared" si="14"/>
        <v/>
      </c>
    </row>
    <row r="99" spans="1:8" x14ac:dyDescent="0.2">
      <c r="A99" s="30"/>
      <c r="B99" s="30" t="str">
        <f t="shared" si="10"/>
        <v/>
      </c>
      <c r="C99" s="36" t="str">
        <f t="shared" si="11"/>
        <v/>
      </c>
      <c r="D99" s="37" t="str">
        <f t="shared" si="8"/>
        <v/>
      </c>
      <c r="E99" s="37" t="str">
        <f t="shared" si="12"/>
        <v/>
      </c>
      <c r="F99" s="35" t="str">
        <f t="shared" si="9"/>
        <v/>
      </c>
      <c r="G99" s="37" t="str">
        <f t="shared" si="13"/>
        <v/>
      </c>
      <c r="H99" s="35" t="str">
        <f t="shared" si="14"/>
        <v/>
      </c>
    </row>
    <row r="100" spans="1:8" x14ac:dyDescent="0.2">
      <c r="A100" s="30"/>
      <c r="B100" s="30" t="str">
        <f t="shared" si="10"/>
        <v/>
      </c>
      <c r="C100" s="36" t="str">
        <f t="shared" si="11"/>
        <v/>
      </c>
      <c r="D100" s="37" t="str">
        <f t="shared" si="8"/>
        <v/>
      </c>
      <c r="E100" s="37" t="str">
        <f t="shared" si="12"/>
        <v/>
      </c>
      <c r="F100" s="35" t="str">
        <f t="shared" si="9"/>
        <v/>
      </c>
      <c r="G100" s="37" t="str">
        <f t="shared" si="13"/>
        <v/>
      </c>
      <c r="H100" s="35" t="str">
        <f t="shared" si="14"/>
        <v/>
      </c>
    </row>
    <row r="101" spans="1:8" x14ac:dyDescent="0.2">
      <c r="A101" s="30"/>
      <c r="B101" s="30" t="str">
        <f t="shared" si="10"/>
        <v/>
      </c>
      <c r="C101" s="36" t="str">
        <f t="shared" si="11"/>
        <v/>
      </c>
      <c r="D101" s="37" t="str">
        <f t="shared" si="8"/>
        <v/>
      </c>
      <c r="E101" s="37" t="str">
        <f t="shared" si="12"/>
        <v/>
      </c>
      <c r="F101" s="35" t="str">
        <f t="shared" si="9"/>
        <v/>
      </c>
      <c r="G101" s="37" t="str">
        <f t="shared" si="13"/>
        <v/>
      </c>
      <c r="H101" s="35" t="str">
        <f t="shared" si="14"/>
        <v/>
      </c>
    </row>
    <row r="102" spans="1:8" x14ac:dyDescent="0.2">
      <c r="A102" s="30"/>
      <c r="B102" s="30" t="str">
        <f t="shared" si="10"/>
        <v/>
      </c>
      <c r="C102" s="36" t="str">
        <f t="shared" si="11"/>
        <v/>
      </c>
      <c r="D102" s="37" t="str">
        <f t="shared" si="8"/>
        <v/>
      </c>
      <c r="E102" s="37" t="str">
        <f t="shared" si="12"/>
        <v/>
      </c>
      <c r="F102" s="35" t="str">
        <f t="shared" si="9"/>
        <v/>
      </c>
      <c r="G102" s="37" t="str">
        <f t="shared" si="13"/>
        <v/>
      </c>
      <c r="H102" s="35" t="str">
        <f t="shared" si="14"/>
        <v/>
      </c>
    </row>
    <row r="103" spans="1:8" x14ac:dyDescent="0.2">
      <c r="A103" s="30"/>
      <c r="B103" s="30" t="str">
        <f t="shared" si="10"/>
        <v/>
      </c>
      <c r="C103" s="36" t="str">
        <f t="shared" si="11"/>
        <v/>
      </c>
      <c r="D103" s="37" t="str">
        <f t="shared" si="8"/>
        <v/>
      </c>
      <c r="E103" s="37" t="str">
        <f t="shared" si="12"/>
        <v/>
      </c>
      <c r="F103" s="35" t="str">
        <f t="shared" si="9"/>
        <v/>
      </c>
      <c r="G103" s="37" t="str">
        <f t="shared" si="13"/>
        <v/>
      </c>
      <c r="H103" s="35" t="str">
        <f t="shared" si="14"/>
        <v/>
      </c>
    </row>
    <row r="104" spans="1:8" x14ac:dyDescent="0.2">
      <c r="A104" s="30"/>
      <c r="B104" s="30" t="str">
        <f t="shared" si="10"/>
        <v/>
      </c>
      <c r="C104" s="36" t="str">
        <f t="shared" si="11"/>
        <v/>
      </c>
      <c r="D104" s="37" t="str">
        <f t="shared" si="8"/>
        <v/>
      </c>
      <c r="E104" s="37" t="str">
        <f t="shared" si="12"/>
        <v/>
      </c>
      <c r="F104" s="35" t="str">
        <f t="shared" si="9"/>
        <v/>
      </c>
      <c r="G104" s="37" t="str">
        <f t="shared" si="13"/>
        <v/>
      </c>
      <c r="H104" s="35" t="str">
        <f t="shared" si="14"/>
        <v/>
      </c>
    </row>
    <row r="105" spans="1:8" x14ac:dyDescent="0.2">
      <c r="A105" s="30"/>
      <c r="B105" s="30" t="str">
        <f t="shared" si="10"/>
        <v/>
      </c>
      <c r="C105" s="36" t="str">
        <f t="shared" si="11"/>
        <v/>
      </c>
      <c r="D105" s="37" t="str">
        <f t="shared" si="8"/>
        <v/>
      </c>
      <c r="E105" s="37" t="str">
        <f t="shared" si="12"/>
        <v/>
      </c>
      <c r="F105" s="35" t="str">
        <f t="shared" si="9"/>
        <v/>
      </c>
      <c r="G105" s="37" t="str">
        <f t="shared" si="13"/>
        <v/>
      </c>
      <c r="H105" s="35" t="str">
        <f t="shared" si="14"/>
        <v/>
      </c>
    </row>
    <row r="106" spans="1:8" x14ac:dyDescent="0.2">
      <c r="A106" s="30"/>
      <c r="B106" s="30" t="str">
        <f t="shared" si="10"/>
        <v/>
      </c>
      <c r="C106" s="36" t="str">
        <f t="shared" si="11"/>
        <v/>
      </c>
      <c r="D106" s="37" t="str">
        <f t="shared" si="8"/>
        <v/>
      </c>
      <c r="E106" s="37" t="str">
        <f t="shared" si="12"/>
        <v/>
      </c>
      <c r="F106" s="35" t="str">
        <f t="shared" si="9"/>
        <v/>
      </c>
      <c r="G106" s="37" t="str">
        <f t="shared" si="13"/>
        <v/>
      </c>
      <c r="H106" s="35" t="str">
        <f t="shared" si="14"/>
        <v/>
      </c>
    </row>
    <row r="107" spans="1:8" x14ac:dyDescent="0.2">
      <c r="A107" s="30"/>
      <c r="B107" s="30" t="str">
        <f t="shared" si="10"/>
        <v/>
      </c>
      <c r="C107" s="36" t="str">
        <f t="shared" si="11"/>
        <v/>
      </c>
      <c r="D107" s="37" t="str">
        <f t="shared" si="8"/>
        <v/>
      </c>
      <c r="E107" s="37" t="str">
        <f t="shared" si="12"/>
        <v/>
      </c>
      <c r="F107" s="35" t="str">
        <f t="shared" si="9"/>
        <v/>
      </c>
      <c r="G107" s="37" t="str">
        <f t="shared" si="13"/>
        <v/>
      </c>
      <c r="H107" s="35" t="str">
        <f t="shared" si="14"/>
        <v/>
      </c>
    </row>
    <row r="108" spans="1:8" x14ac:dyDescent="0.2">
      <c r="A108" s="30"/>
      <c r="B108" s="30" t="str">
        <f t="shared" si="10"/>
        <v/>
      </c>
      <c r="C108" s="36" t="str">
        <f t="shared" si="11"/>
        <v/>
      </c>
      <c r="D108" s="37" t="str">
        <f t="shared" si="8"/>
        <v/>
      </c>
      <c r="E108" s="37" t="str">
        <f t="shared" si="12"/>
        <v/>
      </c>
      <c r="F108" s="35" t="str">
        <f t="shared" si="9"/>
        <v/>
      </c>
      <c r="G108" s="37" t="str">
        <f t="shared" si="13"/>
        <v/>
      </c>
      <c r="H108" s="35" t="str">
        <f t="shared" si="14"/>
        <v/>
      </c>
    </row>
    <row r="109" spans="1:8" x14ac:dyDescent="0.2">
      <c r="A109" s="30"/>
      <c r="B109" s="30" t="str">
        <f t="shared" si="10"/>
        <v/>
      </c>
      <c r="C109" s="36" t="str">
        <f t="shared" si="11"/>
        <v/>
      </c>
      <c r="D109" s="37" t="str">
        <f t="shared" si="8"/>
        <v/>
      </c>
      <c r="E109" s="37" t="str">
        <f t="shared" si="12"/>
        <v/>
      </c>
      <c r="F109" s="35" t="str">
        <f t="shared" si="9"/>
        <v/>
      </c>
      <c r="G109" s="37" t="str">
        <f t="shared" si="13"/>
        <v/>
      </c>
      <c r="H109" s="35" t="str">
        <f t="shared" si="14"/>
        <v/>
      </c>
    </row>
    <row r="110" spans="1:8" x14ac:dyDescent="0.2">
      <c r="A110" s="30"/>
      <c r="B110" s="30" t="str">
        <f t="shared" si="10"/>
        <v/>
      </c>
      <c r="C110" s="36" t="str">
        <f t="shared" si="11"/>
        <v/>
      </c>
      <c r="D110" s="37" t="str">
        <f t="shared" si="8"/>
        <v/>
      </c>
      <c r="E110" s="37" t="str">
        <f t="shared" si="12"/>
        <v/>
      </c>
      <c r="F110" s="35" t="str">
        <f t="shared" si="9"/>
        <v/>
      </c>
      <c r="G110" s="37" t="str">
        <f t="shared" si="13"/>
        <v/>
      </c>
      <c r="H110" s="35" t="str">
        <f t="shared" si="14"/>
        <v/>
      </c>
    </row>
    <row r="111" spans="1:8" x14ac:dyDescent="0.2">
      <c r="A111" s="30"/>
      <c r="B111" s="30" t="str">
        <f t="shared" si="10"/>
        <v/>
      </c>
      <c r="C111" s="36" t="str">
        <f t="shared" si="11"/>
        <v/>
      </c>
      <c r="D111" s="37" t="str">
        <f t="shared" si="8"/>
        <v/>
      </c>
      <c r="E111" s="37" t="str">
        <f t="shared" si="12"/>
        <v/>
      </c>
      <c r="F111" s="35" t="str">
        <f t="shared" si="9"/>
        <v/>
      </c>
      <c r="G111" s="37" t="str">
        <f t="shared" si="13"/>
        <v/>
      </c>
      <c r="H111" s="35" t="str">
        <f t="shared" si="14"/>
        <v/>
      </c>
    </row>
    <row r="112" spans="1:8" x14ac:dyDescent="0.2">
      <c r="A112" s="30"/>
      <c r="B112" s="30" t="str">
        <f t="shared" si="10"/>
        <v/>
      </c>
      <c r="C112" s="36" t="str">
        <f t="shared" si="11"/>
        <v/>
      </c>
      <c r="D112" s="37" t="str">
        <f t="shared" si="8"/>
        <v/>
      </c>
      <c r="E112" s="37" t="str">
        <f t="shared" si="12"/>
        <v/>
      </c>
      <c r="F112" s="35" t="str">
        <f t="shared" si="9"/>
        <v/>
      </c>
      <c r="G112" s="37" t="str">
        <f t="shared" si="13"/>
        <v/>
      </c>
      <c r="H112" s="35" t="str">
        <f t="shared" si="14"/>
        <v/>
      </c>
    </row>
    <row r="113" spans="1:8" x14ac:dyDescent="0.2">
      <c r="A113" s="30"/>
      <c r="B113" s="30" t="str">
        <f t="shared" si="10"/>
        <v/>
      </c>
      <c r="C113" s="36" t="str">
        <f t="shared" si="11"/>
        <v/>
      </c>
      <c r="D113" s="37" t="str">
        <f t="shared" si="8"/>
        <v/>
      </c>
      <c r="E113" s="37" t="str">
        <f t="shared" si="12"/>
        <v/>
      </c>
      <c r="F113" s="35" t="str">
        <f t="shared" si="9"/>
        <v/>
      </c>
      <c r="G113" s="37" t="str">
        <f t="shared" si="13"/>
        <v/>
      </c>
      <c r="H113" s="35" t="str">
        <f t="shared" si="14"/>
        <v/>
      </c>
    </row>
    <row r="114" spans="1:8" x14ac:dyDescent="0.2">
      <c r="A114" s="30"/>
      <c r="B114" s="30" t="str">
        <f t="shared" si="10"/>
        <v/>
      </c>
      <c r="C114" s="36" t="str">
        <f t="shared" si="11"/>
        <v/>
      </c>
      <c r="D114" s="37" t="str">
        <f t="shared" si="8"/>
        <v/>
      </c>
      <c r="E114" s="37" t="str">
        <f t="shared" si="12"/>
        <v/>
      </c>
      <c r="F114" s="35" t="str">
        <f t="shared" si="9"/>
        <v/>
      </c>
      <c r="G114" s="37" t="str">
        <f t="shared" si="13"/>
        <v/>
      </c>
      <c r="H114" s="35" t="str">
        <f t="shared" si="14"/>
        <v/>
      </c>
    </row>
    <row r="115" spans="1:8" x14ac:dyDescent="0.2">
      <c r="A115" s="30"/>
      <c r="B115" s="30" t="str">
        <f t="shared" si="10"/>
        <v/>
      </c>
      <c r="C115" s="36" t="str">
        <f t="shared" si="11"/>
        <v/>
      </c>
      <c r="D115" s="37" t="str">
        <f t="shared" si="8"/>
        <v/>
      </c>
      <c r="E115" s="37" t="str">
        <f t="shared" si="12"/>
        <v/>
      </c>
      <c r="F115" s="35" t="str">
        <f t="shared" si="9"/>
        <v/>
      </c>
      <c r="G115" s="37" t="str">
        <f t="shared" si="13"/>
        <v/>
      </c>
      <c r="H115" s="35" t="str">
        <f t="shared" si="14"/>
        <v/>
      </c>
    </row>
    <row r="116" spans="1:8" x14ac:dyDescent="0.2">
      <c r="A116" s="30"/>
      <c r="B116" s="30" t="str">
        <f t="shared" si="10"/>
        <v/>
      </c>
      <c r="C116" s="36" t="str">
        <f t="shared" si="11"/>
        <v/>
      </c>
      <c r="D116" s="37" t="str">
        <f t="shared" si="8"/>
        <v/>
      </c>
      <c r="E116" s="37" t="str">
        <f t="shared" si="12"/>
        <v/>
      </c>
      <c r="F116" s="35" t="str">
        <f t="shared" si="9"/>
        <v/>
      </c>
      <c r="G116" s="37" t="str">
        <f t="shared" si="13"/>
        <v/>
      </c>
      <c r="H116" s="35" t="str">
        <f t="shared" si="14"/>
        <v/>
      </c>
    </row>
    <row r="117" spans="1:8" x14ac:dyDescent="0.2">
      <c r="A117" s="30"/>
      <c r="B117" s="30" t="str">
        <f t="shared" si="10"/>
        <v/>
      </c>
      <c r="C117" s="36" t="str">
        <f t="shared" si="11"/>
        <v/>
      </c>
      <c r="D117" s="37" t="str">
        <f t="shared" si="8"/>
        <v/>
      </c>
      <c r="E117" s="37" t="str">
        <f t="shared" si="12"/>
        <v/>
      </c>
      <c r="F117" s="35" t="str">
        <f t="shared" si="9"/>
        <v/>
      </c>
      <c r="G117" s="37" t="str">
        <f t="shared" si="13"/>
        <v/>
      </c>
      <c r="H117" s="35" t="str">
        <f t="shared" si="14"/>
        <v/>
      </c>
    </row>
    <row r="118" spans="1:8" x14ac:dyDescent="0.2">
      <c r="A118" s="30"/>
      <c r="B118" s="30" t="str">
        <f t="shared" si="10"/>
        <v/>
      </c>
      <c r="C118" s="36" t="str">
        <f t="shared" si="11"/>
        <v/>
      </c>
      <c r="D118" s="37" t="str">
        <f t="shared" si="8"/>
        <v/>
      </c>
      <c r="E118" s="37" t="str">
        <f t="shared" si="12"/>
        <v/>
      </c>
      <c r="F118" s="35" t="str">
        <f t="shared" si="9"/>
        <v/>
      </c>
      <c r="G118" s="37" t="str">
        <f t="shared" si="13"/>
        <v/>
      </c>
      <c r="H118" s="35" t="str">
        <f t="shared" si="14"/>
        <v/>
      </c>
    </row>
    <row r="119" spans="1:8" x14ac:dyDescent="0.2">
      <c r="A119" s="30"/>
      <c r="B119" s="30" t="str">
        <f t="shared" si="10"/>
        <v/>
      </c>
      <c r="C119" s="36" t="str">
        <f t="shared" si="11"/>
        <v/>
      </c>
      <c r="D119" s="37" t="str">
        <f t="shared" si="8"/>
        <v/>
      </c>
      <c r="E119" s="37" t="str">
        <f t="shared" si="12"/>
        <v/>
      </c>
      <c r="F119" s="35" t="str">
        <f t="shared" si="9"/>
        <v/>
      </c>
      <c r="G119" s="37" t="str">
        <f t="shared" si="13"/>
        <v/>
      </c>
      <c r="H119" s="35" t="str">
        <f t="shared" si="14"/>
        <v/>
      </c>
    </row>
    <row r="120" spans="1:8" x14ac:dyDescent="0.2">
      <c r="A120" s="30"/>
      <c r="B120" s="30" t="str">
        <f t="shared" si="10"/>
        <v/>
      </c>
      <c r="C120" s="36" t="str">
        <f t="shared" si="11"/>
        <v/>
      </c>
      <c r="D120" s="37" t="str">
        <f t="shared" si="8"/>
        <v/>
      </c>
      <c r="E120" s="37" t="str">
        <f t="shared" si="12"/>
        <v/>
      </c>
      <c r="F120" s="35" t="str">
        <f t="shared" si="9"/>
        <v/>
      </c>
      <c r="G120" s="37" t="str">
        <f t="shared" si="13"/>
        <v/>
      </c>
      <c r="H120" s="35" t="str">
        <f t="shared" si="14"/>
        <v/>
      </c>
    </row>
    <row r="121" spans="1:8" x14ac:dyDescent="0.2">
      <c r="A121" s="30"/>
      <c r="B121" s="30" t="str">
        <f t="shared" si="10"/>
        <v/>
      </c>
      <c r="C121" s="36" t="str">
        <f t="shared" si="11"/>
        <v/>
      </c>
      <c r="D121" s="37" t="str">
        <f t="shared" si="8"/>
        <v/>
      </c>
      <c r="E121" s="37" t="str">
        <f t="shared" si="12"/>
        <v/>
      </c>
      <c r="F121" s="35" t="str">
        <f t="shared" si="9"/>
        <v/>
      </c>
      <c r="G121" s="37" t="str">
        <f t="shared" si="13"/>
        <v/>
      </c>
      <c r="H121" s="35" t="str">
        <f t="shared" si="14"/>
        <v/>
      </c>
    </row>
    <row r="122" spans="1:8" x14ac:dyDescent="0.2">
      <c r="A122" s="30"/>
      <c r="B122" s="30" t="str">
        <f t="shared" si="10"/>
        <v/>
      </c>
      <c r="C122" s="36" t="str">
        <f t="shared" si="11"/>
        <v/>
      </c>
      <c r="D122" s="37" t="str">
        <f t="shared" si="8"/>
        <v/>
      </c>
      <c r="E122" s="37" t="str">
        <f t="shared" si="12"/>
        <v/>
      </c>
      <c r="F122" s="35" t="str">
        <f t="shared" si="9"/>
        <v/>
      </c>
      <c r="G122" s="37" t="str">
        <f t="shared" si="13"/>
        <v/>
      </c>
      <c r="H122" s="35" t="str">
        <f t="shared" si="14"/>
        <v/>
      </c>
    </row>
    <row r="123" spans="1:8" x14ac:dyDescent="0.2">
      <c r="A123" s="30"/>
      <c r="B123" s="30" t="str">
        <f t="shared" si="10"/>
        <v/>
      </c>
      <c r="C123" s="36" t="str">
        <f t="shared" si="11"/>
        <v/>
      </c>
      <c r="D123" s="37" t="str">
        <f t="shared" si="8"/>
        <v/>
      </c>
      <c r="E123" s="37" t="str">
        <f t="shared" si="12"/>
        <v/>
      </c>
      <c r="F123" s="35" t="str">
        <f t="shared" si="9"/>
        <v/>
      </c>
      <c r="G123" s="37" t="str">
        <f t="shared" si="13"/>
        <v/>
      </c>
      <c r="H123" s="35" t="str">
        <f t="shared" si="14"/>
        <v/>
      </c>
    </row>
    <row r="124" spans="1:8" x14ac:dyDescent="0.2">
      <c r="A124" s="30"/>
      <c r="B124" s="30" t="str">
        <f t="shared" si="10"/>
        <v/>
      </c>
      <c r="C124" s="36" t="str">
        <f t="shared" si="11"/>
        <v/>
      </c>
      <c r="D124" s="37" t="str">
        <f t="shared" si="8"/>
        <v/>
      </c>
      <c r="E124" s="37" t="str">
        <f t="shared" si="12"/>
        <v/>
      </c>
      <c r="F124" s="35" t="str">
        <f t="shared" si="9"/>
        <v/>
      </c>
      <c r="G124" s="37" t="str">
        <f t="shared" si="13"/>
        <v/>
      </c>
      <c r="H124" s="35" t="str">
        <f t="shared" si="14"/>
        <v/>
      </c>
    </row>
    <row r="125" spans="1:8" x14ac:dyDescent="0.2">
      <c r="A125" s="30"/>
      <c r="B125" s="30" t="str">
        <f t="shared" si="10"/>
        <v/>
      </c>
      <c r="C125" s="36" t="str">
        <f t="shared" si="11"/>
        <v/>
      </c>
      <c r="D125" s="37" t="str">
        <f t="shared" si="8"/>
        <v/>
      </c>
      <c r="E125" s="37" t="str">
        <f t="shared" si="12"/>
        <v/>
      </c>
      <c r="F125" s="35" t="str">
        <f t="shared" si="9"/>
        <v/>
      </c>
      <c r="G125" s="37" t="str">
        <f t="shared" si="13"/>
        <v/>
      </c>
      <c r="H125" s="35" t="str">
        <f t="shared" si="14"/>
        <v/>
      </c>
    </row>
    <row r="126" spans="1:8" x14ac:dyDescent="0.2">
      <c r="A126" s="30"/>
      <c r="B126" s="30" t="str">
        <f t="shared" si="10"/>
        <v/>
      </c>
      <c r="C126" s="36" t="str">
        <f t="shared" si="11"/>
        <v/>
      </c>
      <c r="D126" s="37" t="str">
        <f t="shared" si="8"/>
        <v/>
      </c>
      <c r="E126" s="37" t="str">
        <f t="shared" si="12"/>
        <v/>
      </c>
      <c r="F126" s="35" t="str">
        <f t="shared" si="9"/>
        <v/>
      </c>
      <c r="G126" s="37" t="str">
        <f t="shared" si="13"/>
        <v/>
      </c>
      <c r="H126" s="35" t="str">
        <f t="shared" si="14"/>
        <v/>
      </c>
    </row>
    <row r="127" spans="1:8" x14ac:dyDescent="0.2">
      <c r="A127" s="30"/>
      <c r="B127" s="30" t="str">
        <f t="shared" si="10"/>
        <v/>
      </c>
      <c r="C127" s="36" t="str">
        <f t="shared" si="11"/>
        <v/>
      </c>
      <c r="D127" s="37" t="str">
        <f t="shared" si="8"/>
        <v/>
      </c>
      <c r="E127" s="37" t="str">
        <f t="shared" si="12"/>
        <v/>
      </c>
      <c r="F127" s="35" t="str">
        <f t="shared" si="9"/>
        <v/>
      </c>
      <c r="G127" s="37" t="str">
        <f t="shared" si="13"/>
        <v/>
      </c>
      <c r="H127" s="35" t="str">
        <f t="shared" si="14"/>
        <v/>
      </c>
    </row>
    <row r="128" spans="1:8" x14ac:dyDescent="0.2">
      <c r="A128" s="30"/>
      <c r="B128" s="30" t="str">
        <f t="shared" si="10"/>
        <v/>
      </c>
      <c r="C128" s="36" t="str">
        <f t="shared" si="11"/>
        <v/>
      </c>
      <c r="D128" s="37" t="str">
        <f t="shared" si="8"/>
        <v/>
      </c>
      <c r="E128" s="37" t="str">
        <f t="shared" si="12"/>
        <v/>
      </c>
      <c r="F128" s="35" t="str">
        <f t="shared" si="9"/>
        <v/>
      </c>
      <c r="G128" s="37" t="str">
        <f t="shared" si="13"/>
        <v/>
      </c>
      <c r="H128" s="35" t="str">
        <f t="shared" si="14"/>
        <v/>
      </c>
    </row>
    <row r="129" spans="1:8" x14ac:dyDescent="0.2">
      <c r="A129" s="30"/>
      <c r="B129" s="30" t="str">
        <f t="shared" si="10"/>
        <v/>
      </c>
      <c r="C129" s="36" t="str">
        <f t="shared" si="11"/>
        <v/>
      </c>
      <c r="D129" s="37" t="str">
        <f t="shared" si="8"/>
        <v/>
      </c>
      <c r="E129" s="37" t="str">
        <f t="shared" si="12"/>
        <v/>
      </c>
      <c r="F129" s="35" t="str">
        <f t="shared" si="9"/>
        <v/>
      </c>
      <c r="G129" s="37" t="str">
        <f t="shared" si="13"/>
        <v/>
      </c>
      <c r="H129" s="35" t="str">
        <f t="shared" si="14"/>
        <v/>
      </c>
    </row>
    <row r="130" spans="1:8" x14ac:dyDescent="0.2">
      <c r="A130" s="30"/>
      <c r="B130" s="30" t="str">
        <f t="shared" si="10"/>
        <v/>
      </c>
      <c r="C130" s="36" t="str">
        <f t="shared" si="11"/>
        <v/>
      </c>
      <c r="D130" s="37" t="str">
        <f t="shared" si="8"/>
        <v/>
      </c>
      <c r="E130" s="37" t="str">
        <f t="shared" si="12"/>
        <v/>
      </c>
      <c r="F130" s="35" t="str">
        <f t="shared" si="9"/>
        <v/>
      </c>
      <c r="G130" s="37" t="str">
        <f t="shared" si="13"/>
        <v/>
      </c>
      <c r="H130" s="35" t="str">
        <f t="shared" si="14"/>
        <v/>
      </c>
    </row>
    <row r="131" spans="1:8" x14ac:dyDescent="0.2">
      <c r="A131" s="30"/>
      <c r="B131" s="30" t="str">
        <f t="shared" si="10"/>
        <v/>
      </c>
      <c r="C131" s="36" t="str">
        <f t="shared" si="11"/>
        <v/>
      </c>
      <c r="D131" s="37" t="str">
        <f t="shared" si="8"/>
        <v/>
      </c>
      <c r="E131" s="37" t="str">
        <f t="shared" si="12"/>
        <v/>
      </c>
      <c r="F131" s="35" t="str">
        <f t="shared" si="9"/>
        <v/>
      </c>
      <c r="G131" s="37" t="str">
        <f t="shared" si="13"/>
        <v/>
      </c>
      <c r="H131" s="35" t="str">
        <f t="shared" si="14"/>
        <v/>
      </c>
    </row>
    <row r="132" spans="1:8" x14ac:dyDescent="0.2">
      <c r="A132" s="30"/>
      <c r="B132" s="30" t="str">
        <f t="shared" si="10"/>
        <v/>
      </c>
      <c r="C132" s="36" t="str">
        <f t="shared" si="11"/>
        <v/>
      </c>
      <c r="D132" s="37" t="str">
        <f t="shared" si="8"/>
        <v/>
      </c>
      <c r="E132" s="37" t="str">
        <f t="shared" si="12"/>
        <v/>
      </c>
      <c r="F132" s="35" t="str">
        <f t="shared" si="9"/>
        <v/>
      </c>
      <c r="G132" s="37" t="str">
        <f t="shared" si="13"/>
        <v/>
      </c>
      <c r="H132" s="35" t="str">
        <f t="shared" si="14"/>
        <v/>
      </c>
    </row>
    <row r="133" spans="1:8" x14ac:dyDescent="0.2">
      <c r="A133" s="30"/>
      <c r="B133" s="30" t="str">
        <f t="shared" si="10"/>
        <v/>
      </c>
      <c r="C133" s="36" t="str">
        <f t="shared" si="11"/>
        <v/>
      </c>
      <c r="D133" s="37" t="str">
        <f t="shared" si="8"/>
        <v/>
      </c>
      <c r="E133" s="37" t="str">
        <f t="shared" si="12"/>
        <v/>
      </c>
      <c r="F133" s="35" t="str">
        <f t="shared" si="9"/>
        <v/>
      </c>
      <c r="G133" s="37" t="str">
        <f t="shared" si="13"/>
        <v/>
      </c>
      <c r="H133" s="35" t="str">
        <f t="shared" si="14"/>
        <v/>
      </c>
    </row>
    <row r="134" spans="1:8" x14ac:dyDescent="0.2">
      <c r="A134" s="30"/>
      <c r="B134" s="30" t="str">
        <f t="shared" si="10"/>
        <v/>
      </c>
      <c r="C134" s="36" t="str">
        <f t="shared" si="11"/>
        <v/>
      </c>
      <c r="D134" s="37" t="str">
        <f t="shared" si="8"/>
        <v/>
      </c>
      <c r="E134" s="37" t="str">
        <f t="shared" si="12"/>
        <v/>
      </c>
      <c r="F134" s="35" t="str">
        <f t="shared" si="9"/>
        <v/>
      </c>
      <c r="G134" s="37" t="str">
        <f t="shared" si="13"/>
        <v/>
      </c>
      <c r="H134" s="35" t="str">
        <f t="shared" si="14"/>
        <v/>
      </c>
    </row>
    <row r="135" spans="1:8" x14ac:dyDescent="0.2">
      <c r="A135" s="30"/>
      <c r="B135" s="30" t="str">
        <f t="shared" si="10"/>
        <v/>
      </c>
      <c r="C135" s="36" t="str">
        <f t="shared" si="11"/>
        <v/>
      </c>
      <c r="D135" s="37" t="str">
        <f t="shared" si="8"/>
        <v/>
      </c>
      <c r="E135" s="37" t="str">
        <f t="shared" si="12"/>
        <v/>
      </c>
      <c r="F135" s="35" t="str">
        <f t="shared" si="9"/>
        <v/>
      </c>
      <c r="G135" s="37" t="str">
        <f t="shared" si="13"/>
        <v/>
      </c>
      <c r="H135" s="35" t="str">
        <f t="shared" si="14"/>
        <v/>
      </c>
    </row>
    <row r="136" spans="1:8" x14ac:dyDescent="0.2">
      <c r="A136" s="30"/>
      <c r="B136" s="30" t="str">
        <f t="shared" si="10"/>
        <v/>
      </c>
      <c r="C136" s="36" t="str">
        <f t="shared" si="11"/>
        <v/>
      </c>
      <c r="D136" s="37" t="str">
        <f t="shared" si="8"/>
        <v/>
      </c>
      <c r="E136" s="37" t="str">
        <f t="shared" si="12"/>
        <v/>
      </c>
      <c r="F136" s="35" t="str">
        <f t="shared" si="9"/>
        <v/>
      </c>
      <c r="G136" s="37" t="str">
        <f t="shared" si="13"/>
        <v/>
      </c>
      <c r="H136" s="35" t="str">
        <f t="shared" si="14"/>
        <v/>
      </c>
    </row>
    <row r="137" spans="1:8" x14ac:dyDescent="0.2">
      <c r="A137" s="30"/>
      <c r="B137" s="30" t="str">
        <f t="shared" si="10"/>
        <v/>
      </c>
      <c r="C137" s="36" t="str">
        <f t="shared" si="11"/>
        <v/>
      </c>
      <c r="D137" s="37" t="str">
        <f t="shared" si="8"/>
        <v/>
      </c>
      <c r="E137" s="37" t="str">
        <f t="shared" si="12"/>
        <v/>
      </c>
      <c r="F137" s="35" t="str">
        <f t="shared" si="9"/>
        <v/>
      </c>
      <c r="G137" s="37" t="str">
        <f t="shared" si="13"/>
        <v/>
      </c>
      <c r="H137" s="35" t="str">
        <f t="shared" si="14"/>
        <v/>
      </c>
    </row>
    <row r="138" spans="1:8" x14ac:dyDescent="0.2">
      <c r="A138" s="30"/>
      <c r="B138" s="30" t="str">
        <f t="shared" si="10"/>
        <v/>
      </c>
      <c r="C138" s="36" t="str">
        <f t="shared" si="11"/>
        <v/>
      </c>
      <c r="D138" s="37" t="str">
        <f t="shared" si="8"/>
        <v/>
      </c>
      <c r="E138" s="37" t="str">
        <f t="shared" si="12"/>
        <v/>
      </c>
      <c r="F138" s="35" t="str">
        <f t="shared" si="9"/>
        <v/>
      </c>
      <c r="G138" s="37" t="str">
        <f t="shared" si="13"/>
        <v/>
      </c>
      <c r="H138" s="35" t="str">
        <f t="shared" si="14"/>
        <v/>
      </c>
    </row>
    <row r="139" spans="1:8" x14ac:dyDescent="0.2">
      <c r="A139" s="30"/>
      <c r="B139" s="30" t="str">
        <f t="shared" si="10"/>
        <v/>
      </c>
      <c r="C139" s="36" t="str">
        <f t="shared" si="11"/>
        <v/>
      </c>
      <c r="D139" s="37" t="str">
        <f t="shared" si="8"/>
        <v/>
      </c>
      <c r="E139" s="37" t="str">
        <f t="shared" si="12"/>
        <v/>
      </c>
      <c r="F139" s="35" t="str">
        <f t="shared" si="9"/>
        <v/>
      </c>
      <c r="G139" s="37" t="str">
        <f t="shared" si="13"/>
        <v/>
      </c>
      <c r="H139" s="35" t="str">
        <f t="shared" si="14"/>
        <v/>
      </c>
    </row>
    <row r="140" spans="1:8" x14ac:dyDescent="0.2">
      <c r="A140" s="30"/>
      <c r="B140" s="30" t="str">
        <f t="shared" si="10"/>
        <v/>
      </c>
      <c r="C140" s="36" t="str">
        <f t="shared" si="11"/>
        <v/>
      </c>
      <c r="D140" s="37" t="str">
        <f t="shared" si="8"/>
        <v/>
      </c>
      <c r="E140" s="37" t="str">
        <f t="shared" si="12"/>
        <v/>
      </c>
      <c r="F140" s="35" t="str">
        <f t="shared" si="9"/>
        <v/>
      </c>
      <c r="G140" s="37" t="str">
        <f t="shared" si="13"/>
        <v/>
      </c>
      <c r="H140" s="35" t="str">
        <f t="shared" si="14"/>
        <v/>
      </c>
    </row>
    <row r="141" spans="1:8" x14ac:dyDescent="0.2">
      <c r="A141" s="30"/>
      <c r="B141" s="30" t="str">
        <f t="shared" si="10"/>
        <v/>
      </c>
      <c r="C141" s="36" t="str">
        <f t="shared" si="11"/>
        <v/>
      </c>
      <c r="D141" s="37" t="str">
        <f t="shared" ref="D141:D204" si="15">IF(B141&lt;=$D$11*$D$12,$H$7,"")</f>
        <v/>
      </c>
      <c r="E141" s="37" t="str">
        <f t="shared" si="12"/>
        <v/>
      </c>
      <c r="F141" s="35" t="str">
        <f t="shared" ref="F141:F204" si="16">IF(B141&lt;=$D$11*$D$12,D141-G141,"")</f>
        <v/>
      </c>
      <c r="G141" s="37" t="str">
        <f t="shared" si="13"/>
        <v/>
      </c>
      <c r="H141" s="35" t="str">
        <f t="shared" si="14"/>
        <v/>
      </c>
    </row>
    <row r="142" spans="1:8" x14ac:dyDescent="0.2">
      <c r="A142" s="30"/>
      <c r="B142" s="30" t="str">
        <f t="shared" si="10"/>
        <v/>
      </c>
      <c r="C142" s="36" t="str">
        <f t="shared" si="11"/>
        <v/>
      </c>
      <c r="D142" s="37" t="str">
        <f t="shared" si="15"/>
        <v/>
      </c>
      <c r="E142" s="37" t="str">
        <f t="shared" si="12"/>
        <v/>
      </c>
      <c r="F142" s="35" t="str">
        <f t="shared" si="16"/>
        <v/>
      </c>
      <c r="G142" s="37" t="str">
        <f t="shared" si="13"/>
        <v/>
      </c>
      <c r="H142" s="35" t="str">
        <f t="shared" si="14"/>
        <v/>
      </c>
    </row>
    <row r="143" spans="1:8" x14ac:dyDescent="0.2">
      <c r="A143" s="30"/>
      <c r="B143" s="30" t="str">
        <f t="shared" si="10"/>
        <v/>
      </c>
      <c r="C143" s="36" t="str">
        <f t="shared" si="11"/>
        <v/>
      </c>
      <c r="D143" s="37" t="str">
        <f t="shared" si="15"/>
        <v/>
      </c>
      <c r="E143" s="37" t="str">
        <f t="shared" si="12"/>
        <v/>
      </c>
      <c r="F143" s="35" t="str">
        <f t="shared" si="16"/>
        <v/>
      </c>
      <c r="G143" s="37" t="str">
        <f t="shared" si="13"/>
        <v/>
      </c>
      <c r="H143" s="35" t="str">
        <f t="shared" si="14"/>
        <v/>
      </c>
    </row>
    <row r="144" spans="1:8" x14ac:dyDescent="0.2">
      <c r="A144" s="30"/>
      <c r="B144" s="30" t="str">
        <f t="shared" si="10"/>
        <v/>
      </c>
      <c r="C144" s="36" t="str">
        <f t="shared" si="11"/>
        <v/>
      </c>
      <c r="D144" s="37" t="str">
        <f t="shared" si="15"/>
        <v/>
      </c>
      <c r="E144" s="37" t="str">
        <f t="shared" si="12"/>
        <v/>
      </c>
      <c r="F144" s="35" t="str">
        <f t="shared" si="16"/>
        <v/>
      </c>
      <c r="G144" s="37" t="str">
        <f t="shared" si="13"/>
        <v/>
      </c>
      <c r="H144" s="35" t="str">
        <f t="shared" si="14"/>
        <v/>
      </c>
    </row>
    <row r="145" spans="1:8" x14ac:dyDescent="0.2">
      <c r="A145" s="30"/>
      <c r="B145" s="30" t="str">
        <f t="shared" si="10"/>
        <v/>
      </c>
      <c r="C145" s="36" t="str">
        <f t="shared" si="11"/>
        <v/>
      </c>
      <c r="D145" s="37" t="str">
        <f t="shared" si="15"/>
        <v/>
      </c>
      <c r="E145" s="37" t="str">
        <f t="shared" si="12"/>
        <v/>
      </c>
      <c r="F145" s="35" t="str">
        <f t="shared" si="16"/>
        <v/>
      </c>
      <c r="G145" s="37" t="str">
        <f t="shared" si="13"/>
        <v/>
      </c>
      <c r="H145" s="35" t="str">
        <f t="shared" si="14"/>
        <v/>
      </c>
    </row>
    <row r="146" spans="1:8" x14ac:dyDescent="0.2">
      <c r="A146" s="30"/>
      <c r="B146" s="30" t="str">
        <f t="shared" ref="B146:B209" si="17">IF($D$8*$D$10*$D$11*$D$12*$D$13=0,"",B145+1)</f>
        <v/>
      </c>
      <c r="C146" s="36" t="str">
        <f t="shared" ref="C146:C209" si="18">IF(B146&lt;=$D$11*$D$12,DATE(YEAR($D$13),MONTH($D$13)+B145*12/$D$12,DAY($D$13)),"")</f>
        <v/>
      </c>
      <c r="D146" s="37" t="str">
        <f t="shared" si="15"/>
        <v/>
      </c>
      <c r="E146" s="37" t="str">
        <f t="shared" ref="E146:E209" si="19">IF(B146&lt;=$D$11*D$12,D146+E145,"")</f>
        <v/>
      </c>
      <c r="F146" s="35" t="str">
        <f t="shared" si="16"/>
        <v/>
      </c>
      <c r="G146" s="37" t="str">
        <f t="shared" ref="G146:G209" si="20">IF(B146&lt;=$D$11*D$12,H145*($D$10/$D$12),"")</f>
        <v/>
      </c>
      <c r="H146" s="35" t="str">
        <f t="shared" ref="H146:H209" si="21">IF(B146&lt;=$D$11*$D$12,H145-F146,"")</f>
        <v/>
      </c>
    </row>
    <row r="147" spans="1:8" x14ac:dyDescent="0.2">
      <c r="A147" s="30"/>
      <c r="B147" s="30" t="str">
        <f t="shared" si="17"/>
        <v/>
      </c>
      <c r="C147" s="36" t="str">
        <f t="shared" si="18"/>
        <v/>
      </c>
      <c r="D147" s="37" t="str">
        <f t="shared" si="15"/>
        <v/>
      </c>
      <c r="E147" s="37" t="str">
        <f t="shared" si="19"/>
        <v/>
      </c>
      <c r="F147" s="35" t="str">
        <f t="shared" si="16"/>
        <v/>
      </c>
      <c r="G147" s="37" t="str">
        <f t="shared" si="20"/>
        <v/>
      </c>
      <c r="H147" s="35" t="str">
        <f t="shared" si="21"/>
        <v/>
      </c>
    </row>
    <row r="148" spans="1:8" x14ac:dyDescent="0.2">
      <c r="A148" s="30"/>
      <c r="B148" s="30" t="str">
        <f t="shared" si="17"/>
        <v/>
      </c>
      <c r="C148" s="36" t="str">
        <f t="shared" si="18"/>
        <v/>
      </c>
      <c r="D148" s="37" t="str">
        <f t="shared" si="15"/>
        <v/>
      </c>
      <c r="E148" s="37" t="str">
        <f t="shared" si="19"/>
        <v/>
      </c>
      <c r="F148" s="35" t="str">
        <f t="shared" si="16"/>
        <v/>
      </c>
      <c r="G148" s="37" t="str">
        <f t="shared" si="20"/>
        <v/>
      </c>
      <c r="H148" s="35" t="str">
        <f t="shared" si="21"/>
        <v/>
      </c>
    </row>
    <row r="149" spans="1:8" x14ac:dyDescent="0.2">
      <c r="A149" s="30"/>
      <c r="B149" s="30" t="str">
        <f t="shared" si="17"/>
        <v/>
      </c>
      <c r="C149" s="36" t="str">
        <f t="shared" si="18"/>
        <v/>
      </c>
      <c r="D149" s="37" t="str">
        <f t="shared" si="15"/>
        <v/>
      </c>
      <c r="E149" s="37" t="str">
        <f t="shared" si="19"/>
        <v/>
      </c>
      <c r="F149" s="35" t="str">
        <f t="shared" si="16"/>
        <v/>
      </c>
      <c r="G149" s="37" t="str">
        <f t="shared" si="20"/>
        <v/>
      </c>
      <c r="H149" s="35" t="str">
        <f t="shared" si="21"/>
        <v/>
      </c>
    </row>
    <row r="150" spans="1:8" x14ac:dyDescent="0.2">
      <c r="A150" s="30"/>
      <c r="B150" s="30" t="str">
        <f t="shared" si="17"/>
        <v/>
      </c>
      <c r="C150" s="36" t="str">
        <f t="shared" si="18"/>
        <v/>
      </c>
      <c r="D150" s="37" t="str">
        <f t="shared" si="15"/>
        <v/>
      </c>
      <c r="E150" s="37" t="str">
        <f t="shared" si="19"/>
        <v/>
      </c>
      <c r="F150" s="35" t="str">
        <f t="shared" si="16"/>
        <v/>
      </c>
      <c r="G150" s="37" t="str">
        <f t="shared" si="20"/>
        <v/>
      </c>
      <c r="H150" s="35" t="str">
        <f t="shared" si="21"/>
        <v/>
      </c>
    </row>
    <row r="151" spans="1:8" x14ac:dyDescent="0.2">
      <c r="A151" s="30"/>
      <c r="B151" s="30" t="str">
        <f t="shared" si="17"/>
        <v/>
      </c>
      <c r="C151" s="36" t="str">
        <f t="shared" si="18"/>
        <v/>
      </c>
      <c r="D151" s="37" t="str">
        <f t="shared" si="15"/>
        <v/>
      </c>
      <c r="E151" s="37" t="str">
        <f t="shared" si="19"/>
        <v/>
      </c>
      <c r="F151" s="35" t="str">
        <f t="shared" si="16"/>
        <v/>
      </c>
      <c r="G151" s="37" t="str">
        <f t="shared" si="20"/>
        <v/>
      </c>
      <c r="H151" s="35" t="str">
        <f t="shared" si="21"/>
        <v/>
      </c>
    </row>
    <row r="152" spans="1:8" x14ac:dyDescent="0.2">
      <c r="A152" s="30"/>
      <c r="B152" s="30" t="str">
        <f t="shared" si="17"/>
        <v/>
      </c>
      <c r="C152" s="36" t="str">
        <f t="shared" si="18"/>
        <v/>
      </c>
      <c r="D152" s="37" t="str">
        <f t="shared" si="15"/>
        <v/>
      </c>
      <c r="E152" s="37" t="str">
        <f t="shared" si="19"/>
        <v/>
      </c>
      <c r="F152" s="35" t="str">
        <f t="shared" si="16"/>
        <v/>
      </c>
      <c r="G152" s="37" t="str">
        <f t="shared" si="20"/>
        <v/>
      </c>
      <c r="H152" s="35" t="str">
        <f t="shared" si="21"/>
        <v/>
      </c>
    </row>
    <row r="153" spans="1:8" x14ac:dyDescent="0.2">
      <c r="A153" s="30"/>
      <c r="B153" s="30" t="str">
        <f t="shared" si="17"/>
        <v/>
      </c>
      <c r="C153" s="36" t="str">
        <f t="shared" si="18"/>
        <v/>
      </c>
      <c r="D153" s="37" t="str">
        <f t="shared" si="15"/>
        <v/>
      </c>
      <c r="E153" s="37" t="str">
        <f t="shared" si="19"/>
        <v/>
      </c>
      <c r="F153" s="35" t="str">
        <f t="shared" si="16"/>
        <v/>
      </c>
      <c r="G153" s="37" t="str">
        <f t="shared" si="20"/>
        <v/>
      </c>
      <c r="H153" s="35" t="str">
        <f t="shared" si="21"/>
        <v/>
      </c>
    </row>
    <row r="154" spans="1:8" x14ac:dyDescent="0.2">
      <c r="A154" s="30"/>
      <c r="B154" s="30" t="str">
        <f t="shared" si="17"/>
        <v/>
      </c>
      <c r="C154" s="36" t="str">
        <f t="shared" si="18"/>
        <v/>
      </c>
      <c r="D154" s="37" t="str">
        <f t="shared" si="15"/>
        <v/>
      </c>
      <c r="E154" s="37" t="str">
        <f t="shared" si="19"/>
        <v/>
      </c>
      <c r="F154" s="35" t="str">
        <f t="shared" si="16"/>
        <v/>
      </c>
      <c r="G154" s="37" t="str">
        <f t="shared" si="20"/>
        <v/>
      </c>
      <c r="H154" s="35" t="str">
        <f t="shared" si="21"/>
        <v/>
      </c>
    </row>
    <row r="155" spans="1:8" x14ac:dyDescent="0.2">
      <c r="A155" s="30"/>
      <c r="B155" s="30" t="str">
        <f t="shared" si="17"/>
        <v/>
      </c>
      <c r="C155" s="36" t="str">
        <f t="shared" si="18"/>
        <v/>
      </c>
      <c r="D155" s="37" t="str">
        <f t="shared" si="15"/>
        <v/>
      </c>
      <c r="E155" s="37" t="str">
        <f t="shared" si="19"/>
        <v/>
      </c>
      <c r="F155" s="35" t="str">
        <f t="shared" si="16"/>
        <v/>
      </c>
      <c r="G155" s="37" t="str">
        <f t="shared" si="20"/>
        <v/>
      </c>
      <c r="H155" s="35" t="str">
        <f t="shared" si="21"/>
        <v/>
      </c>
    </row>
    <row r="156" spans="1:8" x14ac:dyDescent="0.2">
      <c r="A156" s="30"/>
      <c r="B156" s="30" t="str">
        <f t="shared" si="17"/>
        <v/>
      </c>
      <c r="C156" s="36" t="str">
        <f t="shared" si="18"/>
        <v/>
      </c>
      <c r="D156" s="37" t="str">
        <f t="shared" si="15"/>
        <v/>
      </c>
      <c r="E156" s="37" t="str">
        <f t="shared" si="19"/>
        <v/>
      </c>
      <c r="F156" s="35" t="str">
        <f t="shared" si="16"/>
        <v/>
      </c>
      <c r="G156" s="37" t="str">
        <f t="shared" si="20"/>
        <v/>
      </c>
      <c r="H156" s="35" t="str">
        <f t="shared" si="21"/>
        <v/>
      </c>
    </row>
    <row r="157" spans="1:8" x14ac:dyDescent="0.2">
      <c r="A157" s="30"/>
      <c r="B157" s="30" t="str">
        <f t="shared" si="17"/>
        <v/>
      </c>
      <c r="C157" s="36" t="str">
        <f t="shared" si="18"/>
        <v/>
      </c>
      <c r="D157" s="37" t="str">
        <f t="shared" si="15"/>
        <v/>
      </c>
      <c r="E157" s="37" t="str">
        <f t="shared" si="19"/>
        <v/>
      </c>
      <c r="F157" s="35" t="str">
        <f t="shared" si="16"/>
        <v/>
      </c>
      <c r="G157" s="37" t="str">
        <f t="shared" si="20"/>
        <v/>
      </c>
      <c r="H157" s="35" t="str">
        <f t="shared" si="21"/>
        <v/>
      </c>
    </row>
    <row r="158" spans="1:8" x14ac:dyDescent="0.2">
      <c r="A158" s="30"/>
      <c r="B158" s="30" t="str">
        <f t="shared" si="17"/>
        <v/>
      </c>
      <c r="C158" s="36" t="str">
        <f t="shared" si="18"/>
        <v/>
      </c>
      <c r="D158" s="37" t="str">
        <f t="shared" si="15"/>
        <v/>
      </c>
      <c r="E158" s="37" t="str">
        <f t="shared" si="19"/>
        <v/>
      </c>
      <c r="F158" s="35" t="str">
        <f t="shared" si="16"/>
        <v/>
      </c>
      <c r="G158" s="37" t="str">
        <f t="shared" si="20"/>
        <v/>
      </c>
      <c r="H158" s="35" t="str">
        <f t="shared" si="21"/>
        <v/>
      </c>
    </row>
    <row r="159" spans="1:8" x14ac:dyDescent="0.2">
      <c r="A159" s="30"/>
      <c r="B159" s="30" t="str">
        <f t="shared" si="17"/>
        <v/>
      </c>
      <c r="C159" s="36" t="str">
        <f t="shared" si="18"/>
        <v/>
      </c>
      <c r="D159" s="37" t="str">
        <f t="shared" si="15"/>
        <v/>
      </c>
      <c r="E159" s="37" t="str">
        <f t="shared" si="19"/>
        <v/>
      </c>
      <c r="F159" s="35" t="str">
        <f t="shared" si="16"/>
        <v/>
      </c>
      <c r="G159" s="37" t="str">
        <f t="shared" si="20"/>
        <v/>
      </c>
      <c r="H159" s="35" t="str">
        <f t="shared" si="21"/>
        <v/>
      </c>
    </row>
    <row r="160" spans="1:8" x14ac:dyDescent="0.2">
      <c r="A160" s="30"/>
      <c r="B160" s="30" t="str">
        <f t="shared" si="17"/>
        <v/>
      </c>
      <c r="C160" s="36" t="str">
        <f t="shared" si="18"/>
        <v/>
      </c>
      <c r="D160" s="37" t="str">
        <f t="shared" si="15"/>
        <v/>
      </c>
      <c r="E160" s="37" t="str">
        <f t="shared" si="19"/>
        <v/>
      </c>
      <c r="F160" s="35" t="str">
        <f t="shared" si="16"/>
        <v/>
      </c>
      <c r="G160" s="37" t="str">
        <f t="shared" si="20"/>
        <v/>
      </c>
      <c r="H160" s="35" t="str">
        <f t="shared" si="21"/>
        <v/>
      </c>
    </row>
    <row r="161" spans="1:8" x14ac:dyDescent="0.2">
      <c r="A161" s="30"/>
      <c r="B161" s="30" t="str">
        <f t="shared" si="17"/>
        <v/>
      </c>
      <c r="C161" s="36" t="str">
        <f t="shared" si="18"/>
        <v/>
      </c>
      <c r="D161" s="37" t="str">
        <f t="shared" si="15"/>
        <v/>
      </c>
      <c r="E161" s="37" t="str">
        <f t="shared" si="19"/>
        <v/>
      </c>
      <c r="F161" s="35" t="str">
        <f t="shared" si="16"/>
        <v/>
      </c>
      <c r="G161" s="37" t="str">
        <f t="shared" si="20"/>
        <v/>
      </c>
      <c r="H161" s="35" t="str">
        <f t="shared" si="21"/>
        <v/>
      </c>
    </row>
    <row r="162" spans="1:8" x14ac:dyDescent="0.2">
      <c r="A162" s="30"/>
      <c r="B162" s="30" t="str">
        <f t="shared" si="17"/>
        <v/>
      </c>
      <c r="C162" s="36" t="str">
        <f t="shared" si="18"/>
        <v/>
      </c>
      <c r="D162" s="37" t="str">
        <f t="shared" si="15"/>
        <v/>
      </c>
      <c r="E162" s="37" t="str">
        <f t="shared" si="19"/>
        <v/>
      </c>
      <c r="F162" s="35" t="str">
        <f t="shared" si="16"/>
        <v/>
      </c>
      <c r="G162" s="37" t="str">
        <f t="shared" si="20"/>
        <v/>
      </c>
      <c r="H162" s="35" t="str">
        <f t="shared" si="21"/>
        <v/>
      </c>
    </row>
    <row r="163" spans="1:8" x14ac:dyDescent="0.2">
      <c r="A163" s="30"/>
      <c r="B163" s="30" t="str">
        <f t="shared" si="17"/>
        <v/>
      </c>
      <c r="C163" s="36" t="str">
        <f t="shared" si="18"/>
        <v/>
      </c>
      <c r="D163" s="37" t="str">
        <f t="shared" si="15"/>
        <v/>
      </c>
      <c r="E163" s="37" t="str">
        <f t="shared" si="19"/>
        <v/>
      </c>
      <c r="F163" s="35" t="str">
        <f t="shared" si="16"/>
        <v/>
      </c>
      <c r="G163" s="37" t="str">
        <f t="shared" si="20"/>
        <v/>
      </c>
      <c r="H163" s="35" t="str">
        <f t="shared" si="21"/>
        <v/>
      </c>
    </row>
    <row r="164" spans="1:8" x14ac:dyDescent="0.2">
      <c r="A164" s="30"/>
      <c r="B164" s="30" t="str">
        <f t="shared" si="17"/>
        <v/>
      </c>
      <c r="C164" s="36" t="str">
        <f t="shared" si="18"/>
        <v/>
      </c>
      <c r="D164" s="37" t="str">
        <f t="shared" si="15"/>
        <v/>
      </c>
      <c r="E164" s="37" t="str">
        <f t="shared" si="19"/>
        <v/>
      </c>
      <c r="F164" s="35" t="str">
        <f t="shared" si="16"/>
        <v/>
      </c>
      <c r="G164" s="37" t="str">
        <f t="shared" si="20"/>
        <v/>
      </c>
      <c r="H164" s="35" t="str">
        <f t="shared" si="21"/>
        <v/>
      </c>
    </row>
    <row r="165" spans="1:8" x14ac:dyDescent="0.2">
      <c r="A165" s="30"/>
      <c r="B165" s="30" t="str">
        <f t="shared" si="17"/>
        <v/>
      </c>
      <c r="C165" s="36" t="str">
        <f t="shared" si="18"/>
        <v/>
      </c>
      <c r="D165" s="37" t="str">
        <f t="shared" si="15"/>
        <v/>
      </c>
      <c r="E165" s="37" t="str">
        <f t="shared" si="19"/>
        <v/>
      </c>
      <c r="F165" s="35" t="str">
        <f t="shared" si="16"/>
        <v/>
      </c>
      <c r="G165" s="37" t="str">
        <f t="shared" si="20"/>
        <v/>
      </c>
      <c r="H165" s="35" t="str">
        <f t="shared" si="21"/>
        <v/>
      </c>
    </row>
    <row r="166" spans="1:8" x14ac:dyDescent="0.2">
      <c r="A166" s="30"/>
      <c r="B166" s="30" t="str">
        <f t="shared" si="17"/>
        <v/>
      </c>
      <c r="C166" s="36" t="str">
        <f t="shared" si="18"/>
        <v/>
      </c>
      <c r="D166" s="37" t="str">
        <f t="shared" si="15"/>
        <v/>
      </c>
      <c r="E166" s="37" t="str">
        <f t="shared" si="19"/>
        <v/>
      </c>
      <c r="F166" s="35" t="str">
        <f t="shared" si="16"/>
        <v/>
      </c>
      <c r="G166" s="37" t="str">
        <f t="shared" si="20"/>
        <v/>
      </c>
      <c r="H166" s="35" t="str">
        <f t="shared" si="21"/>
        <v/>
      </c>
    </row>
    <row r="167" spans="1:8" x14ac:dyDescent="0.2">
      <c r="A167" s="30"/>
      <c r="B167" s="30" t="str">
        <f t="shared" si="17"/>
        <v/>
      </c>
      <c r="C167" s="36" t="str">
        <f t="shared" si="18"/>
        <v/>
      </c>
      <c r="D167" s="37" t="str">
        <f t="shared" si="15"/>
        <v/>
      </c>
      <c r="E167" s="37" t="str">
        <f t="shared" si="19"/>
        <v/>
      </c>
      <c r="F167" s="35" t="str">
        <f t="shared" si="16"/>
        <v/>
      </c>
      <c r="G167" s="37" t="str">
        <f t="shared" si="20"/>
        <v/>
      </c>
      <c r="H167" s="35" t="str">
        <f t="shared" si="21"/>
        <v/>
      </c>
    </row>
    <row r="168" spans="1:8" x14ac:dyDescent="0.2">
      <c r="A168" s="30"/>
      <c r="B168" s="30" t="str">
        <f t="shared" si="17"/>
        <v/>
      </c>
      <c r="C168" s="36" t="str">
        <f t="shared" si="18"/>
        <v/>
      </c>
      <c r="D168" s="37" t="str">
        <f t="shared" si="15"/>
        <v/>
      </c>
      <c r="E168" s="37" t="str">
        <f t="shared" si="19"/>
        <v/>
      </c>
      <c r="F168" s="35" t="str">
        <f t="shared" si="16"/>
        <v/>
      </c>
      <c r="G168" s="37" t="str">
        <f t="shared" si="20"/>
        <v/>
      </c>
      <c r="H168" s="35" t="str">
        <f t="shared" si="21"/>
        <v/>
      </c>
    </row>
    <row r="169" spans="1:8" x14ac:dyDescent="0.2">
      <c r="A169" s="30"/>
      <c r="B169" s="30" t="str">
        <f t="shared" si="17"/>
        <v/>
      </c>
      <c r="C169" s="36" t="str">
        <f t="shared" si="18"/>
        <v/>
      </c>
      <c r="D169" s="37" t="str">
        <f t="shared" si="15"/>
        <v/>
      </c>
      <c r="E169" s="37" t="str">
        <f t="shared" si="19"/>
        <v/>
      </c>
      <c r="F169" s="35" t="str">
        <f t="shared" si="16"/>
        <v/>
      </c>
      <c r="G169" s="37" t="str">
        <f t="shared" si="20"/>
        <v/>
      </c>
      <c r="H169" s="35" t="str">
        <f t="shared" si="21"/>
        <v/>
      </c>
    </row>
    <row r="170" spans="1:8" x14ac:dyDescent="0.2">
      <c r="A170" s="30"/>
      <c r="B170" s="30" t="str">
        <f t="shared" si="17"/>
        <v/>
      </c>
      <c r="C170" s="36" t="str">
        <f t="shared" si="18"/>
        <v/>
      </c>
      <c r="D170" s="37" t="str">
        <f t="shared" si="15"/>
        <v/>
      </c>
      <c r="E170" s="37" t="str">
        <f t="shared" si="19"/>
        <v/>
      </c>
      <c r="F170" s="35" t="str">
        <f t="shared" si="16"/>
        <v/>
      </c>
      <c r="G170" s="37" t="str">
        <f t="shared" si="20"/>
        <v/>
      </c>
      <c r="H170" s="35" t="str">
        <f t="shared" si="21"/>
        <v/>
      </c>
    </row>
    <row r="171" spans="1:8" x14ac:dyDescent="0.2">
      <c r="A171" s="30"/>
      <c r="B171" s="30" t="str">
        <f t="shared" si="17"/>
        <v/>
      </c>
      <c r="C171" s="36" t="str">
        <f t="shared" si="18"/>
        <v/>
      </c>
      <c r="D171" s="37" t="str">
        <f t="shared" si="15"/>
        <v/>
      </c>
      <c r="E171" s="37" t="str">
        <f t="shared" si="19"/>
        <v/>
      </c>
      <c r="F171" s="35" t="str">
        <f t="shared" si="16"/>
        <v/>
      </c>
      <c r="G171" s="37" t="str">
        <f t="shared" si="20"/>
        <v/>
      </c>
      <c r="H171" s="35" t="str">
        <f t="shared" si="21"/>
        <v/>
      </c>
    </row>
    <row r="172" spans="1:8" x14ac:dyDescent="0.2">
      <c r="A172" s="30"/>
      <c r="B172" s="30" t="str">
        <f t="shared" si="17"/>
        <v/>
      </c>
      <c r="C172" s="36" t="str">
        <f t="shared" si="18"/>
        <v/>
      </c>
      <c r="D172" s="37" t="str">
        <f t="shared" si="15"/>
        <v/>
      </c>
      <c r="E172" s="37" t="str">
        <f t="shared" si="19"/>
        <v/>
      </c>
      <c r="F172" s="35" t="str">
        <f t="shared" si="16"/>
        <v/>
      </c>
      <c r="G172" s="37" t="str">
        <f t="shared" si="20"/>
        <v/>
      </c>
      <c r="H172" s="35" t="str">
        <f t="shared" si="21"/>
        <v/>
      </c>
    </row>
    <row r="173" spans="1:8" x14ac:dyDescent="0.2">
      <c r="A173" s="30"/>
      <c r="B173" s="30" t="str">
        <f t="shared" si="17"/>
        <v/>
      </c>
      <c r="C173" s="36" t="str">
        <f t="shared" si="18"/>
        <v/>
      </c>
      <c r="D173" s="37" t="str">
        <f t="shared" si="15"/>
        <v/>
      </c>
      <c r="E173" s="37" t="str">
        <f t="shared" si="19"/>
        <v/>
      </c>
      <c r="F173" s="35" t="str">
        <f t="shared" si="16"/>
        <v/>
      </c>
      <c r="G173" s="37" t="str">
        <f t="shared" si="20"/>
        <v/>
      </c>
      <c r="H173" s="35" t="str">
        <f t="shared" si="21"/>
        <v/>
      </c>
    </row>
    <row r="174" spans="1:8" x14ac:dyDescent="0.2">
      <c r="A174" s="30"/>
      <c r="B174" s="30" t="str">
        <f t="shared" si="17"/>
        <v/>
      </c>
      <c r="C174" s="36" t="str">
        <f t="shared" si="18"/>
        <v/>
      </c>
      <c r="D174" s="37" t="str">
        <f t="shared" si="15"/>
        <v/>
      </c>
      <c r="E174" s="37" t="str">
        <f t="shared" si="19"/>
        <v/>
      </c>
      <c r="F174" s="35" t="str">
        <f t="shared" si="16"/>
        <v/>
      </c>
      <c r="G174" s="37" t="str">
        <f t="shared" si="20"/>
        <v/>
      </c>
      <c r="H174" s="35" t="str">
        <f t="shared" si="21"/>
        <v/>
      </c>
    </row>
    <row r="175" spans="1:8" x14ac:dyDescent="0.2">
      <c r="A175" s="30"/>
      <c r="B175" s="30" t="str">
        <f t="shared" si="17"/>
        <v/>
      </c>
      <c r="C175" s="36" t="str">
        <f t="shared" si="18"/>
        <v/>
      </c>
      <c r="D175" s="37" t="str">
        <f t="shared" si="15"/>
        <v/>
      </c>
      <c r="E175" s="37" t="str">
        <f t="shared" si="19"/>
        <v/>
      </c>
      <c r="F175" s="35" t="str">
        <f t="shared" si="16"/>
        <v/>
      </c>
      <c r="G175" s="37" t="str">
        <f t="shared" si="20"/>
        <v/>
      </c>
      <c r="H175" s="35" t="str">
        <f t="shared" si="21"/>
        <v/>
      </c>
    </row>
    <row r="176" spans="1:8" x14ac:dyDescent="0.2">
      <c r="A176" s="30"/>
      <c r="B176" s="30" t="str">
        <f t="shared" si="17"/>
        <v/>
      </c>
      <c r="C176" s="36" t="str">
        <f t="shared" si="18"/>
        <v/>
      </c>
      <c r="D176" s="37" t="str">
        <f t="shared" si="15"/>
        <v/>
      </c>
      <c r="E176" s="37" t="str">
        <f t="shared" si="19"/>
        <v/>
      </c>
      <c r="F176" s="35" t="str">
        <f t="shared" si="16"/>
        <v/>
      </c>
      <c r="G176" s="37" t="str">
        <f t="shared" si="20"/>
        <v/>
      </c>
      <c r="H176" s="35" t="str">
        <f t="shared" si="21"/>
        <v/>
      </c>
    </row>
    <row r="177" spans="1:8" x14ac:dyDescent="0.2">
      <c r="A177" s="30"/>
      <c r="B177" s="30" t="str">
        <f t="shared" si="17"/>
        <v/>
      </c>
      <c r="C177" s="36" t="str">
        <f t="shared" si="18"/>
        <v/>
      </c>
      <c r="D177" s="37" t="str">
        <f t="shared" si="15"/>
        <v/>
      </c>
      <c r="E177" s="37" t="str">
        <f t="shared" si="19"/>
        <v/>
      </c>
      <c r="F177" s="35" t="str">
        <f t="shared" si="16"/>
        <v/>
      </c>
      <c r="G177" s="37" t="str">
        <f t="shared" si="20"/>
        <v/>
      </c>
      <c r="H177" s="35" t="str">
        <f t="shared" si="21"/>
        <v/>
      </c>
    </row>
    <row r="178" spans="1:8" x14ac:dyDescent="0.2">
      <c r="A178" s="30"/>
      <c r="B178" s="30" t="str">
        <f t="shared" si="17"/>
        <v/>
      </c>
      <c r="C178" s="36" t="str">
        <f t="shared" si="18"/>
        <v/>
      </c>
      <c r="D178" s="37" t="str">
        <f t="shared" si="15"/>
        <v/>
      </c>
      <c r="E178" s="37" t="str">
        <f t="shared" si="19"/>
        <v/>
      </c>
      <c r="F178" s="35" t="str">
        <f t="shared" si="16"/>
        <v/>
      </c>
      <c r="G178" s="37" t="str">
        <f t="shared" si="20"/>
        <v/>
      </c>
      <c r="H178" s="35" t="str">
        <f t="shared" si="21"/>
        <v/>
      </c>
    </row>
    <row r="179" spans="1:8" x14ac:dyDescent="0.2">
      <c r="A179" s="30"/>
      <c r="B179" s="30" t="str">
        <f t="shared" si="17"/>
        <v/>
      </c>
      <c r="C179" s="36" t="str">
        <f t="shared" si="18"/>
        <v/>
      </c>
      <c r="D179" s="37" t="str">
        <f t="shared" si="15"/>
        <v/>
      </c>
      <c r="E179" s="37" t="str">
        <f t="shared" si="19"/>
        <v/>
      </c>
      <c r="F179" s="35" t="str">
        <f t="shared" si="16"/>
        <v/>
      </c>
      <c r="G179" s="37" t="str">
        <f t="shared" si="20"/>
        <v/>
      </c>
      <c r="H179" s="35" t="str">
        <f t="shared" si="21"/>
        <v/>
      </c>
    </row>
    <row r="180" spans="1:8" x14ac:dyDescent="0.2">
      <c r="A180" s="30"/>
      <c r="B180" s="30" t="str">
        <f t="shared" si="17"/>
        <v/>
      </c>
      <c r="C180" s="36" t="str">
        <f t="shared" si="18"/>
        <v/>
      </c>
      <c r="D180" s="37" t="str">
        <f t="shared" si="15"/>
        <v/>
      </c>
      <c r="E180" s="37" t="str">
        <f t="shared" si="19"/>
        <v/>
      </c>
      <c r="F180" s="35" t="str">
        <f t="shared" si="16"/>
        <v/>
      </c>
      <c r="G180" s="37" t="str">
        <f t="shared" si="20"/>
        <v/>
      </c>
      <c r="H180" s="35" t="str">
        <f t="shared" si="21"/>
        <v/>
      </c>
    </row>
    <row r="181" spans="1:8" x14ac:dyDescent="0.2">
      <c r="A181" s="30"/>
      <c r="B181" s="30" t="str">
        <f t="shared" si="17"/>
        <v/>
      </c>
      <c r="C181" s="36" t="str">
        <f t="shared" si="18"/>
        <v/>
      </c>
      <c r="D181" s="37" t="str">
        <f t="shared" si="15"/>
        <v/>
      </c>
      <c r="E181" s="37" t="str">
        <f t="shared" si="19"/>
        <v/>
      </c>
      <c r="F181" s="35" t="str">
        <f t="shared" si="16"/>
        <v/>
      </c>
      <c r="G181" s="37" t="str">
        <f t="shared" si="20"/>
        <v/>
      </c>
      <c r="H181" s="35" t="str">
        <f t="shared" si="21"/>
        <v/>
      </c>
    </row>
    <row r="182" spans="1:8" x14ac:dyDescent="0.2">
      <c r="A182" s="30"/>
      <c r="B182" s="30" t="str">
        <f t="shared" si="17"/>
        <v/>
      </c>
      <c r="C182" s="36" t="str">
        <f t="shared" si="18"/>
        <v/>
      </c>
      <c r="D182" s="37" t="str">
        <f t="shared" si="15"/>
        <v/>
      </c>
      <c r="E182" s="37" t="str">
        <f t="shared" si="19"/>
        <v/>
      </c>
      <c r="F182" s="35" t="str">
        <f t="shared" si="16"/>
        <v/>
      </c>
      <c r="G182" s="37" t="str">
        <f t="shared" si="20"/>
        <v/>
      </c>
      <c r="H182" s="35" t="str">
        <f t="shared" si="21"/>
        <v/>
      </c>
    </row>
    <row r="183" spans="1:8" x14ac:dyDescent="0.2">
      <c r="A183" s="30"/>
      <c r="B183" s="30" t="str">
        <f t="shared" si="17"/>
        <v/>
      </c>
      <c r="C183" s="36" t="str">
        <f t="shared" si="18"/>
        <v/>
      </c>
      <c r="D183" s="37" t="str">
        <f t="shared" si="15"/>
        <v/>
      </c>
      <c r="E183" s="37" t="str">
        <f t="shared" si="19"/>
        <v/>
      </c>
      <c r="F183" s="35" t="str">
        <f t="shared" si="16"/>
        <v/>
      </c>
      <c r="G183" s="37" t="str">
        <f t="shared" si="20"/>
        <v/>
      </c>
      <c r="H183" s="35" t="str">
        <f t="shared" si="21"/>
        <v/>
      </c>
    </row>
    <row r="184" spans="1:8" x14ac:dyDescent="0.2">
      <c r="A184" s="30"/>
      <c r="B184" s="30" t="str">
        <f t="shared" si="17"/>
        <v/>
      </c>
      <c r="C184" s="36" t="str">
        <f t="shared" si="18"/>
        <v/>
      </c>
      <c r="D184" s="37" t="str">
        <f t="shared" si="15"/>
        <v/>
      </c>
      <c r="E184" s="37" t="str">
        <f t="shared" si="19"/>
        <v/>
      </c>
      <c r="F184" s="35" t="str">
        <f t="shared" si="16"/>
        <v/>
      </c>
      <c r="G184" s="37" t="str">
        <f t="shared" si="20"/>
        <v/>
      </c>
      <c r="H184" s="35" t="str">
        <f t="shared" si="21"/>
        <v/>
      </c>
    </row>
    <row r="185" spans="1:8" x14ac:dyDescent="0.2">
      <c r="A185" s="30"/>
      <c r="B185" s="30" t="str">
        <f t="shared" si="17"/>
        <v/>
      </c>
      <c r="C185" s="36" t="str">
        <f t="shared" si="18"/>
        <v/>
      </c>
      <c r="D185" s="37" t="str">
        <f t="shared" si="15"/>
        <v/>
      </c>
      <c r="E185" s="37" t="str">
        <f t="shared" si="19"/>
        <v/>
      </c>
      <c r="F185" s="35" t="str">
        <f t="shared" si="16"/>
        <v/>
      </c>
      <c r="G185" s="37" t="str">
        <f t="shared" si="20"/>
        <v/>
      </c>
      <c r="H185" s="35" t="str">
        <f t="shared" si="21"/>
        <v/>
      </c>
    </row>
    <row r="186" spans="1:8" x14ac:dyDescent="0.2">
      <c r="A186" s="30"/>
      <c r="B186" s="30" t="str">
        <f t="shared" si="17"/>
        <v/>
      </c>
      <c r="C186" s="36" t="str">
        <f t="shared" si="18"/>
        <v/>
      </c>
      <c r="D186" s="37" t="str">
        <f t="shared" si="15"/>
        <v/>
      </c>
      <c r="E186" s="37" t="str">
        <f t="shared" si="19"/>
        <v/>
      </c>
      <c r="F186" s="35" t="str">
        <f t="shared" si="16"/>
        <v/>
      </c>
      <c r="G186" s="37" t="str">
        <f t="shared" si="20"/>
        <v/>
      </c>
      <c r="H186" s="35" t="str">
        <f t="shared" si="21"/>
        <v/>
      </c>
    </row>
    <row r="187" spans="1:8" x14ac:dyDescent="0.2">
      <c r="A187" s="30"/>
      <c r="B187" s="30" t="str">
        <f t="shared" si="17"/>
        <v/>
      </c>
      <c r="C187" s="36" t="str">
        <f t="shared" si="18"/>
        <v/>
      </c>
      <c r="D187" s="37" t="str">
        <f t="shared" si="15"/>
        <v/>
      </c>
      <c r="E187" s="37" t="str">
        <f t="shared" si="19"/>
        <v/>
      </c>
      <c r="F187" s="35" t="str">
        <f t="shared" si="16"/>
        <v/>
      </c>
      <c r="G187" s="37" t="str">
        <f t="shared" si="20"/>
        <v/>
      </c>
      <c r="H187" s="35" t="str">
        <f t="shared" si="21"/>
        <v/>
      </c>
    </row>
    <row r="188" spans="1:8" x14ac:dyDescent="0.2">
      <c r="A188" s="30"/>
      <c r="B188" s="30" t="str">
        <f t="shared" si="17"/>
        <v/>
      </c>
      <c r="C188" s="36" t="str">
        <f t="shared" si="18"/>
        <v/>
      </c>
      <c r="D188" s="37" t="str">
        <f t="shared" si="15"/>
        <v/>
      </c>
      <c r="E188" s="37" t="str">
        <f t="shared" si="19"/>
        <v/>
      </c>
      <c r="F188" s="35" t="str">
        <f t="shared" si="16"/>
        <v/>
      </c>
      <c r="G188" s="37" t="str">
        <f t="shared" si="20"/>
        <v/>
      </c>
      <c r="H188" s="35" t="str">
        <f t="shared" si="21"/>
        <v/>
      </c>
    </row>
    <row r="189" spans="1:8" x14ac:dyDescent="0.2">
      <c r="A189" s="30"/>
      <c r="B189" s="30" t="str">
        <f t="shared" si="17"/>
        <v/>
      </c>
      <c r="C189" s="36" t="str">
        <f t="shared" si="18"/>
        <v/>
      </c>
      <c r="D189" s="37" t="str">
        <f t="shared" si="15"/>
        <v/>
      </c>
      <c r="E189" s="37" t="str">
        <f t="shared" si="19"/>
        <v/>
      </c>
      <c r="F189" s="35" t="str">
        <f t="shared" si="16"/>
        <v/>
      </c>
      <c r="G189" s="37" t="str">
        <f t="shared" si="20"/>
        <v/>
      </c>
      <c r="H189" s="35" t="str">
        <f t="shared" si="21"/>
        <v/>
      </c>
    </row>
    <row r="190" spans="1:8" x14ac:dyDescent="0.2">
      <c r="A190" s="30"/>
      <c r="B190" s="30" t="str">
        <f t="shared" si="17"/>
        <v/>
      </c>
      <c r="C190" s="36" t="str">
        <f t="shared" si="18"/>
        <v/>
      </c>
      <c r="D190" s="37" t="str">
        <f t="shared" si="15"/>
        <v/>
      </c>
      <c r="E190" s="37" t="str">
        <f t="shared" si="19"/>
        <v/>
      </c>
      <c r="F190" s="35" t="str">
        <f t="shared" si="16"/>
        <v/>
      </c>
      <c r="G190" s="37" t="str">
        <f t="shared" si="20"/>
        <v/>
      </c>
      <c r="H190" s="35" t="str">
        <f t="shared" si="21"/>
        <v/>
      </c>
    </row>
    <row r="191" spans="1:8" x14ac:dyDescent="0.2">
      <c r="A191" s="30"/>
      <c r="B191" s="30" t="str">
        <f t="shared" si="17"/>
        <v/>
      </c>
      <c r="C191" s="36" t="str">
        <f t="shared" si="18"/>
        <v/>
      </c>
      <c r="D191" s="37" t="str">
        <f t="shared" si="15"/>
        <v/>
      </c>
      <c r="E191" s="37" t="str">
        <f t="shared" si="19"/>
        <v/>
      </c>
      <c r="F191" s="35" t="str">
        <f t="shared" si="16"/>
        <v/>
      </c>
      <c r="G191" s="37" t="str">
        <f t="shared" si="20"/>
        <v/>
      </c>
      <c r="H191" s="35" t="str">
        <f t="shared" si="21"/>
        <v/>
      </c>
    </row>
    <row r="192" spans="1:8" x14ac:dyDescent="0.2">
      <c r="A192" s="30"/>
      <c r="B192" s="30" t="str">
        <f t="shared" si="17"/>
        <v/>
      </c>
      <c r="C192" s="36" t="str">
        <f t="shared" si="18"/>
        <v/>
      </c>
      <c r="D192" s="37" t="str">
        <f t="shared" si="15"/>
        <v/>
      </c>
      <c r="E192" s="37" t="str">
        <f t="shared" si="19"/>
        <v/>
      </c>
      <c r="F192" s="35" t="str">
        <f t="shared" si="16"/>
        <v/>
      </c>
      <c r="G192" s="37" t="str">
        <f t="shared" si="20"/>
        <v/>
      </c>
      <c r="H192" s="35" t="str">
        <f t="shared" si="21"/>
        <v/>
      </c>
    </row>
    <row r="193" spans="1:8" x14ac:dyDescent="0.2">
      <c r="A193" s="30"/>
      <c r="B193" s="30" t="str">
        <f t="shared" si="17"/>
        <v/>
      </c>
      <c r="C193" s="36" t="str">
        <f t="shared" si="18"/>
        <v/>
      </c>
      <c r="D193" s="37" t="str">
        <f t="shared" si="15"/>
        <v/>
      </c>
      <c r="E193" s="37" t="str">
        <f t="shared" si="19"/>
        <v/>
      </c>
      <c r="F193" s="35" t="str">
        <f t="shared" si="16"/>
        <v/>
      </c>
      <c r="G193" s="37" t="str">
        <f t="shared" si="20"/>
        <v/>
      </c>
      <c r="H193" s="35" t="str">
        <f t="shared" si="21"/>
        <v/>
      </c>
    </row>
    <row r="194" spans="1:8" x14ac:dyDescent="0.2">
      <c r="A194" s="30"/>
      <c r="B194" s="30" t="str">
        <f t="shared" si="17"/>
        <v/>
      </c>
      <c r="C194" s="36" t="str">
        <f t="shared" si="18"/>
        <v/>
      </c>
      <c r="D194" s="37" t="str">
        <f t="shared" si="15"/>
        <v/>
      </c>
      <c r="E194" s="37" t="str">
        <f t="shared" si="19"/>
        <v/>
      </c>
      <c r="F194" s="35" t="str">
        <f t="shared" si="16"/>
        <v/>
      </c>
      <c r="G194" s="37" t="str">
        <f t="shared" si="20"/>
        <v/>
      </c>
      <c r="H194" s="35" t="str">
        <f t="shared" si="21"/>
        <v/>
      </c>
    </row>
    <row r="195" spans="1:8" x14ac:dyDescent="0.2">
      <c r="A195" s="30"/>
      <c r="B195" s="30" t="str">
        <f t="shared" si="17"/>
        <v/>
      </c>
      <c r="C195" s="36" t="str">
        <f t="shared" si="18"/>
        <v/>
      </c>
      <c r="D195" s="37" t="str">
        <f t="shared" si="15"/>
        <v/>
      </c>
      <c r="E195" s="37" t="str">
        <f t="shared" si="19"/>
        <v/>
      </c>
      <c r="F195" s="35" t="str">
        <f t="shared" si="16"/>
        <v/>
      </c>
      <c r="G195" s="37" t="str">
        <f t="shared" si="20"/>
        <v/>
      </c>
      <c r="H195" s="35" t="str">
        <f t="shared" si="21"/>
        <v/>
      </c>
    </row>
    <row r="196" spans="1:8" x14ac:dyDescent="0.2">
      <c r="A196" s="30"/>
      <c r="B196" s="30" t="str">
        <f t="shared" si="17"/>
        <v/>
      </c>
      <c r="C196" s="36" t="str">
        <f t="shared" si="18"/>
        <v/>
      </c>
      <c r="D196" s="37" t="str">
        <f t="shared" si="15"/>
        <v/>
      </c>
      <c r="E196" s="37" t="str">
        <f t="shared" si="19"/>
        <v/>
      </c>
      <c r="F196" s="35" t="str">
        <f t="shared" si="16"/>
        <v/>
      </c>
      <c r="G196" s="37" t="str">
        <f t="shared" si="20"/>
        <v/>
      </c>
      <c r="H196" s="35" t="str">
        <f t="shared" si="21"/>
        <v/>
      </c>
    </row>
    <row r="197" spans="1:8" x14ac:dyDescent="0.2">
      <c r="A197" s="30"/>
      <c r="B197" s="30" t="str">
        <f t="shared" si="17"/>
        <v/>
      </c>
      <c r="C197" s="36" t="str">
        <f t="shared" si="18"/>
        <v/>
      </c>
      <c r="D197" s="37" t="str">
        <f t="shared" si="15"/>
        <v/>
      </c>
      <c r="E197" s="37" t="str">
        <f t="shared" si="19"/>
        <v/>
      </c>
      <c r="F197" s="35" t="str">
        <f t="shared" si="16"/>
        <v/>
      </c>
      <c r="G197" s="37" t="str">
        <f t="shared" si="20"/>
        <v/>
      </c>
      <c r="H197" s="35" t="str">
        <f t="shared" si="21"/>
        <v/>
      </c>
    </row>
    <row r="198" spans="1:8" x14ac:dyDescent="0.2">
      <c r="A198" s="30"/>
      <c r="B198" s="30" t="str">
        <f t="shared" si="17"/>
        <v/>
      </c>
      <c r="C198" s="36" t="str">
        <f t="shared" si="18"/>
        <v/>
      </c>
      <c r="D198" s="37" t="str">
        <f t="shared" si="15"/>
        <v/>
      </c>
      <c r="E198" s="37" t="str">
        <f t="shared" si="19"/>
        <v/>
      </c>
      <c r="F198" s="35" t="str">
        <f t="shared" si="16"/>
        <v/>
      </c>
      <c r="G198" s="37" t="str">
        <f t="shared" si="20"/>
        <v/>
      </c>
      <c r="H198" s="35" t="str">
        <f t="shared" si="21"/>
        <v/>
      </c>
    </row>
    <row r="199" spans="1:8" x14ac:dyDescent="0.2">
      <c r="A199" s="30"/>
      <c r="B199" s="30" t="str">
        <f t="shared" si="17"/>
        <v/>
      </c>
      <c r="C199" s="36" t="str">
        <f t="shared" si="18"/>
        <v/>
      </c>
      <c r="D199" s="37" t="str">
        <f t="shared" si="15"/>
        <v/>
      </c>
      <c r="E199" s="37" t="str">
        <f t="shared" si="19"/>
        <v/>
      </c>
      <c r="F199" s="35" t="str">
        <f t="shared" si="16"/>
        <v/>
      </c>
      <c r="G199" s="37" t="str">
        <f t="shared" si="20"/>
        <v/>
      </c>
      <c r="H199" s="35" t="str">
        <f t="shared" si="21"/>
        <v/>
      </c>
    </row>
    <row r="200" spans="1:8" x14ac:dyDescent="0.2">
      <c r="A200" s="30"/>
      <c r="B200" s="30" t="str">
        <f t="shared" si="17"/>
        <v/>
      </c>
      <c r="C200" s="36" t="str">
        <f t="shared" si="18"/>
        <v/>
      </c>
      <c r="D200" s="37" t="str">
        <f t="shared" si="15"/>
        <v/>
      </c>
      <c r="E200" s="37" t="str">
        <f t="shared" si="19"/>
        <v/>
      </c>
      <c r="F200" s="35" t="str">
        <f t="shared" si="16"/>
        <v/>
      </c>
      <c r="G200" s="37" t="str">
        <f t="shared" si="20"/>
        <v/>
      </c>
      <c r="H200" s="35" t="str">
        <f t="shared" si="21"/>
        <v/>
      </c>
    </row>
    <row r="201" spans="1:8" x14ac:dyDescent="0.2">
      <c r="A201" s="30"/>
      <c r="B201" s="30" t="str">
        <f t="shared" si="17"/>
        <v/>
      </c>
      <c r="C201" s="36" t="str">
        <f t="shared" si="18"/>
        <v/>
      </c>
      <c r="D201" s="37" t="str">
        <f t="shared" si="15"/>
        <v/>
      </c>
      <c r="E201" s="37" t="str">
        <f t="shared" si="19"/>
        <v/>
      </c>
      <c r="F201" s="35" t="str">
        <f t="shared" si="16"/>
        <v/>
      </c>
      <c r="G201" s="37" t="str">
        <f t="shared" si="20"/>
        <v/>
      </c>
      <c r="H201" s="35" t="str">
        <f t="shared" si="21"/>
        <v/>
      </c>
    </row>
    <row r="202" spans="1:8" x14ac:dyDescent="0.2">
      <c r="A202" s="30"/>
      <c r="B202" s="30" t="str">
        <f t="shared" si="17"/>
        <v/>
      </c>
      <c r="C202" s="36" t="str">
        <f t="shared" si="18"/>
        <v/>
      </c>
      <c r="D202" s="37" t="str">
        <f t="shared" si="15"/>
        <v/>
      </c>
      <c r="E202" s="37" t="str">
        <f t="shared" si="19"/>
        <v/>
      </c>
      <c r="F202" s="35" t="str">
        <f t="shared" si="16"/>
        <v/>
      </c>
      <c r="G202" s="37" t="str">
        <f t="shared" si="20"/>
        <v/>
      </c>
      <c r="H202" s="35" t="str">
        <f t="shared" si="21"/>
        <v/>
      </c>
    </row>
    <row r="203" spans="1:8" x14ac:dyDescent="0.2">
      <c r="A203" s="30"/>
      <c r="B203" s="30" t="str">
        <f t="shared" si="17"/>
        <v/>
      </c>
      <c r="C203" s="36" t="str">
        <f t="shared" si="18"/>
        <v/>
      </c>
      <c r="D203" s="37" t="str">
        <f t="shared" si="15"/>
        <v/>
      </c>
      <c r="E203" s="37" t="str">
        <f t="shared" si="19"/>
        <v/>
      </c>
      <c r="F203" s="35" t="str">
        <f t="shared" si="16"/>
        <v/>
      </c>
      <c r="G203" s="37" t="str">
        <f t="shared" si="20"/>
        <v/>
      </c>
      <c r="H203" s="35" t="str">
        <f t="shared" si="21"/>
        <v/>
      </c>
    </row>
    <row r="204" spans="1:8" x14ac:dyDescent="0.2">
      <c r="A204" s="30"/>
      <c r="B204" s="30" t="str">
        <f t="shared" si="17"/>
        <v/>
      </c>
      <c r="C204" s="36" t="str">
        <f t="shared" si="18"/>
        <v/>
      </c>
      <c r="D204" s="37" t="str">
        <f t="shared" si="15"/>
        <v/>
      </c>
      <c r="E204" s="37" t="str">
        <f t="shared" si="19"/>
        <v/>
      </c>
      <c r="F204" s="35" t="str">
        <f t="shared" si="16"/>
        <v/>
      </c>
      <c r="G204" s="37" t="str">
        <f t="shared" si="20"/>
        <v/>
      </c>
      <c r="H204" s="35" t="str">
        <f t="shared" si="21"/>
        <v/>
      </c>
    </row>
    <row r="205" spans="1:8" x14ac:dyDescent="0.2">
      <c r="A205" s="30"/>
      <c r="B205" s="30" t="str">
        <f t="shared" si="17"/>
        <v/>
      </c>
      <c r="C205" s="36" t="str">
        <f t="shared" si="18"/>
        <v/>
      </c>
      <c r="D205" s="37" t="str">
        <f t="shared" ref="D205:D256" si="22">IF(B205&lt;=$D$11*$D$12,$H$7,"")</f>
        <v/>
      </c>
      <c r="E205" s="37" t="str">
        <f t="shared" si="19"/>
        <v/>
      </c>
      <c r="F205" s="35" t="str">
        <f t="shared" ref="F205:F256" si="23">IF(B205&lt;=$D$11*$D$12,D205-G205,"")</f>
        <v/>
      </c>
      <c r="G205" s="37" t="str">
        <f t="shared" si="20"/>
        <v/>
      </c>
      <c r="H205" s="35" t="str">
        <f t="shared" si="21"/>
        <v/>
      </c>
    </row>
    <row r="206" spans="1:8" x14ac:dyDescent="0.2">
      <c r="A206" s="30"/>
      <c r="B206" s="30" t="str">
        <f t="shared" si="17"/>
        <v/>
      </c>
      <c r="C206" s="36" t="str">
        <f t="shared" si="18"/>
        <v/>
      </c>
      <c r="D206" s="37" t="str">
        <f t="shared" si="22"/>
        <v/>
      </c>
      <c r="E206" s="37" t="str">
        <f t="shared" si="19"/>
        <v/>
      </c>
      <c r="F206" s="35" t="str">
        <f t="shared" si="23"/>
        <v/>
      </c>
      <c r="G206" s="37" t="str">
        <f t="shared" si="20"/>
        <v/>
      </c>
      <c r="H206" s="35" t="str">
        <f t="shared" si="21"/>
        <v/>
      </c>
    </row>
    <row r="207" spans="1:8" x14ac:dyDescent="0.2">
      <c r="A207" s="30"/>
      <c r="B207" s="30" t="str">
        <f t="shared" si="17"/>
        <v/>
      </c>
      <c r="C207" s="36" t="str">
        <f t="shared" si="18"/>
        <v/>
      </c>
      <c r="D207" s="37" t="str">
        <f t="shared" si="22"/>
        <v/>
      </c>
      <c r="E207" s="37" t="str">
        <f t="shared" si="19"/>
        <v/>
      </c>
      <c r="F207" s="35" t="str">
        <f t="shared" si="23"/>
        <v/>
      </c>
      <c r="G207" s="37" t="str">
        <f t="shared" si="20"/>
        <v/>
      </c>
      <c r="H207" s="35" t="str">
        <f t="shared" si="21"/>
        <v/>
      </c>
    </row>
    <row r="208" spans="1:8" x14ac:dyDescent="0.2">
      <c r="A208" s="30"/>
      <c r="B208" s="30" t="str">
        <f t="shared" si="17"/>
        <v/>
      </c>
      <c r="C208" s="36" t="str">
        <f t="shared" si="18"/>
        <v/>
      </c>
      <c r="D208" s="37" t="str">
        <f t="shared" si="22"/>
        <v/>
      </c>
      <c r="E208" s="37" t="str">
        <f t="shared" si="19"/>
        <v/>
      </c>
      <c r="F208" s="35" t="str">
        <f t="shared" si="23"/>
        <v/>
      </c>
      <c r="G208" s="37" t="str">
        <f t="shared" si="20"/>
        <v/>
      </c>
      <c r="H208" s="35" t="str">
        <f t="shared" si="21"/>
        <v/>
      </c>
    </row>
    <row r="209" spans="1:8" x14ac:dyDescent="0.2">
      <c r="A209" s="30"/>
      <c r="B209" s="30" t="str">
        <f t="shared" si="17"/>
        <v/>
      </c>
      <c r="C209" s="36" t="str">
        <f t="shared" si="18"/>
        <v/>
      </c>
      <c r="D209" s="37" t="str">
        <f t="shared" si="22"/>
        <v/>
      </c>
      <c r="E209" s="37" t="str">
        <f t="shared" si="19"/>
        <v/>
      </c>
      <c r="F209" s="35" t="str">
        <f t="shared" si="23"/>
        <v/>
      </c>
      <c r="G209" s="37" t="str">
        <f t="shared" si="20"/>
        <v/>
      </c>
      <c r="H209" s="35" t="str">
        <f t="shared" si="21"/>
        <v/>
      </c>
    </row>
    <row r="210" spans="1:8" x14ac:dyDescent="0.2">
      <c r="A210" s="30"/>
      <c r="B210" s="30" t="str">
        <f t="shared" ref="B210:B256" si="24">IF($D$8*$D$10*$D$11*$D$12*$D$13=0,"",B209+1)</f>
        <v/>
      </c>
      <c r="C210" s="36" t="str">
        <f t="shared" ref="C210:C256" si="25">IF(B210&lt;=$D$11*$D$12,DATE(YEAR($D$13),MONTH($D$13)+B209*12/$D$12,DAY($D$13)),"")</f>
        <v/>
      </c>
      <c r="D210" s="37" t="str">
        <f t="shared" si="22"/>
        <v/>
      </c>
      <c r="E210" s="37" t="str">
        <f t="shared" ref="E210:E256" si="26">IF(B210&lt;=$D$11*D$12,D210+E209,"")</f>
        <v/>
      </c>
      <c r="F210" s="35" t="str">
        <f t="shared" si="23"/>
        <v/>
      </c>
      <c r="G210" s="37" t="str">
        <f t="shared" ref="G210:G256" si="27">IF(B210&lt;=$D$11*D$12,H209*($D$10/$D$12),"")</f>
        <v/>
      </c>
      <c r="H210" s="35" t="str">
        <f t="shared" ref="H210:H256" si="28">IF(B210&lt;=$D$11*$D$12,H209-F210,"")</f>
        <v/>
      </c>
    </row>
    <row r="211" spans="1:8" x14ac:dyDescent="0.2">
      <c r="A211" s="30"/>
      <c r="B211" s="30" t="str">
        <f t="shared" si="24"/>
        <v/>
      </c>
      <c r="C211" s="36" t="str">
        <f t="shared" si="25"/>
        <v/>
      </c>
      <c r="D211" s="37" t="str">
        <f t="shared" si="22"/>
        <v/>
      </c>
      <c r="E211" s="37" t="str">
        <f t="shared" si="26"/>
        <v/>
      </c>
      <c r="F211" s="35" t="str">
        <f t="shared" si="23"/>
        <v/>
      </c>
      <c r="G211" s="37" t="str">
        <f t="shared" si="27"/>
        <v/>
      </c>
      <c r="H211" s="35" t="str">
        <f t="shared" si="28"/>
        <v/>
      </c>
    </row>
    <row r="212" spans="1:8" x14ac:dyDescent="0.2">
      <c r="A212" s="30"/>
      <c r="B212" s="30" t="str">
        <f t="shared" si="24"/>
        <v/>
      </c>
      <c r="C212" s="36" t="str">
        <f t="shared" si="25"/>
        <v/>
      </c>
      <c r="D212" s="37" t="str">
        <f t="shared" si="22"/>
        <v/>
      </c>
      <c r="E212" s="37" t="str">
        <f t="shared" si="26"/>
        <v/>
      </c>
      <c r="F212" s="35" t="str">
        <f t="shared" si="23"/>
        <v/>
      </c>
      <c r="G212" s="37" t="str">
        <f t="shared" si="27"/>
        <v/>
      </c>
      <c r="H212" s="35" t="str">
        <f t="shared" si="28"/>
        <v/>
      </c>
    </row>
    <row r="213" spans="1:8" x14ac:dyDescent="0.2">
      <c r="A213" s="30"/>
      <c r="B213" s="30" t="str">
        <f t="shared" si="24"/>
        <v/>
      </c>
      <c r="C213" s="36" t="str">
        <f t="shared" si="25"/>
        <v/>
      </c>
      <c r="D213" s="37" t="str">
        <f t="shared" si="22"/>
        <v/>
      </c>
      <c r="E213" s="37" t="str">
        <f t="shared" si="26"/>
        <v/>
      </c>
      <c r="F213" s="35" t="str">
        <f t="shared" si="23"/>
        <v/>
      </c>
      <c r="G213" s="37" t="str">
        <f t="shared" si="27"/>
        <v/>
      </c>
      <c r="H213" s="35" t="str">
        <f t="shared" si="28"/>
        <v/>
      </c>
    </row>
    <row r="214" spans="1:8" x14ac:dyDescent="0.2">
      <c r="A214" s="30"/>
      <c r="B214" s="30" t="str">
        <f t="shared" si="24"/>
        <v/>
      </c>
      <c r="C214" s="36" t="str">
        <f t="shared" si="25"/>
        <v/>
      </c>
      <c r="D214" s="37" t="str">
        <f t="shared" si="22"/>
        <v/>
      </c>
      <c r="E214" s="37" t="str">
        <f t="shared" si="26"/>
        <v/>
      </c>
      <c r="F214" s="35" t="str">
        <f t="shared" si="23"/>
        <v/>
      </c>
      <c r="G214" s="37" t="str">
        <f t="shared" si="27"/>
        <v/>
      </c>
      <c r="H214" s="35" t="str">
        <f t="shared" si="28"/>
        <v/>
      </c>
    </row>
    <row r="215" spans="1:8" x14ac:dyDescent="0.2">
      <c r="A215" s="30"/>
      <c r="B215" s="30" t="str">
        <f t="shared" si="24"/>
        <v/>
      </c>
      <c r="C215" s="36" t="str">
        <f t="shared" si="25"/>
        <v/>
      </c>
      <c r="D215" s="37" t="str">
        <f t="shared" si="22"/>
        <v/>
      </c>
      <c r="E215" s="37" t="str">
        <f t="shared" si="26"/>
        <v/>
      </c>
      <c r="F215" s="35" t="str">
        <f t="shared" si="23"/>
        <v/>
      </c>
      <c r="G215" s="37" t="str">
        <f t="shared" si="27"/>
        <v/>
      </c>
      <c r="H215" s="35" t="str">
        <f t="shared" si="28"/>
        <v/>
      </c>
    </row>
    <row r="216" spans="1:8" x14ac:dyDescent="0.2">
      <c r="A216" s="30"/>
      <c r="B216" s="30" t="str">
        <f t="shared" si="24"/>
        <v/>
      </c>
      <c r="C216" s="36" t="str">
        <f t="shared" si="25"/>
        <v/>
      </c>
      <c r="D216" s="37" t="str">
        <f t="shared" si="22"/>
        <v/>
      </c>
      <c r="E216" s="37" t="str">
        <f t="shared" si="26"/>
        <v/>
      </c>
      <c r="F216" s="35" t="str">
        <f t="shared" si="23"/>
        <v/>
      </c>
      <c r="G216" s="37" t="str">
        <f t="shared" si="27"/>
        <v/>
      </c>
      <c r="H216" s="35" t="str">
        <f t="shared" si="28"/>
        <v/>
      </c>
    </row>
    <row r="217" spans="1:8" x14ac:dyDescent="0.2">
      <c r="A217" s="30"/>
      <c r="B217" s="30" t="str">
        <f t="shared" si="24"/>
        <v/>
      </c>
      <c r="C217" s="36" t="str">
        <f t="shared" si="25"/>
        <v/>
      </c>
      <c r="D217" s="37" t="str">
        <f t="shared" si="22"/>
        <v/>
      </c>
      <c r="E217" s="37" t="str">
        <f t="shared" si="26"/>
        <v/>
      </c>
      <c r="F217" s="35" t="str">
        <f t="shared" si="23"/>
        <v/>
      </c>
      <c r="G217" s="37" t="str">
        <f t="shared" si="27"/>
        <v/>
      </c>
      <c r="H217" s="35" t="str">
        <f t="shared" si="28"/>
        <v/>
      </c>
    </row>
    <row r="218" spans="1:8" x14ac:dyDescent="0.2">
      <c r="A218" s="30"/>
      <c r="B218" s="30" t="str">
        <f t="shared" si="24"/>
        <v/>
      </c>
      <c r="C218" s="36" t="str">
        <f t="shared" si="25"/>
        <v/>
      </c>
      <c r="D218" s="37" t="str">
        <f t="shared" si="22"/>
        <v/>
      </c>
      <c r="E218" s="37" t="str">
        <f t="shared" si="26"/>
        <v/>
      </c>
      <c r="F218" s="35" t="str">
        <f t="shared" si="23"/>
        <v/>
      </c>
      <c r="G218" s="37" t="str">
        <f t="shared" si="27"/>
        <v/>
      </c>
      <c r="H218" s="35" t="str">
        <f t="shared" si="28"/>
        <v/>
      </c>
    </row>
    <row r="219" spans="1:8" x14ac:dyDescent="0.2">
      <c r="A219" s="30"/>
      <c r="B219" s="30" t="str">
        <f t="shared" si="24"/>
        <v/>
      </c>
      <c r="C219" s="36" t="str">
        <f t="shared" si="25"/>
        <v/>
      </c>
      <c r="D219" s="37" t="str">
        <f t="shared" si="22"/>
        <v/>
      </c>
      <c r="E219" s="37" t="str">
        <f t="shared" si="26"/>
        <v/>
      </c>
      <c r="F219" s="35" t="str">
        <f t="shared" si="23"/>
        <v/>
      </c>
      <c r="G219" s="37" t="str">
        <f t="shared" si="27"/>
        <v/>
      </c>
      <c r="H219" s="35" t="str">
        <f t="shared" si="28"/>
        <v/>
      </c>
    </row>
    <row r="220" spans="1:8" x14ac:dyDescent="0.2">
      <c r="A220" s="30"/>
      <c r="B220" s="30" t="str">
        <f t="shared" si="24"/>
        <v/>
      </c>
      <c r="C220" s="36" t="str">
        <f t="shared" si="25"/>
        <v/>
      </c>
      <c r="D220" s="37" t="str">
        <f t="shared" si="22"/>
        <v/>
      </c>
      <c r="E220" s="37" t="str">
        <f t="shared" si="26"/>
        <v/>
      </c>
      <c r="F220" s="35" t="str">
        <f t="shared" si="23"/>
        <v/>
      </c>
      <c r="G220" s="37" t="str">
        <f t="shared" si="27"/>
        <v/>
      </c>
      <c r="H220" s="35" t="str">
        <f t="shared" si="28"/>
        <v/>
      </c>
    </row>
    <row r="221" spans="1:8" x14ac:dyDescent="0.2">
      <c r="A221" s="30"/>
      <c r="B221" s="30" t="str">
        <f t="shared" si="24"/>
        <v/>
      </c>
      <c r="C221" s="36" t="str">
        <f t="shared" si="25"/>
        <v/>
      </c>
      <c r="D221" s="37" t="str">
        <f t="shared" si="22"/>
        <v/>
      </c>
      <c r="E221" s="37" t="str">
        <f t="shared" si="26"/>
        <v/>
      </c>
      <c r="F221" s="35" t="str">
        <f t="shared" si="23"/>
        <v/>
      </c>
      <c r="G221" s="37" t="str">
        <f t="shared" si="27"/>
        <v/>
      </c>
      <c r="H221" s="35" t="str">
        <f t="shared" si="28"/>
        <v/>
      </c>
    </row>
    <row r="222" spans="1:8" x14ac:dyDescent="0.2">
      <c r="A222" s="30"/>
      <c r="B222" s="30" t="str">
        <f t="shared" si="24"/>
        <v/>
      </c>
      <c r="C222" s="36" t="str">
        <f t="shared" si="25"/>
        <v/>
      </c>
      <c r="D222" s="37" t="str">
        <f t="shared" si="22"/>
        <v/>
      </c>
      <c r="E222" s="37" t="str">
        <f t="shared" si="26"/>
        <v/>
      </c>
      <c r="F222" s="35" t="str">
        <f t="shared" si="23"/>
        <v/>
      </c>
      <c r="G222" s="37" t="str">
        <f t="shared" si="27"/>
        <v/>
      </c>
      <c r="H222" s="35" t="str">
        <f t="shared" si="28"/>
        <v/>
      </c>
    </row>
    <row r="223" spans="1:8" x14ac:dyDescent="0.2">
      <c r="A223" s="30"/>
      <c r="B223" s="30" t="str">
        <f t="shared" si="24"/>
        <v/>
      </c>
      <c r="C223" s="36" t="str">
        <f t="shared" si="25"/>
        <v/>
      </c>
      <c r="D223" s="37" t="str">
        <f t="shared" si="22"/>
        <v/>
      </c>
      <c r="E223" s="37" t="str">
        <f t="shared" si="26"/>
        <v/>
      </c>
      <c r="F223" s="35" t="str">
        <f t="shared" si="23"/>
        <v/>
      </c>
      <c r="G223" s="37" t="str">
        <f t="shared" si="27"/>
        <v/>
      </c>
      <c r="H223" s="35" t="str">
        <f t="shared" si="28"/>
        <v/>
      </c>
    </row>
    <row r="224" spans="1:8" x14ac:dyDescent="0.2">
      <c r="A224" s="30"/>
      <c r="B224" s="30" t="str">
        <f t="shared" si="24"/>
        <v/>
      </c>
      <c r="C224" s="36" t="str">
        <f t="shared" si="25"/>
        <v/>
      </c>
      <c r="D224" s="37" t="str">
        <f t="shared" si="22"/>
        <v/>
      </c>
      <c r="E224" s="37" t="str">
        <f t="shared" si="26"/>
        <v/>
      </c>
      <c r="F224" s="35" t="str">
        <f t="shared" si="23"/>
        <v/>
      </c>
      <c r="G224" s="37" t="str">
        <f t="shared" si="27"/>
        <v/>
      </c>
      <c r="H224" s="35" t="str">
        <f t="shared" si="28"/>
        <v/>
      </c>
    </row>
    <row r="225" spans="1:8" x14ac:dyDescent="0.2">
      <c r="A225" s="30"/>
      <c r="B225" s="30" t="str">
        <f t="shared" si="24"/>
        <v/>
      </c>
      <c r="C225" s="36" t="str">
        <f t="shared" si="25"/>
        <v/>
      </c>
      <c r="D225" s="37" t="str">
        <f t="shared" si="22"/>
        <v/>
      </c>
      <c r="E225" s="37" t="str">
        <f t="shared" si="26"/>
        <v/>
      </c>
      <c r="F225" s="35" t="str">
        <f t="shared" si="23"/>
        <v/>
      </c>
      <c r="G225" s="37" t="str">
        <f t="shared" si="27"/>
        <v/>
      </c>
      <c r="H225" s="35" t="str">
        <f t="shared" si="28"/>
        <v/>
      </c>
    </row>
    <row r="226" spans="1:8" x14ac:dyDescent="0.2">
      <c r="A226" s="30"/>
      <c r="B226" s="30" t="str">
        <f t="shared" si="24"/>
        <v/>
      </c>
      <c r="C226" s="36" t="str">
        <f t="shared" si="25"/>
        <v/>
      </c>
      <c r="D226" s="37" t="str">
        <f t="shared" si="22"/>
        <v/>
      </c>
      <c r="E226" s="37" t="str">
        <f t="shared" si="26"/>
        <v/>
      </c>
      <c r="F226" s="35" t="str">
        <f t="shared" si="23"/>
        <v/>
      </c>
      <c r="G226" s="37" t="str">
        <f t="shared" si="27"/>
        <v/>
      </c>
      <c r="H226" s="35" t="str">
        <f t="shared" si="28"/>
        <v/>
      </c>
    </row>
    <row r="227" spans="1:8" x14ac:dyDescent="0.2">
      <c r="A227" s="30"/>
      <c r="B227" s="30" t="str">
        <f t="shared" si="24"/>
        <v/>
      </c>
      <c r="C227" s="36" t="str">
        <f t="shared" si="25"/>
        <v/>
      </c>
      <c r="D227" s="37" t="str">
        <f t="shared" si="22"/>
        <v/>
      </c>
      <c r="E227" s="37" t="str">
        <f t="shared" si="26"/>
        <v/>
      </c>
      <c r="F227" s="35" t="str">
        <f t="shared" si="23"/>
        <v/>
      </c>
      <c r="G227" s="37" t="str">
        <f t="shared" si="27"/>
        <v/>
      </c>
      <c r="H227" s="35" t="str">
        <f t="shared" si="28"/>
        <v/>
      </c>
    </row>
    <row r="228" spans="1:8" x14ac:dyDescent="0.2">
      <c r="A228" s="30"/>
      <c r="B228" s="30" t="str">
        <f t="shared" si="24"/>
        <v/>
      </c>
      <c r="C228" s="36" t="str">
        <f t="shared" si="25"/>
        <v/>
      </c>
      <c r="D228" s="37" t="str">
        <f t="shared" si="22"/>
        <v/>
      </c>
      <c r="E228" s="37" t="str">
        <f t="shared" si="26"/>
        <v/>
      </c>
      <c r="F228" s="35" t="str">
        <f t="shared" si="23"/>
        <v/>
      </c>
      <c r="G228" s="37" t="str">
        <f t="shared" si="27"/>
        <v/>
      </c>
      <c r="H228" s="35" t="str">
        <f t="shared" si="28"/>
        <v/>
      </c>
    </row>
    <row r="229" spans="1:8" x14ac:dyDescent="0.2">
      <c r="A229" s="30"/>
      <c r="B229" s="30" t="str">
        <f t="shared" si="24"/>
        <v/>
      </c>
      <c r="C229" s="36" t="str">
        <f t="shared" si="25"/>
        <v/>
      </c>
      <c r="D229" s="37" t="str">
        <f t="shared" si="22"/>
        <v/>
      </c>
      <c r="E229" s="37" t="str">
        <f t="shared" si="26"/>
        <v/>
      </c>
      <c r="F229" s="35" t="str">
        <f t="shared" si="23"/>
        <v/>
      </c>
      <c r="G229" s="37" t="str">
        <f t="shared" si="27"/>
        <v/>
      </c>
      <c r="H229" s="35" t="str">
        <f t="shared" si="28"/>
        <v/>
      </c>
    </row>
    <row r="230" spans="1:8" x14ac:dyDescent="0.2">
      <c r="A230" s="30"/>
      <c r="B230" s="30" t="str">
        <f t="shared" si="24"/>
        <v/>
      </c>
      <c r="C230" s="36" t="str">
        <f t="shared" si="25"/>
        <v/>
      </c>
      <c r="D230" s="37" t="str">
        <f t="shared" si="22"/>
        <v/>
      </c>
      <c r="E230" s="37" t="str">
        <f t="shared" si="26"/>
        <v/>
      </c>
      <c r="F230" s="35" t="str">
        <f t="shared" si="23"/>
        <v/>
      </c>
      <c r="G230" s="37" t="str">
        <f t="shared" si="27"/>
        <v/>
      </c>
      <c r="H230" s="35" t="str">
        <f t="shared" si="28"/>
        <v/>
      </c>
    </row>
    <row r="231" spans="1:8" x14ac:dyDescent="0.2">
      <c r="A231" s="30"/>
      <c r="B231" s="30" t="str">
        <f t="shared" si="24"/>
        <v/>
      </c>
      <c r="C231" s="36" t="str">
        <f t="shared" si="25"/>
        <v/>
      </c>
      <c r="D231" s="37" t="str">
        <f t="shared" si="22"/>
        <v/>
      </c>
      <c r="E231" s="37" t="str">
        <f t="shared" si="26"/>
        <v/>
      </c>
      <c r="F231" s="35" t="str">
        <f t="shared" si="23"/>
        <v/>
      </c>
      <c r="G231" s="37" t="str">
        <f t="shared" si="27"/>
        <v/>
      </c>
      <c r="H231" s="35" t="str">
        <f t="shared" si="28"/>
        <v/>
      </c>
    </row>
    <row r="232" spans="1:8" x14ac:dyDescent="0.2">
      <c r="A232" s="30"/>
      <c r="B232" s="30" t="str">
        <f t="shared" si="24"/>
        <v/>
      </c>
      <c r="C232" s="36" t="str">
        <f t="shared" si="25"/>
        <v/>
      </c>
      <c r="D232" s="37" t="str">
        <f t="shared" si="22"/>
        <v/>
      </c>
      <c r="E232" s="37" t="str">
        <f t="shared" si="26"/>
        <v/>
      </c>
      <c r="F232" s="35" t="str">
        <f t="shared" si="23"/>
        <v/>
      </c>
      <c r="G232" s="37" t="str">
        <f t="shared" si="27"/>
        <v/>
      </c>
      <c r="H232" s="35" t="str">
        <f t="shared" si="28"/>
        <v/>
      </c>
    </row>
    <row r="233" spans="1:8" x14ac:dyDescent="0.2">
      <c r="A233" s="30"/>
      <c r="B233" s="30" t="str">
        <f t="shared" si="24"/>
        <v/>
      </c>
      <c r="C233" s="36" t="str">
        <f t="shared" si="25"/>
        <v/>
      </c>
      <c r="D233" s="37" t="str">
        <f t="shared" si="22"/>
        <v/>
      </c>
      <c r="E233" s="37" t="str">
        <f t="shared" si="26"/>
        <v/>
      </c>
      <c r="F233" s="35" t="str">
        <f t="shared" si="23"/>
        <v/>
      </c>
      <c r="G233" s="37" t="str">
        <f t="shared" si="27"/>
        <v/>
      </c>
      <c r="H233" s="35" t="str">
        <f t="shared" si="28"/>
        <v/>
      </c>
    </row>
    <row r="234" spans="1:8" x14ac:dyDescent="0.2">
      <c r="A234" s="30"/>
      <c r="B234" s="30" t="str">
        <f t="shared" si="24"/>
        <v/>
      </c>
      <c r="C234" s="36" t="str">
        <f t="shared" si="25"/>
        <v/>
      </c>
      <c r="D234" s="37" t="str">
        <f t="shared" si="22"/>
        <v/>
      </c>
      <c r="E234" s="37" t="str">
        <f t="shared" si="26"/>
        <v/>
      </c>
      <c r="F234" s="35" t="str">
        <f t="shared" si="23"/>
        <v/>
      </c>
      <c r="G234" s="37" t="str">
        <f t="shared" si="27"/>
        <v/>
      </c>
      <c r="H234" s="35" t="str">
        <f t="shared" si="28"/>
        <v/>
      </c>
    </row>
    <row r="235" spans="1:8" x14ac:dyDescent="0.2">
      <c r="A235" s="30"/>
      <c r="B235" s="30" t="str">
        <f t="shared" si="24"/>
        <v/>
      </c>
      <c r="C235" s="36" t="str">
        <f t="shared" si="25"/>
        <v/>
      </c>
      <c r="D235" s="37" t="str">
        <f t="shared" si="22"/>
        <v/>
      </c>
      <c r="E235" s="37" t="str">
        <f t="shared" si="26"/>
        <v/>
      </c>
      <c r="F235" s="35" t="str">
        <f t="shared" si="23"/>
        <v/>
      </c>
      <c r="G235" s="37" t="str">
        <f t="shared" si="27"/>
        <v/>
      </c>
      <c r="H235" s="35" t="str">
        <f t="shared" si="28"/>
        <v/>
      </c>
    </row>
    <row r="236" spans="1:8" x14ac:dyDescent="0.2">
      <c r="A236" s="30"/>
      <c r="B236" s="30" t="str">
        <f t="shared" si="24"/>
        <v/>
      </c>
      <c r="C236" s="36" t="str">
        <f t="shared" si="25"/>
        <v/>
      </c>
      <c r="D236" s="37" t="str">
        <f t="shared" si="22"/>
        <v/>
      </c>
      <c r="E236" s="37" t="str">
        <f t="shared" si="26"/>
        <v/>
      </c>
      <c r="F236" s="35" t="str">
        <f t="shared" si="23"/>
        <v/>
      </c>
      <c r="G236" s="37" t="str">
        <f t="shared" si="27"/>
        <v/>
      </c>
      <c r="H236" s="35" t="str">
        <f t="shared" si="28"/>
        <v/>
      </c>
    </row>
    <row r="237" spans="1:8" x14ac:dyDescent="0.2">
      <c r="A237" s="30"/>
      <c r="B237" s="30" t="str">
        <f t="shared" si="24"/>
        <v/>
      </c>
      <c r="C237" s="36" t="str">
        <f t="shared" si="25"/>
        <v/>
      </c>
      <c r="D237" s="37" t="str">
        <f t="shared" si="22"/>
        <v/>
      </c>
      <c r="E237" s="37" t="str">
        <f t="shared" si="26"/>
        <v/>
      </c>
      <c r="F237" s="35" t="str">
        <f t="shared" si="23"/>
        <v/>
      </c>
      <c r="G237" s="37" t="str">
        <f t="shared" si="27"/>
        <v/>
      </c>
      <c r="H237" s="35" t="str">
        <f t="shared" si="28"/>
        <v/>
      </c>
    </row>
    <row r="238" spans="1:8" x14ac:dyDescent="0.2">
      <c r="A238" s="30"/>
      <c r="B238" s="30" t="str">
        <f t="shared" si="24"/>
        <v/>
      </c>
      <c r="C238" s="36" t="str">
        <f t="shared" si="25"/>
        <v/>
      </c>
      <c r="D238" s="37" t="str">
        <f t="shared" si="22"/>
        <v/>
      </c>
      <c r="E238" s="37" t="str">
        <f t="shared" si="26"/>
        <v/>
      </c>
      <c r="F238" s="35" t="str">
        <f t="shared" si="23"/>
        <v/>
      </c>
      <c r="G238" s="37" t="str">
        <f t="shared" si="27"/>
        <v/>
      </c>
      <c r="H238" s="35" t="str">
        <f t="shared" si="28"/>
        <v/>
      </c>
    </row>
    <row r="239" spans="1:8" x14ac:dyDescent="0.2">
      <c r="A239" s="30"/>
      <c r="B239" s="30" t="str">
        <f t="shared" si="24"/>
        <v/>
      </c>
      <c r="C239" s="36" t="str">
        <f t="shared" si="25"/>
        <v/>
      </c>
      <c r="D239" s="37" t="str">
        <f t="shared" si="22"/>
        <v/>
      </c>
      <c r="E239" s="37" t="str">
        <f t="shared" si="26"/>
        <v/>
      </c>
      <c r="F239" s="35" t="str">
        <f t="shared" si="23"/>
        <v/>
      </c>
      <c r="G239" s="37" t="str">
        <f t="shared" si="27"/>
        <v/>
      </c>
      <c r="H239" s="35" t="str">
        <f t="shared" si="28"/>
        <v/>
      </c>
    </row>
    <row r="240" spans="1:8" x14ac:dyDescent="0.2">
      <c r="A240" s="30"/>
      <c r="B240" s="30" t="str">
        <f t="shared" si="24"/>
        <v/>
      </c>
      <c r="C240" s="36" t="str">
        <f t="shared" si="25"/>
        <v/>
      </c>
      <c r="D240" s="37" t="str">
        <f t="shared" si="22"/>
        <v/>
      </c>
      <c r="E240" s="37" t="str">
        <f t="shared" si="26"/>
        <v/>
      </c>
      <c r="F240" s="35" t="str">
        <f t="shared" si="23"/>
        <v/>
      </c>
      <c r="G240" s="37" t="str">
        <f t="shared" si="27"/>
        <v/>
      </c>
      <c r="H240" s="35" t="str">
        <f t="shared" si="28"/>
        <v/>
      </c>
    </row>
    <row r="241" spans="1:8" x14ac:dyDescent="0.2">
      <c r="A241" s="30"/>
      <c r="B241" s="30" t="str">
        <f t="shared" si="24"/>
        <v/>
      </c>
      <c r="C241" s="36" t="str">
        <f t="shared" si="25"/>
        <v/>
      </c>
      <c r="D241" s="37" t="str">
        <f t="shared" si="22"/>
        <v/>
      </c>
      <c r="E241" s="37" t="str">
        <f t="shared" si="26"/>
        <v/>
      </c>
      <c r="F241" s="35" t="str">
        <f t="shared" si="23"/>
        <v/>
      </c>
      <c r="G241" s="37" t="str">
        <f t="shared" si="27"/>
        <v/>
      </c>
      <c r="H241" s="35" t="str">
        <f t="shared" si="28"/>
        <v/>
      </c>
    </row>
    <row r="242" spans="1:8" x14ac:dyDescent="0.2">
      <c r="A242" s="30"/>
      <c r="B242" s="30" t="str">
        <f t="shared" si="24"/>
        <v/>
      </c>
      <c r="C242" s="36" t="str">
        <f t="shared" si="25"/>
        <v/>
      </c>
      <c r="D242" s="37" t="str">
        <f t="shared" si="22"/>
        <v/>
      </c>
      <c r="E242" s="37" t="str">
        <f t="shared" si="26"/>
        <v/>
      </c>
      <c r="F242" s="35" t="str">
        <f t="shared" si="23"/>
        <v/>
      </c>
      <c r="G242" s="37" t="str">
        <f t="shared" si="27"/>
        <v/>
      </c>
      <c r="H242" s="35" t="str">
        <f t="shared" si="28"/>
        <v/>
      </c>
    </row>
    <row r="243" spans="1:8" x14ac:dyDescent="0.2">
      <c r="A243" s="30"/>
      <c r="B243" s="30" t="str">
        <f t="shared" si="24"/>
        <v/>
      </c>
      <c r="C243" s="36" t="str">
        <f t="shared" si="25"/>
        <v/>
      </c>
      <c r="D243" s="37" t="str">
        <f t="shared" si="22"/>
        <v/>
      </c>
      <c r="E243" s="37" t="str">
        <f t="shared" si="26"/>
        <v/>
      </c>
      <c r="F243" s="35" t="str">
        <f t="shared" si="23"/>
        <v/>
      </c>
      <c r="G243" s="37" t="str">
        <f t="shared" si="27"/>
        <v/>
      </c>
      <c r="H243" s="35" t="str">
        <f t="shared" si="28"/>
        <v/>
      </c>
    </row>
    <row r="244" spans="1:8" x14ac:dyDescent="0.2">
      <c r="A244" s="30"/>
      <c r="B244" s="30" t="str">
        <f t="shared" si="24"/>
        <v/>
      </c>
      <c r="C244" s="36" t="str">
        <f t="shared" si="25"/>
        <v/>
      </c>
      <c r="D244" s="37" t="str">
        <f t="shared" si="22"/>
        <v/>
      </c>
      <c r="E244" s="37" t="str">
        <f t="shared" si="26"/>
        <v/>
      </c>
      <c r="F244" s="35" t="str">
        <f t="shared" si="23"/>
        <v/>
      </c>
      <c r="G244" s="37" t="str">
        <f t="shared" si="27"/>
        <v/>
      </c>
      <c r="H244" s="35" t="str">
        <f t="shared" si="28"/>
        <v/>
      </c>
    </row>
    <row r="245" spans="1:8" x14ac:dyDescent="0.2">
      <c r="A245" s="30"/>
      <c r="B245" s="30" t="str">
        <f t="shared" si="24"/>
        <v/>
      </c>
      <c r="C245" s="36" t="str">
        <f t="shared" si="25"/>
        <v/>
      </c>
      <c r="D245" s="37" t="str">
        <f t="shared" si="22"/>
        <v/>
      </c>
      <c r="E245" s="37" t="str">
        <f t="shared" si="26"/>
        <v/>
      </c>
      <c r="F245" s="35" t="str">
        <f t="shared" si="23"/>
        <v/>
      </c>
      <c r="G245" s="37" t="str">
        <f t="shared" si="27"/>
        <v/>
      </c>
      <c r="H245" s="35" t="str">
        <f t="shared" si="28"/>
        <v/>
      </c>
    </row>
    <row r="246" spans="1:8" x14ac:dyDescent="0.2">
      <c r="A246" s="30"/>
      <c r="B246" s="30" t="str">
        <f t="shared" si="24"/>
        <v/>
      </c>
      <c r="C246" s="36" t="str">
        <f t="shared" si="25"/>
        <v/>
      </c>
      <c r="D246" s="37" t="str">
        <f t="shared" si="22"/>
        <v/>
      </c>
      <c r="E246" s="37" t="str">
        <f t="shared" si="26"/>
        <v/>
      </c>
      <c r="F246" s="35" t="str">
        <f t="shared" si="23"/>
        <v/>
      </c>
      <c r="G246" s="37" t="str">
        <f t="shared" si="27"/>
        <v/>
      </c>
      <c r="H246" s="35" t="str">
        <f t="shared" si="28"/>
        <v/>
      </c>
    </row>
    <row r="247" spans="1:8" x14ac:dyDescent="0.2">
      <c r="A247" s="30"/>
      <c r="B247" s="30" t="str">
        <f t="shared" si="24"/>
        <v/>
      </c>
      <c r="C247" s="36" t="str">
        <f t="shared" si="25"/>
        <v/>
      </c>
      <c r="D247" s="37" t="str">
        <f t="shared" si="22"/>
        <v/>
      </c>
      <c r="E247" s="37" t="str">
        <f t="shared" si="26"/>
        <v/>
      </c>
      <c r="F247" s="35" t="str">
        <f t="shared" si="23"/>
        <v/>
      </c>
      <c r="G247" s="37" t="str">
        <f t="shared" si="27"/>
        <v/>
      </c>
      <c r="H247" s="35" t="str">
        <f t="shared" si="28"/>
        <v/>
      </c>
    </row>
    <row r="248" spans="1:8" x14ac:dyDescent="0.2">
      <c r="A248" s="30"/>
      <c r="B248" s="30" t="str">
        <f t="shared" si="24"/>
        <v/>
      </c>
      <c r="C248" s="36" t="str">
        <f t="shared" si="25"/>
        <v/>
      </c>
      <c r="D248" s="37" t="str">
        <f t="shared" si="22"/>
        <v/>
      </c>
      <c r="E248" s="37" t="str">
        <f t="shared" si="26"/>
        <v/>
      </c>
      <c r="F248" s="35" t="str">
        <f t="shared" si="23"/>
        <v/>
      </c>
      <c r="G248" s="37" t="str">
        <f t="shared" si="27"/>
        <v/>
      </c>
      <c r="H248" s="35" t="str">
        <f t="shared" si="28"/>
        <v/>
      </c>
    </row>
    <row r="249" spans="1:8" x14ac:dyDescent="0.2">
      <c r="A249" s="30"/>
      <c r="B249" s="30" t="str">
        <f t="shared" si="24"/>
        <v/>
      </c>
      <c r="C249" s="36" t="str">
        <f t="shared" si="25"/>
        <v/>
      </c>
      <c r="D249" s="37" t="str">
        <f t="shared" si="22"/>
        <v/>
      </c>
      <c r="E249" s="37" t="str">
        <f t="shared" si="26"/>
        <v/>
      </c>
      <c r="F249" s="35" t="str">
        <f t="shared" si="23"/>
        <v/>
      </c>
      <c r="G249" s="37" t="str">
        <f t="shared" si="27"/>
        <v/>
      </c>
      <c r="H249" s="35" t="str">
        <f t="shared" si="28"/>
        <v/>
      </c>
    </row>
    <row r="250" spans="1:8" x14ac:dyDescent="0.2">
      <c r="A250" s="30"/>
      <c r="B250" s="30" t="str">
        <f t="shared" si="24"/>
        <v/>
      </c>
      <c r="C250" s="36" t="str">
        <f t="shared" si="25"/>
        <v/>
      </c>
      <c r="D250" s="37" t="str">
        <f t="shared" si="22"/>
        <v/>
      </c>
      <c r="E250" s="37" t="str">
        <f t="shared" si="26"/>
        <v/>
      </c>
      <c r="F250" s="35" t="str">
        <f t="shared" si="23"/>
        <v/>
      </c>
      <c r="G250" s="37" t="str">
        <f t="shared" si="27"/>
        <v/>
      </c>
      <c r="H250" s="35" t="str">
        <f t="shared" si="28"/>
        <v/>
      </c>
    </row>
    <row r="251" spans="1:8" x14ac:dyDescent="0.2">
      <c r="A251" s="30"/>
      <c r="B251" s="30" t="str">
        <f t="shared" si="24"/>
        <v/>
      </c>
      <c r="C251" s="36" t="str">
        <f t="shared" si="25"/>
        <v/>
      </c>
      <c r="D251" s="37" t="str">
        <f t="shared" si="22"/>
        <v/>
      </c>
      <c r="E251" s="37" t="str">
        <f t="shared" si="26"/>
        <v/>
      </c>
      <c r="F251" s="35" t="str">
        <f t="shared" si="23"/>
        <v/>
      </c>
      <c r="G251" s="37" t="str">
        <f t="shared" si="27"/>
        <v/>
      </c>
      <c r="H251" s="35" t="str">
        <f t="shared" si="28"/>
        <v/>
      </c>
    </row>
    <row r="252" spans="1:8" x14ac:dyDescent="0.2">
      <c r="A252" s="30"/>
      <c r="B252" s="30" t="str">
        <f t="shared" si="24"/>
        <v/>
      </c>
      <c r="C252" s="36" t="str">
        <f t="shared" si="25"/>
        <v/>
      </c>
      <c r="D252" s="37" t="str">
        <f t="shared" si="22"/>
        <v/>
      </c>
      <c r="E252" s="37" t="str">
        <f t="shared" si="26"/>
        <v/>
      </c>
      <c r="F252" s="35" t="str">
        <f t="shared" si="23"/>
        <v/>
      </c>
      <c r="G252" s="37" t="str">
        <f t="shared" si="27"/>
        <v/>
      </c>
      <c r="H252" s="35" t="str">
        <f t="shared" si="28"/>
        <v/>
      </c>
    </row>
    <row r="253" spans="1:8" x14ac:dyDescent="0.2">
      <c r="A253" s="30"/>
      <c r="B253" s="30" t="str">
        <f t="shared" si="24"/>
        <v/>
      </c>
      <c r="C253" s="36" t="str">
        <f t="shared" si="25"/>
        <v/>
      </c>
      <c r="D253" s="37" t="str">
        <f t="shared" si="22"/>
        <v/>
      </c>
      <c r="E253" s="37" t="str">
        <f t="shared" si="26"/>
        <v/>
      </c>
      <c r="F253" s="35" t="str">
        <f t="shared" si="23"/>
        <v/>
      </c>
      <c r="G253" s="37" t="str">
        <f t="shared" si="27"/>
        <v/>
      </c>
      <c r="H253" s="35" t="str">
        <f t="shared" si="28"/>
        <v/>
      </c>
    </row>
    <row r="254" spans="1:8" x14ac:dyDescent="0.2">
      <c r="A254" s="30"/>
      <c r="B254" s="30" t="str">
        <f t="shared" si="24"/>
        <v/>
      </c>
      <c r="C254" s="36" t="str">
        <f t="shared" si="25"/>
        <v/>
      </c>
      <c r="D254" s="37" t="str">
        <f t="shared" si="22"/>
        <v/>
      </c>
      <c r="E254" s="37" t="str">
        <f t="shared" si="26"/>
        <v/>
      </c>
      <c r="F254" s="35" t="str">
        <f t="shared" si="23"/>
        <v/>
      </c>
      <c r="G254" s="37" t="str">
        <f t="shared" si="27"/>
        <v/>
      </c>
      <c r="H254" s="35" t="str">
        <f t="shared" si="28"/>
        <v/>
      </c>
    </row>
    <row r="255" spans="1:8" x14ac:dyDescent="0.2">
      <c r="A255" s="30"/>
      <c r="B255" s="30" t="str">
        <f t="shared" si="24"/>
        <v/>
      </c>
      <c r="C255" s="36" t="str">
        <f t="shared" si="25"/>
        <v/>
      </c>
      <c r="D255" s="37" t="str">
        <f t="shared" si="22"/>
        <v/>
      </c>
      <c r="E255" s="37" t="str">
        <f t="shared" si="26"/>
        <v/>
      </c>
      <c r="F255" s="35" t="str">
        <f t="shared" si="23"/>
        <v/>
      </c>
      <c r="G255" s="37" t="str">
        <f t="shared" si="27"/>
        <v/>
      </c>
      <c r="H255" s="35" t="str">
        <f t="shared" si="28"/>
        <v/>
      </c>
    </row>
    <row r="256" spans="1:8" x14ac:dyDescent="0.2">
      <c r="A256" s="30"/>
      <c r="B256" s="30" t="str">
        <f t="shared" si="24"/>
        <v/>
      </c>
      <c r="C256" s="36" t="str">
        <f t="shared" si="25"/>
        <v/>
      </c>
      <c r="D256" s="37" t="str">
        <f t="shared" si="22"/>
        <v/>
      </c>
      <c r="E256" s="37" t="str">
        <f t="shared" si="26"/>
        <v/>
      </c>
      <c r="F256" s="35" t="str">
        <f t="shared" si="23"/>
        <v/>
      </c>
      <c r="G256" s="37" t="str">
        <f t="shared" si="27"/>
        <v/>
      </c>
      <c r="H256" s="35" t="str">
        <f t="shared" si="28"/>
        <v/>
      </c>
    </row>
  </sheetData>
  <sheetProtection selectLockedCells="1"/>
  <mergeCells count="18">
    <mergeCell ref="J8:J9"/>
    <mergeCell ref="D11:E11"/>
    <mergeCell ref="D12:E12"/>
    <mergeCell ref="D13:E13"/>
    <mergeCell ref="F15:G15"/>
    <mergeCell ref="B8:C8"/>
    <mergeCell ref="D8:E8"/>
    <mergeCell ref="B9:C9"/>
    <mergeCell ref="D9:E9"/>
    <mergeCell ref="B10:C10"/>
    <mergeCell ref="D10:E10"/>
    <mergeCell ref="B7:C7"/>
    <mergeCell ref="D7:E7"/>
    <mergeCell ref="B2:D2"/>
    <mergeCell ref="E2:E5"/>
    <mergeCell ref="B3:D3"/>
    <mergeCell ref="B4:D4"/>
    <mergeCell ref="B5:D5"/>
  </mergeCells>
  <conditionalFormatting sqref="C18:C256">
    <cfRule type="expression" dxfId="62" priority="1" stopIfTrue="1">
      <formula>IF(#REF!&lt;$D$11*$D$12,TRUE,FALSE)</formula>
    </cfRule>
    <cfRule type="expression" dxfId="61" priority="2" stopIfTrue="1">
      <formula>IF(#REF!=$D$11*$D$12,TRUE,FALSE)</formula>
    </cfRule>
    <cfRule type="expression" dxfId="60" priority="3" stopIfTrue="1">
      <formula>IF(#REF!&gt;$D$11*$D$12,TRUE,FALSE)</formula>
    </cfRule>
  </conditionalFormatting>
  <conditionalFormatting sqref="D18:H256">
    <cfRule type="expression" dxfId="59" priority="4" stopIfTrue="1">
      <formula>IF($B18&lt;$D$11*$D$12,TRUE,FALSE)</formula>
    </cfRule>
    <cfRule type="expression" dxfId="58" priority="5" stopIfTrue="1">
      <formula>IF($B18=$D$11*$D$12,TRUE,FALSE)</formula>
    </cfRule>
    <cfRule type="expression" dxfId="57" priority="6" stopIfTrue="1">
      <formula>IF($B18&gt;$D$11*$D$12,TRUE,FALSE)</formula>
    </cfRule>
  </conditionalFormatting>
  <conditionalFormatting sqref="B18:B256">
    <cfRule type="expression" dxfId="56" priority="7" stopIfTrue="1">
      <formula>IF(B18&lt;$D$11*$D$12,TRUE,FALSE)</formula>
    </cfRule>
    <cfRule type="expression" dxfId="55" priority="8" stopIfTrue="1">
      <formula>IF(B18=$D$11*$D$12,TRUE,FALSE)</formula>
    </cfRule>
    <cfRule type="expression" dxfId="54" priority="9" stopIfTrue="1">
      <formula>IF(B18&gt;$D$11*$D$12,TRUE,FALSE)</formula>
    </cfRule>
  </conditionalFormatting>
  <conditionalFormatting sqref="B17">
    <cfRule type="expression" dxfId="53" priority="10" stopIfTrue="1">
      <formula>IF($D$8*$D$10*$D$11*$D$12*$D$13&gt;0,TRUE,FALSE)</formula>
    </cfRule>
    <cfRule type="expression" dxfId="52" priority="11" stopIfTrue="1">
      <formula>IF($D$8*$D$10*$D$11*$D$12*$D$13&lt;=0,TRUE,FALSE)</formula>
    </cfRule>
  </conditionalFormatting>
  <conditionalFormatting sqref="C17:D17 F17:H17">
    <cfRule type="expression" dxfId="51" priority="12" stopIfTrue="1">
      <formula>IF($D$8*$D$10*$D$11*$D$12*$D$13&gt;0,TRUE,FALSE)</formula>
    </cfRule>
    <cfRule type="expression" dxfId="50" priority="13" stopIfTrue="1">
      <formula>IF($D$8*$D$10*$D$11*$D$12*$D$13&lt;=0,TRUE,FALSE)</formula>
    </cfRule>
  </conditionalFormatting>
  <conditionalFormatting sqref="E17">
    <cfRule type="expression" dxfId="49" priority="14" stopIfTrue="1">
      <formula>IF($D$8*$D$10*$D$11*$D$12*$D$13&gt;0,TRUE,FALSE)</formula>
    </cfRule>
    <cfRule type="expression" dxfId="48" priority="15" stopIfTrue="1">
      <formula>IF($D$8*$D$10*$D$11*$D$12*$D$13,TRUE,FALSE)</formula>
    </cfRule>
  </conditionalFormatting>
  <hyperlinks>
    <hyperlink ref="B3:D3" location="Accueil!H3" display="ACCUEIL"/>
  </hyperlinks>
  <printOptions horizontalCentered="1"/>
  <pageMargins left="0.23622047244094491" right="0.27559055118110237" top="0.6692913385826772" bottom="0.62992125984251968" header="0.35433070866141736" footer="0.39370078740157483"/>
  <pageSetup paperSize="9" scale="90" orientation="portrait" r:id="rId1"/>
  <headerFooter alignWithMargins="0">
    <oddHeader>&amp;L&amp;"Arial,Gras"&amp;12&amp;USimulateur d'emprunt&amp;R&amp;8Simulation réalisée le &amp;D</oddHeader>
    <oddFooter>&amp;R&amp;8Page &amp;P sur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1.Macro1">
                <anchor moveWithCells="1" sizeWithCells="1">
                  <from>
                    <xdr:col>5</xdr:col>
                    <xdr:colOff>152400</xdr:colOff>
                    <xdr:row>1</xdr:row>
                    <xdr:rowOff>19050</xdr:rowOff>
                  </from>
                  <to>
                    <xdr:col>5</xdr:col>
                    <xdr:colOff>1152525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2:L256"/>
  <sheetViews>
    <sheetView showGridLines="0" zoomScaleNormal="100" workbookViewId="0">
      <pane ySplit="16" topLeftCell="A17" activePane="bottomLeft" state="frozen"/>
      <selection pane="bottomLeft" activeCell="D9" sqref="D9:E9"/>
    </sheetView>
  </sheetViews>
  <sheetFormatPr baseColWidth="10" defaultRowHeight="11.25" x14ac:dyDescent="0.2"/>
  <cols>
    <col min="1" max="1" width="2.7109375" style="40" customWidth="1"/>
    <col min="2" max="2" width="6.28515625" style="40" customWidth="1"/>
    <col min="3" max="3" width="14" style="40" customWidth="1"/>
    <col min="4" max="8" width="17.7109375" style="40" customWidth="1"/>
    <col min="9" max="9" width="11.42578125" style="40"/>
    <col min="10" max="10" width="11.7109375" style="40" bestFit="1" customWidth="1"/>
    <col min="11" max="256" width="11.42578125" style="40"/>
    <col min="257" max="257" width="2.7109375" style="40" customWidth="1"/>
    <col min="258" max="258" width="6.28515625" style="40" customWidth="1"/>
    <col min="259" max="259" width="14" style="40" customWidth="1"/>
    <col min="260" max="264" width="17.7109375" style="40" customWidth="1"/>
    <col min="265" max="265" width="11.42578125" style="40"/>
    <col min="266" max="266" width="11.7109375" style="40" bestFit="1" customWidth="1"/>
    <col min="267" max="512" width="11.42578125" style="40"/>
    <col min="513" max="513" width="2.7109375" style="40" customWidth="1"/>
    <col min="514" max="514" width="6.28515625" style="40" customWidth="1"/>
    <col min="515" max="515" width="14" style="40" customWidth="1"/>
    <col min="516" max="520" width="17.7109375" style="40" customWidth="1"/>
    <col min="521" max="521" width="11.42578125" style="40"/>
    <col min="522" max="522" width="11.7109375" style="40" bestFit="1" customWidth="1"/>
    <col min="523" max="768" width="11.42578125" style="40"/>
    <col min="769" max="769" width="2.7109375" style="40" customWidth="1"/>
    <col min="770" max="770" width="6.28515625" style="40" customWidth="1"/>
    <col min="771" max="771" width="14" style="40" customWidth="1"/>
    <col min="772" max="776" width="17.7109375" style="40" customWidth="1"/>
    <col min="777" max="777" width="11.42578125" style="40"/>
    <col min="778" max="778" width="11.7109375" style="40" bestFit="1" customWidth="1"/>
    <col min="779" max="1024" width="11.42578125" style="40"/>
    <col min="1025" max="1025" width="2.7109375" style="40" customWidth="1"/>
    <col min="1026" max="1026" width="6.28515625" style="40" customWidth="1"/>
    <col min="1027" max="1027" width="14" style="40" customWidth="1"/>
    <col min="1028" max="1032" width="17.7109375" style="40" customWidth="1"/>
    <col min="1033" max="1033" width="11.42578125" style="40"/>
    <col min="1034" max="1034" width="11.7109375" style="40" bestFit="1" customWidth="1"/>
    <col min="1035" max="1280" width="11.42578125" style="40"/>
    <col min="1281" max="1281" width="2.7109375" style="40" customWidth="1"/>
    <col min="1282" max="1282" width="6.28515625" style="40" customWidth="1"/>
    <col min="1283" max="1283" width="14" style="40" customWidth="1"/>
    <col min="1284" max="1288" width="17.7109375" style="40" customWidth="1"/>
    <col min="1289" max="1289" width="11.42578125" style="40"/>
    <col min="1290" max="1290" width="11.7109375" style="40" bestFit="1" customWidth="1"/>
    <col min="1291" max="1536" width="11.42578125" style="40"/>
    <col min="1537" max="1537" width="2.7109375" style="40" customWidth="1"/>
    <col min="1538" max="1538" width="6.28515625" style="40" customWidth="1"/>
    <col min="1539" max="1539" width="14" style="40" customWidth="1"/>
    <col min="1540" max="1544" width="17.7109375" style="40" customWidth="1"/>
    <col min="1545" max="1545" width="11.42578125" style="40"/>
    <col min="1546" max="1546" width="11.7109375" style="40" bestFit="1" customWidth="1"/>
    <col min="1547" max="1792" width="11.42578125" style="40"/>
    <col min="1793" max="1793" width="2.7109375" style="40" customWidth="1"/>
    <col min="1794" max="1794" width="6.28515625" style="40" customWidth="1"/>
    <col min="1795" max="1795" width="14" style="40" customWidth="1"/>
    <col min="1796" max="1800" width="17.7109375" style="40" customWidth="1"/>
    <col min="1801" max="1801" width="11.42578125" style="40"/>
    <col min="1802" max="1802" width="11.7109375" style="40" bestFit="1" customWidth="1"/>
    <col min="1803" max="2048" width="11.42578125" style="40"/>
    <col min="2049" max="2049" width="2.7109375" style="40" customWidth="1"/>
    <col min="2050" max="2050" width="6.28515625" style="40" customWidth="1"/>
    <col min="2051" max="2051" width="14" style="40" customWidth="1"/>
    <col min="2052" max="2056" width="17.7109375" style="40" customWidth="1"/>
    <col min="2057" max="2057" width="11.42578125" style="40"/>
    <col min="2058" max="2058" width="11.7109375" style="40" bestFit="1" customWidth="1"/>
    <col min="2059" max="2304" width="11.42578125" style="40"/>
    <col min="2305" max="2305" width="2.7109375" style="40" customWidth="1"/>
    <col min="2306" max="2306" width="6.28515625" style="40" customWidth="1"/>
    <col min="2307" max="2307" width="14" style="40" customWidth="1"/>
    <col min="2308" max="2312" width="17.7109375" style="40" customWidth="1"/>
    <col min="2313" max="2313" width="11.42578125" style="40"/>
    <col min="2314" max="2314" width="11.7109375" style="40" bestFit="1" customWidth="1"/>
    <col min="2315" max="2560" width="11.42578125" style="40"/>
    <col min="2561" max="2561" width="2.7109375" style="40" customWidth="1"/>
    <col min="2562" max="2562" width="6.28515625" style="40" customWidth="1"/>
    <col min="2563" max="2563" width="14" style="40" customWidth="1"/>
    <col min="2564" max="2568" width="17.7109375" style="40" customWidth="1"/>
    <col min="2569" max="2569" width="11.42578125" style="40"/>
    <col min="2570" max="2570" width="11.7109375" style="40" bestFit="1" customWidth="1"/>
    <col min="2571" max="2816" width="11.42578125" style="40"/>
    <col min="2817" max="2817" width="2.7109375" style="40" customWidth="1"/>
    <col min="2818" max="2818" width="6.28515625" style="40" customWidth="1"/>
    <col min="2819" max="2819" width="14" style="40" customWidth="1"/>
    <col min="2820" max="2824" width="17.7109375" style="40" customWidth="1"/>
    <col min="2825" max="2825" width="11.42578125" style="40"/>
    <col min="2826" max="2826" width="11.7109375" style="40" bestFit="1" customWidth="1"/>
    <col min="2827" max="3072" width="11.42578125" style="40"/>
    <col min="3073" max="3073" width="2.7109375" style="40" customWidth="1"/>
    <col min="3074" max="3074" width="6.28515625" style="40" customWidth="1"/>
    <col min="3075" max="3075" width="14" style="40" customWidth="1"/>
    <col min="3076" max="3080" width="17.7109375" style="40" customWidth="1"/>
    <col min="3081" max="3081" width="11.42578125" style="40"/>
    <col min="3082" max="3082" width="11.7109375" style="40" bestFit="1" customWidth="1"/>
    <col min="3083" max="3328" width="11.42578125" style="40"/>
    <col min="3329" max="3329" width="2.7109375" style="40" customWidth="1"/>
    <col min="3330" max="3330" width="6.28515625" style="40" customWidth="1"/>
    <col min="3331" max="3331" width="14" style="40" customWidth="1"/>
    <col min="3332" max="3336" width="17.7109375" style="40" customWidth="1"/>
    <col min="3337" max="3337" width="11.42578125" style="40"/>
    <col min="3338" max="3338" width="11.7109375" style="40" bestFit="1" customWidth="1"/>
    <col min="3339" max="3584" width="11.42578125" style="40"/>
    <col min="3585" max="3585" width="2.7109375" style="40" customWidth="1"/>
    <col min="3586" max="3586" width="6.28515625" style="40" customWidth="1"/>
    <col min="3587" max="3587" width="14" style="40" customWidth="1"/>
    <col min="3588" max="3592" width="17.7109375" style="40" customWidth="1"/>
    <col min="3593" max="3593" width="11.42578125" style="40"/>
    <col min="3594" max="3594" width="11.7109375" style="40" bestFit="1" customWidth="1"/>
    <col min="3595" max="3840" width="11.42578125" style="40"/>
    <col min="3841" max="3841" width="2.7109375" style="40" customWidth="1"/>
    <col min="3842" max="3842" width="6.28515625" style="40" customWidth="1"/>
    <col min="3843" max="3843" width="14" style="40" customWidth="1"/>
    <col min="3844" max="3848" width="17.7109375" style="40" customWidth="1"/>
    <col min="3849" max="3849" width="11.42578125" style="40"/>
    <col min="3850" max="3850" width="11.7109375" style="40" bestFit="1" customWidth="1"/>
    <col min="3851" max="4096" width="11.42578125" style="40"/>
    <col min="4097" max="4097" width="2.7109375" style="40" customWidth="1"/>
    <col min="4098" max="4098" width="6.28515625" style="40" customWidth="1"/>
    <col min="4099" max="4099" width="14" style="40" customWidth="1"/>
    <col min="4100" max="4104" width="17.7109375" style="40" customWidth="1"/>
    <col min="4105" max="4105" width="11.42578125" style="40"/>
    <col min="4106" max="4106" width="11.7109375" style="40" bestFit="1" customWidth="1"/>
    <col min="4107" max="4352" width="11.42578125" style="40"/>
    <col min="4353" max="4353" width="2.7109375" style="40" customWidth="1"/>
    <col min="4354" max="4354" width="6.28515625" style="40" customWidth="1"/>
    <col min="4355" max="4355" width="14" style="40" customWidth="1"/>
    <col min="4356" max="4360" width="17.7109375" style="40" customWidth="1"/>
    <col min="4361" max="4361" width="11.42578125" style="40"/>
    <col min="4362" max="4362" width="11.7109375" style="40" bestFit="1" customWidth="1"/>
    <col min="4363" max="4608" width="11.42578125" style="40"/>
    <col min="4609" max="4609" width="2.7109375" style="40" customWidth="1"/>
    <col min="4610" max="4610" width="6.28515625" style="40" customWidth="1"/>
    <col min="4611" max="4611" width="14" style="40" customWidth="1"/>
    <col min="4612" max="4616" width="17.7109375" style="40" customWidth="1"/>
    <col min="4617" max="4617" width="11.42578125" style="40"/>
    <col min="4618" max="4618" width="11.7109375" style="40" bestFit="1" customWidth="1"/>
    <col min="4619" max="4864" width="11.42578125" style="40"/>
    <col min="4865" max="4865" width="2.7109375" style="40" customWidth="1"/>
    <col min="4866" max="4866" width="6.28515625" style="40" customWidth="1"/>
    <col min="4867" max="4867" width="14" style="40" customWidth="1"/>
    <col min="4868" max="4872" width="17.7109375" style="40" customWidth="1"/>
    <col min="4873" max="4873" width="11.42578125" style="40"/>
    <col min="4874" max="4874" width="11.7109375" style="40" bestFit="1" customWidth="1"/>
    <col min="4875" max="5120" width="11.42578125" style="40"/>
    <col min="5121" max="5121" width="2.7109375" style="40" customWidth="1"/>
    <col min="5122" max="5122" width="6.28515625" style="40" customWidth="1"/>
    <col min="5123" max="5123" width="14" style="40" customWidth="1"/>
    <col min="5124" max="5128" width="17.7109375" style="40" customWidth="1"/>
    <col min="5129" max="5129" width="11.42578125" style="40"/>
    <col min="5130" max="5130" width="11.7109375" style="40" bestFit="1" customWidth="1"/>
    <col min="5131" max="5376" width="11.42578125" style="40"/>
    <col min="5377" max="5377" width="2.7109375" style="40" customWidth="1"/>
    <col min="5378" max="5378" width="6.28515625" style="40" customWidth="1"/>
    <col min="5379" max="5379" width="14" style="40" customWidth="1"/>
    <col min="5380" max="5384" width="17.7109375" style="40" customWidth="1"/>
    <col min="5385" max="5385" width="11.42578125" style="40"/>
    <col min="5386" max="5386" width="11.7109375" style="40" bestFit="1" customWidth="1"/>
    <col min="5387" max="5632" width="11.42578125" style="40"/>
    <col min="5633" max="5633" width="2.7109375" style="40" customWidth="1"/>
    <col min="5634" max="5634" width="6.28515625" style="40" customWidth="1"/>
    <col min="5635" max="5635" width="14" style="40" customWidth="1"/>
    <col min="5636" max="5640" width="17.7109375" style="40" customWidth="1"/>
    <col min="5641" max="5641" width="11.42578125" style="40"/>
    <col min="5642" max="5642" width="11.7109375" style="40" bestFit="1" customWidth="1"/>
    <col min="5643" max="5888" width="11.42578125" style="40"/>
    <col min="5889" max="5889" width="2.7109375" style="40" customWidth="1"/>
    <col min="5890" max="5890" width="6.28515625" style="40" customWidth="1"/>
    <col min="5891" max="5891" width="14" style="40" customWidth="1"/>
    <col min="5892" max="5896" width="17.7109375" style="40" customWidth="1"/>
    <col min="5897" max="5897" width="11.42578125" style="40"/>
    <col min="5898" max="5898" width="11.7109375" style="40" bestFit="1" customWidth="1"/>
    <col min="5899" max="6144" width="11.42578125" style="40"/>
    <col min="6145" max="6145" width="2.7109375" style="40" customWidth="1"/>
    <col min="6146" max="6146" width="6.28515625" style="40" customWidth="1"/>
    <col min="6147" max="6147" width="14" style="40" customWidth="1"/>
    <col min="6148" max="6152" width="17.7109375" style="40" customWidth="1"/>
    <col min="6153" max="6153" width="11.42578125" style="40"/>
    <col min="6154" max="6154" width="11.7109375" style="40" bestFit="1" customWidth="1"/>
    <col min="6155" max="6400" width="11.42578125" style="40"/>
    <col min="6401" max="6401" width="2.7109375" style="40" customWidth="1"/>
    <col min="6402" max="6402" width="6.28515625" style="40" customWidth="1"/>
    <col min="6403" max="6403" width="14" style="40" customWidth="1"/>
    <col min="6404" max="6408" width="17.7109375" style="40" customWidth="1"/>
    <col min="6409" max="6409" width="11.42578125" style="40"/>
    <col min="6410" max="6410" width="11.7109375" style="40" bestFit="1" customWidth="1"/>
    <col min="6411" max="6656" width="11.42578125" style="40"/>
    <col min="6657" max="6657" width="2.7109375" style="40" customWidth="1"/>
    <col min="6658" max="6658" width="6.28515625" style="40" customWidth="1"/>
    <col min="6659" max="6659" width="14" style="40" customWidth="1"/>
    <col min="6660" max="6664" width="17.7109375" style="40" customWidth="1"/>
    <col min="6665" max="6665" width="11.42578125" style="40"/>
    <col min="6666" max="6666" width="11.7109375" style="40" bestFit="1" customWidth="1"/>
    <col min="6667" max="6912" width="11.42578125" style="40"/>
    <col min="6913" max="6913" width="2.7109375" style="40" customWidth="1"/>
    <col min="6914" max="6914" width="6.28515625" style="40" customWidth="1"/>
    <col min="6915" max="6915" width="14" style="40" customWidth="1"/>
    <col min="6916" max="6920" width="17.7109375" style="40" customWidth="1"/>
    <col min="6921" max="6921" width="11.42578125" style="40"/>
    <col min="6922" max="6922" width="11.7109375" style="40" bestFit="1" customWidth="1"/>
    <col min="6923" max="7168" width="11.42578125" style="40"/>
    <col min="7169" max="7169" width="2.7109375" style="40" customWidth="1"/>
    <col min="7170" max="7170" width="6.28515625" style="40" customWidth="1"/>
    <col min="7171" max="7171" width="14" style="40" customWidth="1"/>
    <col min="7172" max="7176" width="17.7109375" style="40" customWidth="1"/>
    <col min="7177" max="7177" width="11.42578125" style="40"/>
    <col min="7178" max="7178" width="11.7109375" style="40" bestFit="1" customWidth="1"/>
    <col min="7179" max="7424" width="11.42578125" style="40"/>
    <col min="7425" max="7425" width="2.7109375" style="40" customWidth="1"/>
    <col min="7426" max="7426" width="6.28515625" style="40" customWidth="1"/>
    <col min="7427" max="7427" width="14" style="40" customWidth="1"/>
    <col min="7428" max="7432" width="17.7109375" style="40" customWidth="1"/>
    <col min="7433" max="7433" width="11.42578125" style="40"/>
    <col min="7434" max="7434" width="11.7109375" style="40" bestFit="1" customWidth="1"/>
    <col min="7435" max="7680" width="11.42578125" style="40"/>
    <col min="7681" max="7681" width="2.7109375" style="40" customWidth="1"/>
    <col min="7682" max="7682" width="6.28515625" style="40" customWidth="1"/>
    <col min="7683" max="7683" width="14" style="40" customWidth="1"/>
    <col min="7684" max="7688" width="17.7109375" style="40" customWidth="1"/>
    <col min="7689" max="7689" width="11.42578125" style="40"/>
    <col min="7690" max="7690" width="11.7109375" style="40" bestFit="1" customWidth="1"/>
    <col min="7691" max="7936" width="11.42578125" style="40"/>
    <col min="7937" max="7937" width="2.7109375" style="40" customWidth="1"/>
    <col min="7938" max="7938" width="6.28515625" style="40" customWidth="1"/>
    <col min="7939" max="7939" width="14" style="40" customWidth="1"/>
    <col min="7940" max="7944" width="17.7109375" style="40" customWidth="1"/>
    <col min="7945" max="7945" width="11.42578125" style="40"/>
    <col min="7946" max="7946" width="11.7109375" style="40" bestFit="1" customWidth="1"/>
    <col min="7947" max="8192" width="11.42578125" style="40"/>
    <col min="8193" max="8193" width="2.7109375" style="40" customWidth="1"/>
    <col min="8194" max="8194" width="6.28515625" style="40" customWidth="1"/>
    <col min="8195" max="8195" width="14" style="40" customWidth="1"/>
    <col min="8196" max="8200" width="17.7109375" style="40" customWidth="1"/>
    <col min="8201" max="8201" width="11.42578125" style="40"/>
    <col min="8202" max="8202" width="11.7109375" style="40" bestFit="1" customWidth="1"/>
    <col min="8203" max="8448" width="11.42578125" style="40"/>
    <col min="8449" max="8449" width="2.7109375" style="40" customWidth="1"/>
    <col min="8450" max="8450" width="6.28515625" style="40" customWidth="1"/>
    <col min="8451" max="8451" width="14" style="40" customWidth="1"/>
    <col min="8452" max="8456" width="17.7109375" style="40" customWidth="1"/>
    <col min="8457" max="8457" width="11.42578125" style="40"/>
    <col min="8458" max="8458" width="11.7109375" style="40" bestFit="1" customWidth="1"/>
    <col min="8459" max="8704" width="11.42578125" style="40"/>
    <col min="8705" max="8705" width="2.7109375" style="40" customWidth="1"/>
    <col min="8706" max="8706" width="6.28515625" style="40" customWidth="1"/>
    <col min="8707" max="8707" width="14" style="40" customWidth="1"/>
    <col min="8708" max="8712" width="17.7109375" style="40" customWidth="1"/>
    <col min="8713" max="8713" width="11.42578125" style="40"/>
    <col min="8714" max="8714" width="11.7109375" style="40" bestFit="1" customWidth="1"/>
    <col min="8715" max="8960" width="11.42578125" style="40"/>
    <col min="8961" max="8961" width="2.7109375" style="40" customWidth="1"/>
    <col min="8962" max="8962" width="6.28515625" style="40" customWidth="1"/>
    <col min="8963" max="8963" width="14" style="40" customWidth="1"/>
    <col min="8964" max="8968" width="17.7109375" style="40" customWidth="1"/>
    <col min="8969" max="8969" width="11.42578125" style="40"/>
    <col min="8970" max="8970" width="11.7109375" style="40" bestFit="1" customWidth="1"/>
    <col min="8971" max="9216" width="11.42578125" style="40"/>
    <col min="9217" max="9217" width="2.7109375" style="40" customWidth="1"/>
    <col min="9218" max="9218" width="6.28515625" style="40" customWidth="1"/>
    <col min="9219" max="9219" width="14" style="40" customWidth="1"/>
    <col min="9220" max="9224" width="17.7109375" style="40" customWidth="1"/>
    <col min="9225" max="9225" width="11.42578125" style="40"/>
    <col min="9226" max="9226" width="11.7109375" style="40" bestFit="1" customWidth="1"/>
    <col min="9227" max="9472" width="11.42578125" style="40"/>
    <col min="9473" max="9473" width="2.7109375" style="40" customWidth="1"/>
    <col min="9474" max="9474" width="6.28515625" style="40" customWidth="1"/>
    <col min="9475" max="9475" width="14" style="40" customWidth="1"/>
    <col min="9476" max="9480" width="17.7109375" style="40" customWidth="1"/>
    <col min="9481" max="9481" width="11.42578125" style="40"/>
    <col min="9482" max="9482" width="11.7109375" style="40" bestFit="1" customWidth="1"/>
    <col min="9483" max="9728" width="11.42578125" style="40"/>
    <col min="9729" max="9729" width="2.7109375" style="40" customWidth="1"/>
    <col min="9730" max="9730" width="6.28515625" style="40" customWidth="1"/>
    <col min="9731" max="9731" width="14" style="40" customWidth="1"/>
    <col min="9732" max="9736" width="17.7109375" style="40" customWidth="1"/>
    <col min="9737" max="9737" width="11.42578125" style="40"/>
    <col min="9738" max="9738" width="11.7109375" style="40" bestFit="1" customWidth="1"/>
    <col min="9739" max="9984" width="11.42578125" style="40"/>
    <col min="9985" max="9985" width="2.7109375" style="40" customWidth="1"/>
    <col min="9986" max="9986" width="6.28515625" style="40" customWidth="1"/>
    <col min="9987" max="9987" width="14" style="40" customWidth="1"/>
    <col min="9988" max="9992" width="17.7109375" style="40" customWidth="1"/>
    <col min="9993" max="9993" width="11.42578125" style="40"/>
    <col min="9994" max="9994" width="11.7109375" style="40" bestFit="1" customWidth="1"/>
    <col min="9995" max="10240" width="11.42578125" style="40"/>
    <col min="10241" max="10241" width="2.7109375" style="40" customWidth="1"/>
    <col min="10242" max="10242" width="6.28515625" style="40" customWidth="1"/>
    <col min="10243" max="10243" width="14" style="40" customWidth="1"/>
    <col min="10244" max="10248" width="17.7109375" style="40" customWidth="1"/>
    <col min="10249" max="10249" width="11.42578125" style="40"/>
    <col min="10250" max="10250" width="11.7109375" style="40" bestFit="1" customWidth="1"/>
    <col min="10251" max="10496" width="11.42578125" style="40"/>
    <col min="10497" max="10497" width="2.7109375" style="40" customWidth="1"/>
    <col min="10498" max="10498" width="6.28515625" style="40" customWidth="1"/>
    <col min="10499" max="10499" width="14" style="40" customWidth="1"/>
    <col min="10500" max="10504" width="17.7109375" style="40" customWidth="1"/>
    <col min="10505" max="10505" width="11.42578125" style="40"/>
    <col min="10506" max="10506" width="11.7109375" style="40" bestFit="1" customWidth="1"/>
    <col min="10507" max="10752" width="11.42578125" style="40"/>
    <col min="10753" max="10753" width="2.7109375" style="40" customWidth="1"/>
    <col min="10754" max="10754" width="6.28515625" style="40" customWidth="1"/>
    <col min="10755" max="10755" width="14" style="40" customWidth="1"/>
    <col min="10756" max="10760" width="17.7109375" style="40" customWidth="1"/>
    <col min="10761" max="10761" width="11.42578125" style="40"/>
    <col min="10762" max="10762" width="11.7109375" style="40" bestFit="1" customWidth="1"/>
    <col min="10763" max="11008" width="11.42578125" style="40"/>
    <col min="11009" max="11009" width="2.7109375" style="40" customWidth="1"/>
    <col min="11010" max="11010" width="6.28515625" style="40" customWidth="1"/>
    <col min="11011" max="11011" width="14" style="40" customWidth="1"/>
    <col min="11012" max="11016" width="17.7109375" style="40" customWidth="1"/>
    <col min="11017" max="11017" width="11.42578125" style="40"/>
    <col min="11018" max="11018" width="11.7109375" style="40" bestFit="1" customWidth="1"/>
    <col min="11019" max="11264" width="11.42578125" style="40"/>
    <col min="11265" max="11265" width="2.7109375" style="40" customWidth="1"/>
    <col min="11266" max="11266" width="6.28515625" style="40" customWidth="1"/>
    <col min="11267" max="11267" width="14" style="40" customWidth="1"/>
    <col min="11268" max="11272" width="17.7109375" style="40" customWidth="1"/>
    <col min="11273" max="11273" width="11.42578125" style="40"/>
    <col min="11274" max="11274" width="11.7109375" style="40" bestFit="1" customWidth="1"/>
    <col min="11275" max="11520" width="11.42578125" style="40"/>
    <col min="11521" max="11521" width="2.7109375" style="40" customWidth="1"/>
    <col min="11522" max="11522" width="6.28515625" style="40" customWidth="1"/>
    <col min="11523" max="11523" width="14" style="40" customWidth="1"/>
    <col min="11524" max="11528" width="17.7109375" style="40" customWidth="1"/>
    <col min="11529" max="11529" width="11.42578125" style="40"/>
    <col min="11530" max="11530" width="11.7109375" style="40" bestFit="1" customWidth="1"/>
    <col min="11531" max="11776" width="11.42578125" style="40"/>
    <col min="11777" max="11777" width="2.7109375" style="40" customWidth="1"/>
    <col min="11778" max="11778" width="6.28515625" style="40" customWidth="1"/>
    <col min="11779" max="11779" width="14" style="40" customWidth="1"/>
    <col min="11780" max="11784" width="17.7109375" style="40" customWidth="1"/>
    <col min="11785" max="11785" width="11.42578125" style="40"/>
    <col min="11786" max="11786" width="11.7109375" style="40" bestFit="1" customWidth="1"/>
    <col min="11787" max="12032" width="11.42578125" style="40"/>
    <col min="12033" max="12033" width="2.7109375" style="40" customWidth="1"/>
    <col min="12034" max="12034" width="6.28515625" style="40" customWidth="1"/>
    <col min="12035" max="12035" width="14" style="40" customWidth="1"/>
    <col min="12036" max="12040" width="17.7109375" style="40" customWidth="1"/>
    <col min="12041" max="12041" width="11.42578125" style="40"/>
    <col min="12042" max="12042" width="11.7109375" style="40" bestFit="1" customWidth="1"/>
    <col min="12043" max="12288" width="11.42578125" style="40"/>
    <col min="12289" max="12289" width="2.7109375" style="40" customWidth="1"/>
    <col min="12290" max="12290" width="6.28515625" style="40" customWidth="1"/>
    <col min="12291" max="12291" width="14" style="40" customWidth="1"/>
    <col min="12292" max="12296" width="17.7109375" style="40" customWidth="1"/>
    <col min="12297" max="12297" width="11.42578125" style="40"/>
    <col min="12298" max="12298" width="11.7109375" style="40" bestFit="1" customWidth="1"/>
    <col min="12299" max="12544" width="11.42578125" style="40"/>
    <col min="12545" max="12545" width="2.7109375" style="40" customWidth="1"/>
    <col min="12546" max="12546" width="6.28515625" style="40" customWidth="1"/>
    <col min="12547" max="12547" width="14" style="40" customWidth="1"/>
    <col min="12548" max="12552" width="17.7109375" style="40" customWidth="1"/>
    <col min="12553" max="12553" width="11.42578125" style="40"/>
    <col min="12554" max="12554" width="11.7109375" style="40" bestFit="1" customWidth="1"/>
    <col min="12555" max="12800" width="11.42578125" style="40"/>
    <col min="12801" max="12801" width="2.7109375" style="40" customWidth="1"/>
    <col min="12802" max="12802" width="6.28515625" style="40" customWidth="1"/>
    <col min="12803" max="12803" width="14" style="40" customWidth="1"/>
    <col min="12804" max="12808" width="17.7109375" style="40" customWidth="1"/>
    <col min="12809" max="12809" width="11.42578125" style="40"/>
    <col min="12810" max="12810" width="11.7109375" style="40" bestFit="1" customWidth="1"/>
    <col min="12811" max="13056" width="11.42578125" style="40"/>
    <col min="13057" max="13057" width="2.7109375" style="40" customWidth="1"/>
    <col min="13058" max="13058" width="6.28515625" style="40" customWidth="1"/>
    <col min="13059" max="13059" width="14" style="40" customWidth="1"/>
    <col min="13060" max="13064" width="17.7109375" style="40" customWidth="1"/>
    <col min="13065" max="13065" width="11.42578125" style="40"/>
    <col min="13066" max="13066" width="11.7109375" style="40" bestFit="1" customWidth="1"/>
    <col min="13067" max="13312" width="11.42578125" style="40"/>
    <col min="13313" max="13313" width="2.7109375" style="40" customWidth="1"/>
    <col min="13314" max="13314" width="6.28515625" style="40" customWidth="1"/>
    <col min="13315" max="13315" width="14" style="40" customWidth="1"/>
    <col min="13316" max="13320" width="17.7109375" style="40" customWidth="1"/>
    <col min="13321" max="13321" width="11.42578125" style="40"/>
    <col min="13322" max="13322" width="11.7109375" style="40" bestFit="1" customWidth="1"/>
    <col min="13323" max="13568" width="11.42578125" style="40"/>
    <col min="13569" max="13569" width="2.7109375" style="40" customWidth="1"/>
    <col min="13570" max="13570" width="6.28515625" style="40" customWidth="1"/>
    <col min="13571" max="13571" width="14" style="40" customWidth="1"/>
    <col min="13572" max="13576" width="17.7109375" style="40" customWidth="1"/>
    <col min="13577" max="13577" width="11.42578125" style="40"/>
    <col min="13578" max="13578" width="11.7109375" style="40" bestFit="1" customWidth="1"/>
    <col min="13579" max="13824" width="11.42578125" style="40"/>
    <col min="13825" max="13825" width="2.7109375" style="40" customWidth="1"/>
    <col min="13826" max="13826" width="6.28515625" style="40" customWidth="1"/>
    <col min="13827" max="13827" width="14" style="40" customWidth="1"/>
    <col min="13828" max="13832" width="17.7109375" style="40" customWidth="1"/>
    <col min="13833" max="13833" width="11.42578125" style="40"/>
    <col min="13834" max="13834" width="11.7109375" style="40" bestFit="1" customWidth="1"/>
    <col min="13835" max="14080" width="11.42578125" style="40"/>
    <col min="14081" max="14081" width="2.7109375" style="40" customWidth="1"/>
    <col min="14082" max="14082" width="6.28515625" style="40" customWidth="1"/>
    <col min="14083" max="14083" width="14" style="40" customWidth="1"/>
    <col min="14084" max="14088" width="17.7109375" style="40" customWidth="1"/>
    <col min="14089" max="14089" width="11.42578125" style="40"/>
    <col min="14090" max="14090" width="11.7109375" style="40" bestFit="1" customWidth="1"/>
    <col min="14091" max="14336" width="11.42578125" style="40"/>
    <col min="14337" max="14337" width="2.7109375" style="40" customWidth="1"/>
    <col min="14338" max="14338" width="6.28515625" style="40" customWidth="1"/>
    <col min="14339" max="14339" width="14" style="40" customWidth="1"/>
    <col min="14340" max="14344" width="17.7109375" style="40" customWidth="1"/>
    <col min="14345" max="14345" width="11.42578125" style="40"/>
    <col min="14346" max="14346" width="11.7109375" style="40" bestFit="1" customWidth="1"/>
    <col min="14347" max="14592" width="11.42578125" style="40"/>
    <col min="14593" max="14593" width="2.7109375" style="40" customWidth="1"/>
    <col min="14594" max="14594" width="6.28515625" style="40" customWidth="1"/>
    <col min="14595" max="14595" width="14" style="40" customWidth="1"/>
    <col min="14596" max="14600" width="17.7109375" style="40" customWidth="1"/>
    <col min="14601" max="14601" width="11.42578125" style="40"/>
    <col min="14602" max="14602" width="11.7109375" style="40" bestFit="1" customWidth="1"/>
    <col min="14603" max="14848" width="11.42578125" style="40"/>
    <col min="14849" max="14849" width="2.7109375" style="40" customWidth="1"/>
    <col min="14850" max="14850" width="6.28515625" style="40" customWidth="1"/>
    <col min="14851" max="14851" width="14" style="40" customWidth="1"/>
    <col min="14852" max="14856" width="17.7109375" style="40" customWidth="1"/>
    <col min="14857" max="14857" width="11.42578125" style="40"/>
    <col min="14858" max="14858" width="11.7109375" style="40" bestFit="1" customWidth="1"/>
    <col min="14859" max="15104" width="11.42578125" style="40"/>
    <col min="15105" max="15105" width="2.7109375" style="40" customWidth="1"/>
    <col min="15106" max="15106" width="6.28515625" style="40" customWidth="1"/>
    <col min="15107" max="15107" width="14" style="40" customWidth="1"/>
    <col min="15108" max="15112" width="17.7109375" style="40" customWidth="1"/>
    <col min="15113" max="15113" width="11.42578125" style="40"/>
    <col min="15114" max="15114" width="11.7109375" style="40" bestFit="1" customWidth="1"/>
    <col min="15115" max="15360" width="11.42578125" style="40"/>
    <col min="15361" max="15361" width="2.7109375" style="40" customWidth="1"/>
    <col min="15362" max="15362" width="6.28515625" style="40" customWidth="1"/>
    <col min="15363" max="15363" width="14" style="40" customWidth="1"/>
    <col min="15364" max="15368" width="17.7109375" style="40" customWidth="1"/>
    <col min="15369" max="15369" width="11.42578125" style="40"/>
    <col min="15370" max="15370" width="11.7109375" style="40" bestFit="1" customWidth="1"/>
    <col min="15371" max="15616" width="11.42578125" style="40"/>
    <col min="15617" max="15617" width="2.7109375" style="40" customWidth="1"/>
    <col min="15618" max="15618" width="6.28515625" style="40" customWidth="1"/>
    <col min="15619" max="15619" width="14" style="40" customWidth="1"/>
    <col min="15620" max="15624" width="17.7109375" style="40" customWidth="1"/>
    <col min="15625" max="15625" width="11.42578125" style="40"/>
    <col min="15626" max="15626" width="11.7109375" style="40" bestFit="1" customWidth="1"/>
    <col min="15627" max="15872" width="11.42578125" style="40"/>
    <col min="15873" max="15873" width="2.7109375" style="40" customWidth="1"/>
    <col min="15874" max="15874" width="6.28515625" style="40" customWidth="1"/>
    <col min="15875" max="15875" width="14" style="40" customWidth="1"/>
    <col min="15876" max="15880" width="17.7109375" style="40" customWidth="1"/>
    <col min="15881" max="15881" width="11.42578125" style="40"/>
    <col min="15882" max="15882" width="11.7109375" style="40" bestFit="1" customWidth="1"/>
    <col min="15883" max="16128" width="11.42578125" style="40"/>
    <col min="16129" max="16129" width="2.7109375" style="40" customWidth="1"/>
    <col min="16130" max="16130" width="6.28515625" style="40" customWidth="1"/>
    <col min="16131" max="16131" width="14" style="40" customWidth="1"/>
    <col min="16132" max="16136" width="17.7109375" style="40" customWidth="1"/>
    <col min="16137" max="16137" width="11.42578125" style="40"/>
    <col min="16138" max="16138" width="11.7109375" style="40" bestFit="1" customWidth="1"/>
    <col min="16139" max="16384" width="11.42578125" style="40"/>
  </cols>
  <sheetData>
    <row r="2" spans="1:10" ht="12.75" x14ac:dyDescent="0.2">
      <c r="B2" s="138"/>
      <c r="C2" s="138"/>
      <c r="D2" s="138"/>
      <c r="E2" s="139"/>
    </row>
    <row r="3" spans="1:10" ht="15" x14ac:dyDescent="0.2">
      <c r="B3" s="95" t="s">
        <v>20</v>
      </c>
      <c r="C3" s="95"/>
      <c r="D3" s="95"/>
      <c r="E3" s="139"/>
    </row>
    <row r="4" spans="1:10" ht="12.75" x14ac:dyDescent="0.2">
      <c r="B4" s="140"/>
      <c r="C4" s="140"/>
      <c r="D4" s="140"/>
      <c r="E4" s="139"/>
    </row>
    <row r="5" spans="1:10" ht="12.75" x14ac:dyDescent="0.2">
      <c r="B5" s="140"/>
      <c r="C5" s="140"/>
      <c r="D5" s="140"/>
      <c r="E5" s="139"/>
    </row>
    <row r="6" spans="1:10" ht="12" thickBot="1" x14ac:dyDescent="0.25"/>
    <row r="7" spans="1:10" x14ac:dyDescent="0.2">
      <c r="B7" s="134" t="s">
        <v>0</v>
      </c>
      <c r="C7" s="135"/>
      <c r="D7" s="136"/>
      <c r="E7" s="137"/>
      <c r="G7" s="41" t="s">
        <v>19</v>
      </c>
      <c r="H7" s="42" t="str">
        <f>IF(D8*D10*D11*D12*D13=0,"",-PMT(D10/D12,D11*D12,D8))</f>
        <v/>
      </c>
    </row>
    <row r="8" spans="1:10" x14ac:dyDescent="0.2">
      <c r="B8" s="122" t="s">
        <v>2</v>
      </c>
      <c r="C8" s="123"/>
      <c r="D8" s="124">
        <v>0</v>
      </c>
      <c r="E8" s="125"/>
      <c r="G8" s="43" t="s">
        <v>3</v>
      </c>
      <c r="H8" s="44" t="e">
        <f>H7*6.55957</f>
        <v>#VALUE!</v>
      </c>
    </row>
    <row r="9" spans="1:10" ht="12.75" customHeight="1" x14ac:dyDescent="0.2">
      <c r="B9" s="126" t="s">
        <v>3</v>
      </c>
      <c r="C9" s="127"/>
      <c r="D9" s="128">
        <f>D8*6.55957</f>
        <v>0</v>
      </c>
      <c r="E9" s="129"/>
      <c r="G9" s="45" t="s">
        <v>4</v>
      </c>
      <c r="H9" s="46" t="str">
        <f>IF(D8*D10*D11*D12*D13=0,"",H7*(D11*D12))</f>
        <v/>
      </c>
    </row>
    <row r="10" spans="1:10" x14ac:dyDescent="0.2">
      <c r="B10" s="130" t="s">
        <v>5</v>
      </c>
      <c r="C10" s="131"/>
      <c r="D10" s="132">
        <v>0.02</v>
      </c>
      <c r="E10" s="133"/>
      <c r="G10" s="43" t="s">
        <v>3</v>
      </c>
      <c r="H10" s="44" t="e">
        <f>H9*6.55957</f>
        <v>#VALUE!</v>
      </c>
    </row>
    <row r="11" spans="1:10" ht="12.75" customHeight="1" x14ac:dyDescent="0.2">
      <c r="B11" s="72" t="s">
        <v>6</v>
      </c>
      <c r="C11" s="73"/>
      <c r="D11" s="116">
        <v>12</v>
      </c>
      <c r="E11" s="117"/>
      <c r="G11" s="47" t="s">
        <v>7</v>
      </c>
      <c r="H11" s="48" t="str">
        <f>IF(D8*D10*D11*D12*D13=0,"",H9-D8)</f>
        <v/>
      </c>
    </row>
    <row r="12" spans="1:10" ht="13.5" customHeight="1" thickBot="1" x14ac:dyDescent="0.25">
      <c r="B12" s="72" t="s">
        <v>8</v>
      </c>
      <c r="C12" s="73"/>
      <c r="D12" s="116">
        <v>12</v>
      </c>
      <c r="E12" s="117"/>
      <c r="G12" s="49" t="s">
        <v>3</v>
      </c>
      <c r="H12" s="50" t="e">
        <f>H11*6.55957</f>
        <v>#VALUE!</v>
      </c>
    </row>
    <row r="13" spans="1:10" ht="13.5" customHeight="1" thickBot="1" x14ac:dyDescent="0.25">
      <c r="B13" s="51" t="s">
        <v>9</v>
      </c>
      <c r="C13" s="52"/>
      <c r="D13" s="118">
        <v>40909</v>
      </c>
      <c r="E13" s="119"/>
      <c r="G13" s="53"/>
      <c r="H13" s="54"/>
    </row>
    <row r="14" spans="1:10" ht="12" thickBot="1" x14ac:dyDescent="0.25">
      <c r="E14" s="55"/>
    </row>
    <row r="15" spans="1:10" s="60" customFormat="1" ht="33.75" x14ac:dyDescent="0.2">
      <c r="A15" s="56"/>
      <c r="B15" s="57" t="s">
        <v>10</v>
      </c>
      <c r="C15" s="58" t="s">
        <v>11</v>
      </c>
      <c r="D15" s="58" t="s">
        <v>12</v>
      </c>
      <c r="E15" s="58" t="s">
        <v>13</v>
      </c>
      <c r="F15" s="120" t="s">
        <v>14</v>
      </c>
      <c r="G15" s="121"/>
      <c r="H15" s="59" t="s">
        <v>15</v>
      </c>
      <c r="J15" s="61"/>
    </row>
    <row r="16" spans="1:10" s="60" customFormat="1" ht="12" thickBot="1" x14ac:dyDescent="0.25">
      <c r="A16" s="56"/>
      <c r="B16" s="62"/>
      <c r="C16" s="63"/>
      <c r="D16" s="63"/>
      <c r="E16" s="63"/>
      <c r="F16" s="64" t="s">
        <v>16</v>
      </c>
      <c r="G16" s="65" t="s">
        <v>17</v>
      </c>
      <c r="H16" s="66"/>
      <c r="J16" s="61"/>
    </row>
    <row r="17" spans="1:12" x14ac:dyDescent="0.2">
      <c r="A17" s="67"/>
      <c r="B17" s="75" t="str">
        <f>IF(D8*D10*D11*D12*D13=0,"",1)</f>
        <v/>
      </c>
      <c r="C17" s="76" t="str">
        <f>IF(D8*D10*D11*D12*D13=0,"",IF(ISBLANK($D$13),"",D13))</f>
        <v/>
      </c>
      <c r="D17" s="77">
        <v>1821.84</v>
      </c>
      <c r="E17" s="77">
        <v>25177</v>
      </c>
      <c r="F17" s="78" t="str">
        <f>IF($D$8*$D$10*$D$11*$D$12=0,"",$D$17-$G$17)</f>
        <v/>
      </c>
      <c r="G17" s="77" t="str">
        <f>IF($D$8*$D$10*$D$11*$D$12=0,"",D8*(D10/D12))</f>
        <v/>
      </c>
      <c r="H17" s="78" t="str">
        <f>IF($D$8*$D$10*$D$11*$D$12=0,"",$D$8-$F$17)</f>
        <v/>
      </c>
      <c r="K17" s="68"/>
      <c r="L17" s="68"/>
    </row>
    <row r="18" spans="1:12" x14ac:dyDescent="0.2">
      <c r="A18" s="67"/>
      <c r="B18" s="75" t="str">
        <f t="shared" ref="B18:B81" si="0">IF($D$8*$D$10*$D$11*$D$12*$D$13=0,"",B17+1)</f>
        <v/>
      </c>
      <c r="C18" s="76" t="str">
        <f t="shared" ref="C18:C81" si="1">IF(B18&lt;=$D$11*$D$12,DATE(YEAR($D$13),MONTH($D$13)+B17*12/$D$12,DAY($D$13)),"")</f>
        <v/>
      </c>
      <c r="D18" s="77" t="str">
        <f t="shared" ref="D18:D81" si="2">IF(B18&lt;=$D$11*$D$12,$H$7,"")</f>
        <v/>
      </c>
      <c r="E18" s="77" t="str">
        <f t="shared" ref="E18:E81" si="3">IF(B18&lt;=$D$11*D$12,D18+E17,"")</f>
        <v/>
      </c>
      <c r="F18" s="78" t="str">
        <f t="shared" ref="F18:F81" si="4">IF(B18&lt;=$D$11*$D$12,D18-G18,"")</f>
        <v/>
      </c>
      <c r="G18" s="77" t="str">
        <f t="shared" ref="G18:G81" si="5">IF(B18&lt;=$D$11*D$12,H17*($D$10/$D$12),"")</f>
        <v/>
      </c>
      <c r="H18" s="78" t="str">
        <f t="shared" ref="H18:H81" si="6">IF(B18&lt;=$D$11*$D$12,H17-F18,"")</f>
        <v/>
      </c>
      <c r="K18" s="68"/>
      <c r="L18" s="68"/>
    </row>
    <row r="19" spans="1:12" x14ac:dyDescent="0.2">
      <c r="A19" s="67"/>
      <c r="B19" s="75" t="str">
        <f t="shared" si="0"/>
        <v/>
      </c>
      <c r="C19" s="76" t="str">
        <f t="shared" si="1"/>
        <v/>
      </c>
      <c r="D19" s="77" t="str">
        <f t="shared" si="2"/>
        <v/>
      </c>
      <c r="E19" s="77" t="str">
        <f t="shared" si="3"/>
        <v/>
      </c>
      <c r="F19" s="78" t="str">
        <f t="shared" si="4"/>
        <v/>
      </c>
      <c r="G19" s="77" t="str">
        <f t="shared" si="5"/>
        <v/>
      </c>
      <c r="H19" s="78" t="str">
        <f t="shared" si="6"/>
        <v/>
      </c>
      <c r="K19" s="68"/>
      <c r="L19" s="68"/>
    </row>
    <row r="20" spans="1:12" x14ac:dyDescent="0.2">
      <c r="A20" s="67"/>
      <c r="B20" s="75" t="str">
        <f t="shared" si="0"/>
        <v/>
      </c>
      <c r="C20" s="76" t="str">
        <f t="shared" si="1"/>
        <v/>
      </c>
      <c r="D20" s="77" t="str">
        <f t="shared" si="2"/>
        <v/>
      </c>
      <c r="E20" s="77" t="str">
        <f t="shared" si="3"/>
        <v/>
      </c>
      <c r="F20" s="78" t="str">
        <f t="shared" si="4"/>
        <v/>
      </c>
      <c r="G20" s="77" t="str">
        <f t="shared" si="5"/>
        <v/>
      </c>
      <c r="H20" s="78" t="str">
        <f t="shared" si="6"/>
        <v/>
      </c>
      <c r="K20" s="68"/>
      <c r="L20" s="68"/>
    </row>
    <row r="21" spans="1:12" x14ac:dyDescent="0.2">
      <c r="A21" s="67"/>
      <c r="B21" s="75" t="str">
        <f t="shared" si="0"/>
        <v/>
      </c>
      <c r="C21" s="76" t="str">
        <f t="shared" si="1"/>
        <v/>
      </c>
      <c r="D21" s="77" t="str">
        <f t="shared" si="2"/>
        <v/>
      </c>
      <c r="E21" s="77" t="str">
        <f t="shared" si="3"/>
        <v/>
      </c>
      <c r="F21" s="78" t="str">
        <f t="shared" si="4"/>
        <v/>
      </c>
      <c r="G21" s="77" t="str">
        <f t="shared" si="5"/>
        <v/>
      </c>
      <c r="H21" s="78" t="str">
        <f t="shared" si="6"/>
        <v/>
      </c>
      <c r="K21" s="68"/>
      <c r="L21" s="68"/>
    </row>
    <row r="22" spans="1:12" x14ac:dyDescent="0.2">
      <c r="A22" s="67"/>
      <c r="B22" s="75" t="str">
        <f t="shared" si="0"/>
        <v/>
      </c>
      <c r="C22" s="76" t="str">
        <f t="shared" si="1"/>
        <v/>
      </c>
      <c r="D22" s="77" t="str">
        <f t="shared" si="2"/>
        <v/>
      </c>
      <c r="E22" s="77" t="str">
        <f t="shared" si="3"/>
        <v/>
      </c>
      <c r="F22" s="78" t="str">
        <f t="shared" si="4"/>
        <v/>
      </c>
      <c r="G22" s="77" t="str">
        <f t="shared" si="5"/>
        <v/>
      </c>
      <c r="H22" s="78" t="str">
        <f t="shared" si="6"/>
        <v/>
      </c>
      <c r="K22" s="68"/>
      <c r="L22" s="68"/>
    </row>
    <row r="23" spans="1:12" x14ac:dyDescent="0.2">
      <c r="A23" s="67"/>
      <c r="B23" s="75" t="str">
        <f t="shared" si="0"/>
        <v/>
      </c>
      <c r="C23" s="76" t="str">
        <f t="shared" si="1"/>
        <v/>
      </c>
      <c r="D23" s="77" t="str">
        <f t="shared" si="2"/>
        <v/>
      </c>
      <c r="E23" s="77" t="str">
        <f t="shared" si="3"/>
        <v/>
      </c>
      <c r="F23" s="78" t="str">
        <f t="shared" si="4"/>
        <v/>
      </c>
      <c r="G23" s="77" t="str">
        <f t="shared" si="5"/>
        <v/>
      </c>
      <c r="H23" s="78" t="str">
        <f t="shared" si="6"/>
        <v/>
      </c>
      <c r="K23" s="68"/>
      <c r="L23" s="68"/>
    </row>
    <row r="24" spans="1:12" x14ac:dyDescent="0.2">
      <c r="A24" s="67"/>
      <c r="B24" s="75" t="str">
        <f t="shared" si="0"/>
        <v/>
      </c>
      <c r="C24" s="76" t="str">
        <f t="shared" si="1"/>
        <v/>
      </c>
      <c r="D24" s="77" t="str">
        <f t="shared" si="2"/>
        <v/>
      </c>
      <c r="E24" s="77" t="str">
        <f t="shared" si="3"/>
        <v/>
      </c>
      <c r="F24" s="78" t="str">
        <f t="shared" si="4"/>
        <v/>
      </c>
      <c r="G24" s="77" t="str">
        <f t="shared" si="5"/>
        <v/>
      </c>
      <c r="H24" s="78" t="str">
        <f t="shared" si="6"/>
        <v/>
      </c>
      <c r="K24" s="68"/>
      <c r="L24" s="68"/>
    </row>
    <row r="25" spans="1:12" x14ac:dyDescent="0.2">
      <c r="A25" s="67"/>
      <c r="B25" s="75" t="str">
        <f t="shared" si="0"/>
        <v/>
      </c>
      <c r="C25" s="76" t="str">
        <f t="shared" si="1"/>
        <v/>
      </c>
      <c r="D25" s="77" t="str">
        <f t="shared" si="2"/>
        <v/>
      </c>
      <c r="E25" s="77" t="str">
        <f t="shared" si="3"/>
        <v/>
      </c>
      <c r="F25" s="78" t="str">
        <f t="shared" si="4"/>
        <v/>
      </c>
      <c r="G25" s="77" t="str">
        <f t="shared" si="5"/>
        <v/>
      </c>
      <c r="H25" s="78" t="str">
        <f t="shared" si="6"/>
        <v/>
      </c>
      <c r="K25" s="68"/>
      <c r="L25" s="68"/>
    </row>
    <row r="26" spans="1:12" x14ac:dyDescent="0.2">
      <c r="A26" s="67"/>
      <c r="B26" s="75" t="str">
        <f t="shared" si="0"/>
        <v/>
      </c>
      <c r="C26" s="76" t="str">
        <f t="shared" si="1"/>
        <v/>
      </c>
      <c r="D26" s="77" t="str">
        <f t="shared" si="2"/>
        <v/>
      </c>
      <c r="E26" s="77" t="str">
        <f t="shared" si="3"/>
        <v/>
      </c>
      <c r="F26" s="78" t="str">
        <f t="shared" si="4"/>
        <v/>
      </c>
      <c r="G26" s="77" t="str">
        <f t="shared" si="5"/>
        <v/>
      </c>
      <c r="H26" s="78" t="str">
        <f t="shared" si="6"/>
        <v/>
      </c>
    </row>
    <row r="27" spans="1:12" x14ac:dyDescent="0.2">
      <c r="A27" s="67"/>
      <c r="B27" s="75" t="str">
        <f t="shared" si="0"/>
        <v/>
      </c>
      <c r="C27" s="76" t="str">
        <f t="shared" si="1"/>
        <v/>
      </c>
      <c r="D27" s="77" t="str">
        <f t="shared" si="2"/>
        <v/>
      </c>
      <c r="E27" s="77" t="str">
        <f t="shared" si="3"/>
        <v/>
      </c>
      <c r="F27" s="78" t="str">
        <f t="shared" si="4"/>
        <v/>
      </c>
      <c r="G27" s="77" t="str">
        <f t="shared" si="5"/>
        <v/>
      </c>
      <c r="H27" s="78" t="str">
        <f t="shared" si="6"/>
        <v/>
      </c>
    </row>
    <row r="28" spans="1:12" x14ac:dyDescent="0.2">
      <c r="A28" s="67"/>
      <c r="B28" s="75" t="str">
        <f t="shared" si="0"/>
        <v/>
      </c>
      <c r="C28" s="76" t="str">
        <f t="shared" si="1"/>
        <v/>
      </c>
      <c r="D28" s="77" t="str">
        <f t="shared" si="2"/>
        <v/>
      </c>
      <c r="E28" s="77" t="str">
        <f t="shared" si="3"/>
        <v/>
      </c>
      <c r="F28" s="78" t="str">
        <f t="shared" si="4"/>
        <v/>
      </c>
      <c r="G28" s="77" t="str">
        <f t="shared" si="5"/>
        <v/>
      </c>
      <c r="H28" s="78" t="str">
        <f t="shared" si="6"/>
        <v/>
      </c>
    </row>
    <row r="29" spans="1:12" x14ac:dyDescent="0.2">
      <c r="A29" s="67"/>
      <c r="B29" s="75" t="str">
        <f t="shared" si="0"/>
        <v/>
      </c>
      <c r="C29" s="76" t="str">
        <f t="shared" si="1"/>
        <v/>
      </c>
      <c r="D29" s="77" t="str">
        <f t="shared" si="2"/>
        <v/>
      </c>
      <c r="E29" s="77" t="str">
        <f t="shared" si="3"/>
        <v/>
      </c>
      <c r="F29" s="78" t="str">
        <f t="shared" si="4"/>
        <v/>
      </c>
      <c r="G29" s="77" t="str">
        <f t="shared" si="5"/>
        <v/>
      </c>
      <c r="H29" s="78" t="str">
        <f t="shared" si="6"/>
        <v/>
      </c>
    </row>
    <row r="30" spans="1:12" x14ac:dyDescent="0.2">
      <c r="A30" s="67"/>
      <c r="B30" s="75" t="str">
        <f t="shared" si="0"/>
        <v/>
      </c>
      <c r="C30" s="76" t="str">
        <f t="shared" si="1"/>
        <v/>
      </c>
      <c r="D30" s="77" t="str">
        <f t="shared" si="2"/>
        <v/>
      </c>
      <c r="E30" s="77" t="str">
        <f t="shared" si="3"/>
        <v/>
      </c>
      <c r="F30" s="78" t="str">
        <f t="shared" si="4"/>
        <v/>
      </c>
      <c r="G30" s="77" t="str">
        <f t="shared" si="5"/>
        <v/>
      </c>
      <c r="H30" s="78" t="str">
        <f t="shared" si="6"/>
        <v/>
      </c>
    </row>
    <row r="31" spans="1:12" x14ac:dyDescent="0.2">
      <c r="A31" s="67"/>
      <c r="B31" s="67" t="str">
        <f t="shared" si="0"/>
        <v/>
      </c>
      <c r="C31" s="69" t="str">
        <f t="shared" si="1"/>
        <v/>
      </c>
      <c r="D31" s="70" t="str">
        <f t="shared" si="2"/>
        <v/>
      </c>
      <c r="E31" s="70" t="str">
        <f t="shared" si="3"/>
        <v/>
      </c>
      <c r="F31" s="68" t="str">
        <f t="shared" si="4"/>
        <v/>
      </c>
      <c r="G31" s="70" t="str">
        <f t="shared" si="5"/>
        <v/>
      </c>
      <c r="H31" s="68" t="str">
        <f t="shared" si="6"/>
        <v/>
      </c>
    </row>
    <row r="32" spans="1:12" x14ac:dyDescent="0.2">
      <c r="A32" s="67"/>
      <c r="B32" s="67" t="str">
        <f t="shared" si="0"/>
        <v/>
      </c>
      <c r="C32" s="69" t="str">
        <f t="shared" si="1"/>
        <v/>
      </c>
      <c r="D32" s="70" t="str">
        <f t="shared" si="2"/>
        <v/>
      </c>
      <c r="E32" s="70" t="str">
        <f t="shared" si="3"/>
        <v/>
      </c>
      <c r="F32" s="68" t="str">
        <f t="shared" si="4"/>
        <v/>
      </c>
      <c r="G32" s="70" t="str">
        <f t="shared" si="5"/>
        <v/>
      </c>
      <c r="H32" s="68" t="str">
        <f t="shared" si="6"/>
        <v/>
      </c>
    </row>
    <row r="33" spans="1:8" x14ac:dyDescent="0.2">
      <c r="A33" s="67"/>
      <c r="B33" s="67" t="str">
        <f t="shared" si="0"/>
        <v/>
      </c>
      <c r="C33" s="69" t="str">
        <f t="shared" si="1"/>
        <v/>
      </c>
      <c r="D33" s="70" t="str">
        <f t="shared" si="2"/>
        <v/>
      </c>
      <c r="E33" s="70" t="str">
        <f t="shared" si="3"/>
        <v/>
      </c>
      <c r="F33" s="68" t="str">
        <f t="shared" si="4"/>
        <v/>
      </c>
      <c r="G33" s="70" t="str">
        <f t="shared" si="5"/>
        <v/>
      </c>
      <c r="H33" s="68" t="str">
        <f t="shared" si="6"/>
        <v/>
      </c>
    </row>
    <row r="34" spans="1:8" x14ac:dyDescent="0.2">
      <c r="A34" s="67"/>
      <c r="B34" s="67" t="str">
        <f t="shared" si="0"/>
        <v/>
      </c>
      <c r="C34" s="69" t="str">
        <f t="shared" si="1"/>
        <v/>
      </c>
      <c r="D34" s="70" t="str">
        <f t="shared" si="2"/>
        <v/>
      </c>
      <c r="E34" s="70" t="str">
        <f t="shared" si="3"/>
        <v/>
      </c>
      <c r="F34" s="68" t="str">
        <f t="shared" si="4"/>
        <v/>
      </c>
      <c r="G34" s="70" t="str">
        <f t="shared" si="5"/>
        <v/>
      </c>
      <c r="H34" s="68" t="str">
        <f t="shared" si="6"/>
        <v/>
      </c>
    </row>
    <row r="35" spans="1:8" x14ac:dyDescent="0.2">
      <c r="A35" s="67"/>
      <c r="B35" s="67" t="str">
        <f t="shared" si="0"/>
        <v/>
      </c>
      <c r="C35" s="69" t="str">
        <f t="shared" si="1"/>
        <v/>
      </c>
      <c r="D35" s="70" t="str">
        <f t="shared" si="2"/>
        <v/>
      </c>
      <c r="E35" s="70" t="str">
        <f t="shared" si="3"/>
        <v/>
      </c>
      <c r="F35" s="68" t="str">
        <f t="shared" si="4"/>
        <v/>
      </c>
      <c r="G35" s="70" t="str">
        <f t="shared" si="5"/>
        <v/>
      </c>
      <c r="H35" s="68" t="str">
        <f t="shared" si="6"/>
        <v/>
      </c>
    </row>
    <row r="36" spans="1:8" x14ac:dyDescent="0.2">
      <c r="A36" s="67"/>
      <c r="B36" s="67" t="str">
        <f t="shared" si="0"/>
        <v/>
      </c>
      <c r="C36" s="69" t="str">
        <f t="shared" si="1"/>
        <v/>
      </c>
      <c r="D36" s="70" t="str">
        <f t="shared" si="2"/>
        <v/>
      </c>
      <c r="E36" s="70" t="str">
        <f t="shared" si="3"/>
        <v/>
      </c>
      <c r="F36" s="68" t="str">
        <f t="shared" si="4"/>
        <v/>
      </c>
      <c r="G36" s="70" t="str">
        <f t="shared" si="5"/>
        <v/>
      </c>
      <c r="H36" s="68" t="str">
        <f t="shared" si="6"/>
        <v/>
      </c>
    </row>
    <row r="37" spans="1:8" x14ac:dyDescent="0.2">
      <c r="A37" s="67"/>
      <c r="B37" s="67" t="str">
        <f t="shared" si="0"/>
        <v/>
      </c>
      <c r="C37" s="69" t="str">
        <f t="shared" si="1"/>
        <v/>
      </c>
      <c r="D37" s="70" t="str">
        <f t="shared" si="2"/>
        <v/>
      </c>
      <c r="E37" s="70" t="str">
        <f t="shared" si="3"/>
        <v/>
      </c>
      <c r="F37" s="68" t="str">
        <f t="shared" si="4"/>
        <v/>
      </c>
      <c r="G37" s="70" t="str">
        <f t="shared" si="5"/>
        <v/>
      </c>
      <c r="H37" s="68" t="str">
        <f t="shared" si="6"/>
        <v/>
      </c>
    </row>
    <row r="38" spans="1:8" x14ac:dyDescent="0.2">
      <c r="A38" s="67"/>
      <c r="B38" s="67" t="str">
        <f t="shared" si="0"/>
        <v/>
      </c>
      <c r="C38" s="69" t="str">
        <f t="shared" si="1"/>
        <v/>
      </c>
      <c r="D38" s="70" t="str">
        <f t="shared" si="2"/>
        <v/>
      </c>
      <c r="E38" s="70" t="str">
        <f t="shared" si="3"/>
        <v/>
      </c>
      <c r="F38" s="68" t="str">
        <f t="shared" si="4"/>
        <v/>
      </c>
      <c r="G38" s="70" t="str">
        <f t="shared" si="5"/>
        <v/>
      </c>
      <c r="H38" s="68" t="str">
        <f t="shared" si="6"/>
        <v/>
      </c>
    </row>
    <row r="39" spans="1:8" x14ac:dyDescent="0.2">
      <c r="A39" s="67"/>
      <c r="B39" s="67" t="str">
        <f t="shared" si="0"/>
        <v/>
      </c>
      <c r="C39" s="69" t="str">
        <f t="shared" si="1"/>
        <v/>
      </c>
      <c r="D39" s="70" t="str">
        <f t="shared" si="2"/>
        <v/>
      </c>
      <c r="E39" s="70" t="str">
        <f t="shared" si="3"/>
        <v/>
      </c>
      <c r="F39" s="68" t="str">
        <f t="shared" si="4"/>
        <v/>
      </c>
      <c r="G39" s="70" t="str">
        <f t="shared" si="5"/>
        <v/>
      </c>
      <c r="H39" s="68" t="str">
        <f t="shared" si="6"/>
        <v/>
      </c>
    </row>
    <row r="40" spans="1:8" x14ac:dyDescent="0.2">
      <c r="A40" s="67"/>
      <c r="B40" s="67" t="str">
        <f t="shared" si="0"/>
        <v/>
      </c>
      <c r="C40" s="69" t="str">
        <f t="shared" si="1"/>
        <v/>
      </c>
      <c r="D40" s="70" t="str">
        <f t="shared" si="2"/>
        <v/>
      </c>
      <c r="E40" s="70" t="str">
        <f t="shared" si="3"/>
        <v/>
      </c>
      <c r="F40" s="68" t="str">
        <f t="shared" si="4"/>
        <v/>
      </c>
      <c r="G40" s="70" t="str">
        <f t="shared" si="5"/>
        <v/>
      </c>
      <c r="H40" s="68" t="str">
        <f t="shared" si="6"/>
        <v/>
      </c>
    </row>
    <row r="41" spans="1:8" x14ac:dyDescent="0.2">
      <c r="A41" s="67"/>
      <c r="B41" s="67" t="str">
        <f t="shared" si="0"/>
        <v/>
      </c>
      <c r="C41" s="69" t="str">
        <f t="shared" si="1"/>
        <v/>
      </c>
      <c r="D41" s="70" t="str">
        <f t="shared" si="2"/>
        <v/>
      </c>
      <c r="E41" s="70" t="str">
        <f t="shared" si="3"/>
        <v/>
      </c>
      <c r="F41" s="68" t="str">
        <f t="shared" si="4"/>
        <v/>
      </c>
      <c r="G41" s="70" t="str">
        <f t="shared" si="5"/>
        <v/>
      </c>
      <c r="H41" s="68" t="str">
        <f t="shared" si="6"/>
        <v/>
      </c>
    </row>
    <row r="42" spans="1:8" x14ac:dyDescent="0.2">
      <c r="A42" s="67"/>
      <c r="B42" s="67" t="str">
        <f t="shared" si="0"/>
        <v/>
      </c>
      <c r="C42" s="69" t="str">
        <f t="shared" si="1"/>
        <v/>
      </c>
      <c r="D42" s="70" t="str">
        <f t="shared" si="2"/>
        <v/>
      </c>
      <c r="E42" s="70" t="str">
        <f t="shared" si="3"/>
        <v/>
      </c>
      <c r="F42" s="68" t="str">
        <f t="shared" si="4"/>
        <v/>
      </c>
      <c r="G42" s="70" t="str">
        <f t="shared" si="5"/>
        <v/>
      </c>
      <c r="H42" s="68" t="str">
        <f t="shared" si="6"/>
        <v/>
      </c>
    </row>
    <row r="43" spans="1:8" x14ac:dyDescent="0.2">
      <c r="A43" s="67"/>
      <c r="B43" s="67" t="str">
        <f t="shared" si="0"/>
        <v/>
      </c>
      <c r="C43" s="69" t="str">
        <f t="shared" si="1"/>
        <v/>
      </c>
      <c r="D43" s="70" t="str">
        <f t="shared" si="2"/>
        <v/>
      </c>
      <c r="E43" s="70" t="str">
        <f t="shared" si="3"/>
        <v/>
      </c>
      <c r="F43" s="68" t="str">
        <f t="shared" si="4"/>
        <v/>
      </c>
      <c r="G43" s="70" t="str">
        <f t="shared" si="5"/>
        <v/>
      </c>
      <c r="H43" s="68" t="str">
        <f t="shared" si="6"/>
        <v/>
      </c>
    </row>
    <row r="44" spans="1:8" x14ac:dyDescent="0.2">
      <c r="A44" s="67"/>
      <c r="B44" s="67" t="str">
        <f t="shared" si="0"/>
        <v/>
      </c>
      <c r="C44" s="69" t="str">
        <f t="shared" si="1"/>
        <v/>
      </c>
      <c r="D44" s="70" t="str">
        <f t="shared" si="2"/>
        <v/>
      </c>
      <c r="E44" s="70" t="str">
        <f t="shared" si="3"/>
        <v/>
      </c>
      <c r="F44" s="68" t="str">
        <f t="shared" si="4"/>
        <v/>
      </c>
      <c r="G44" s="70" t="str">
        <f t="shared" si="5"/>
        <v/>
      </c>
      <c r="H44" s="68" t="str">
        <f t="shared" si="6"/>
        <v/>
      </c>
    </row>
    <row r="45" spans="1:8" x14ac:dyDescent="0.2">
      <c r="A45" s="67"/>
      <c r="B45" s="67" t="str">
        <f t="shared" si="0"/>
        <v/>
      </c>
      <c r="C45" s="69" t="str">
        <f t="shared" si="1"/>
        <v/>
      </c>
      <c r="D45" s="70" t="str">
        <f t="shared" si="2"/>
        <v/>
      </c>
      <c r="E45" s="70" t="str">
        <f t="shared" si="3"/>
        <v/>
      </c>
      <c r="F45" s="68" t="str">
        <f t="shared" si="4"/>
        <v/>
      </c>
      <c r="G45" s="70" t="str">
        <f t="shared" si="5"/>
        <v/>
      </c>
      <c r="H45" s="68" t="str">
        <f t="shared" si="6"/>
        <v/>
      </c>
    </row>
    <row r="46" spans="1:8" x14ac:dyDescent="0.2">
      <c r="A46" s="67"/>
      <c r="B46" s="67" t="str">
        <f t="shared" si="0"/>
        <v/>
      </c>
      <c r="C46" s="69" t="str">
        <f t="shared" si="1"/>
        <v/>
      </c>
      <c r="D46" s="70" t="str">
        <f t="shared" si="2"/>
        <v/>
      </c>
      <c r="E46" s="70" t="str">
        <f t="shared" si="3"/>
        <v/>
      </c>
      <c r="F46" s="68" t="str">
        <f t="shared" si="4"/>
        <v/>
      </c>
      <c r="G46" s="70" t="str">
        <f t="shared" si="5"/>
        <v/>
      </c>
      <c r="H46" s="68" t="str">
        <f t="shared" si="6"/>
        <v/>
      </c>
    </row>
    <row r="47" spans="1:8" x14ac:dyDescent="0.2">
      <c r="A47" s="67"/>
      <c r="B47" s="67" t="str">
        <f t="shared" si="0"/>
        <v/>
      </c>
      <c r="C47" s="69" t="str">
        <f t="shared" si="1"/>
        <v/>
      </c>
      <c r="D47" s="70" t="str">
        <f t="shared" si="2"/>
        <v/>
      </c>
      <c r="E47" s="70" t="str">
        <f t="shared" si="3"/>
        <v/>
      </c>
      <c r="F47" s="68" t="str">
        <f t="shared" si="4"/>
        <v/>
      </c>
      <c r="G47" s="70" t="str">
        <f t="shared" si="5"/>
        <v/>
      </c>
      <c r="H47" s="68" t="str">
        <f t="shared" si="6"/>
        <v/>
      </c>
    </row>
    <row r="48" spans="1:8" x14ac:dyDescent="0.2">
      <c r="A48" s="67"/>
      <c r="B48" s="67" t="str">
        <f t="shared" si="0"/>
        <v/>
      </c>
      <c r="C48" s="69" t="str">
        <f t="shared" si="1"/>
        <v/>
      </c>
      <c r="D48" s="70" t="str">
        <f t="shared" si="2"/>
        <v/>
      </c>
      <c r="E48" s="70" t="str">
        <f t="shared" si="3"/>
        <v/>
      </c>
      <c r="F48" s="68" t="str">
        <f t="shared" si="4"/>
        <v/>
      </c>
      <c r="G48" s="70" t="str">
        <f t="shared" si="5"/>
        <v/>
      </c>
      <c r="H48" s="68" t="str">
        <f t="shared" si="6"/>
        <v/>
      </c>
    </row>
    <row r="49" spans="1:9" x14ac:dyDescent="0.2">
      <c r="A49" s="67"/>
      <c r="B49" s="67" t="str">
        <f t="shared" si="0"/>
        <v/>
      </c>
      <c r="C49" s="69" t="str">
        <f t="shared" si="1"/>
        <v/>
      </c>
      <c r="D49" s="70" t="str">
        <f t="shared" si="2"/>
        <v/>
      </c>
      <c r="E49" s="70" t="str">
        <f t="shared" si="3"/>
        <v/>
      </c>
      <c r="F49" s="68" t="str">
        <f t="shared" si="4"/>
        <v/>
      </c>
      <c r="G49" s="70" t="str">
        <f t="shared" si="5"/>
        <v/>
      </c>
      <c r="H49" s="68" t="str">
        <f t="shared" si="6"/>
        <v/>
      </c>
    </row>
    <row r="50" spans="1:9" x14ac:dyDescent="0.2">
      <c r="A50" s="67"/>
      <c r="B50" s="67" t="str">
        <f t="shared" si="0"/>
        <v/>
      </c>
      <c r="C50" s="69" t="str">
        <f t="shared" si="1"/>
        <v/>
      </c>
      <c r="D50" s="70" t="str">
        <f t="shared" si="2"/>
        <v/>
      </c>
      <c r="E50" s="70" t="str">
        <f t="shared" si="3"/>
        <v/>
      </c>
      <c r="F50" s="68" t="str">
        <f t="shared" si="4"/>
        <v/>
      </c>
      <c r="G50" s="70" t="str">
        <f t="shared" si="5"/>
        <v/>
      </c>
      <c r="H50" s="68" t="str">
        <f t="shared" si="6"/>
        <v/>
      </c>
    </row>
    <row r="51" spans="1:9" x14ac:dyDescent="0.2">
      <c r="A51" s="67"/>
      <c r="B51" s="67" t="str">
        <f t="shared" si="0"/>
        <v/>
      </c>
      <c r="C51" s="69" t="str">
        <f t="shared" si="1"/>
        <v/>
      </c>
      <c r="D51" s="70" t="str">
        <f t="shared" si="2"/>
        <v/>
      </c>
      <c r="E51" s="70" t="str">
        <f t="shared" si="3"/>
        <v/>
      </c>
      <c r="F51" s="68" t="str">
        <f t="shared" si="4"/>
        <v/>
      </c>
      <c r="G51" s="70" t="str">
        <f t="shared" si="5"/>
        <v/>
      </c>
      <c r="H51" s="68" t="str">
        <f t="shared" si="6"/>
        <v/>
      </c>
    </row>
    <row r="52" spans="1:9" x14ac:dyDescent="0.2">
      <c r="A52" s="67"/>
      <c r="B52" s="67" t="str">
        <f t="shared" si="0"/>
        <v/>
      </c>
      <c r="C52" s="69" t="str">
        <f t="shared" si="1"/>
        <v/>
      </c>
      <c r="D52" s="70" t="str">
        <f t="shared" si="2"/>
        <v/>
      </c>
      <c r="E52" s="70" t="str">
        <f t="shared" si="3"/>
        <v/>
      </c>
      <c r="F52" s="68" t="str">
        <f t="shared" si="4"/>
        <v/>
      </c>
      <c r="G52" s="70" t="str">
        <f t="shared" si="5"/>
        <v/>
      </c>
      <c r="H52" s="68" t="str">
        <f t="shared" si="6"/>
        <v/>
      </c>
      <c r="I52" s="68"/>
    </row>
    <row r="53" spans="1:9" x14ac:dyDescent="0.2">
      <c r="A53" s="67"/>
      <c r="B53" s="67" t="str">
        <f t="shared" si="0"/>
        <v/>
      </c>
      <c r="C53" s="69" t="str">
        <f t="shared" si="1"/>
        <v/>
      </c>
      <c r="D53" s="70" t="str">
        <f t="shared" si="2"/>
        <v/>
      </c>
      <c r="E53" s="70" t="str">
        <f t="shared" si="3"/>
        <v/>
      </c>
      <c r="F53" s="68" t="str">
        <f t="shared" si="4"/>
        <v/>
      </c>
      <c r="G53" s="70" t="str">
        <f t="shared" si="5"/>
        <v/>
      </c>
      <c r="H53" s="68" t="str">
        <f t="shared" si="6"/>
        <v/>
      </c>
    </row>
    <row r="54" spans="1:9" x14ac:dyDescent="0.2">
      <c r="A54" s="67"/>
      <c r="B54" s="67" t="str">
        <f t="shared" si="0"/>
        <v/>
      </c>
      <c r="C54" s="69" t="str">
        <f t="shared" si="1"/>
        <v/>
      </c>
      <c r="D54" s="70" t="str">
        <f t="shared" si="2"/>
        <v/>
      </c>
      <c r="E54" s="70" t="str">
        <f t="shared" si="3"/>
        <v/>
      </c>
      <c r="F54" s="68" t="str">
        <f t="shared" si="4"/>
        <v/>
      </c>
      <c r="G54" s="70" t="str">
        <f t="shared" si="5"/>
        <v/>
      </c>
      <c r="H54" s="68" t="str">
        <f t="shared" si="6"/>
        <v/>
      </c>
    </row>
    <row r="55" spans="1:9" x14ac:dyDescent="0.2">
      <c r="A55" s="67"/>
      <c r="B55" s="67" t="str">
        <f t="shared" si="0"/>
        <v/>
      </c>
      <c r="C55" s="69" t="str">
        <f t="shared" si="1"/>
        <v/>
      </c>
      <c r="D55" s="70" t="str">
        <f t="shared" si="2"/>
        <v/>
      </c>
      <c r="E55" s="70" t="str">
        <f t="shared" si="3"/>
        <v/>
      </c>
      <c r="F55" s="68" t="str">
        <f t="shared" si="4"/>
        <v/>
      </c>
      <c r="G55" s="70" t="str">
        <f t="shared" si="5"/>
        <v/>
      </c>
      <c r="H55" s="68" t="str">
        <f t="shared" si="6"/>
        <v/>
      </c>
    </row>
    <row r="56" spans="1:9" x14ac:dyDescent="0.2">
      <c r="A56" s="67"/>
      <c r="B56" s="67" t="str">
        <f t="shared" si="0"/>
        <v/>
      </c>
      <c r="C56" s="69" t="str">
        <f t="shared" si="1"/>
        <v/>
      </c>
      <c r="D56" s="70" t="str">
        <f t="shared" si="2"/>
        <v/>
      </c>
      <c r="E56" s="70" t="str">
        <f t="shared" si="3"/>
        <v/>
      </c>
      <c r="F56" s="68" t="str">
        <f t="shared" si="4"/>
        <v/>
      </c>
      <c r="G56" s="70" t="str">
        <f t="shared" si="5"/>
        <v/>
      </c>
      <c r="H56" s="68" t="str">
        <f t="shared" si="6"/>
        <v/>
      </c>
    </row>
    <row r="57" spans="1:9" x14ac:dyDescent="0.2">
      <c r="A57" s="67"/>
      <c r="B57" s="67" t="str">
        <f t="shared" si="0"/>
        <v/>
      </c>
      <c r="C57" s="69" t="str">
        <f t="shared" si="1"/>
        <v/>
      </c>
      <c r="D57" s="70" t="str">
        <f t="shared" si="2"/>
        <v/>
      </c>
      <c r="E57" s="70" t="str">
        <f t="shared" si="3"/>
        <v/>
      </c>
      <c r="F57" s="68" t="str">
        <f t="shared" si="4"/>
        <v/>
      </c>
      <c r="G57" s="70" t="str">
        <f t="shared" si="5"/>
        <v/>
      </c>
      <c r="H57" s="68" t="str">
        <f t="shared" si="6"/>
        <v/>
      </c>
    </row>
    <row r="58" spans="1:9" x14ac:dyDescent="0.2">
      <c r="A58" s="67"/>
      <c r="B58" s="67" t="str">
        <f t="shared" si="0"/>
        <v/>
      </c>
      <c r="C58" s="69" t="str">
        <f t="shared" si="1"/>
        <v/>
      </c>
      <c r="D58" s="70" t="str">
        <f t="shared" si="2"/>
        <v/>
      </c>
      <c r="E58" s="70" t="str">
        <f t="shared" si="3"/>
        <v/>
      </c>
      <c r="F58" s="68" t="str">
        <f t="shared" si="4"/>
        <v/>
      </c>
      <c r="G58" s="70" t="str">
        <f t="shared" si="5"/>
        <v/>
      </c>
      <c r="H58" s="68" t="str">
        <f t="shared" si="6"/>
        <v/>
      </c>
    </row>
    <row r="59" spans="1:9" x14ac:dyDescent="0.2">
      <c r="A59" s="67"/>
      <c r="B59" s="67" t="str">
        <f t="shared" si="0"/>
        <v/>
      </c>
      <c r="C59" s="69" t="str">
        <f t="shared" si="1"/>
        <v/>
      </c>
      <c r="D59" s="70" t="str">
        <f t="shared" si="2"/>
        <v/>
      </c>
      <c r="E59" s="70" t="str">
        <f t="shared" si="3"/>
        <v/>
      </c>
      <c r="F59" s="68" t="str">
        <f t="shared" si="4"/>
        <v/>
      </c>
      <c r="G59" s="70" t="str">
        <f t="shared" si="5"/>
        <v/>
      </c>
      <c r="H59" s="68" t="str">
        <f t="shared" si="6"/>
        <v/>
      </c>
    </row>
    <row r="60" spans="1:9" x14ac:dyDescent="0.2">
      <c r="A60" s="67"/>
      <c r="B60" s="67" t="str">
        <f t="shared" si="0"/>
        <v/>
      </c>
      <c r="C60" s="69" t="str">
        <f t="shared" si="1"/>
        <v/>
      </c>
      <c r="D60" s="70" t="str">
        <f t="shared" si="2"/>
        <v/>
      </c>
      <c r="E60" s="70" t="str">
        <f t="shared" si="3"/>
        <v/>
      </c>
      <c r="F60" s="68" t="str">
        <f t="shared" si="4"/>
        <v/>
      </c>
      <c r="G60" s="70" t="str">
        <f t="shared" si="5"/>
        <v/>
      </c>
      <c r="H60" s="68" t="str">
        <f t="shared" si="6"/>
        <v/>
      </c>
    </row>
    <row r="61" spans="1:9" x14ac:dyDescent="0.2">
      <c r="A61" s="67"/>
      <c r="B61" s="67" t="str">
        <f t="shared" si="0"/>
        <v/>
      </c>
      <c r="C61" s="69" t="str">
        <f t="shared" si="1"/>
        <v/>
      </c>
      <c r="D61" s="70" t="str">
        <f t="shared" si="2"/>
        <v/>
      </c>
      <c r="E61" s="70" t="str">
        <f t="shared" si="3"/>
        <v/>
      </c>
      <c r="F61" s="68" t="str">
        <f t="shared" si="4"/>
        <v/>
      </c>
      <c r="G61" s="70" t="str">
        <f t="shared" si="5"/>
        <v/>
      </c>
      <c r="H61" s="68" t="str">
        <f t="shared" si="6"/>
        <v/>
      </c>
    </row>
    <row r="62" spans="1:9" x14ac:dyDescent="0.2">
      <c r="A62" s="67"/>
      <c r="B62" s="67" t="str">
        <f t="shared" si="0"/>
        <v/>
      </c>
      <c r="C62" s="69" t="str">
        <f t="shared" si="1"/>
        <v/>
      </c>
      <c r="D62" s="70" t="str">
        <f t="shared" si="2"/>
        <v/>
      </c>
      <c r="E62" s="70" t="str">
        <f t="shared" si="3"/>
        <v/>
      </c>
      <c r="F62" s="68" t="str">
        <f t="shared" si="4"/>
        <v/>
      </c>
      <c r="G62" s="70" t="str">
        <f t="shared" si="5"/>
        <v/>
      </c>
      <c r="H62" s="68" t="str">
        <f t="shared" si="6"/>
        <v/>
      </c>
    </row>
    <row r="63" spans="1:9" x14ac:dyDescent="0.2">
      <c r="A63" s="67"/>
      <c r="B63" s="67" t="str">
        <f t="shared" si="0"/>
        <v/>
      </c>
      <c r="C63" s="69" t="str">
        <f t="shared" si="1"/>
        <v/>
      </c>
      <c r="D63" s="70" t="str">
        <f t="shared" si="2"/>
        <v/>
      </c>
      <c r="E63" s="70" t="str">
        <f t="shared" si="3"/>
        <v/>
      </c>
      <c r="F63" s="68" t="str">
        <f t="shared" si="4"/>
        <v/>
      </c>
      <c r="G63" s="70" t="str">
        <f t="shared" si="5"/>
        <v/>
      </c>
      <c r="H63" s="68" t="str">
        <f t="shared" si="6"/>
        <v/>
      </c>
    </row>
    <row r="64" spans="1:9" x14ac:dyDescent="0.2">
      <c r="A64" s="67"/>
      <c r="B64" s="67" t="str">
        <f t="shared" si="0"/>
        <v/>
      </c>
      <c r="C64" s="69" t="str">
        <f t="shared" si="1"/>
        <v/>
      </c>
      <c r="D64" s="70" t="str">
        <f t="shared" si="2"/>
        <v/>
      </c>
      <c r="E64" s="70" t="str">
        <f t="shared" si="3"/>
        <v/>
      </c>
      <c r="F64" s="68" t="str">
        <f t="shared" si="4"/>
        <v/>
      </c>
      <c r="G64" s="70" t="str">
        <f t="shared" si="5"/>
        <v/>
      </c>
      <c r="H64" s="68" t="str">
        <f t="shared" si="6"/>
        <v/>
      </c>
    </row>
    <row r="65" spans="1:8" x14ac:dyDescent="0.2">
      <c r="A65" s="67"/>
      <c r="B65" s="67" t="str">
        <f t="shared" si="0"/>
        <v/>
      </c>
      <c r="C65" s="69" t="str">
        <f t="shared" si="1"/>
        <v/>
      </c>
      <c r="D65" s="70" t="str">
        <f t="shared" si="2"/>
        <v/>
      </c>
      <c r="E65" s="70" t="str">
        <f t="shared" si="3"/>
        <v/>
      </c>
      <c r="F65" s="68" t="str">
        <f t="shared" si="4"/>
        <v/>
      </c>
      <c r="G65" s="70" t="str">
        <f t="shared" si="5"/>
        <v/>
      </c>
      <c r="H65" s="68" t="str">
        <f t="shared" si="6"/>
        <v/>
      </c>
    </row>
    <row r="66" spans="1:8" x14ac:dyDescent="0.2">
      <c r="A66" s="67"/>
      <c r="B66" s="67" t="str">
        <f t="shared" si="0"/>
        <v/>
      </c>
      <c r="C66" s="69" t="str">
        <f t="shared" si="1"/>
        <v/>
      </c>
      <c r="D66" s="70" t="str">
        <f t="shared" si="2"/>
        <v/>
      </c>
      <c r="E66" s="70" t="str">
        <f t="shared" si="3"/>
        <v/>
      </c>
      <c r="F66" s="68" t="str">
        <f t="shared" si="4"/>
        <v/>
      </c>
      <c r="G66" s="70" t="str">
        <f t="shared" si="5"/>
        <v/>
      </c>
      <c r="H66" s="68" t="str">
        <f t="shared" si="6"/>
        <v/>
      </c>
    </row>
    <row r="67" spans="1:8" x14ac:dyDescent="0.2">
      <c r="A67" s="67"/>
      <c r="B67" s="67" t="str">
        <f t="shared" si="0"/>
        <v/>
      </c>
      <c r="C67" s="69" t="str">
        <f t="shared" si="1"/>
        <v/>
      </c>
      <c r="D67" s="70" t="str">
        <f t="shared" si="2"/>
        <v/>
      </c>
      <c r="E67" s="70" t="str">
        <f t="shared" si="3"/>
        <v/>
      </c>
      <c r="F67" s="68" t="str">
        <f t="shared" si="4"/>
        <v/>
      </c>
      <c r="G67" s="70" t="str">
        <f t="shared" si="5"/>
        <v/>
      </c>
      <c r="H67" s="68" t="str">
        <f t="shared" si="6"/>
        <v/>
      </c>
    </row>
    <row r="68" spans="1:8" x14ac:dyDescent="0.2">
      <c r="A68" s="67"/>
      <c r="B68" s="67" t="str">
        <f t="shared" si="0"/>
        <v/>
      </c>
      <c r="C68" s="69" t="str">
        <f t="shared" si="1"/>
        <v/>
      </c>
      <c r="D68" s="70" t="str">
        <f t="shared" si="2"/>
        <v/>
      </c>
      <c r="E68" s="70" t="str">
        <f t="shared" si="3"/>
        <v/>
      </c>
      <c r="F68" s="68" t="str">
        <f t="shared" si="4"/>
        <v/>
      </c>
      <c r="G68" s="70" t="str">
        <f t="shared" si="5"/>
        <v/>
      </c>
      <c r="H68" s="68" t="str">
        <f t="shared" si="6"/>
        <v/>
      </c>
    </row>
    <row r="69" spans="1:8" x14ac:dyDescent="0.2">
      <c r="A69" s="67"/>
      <c r="B69" s="67" t="str">
        <f t="shared" si="0"/>
        <v/>
      </c>
      <c r="C69" s="69" t="str">
        <f t="shared" si="1"/>
        <v/>
      </c>
      <c r="D69" s="70" t="str">
        <f t="shared" si="2"/>
        <v/>
      </c>
      <c r="E69" s="70" t="str">
        <f t="shared" si="3"/>
        <v/>
      </c>
      <c r="F69" s="68" t="str">
        <f t="shared" si="4"/>
        <v/>
      </c>
      <c r="G69" s="70" t="str">
        <f t="shared" si="5"/>
        <v/>
      </c>
      <c r="H69" s="68" t="str">
        <f t="shared" si="6"/>
        <v/>
      </c>
    </row>
    <row r="70" spans="1:8" x14ac:dyDescent="0.2">
      <c r="A70" s="67"/>
      <c r="B70" s="67" t="str">
        <f t="shared" si="0"/>
        <v/>
      </c>
      <c r="C70" s="69" t="str">
        <f t="shared" si="1"/>
        <v/>
      </c>
      <c r="D70" s="70" t="str">
        <f t="shared" si="2"/>
        <v/>
      </c>
      <c r="E70" s="70" t="str">
        <f t="shared" si="3"/>
        <v/>
      </c>
      <c r="F70" s="68" t="str">
        <f t="shared" si="4"/>
        <v/>
      </c>
      <c r="G70" s="70" t="str">
        <f t="shared" si="5"/>
        <v/>
      </c>
      <c r="H70" s="68" t="str">
        <f t="shared" si="6"/>
        <v/>
      </c>
    </row>
    <row r="71" spans="1:8" x14ac:dyDescent="0.2">
      <c r="A71" s="67"/>
      <c r="B71" s="67" t="str">
        <f t="shared" si="0"/>
        <v/>
      </c>
      <c r="C71" s="69" t="str">
        <f t="shared" si="1"/>
        <v/>
      </c>
      <c r="D71" s="70" t="str">
        <f t="shared" si="2"/>
        <v/>
      </c>
      <c r="E71" s="70" t="str">
        <f t="shared" si="3"/>
        <v/>
      </c>
      <c r="F71" s="68" t="str">
        <f t="shared" si="4"/>
        <v/>
      </c>
      <c r="G71" s="70" t="str">
        <f t="shared" si="5"/>
        <v/>
      </c>
      <c r="H71" s="68" t="str">
        <f t="shared" si="6"/>
        <v/>
      </c>
    </row>
    <row r="72" spans="1:8" x14ac:dyDescent="0.2">
      <c r="A72" s="67"/>
      <c r="B72" s="67" t="str">
        <f t="shared" si="0"/>
        <v/>
      </c>
      <c r="C72" s="69" t="str">
        <f t="shared" si="1"/>
        <v/>
      </c>
      <c r="D72" s="70" t="str">
        <f t="shared" si="2"/>
        <v/>
      </c>
      <c r="E72" s="70" t="str">
        <f t="shared" si="3"/>
        <v/>
      </c>
      <c r="F72" s="68" t="str">
        <f t="shared" si="4"/>
        <v/>
      </c>
      <c r="G72" s="70" t="str">
        <f t="shared" si="5"/>
        <v/>
      </c>
      <c r="H72" s="68" t="str">
        <f t="shared" si="6"/>
        <v/>
      </c>
    </row>
    <row r="73" spans="1:8" x14ac:dyDescent="0.2">
      <c r="A73" s="67"/>
      <c r="B73" s="67" t="str">
        <f t="shared" si="0"/>
        <v/>
      </c>
      <c r="C73" s="69" t="str">
        <f t="shared" si="1"/>
        <v/>
      </c>
      <c r="D73" s="70" t="str">
        <f t="shared" si="2"/>
        <v/>
      </c>
      <c r="E73" s="70" t="str">
        <f t="shared" si="3"/>
        <v/>
      </c>
      <c r="F73" s="68" t="str">
        <f t="shared" si="4"/>
        <v/>
      </c>
      <c r="G73" s="70" t="str">
        <f t="shared" si="5"/>
        <v/>
      </c>
      <c r="H73" s="68" t="str">
        <f t="shared" si="6"/>
        <v/>
      </c>
    </row>
    <row r="74" spans="1:8" x14ac:dyDescent="0.2">
      <c r="A74" s="67"/>
      <c r="B74" s="67" t="str">
        <f t="shared" si="0"/>
        <v/>
      </c>
      <c r="C74" s="69" t="str">
        <f t="shared" si="1"/>
        <v/>
      </c>
      <c r="D74" s="70" t="str">
        <f t="shared" si="2"/>
        <v/>
      </c>
      <c r="E74" s="70" t="str">
        <f t="shared" si="3"/>
        <v/>
      </c>
      <c r="F74" s="68" t="str">
        <f t="shared" si="4"/>
        <v/>
      </c>
      <c r="G74" s="70" t="str">
        <f t="shared" si="5"/>
        <v/>
      </c>
      <c r="H74" s="68" t="str">
        <f t="shared" si="6"/>
        <v/>
      </c>
    </row>
    <row r="75" spans="1:8" x14ac:dyDescent="0.2">
      <c r="A75" s="67"/>
      <c r="B75" s="67" t="str">
        <f t="shared" si="0"/>
        <v/>
      </c>
      <c r="C75" s="69" t="str">
        <f t="shared" si="1"/>
        <v/>
      </c>
      <c r="D75" s="70" t="str">
        <f t="shared" si="2"/>
        <v/>
      </c>
      <c r="E75" s="70" t="str">
        <f t="shared" si="3"/>
        <v/>
      </c>
      <c r="F75" s="68" t="str">
        <f t="shared" si="4"/>
        <v/>
      </c>
      <c r="G75" s="70" t="str">
        <f t="shared" si="5"/>
        <v/>
      </c>
      <c r="H75" s="68" t="str">
        <f t="shared" si="6"/>
        <v/>
      </c>
    </row>
    <row r="76" spans="1:8" x14ac:dyDescent="0.2">
      <c r="A76" s="67"/>
      <c r="B76" s="67" t="str">
        <f t="shared" si="0"/>
        <v/>
      </c>
      <c r="C76" s="69" t="str">
        <f t="shared" si="1"/>
        <v/>
      </c>
      <c r="D76" s="70" t="str">
        <f t="shared" si="2"/>
        <v/>
      </c>
      <c r="E76" s="70" t="str">
        <f t="shared" si="3"/>
        <v/>
      </c>
      <c r="F76" s="68" t="str">
        <f t="shared" si="4"/>
        <v/>
      </c>
      <c r="G76" s="70" t="str">
        <f t="shared" si="5"/>
        <v/>
      </c>
      <c r="H76" s="68" t="str">
        <f t="shared" si="6"/>
        <v/>
      </c>
    </row>
    <row r="77" spans="1:8" x14ac:dyDescent="0.2">
      <c r="A77" s="67"/>
      <c r="B77" s="67" t="str">
        <f t="shared" si="0"/>
        <v/>
      </c>
      <c r="C77" s="69" t="str">
        <f t="shared" si="1"/>
        <v/>
      </c>
      <c r="D77" s="70" t="str">
        <f t="shared" si="2"/>
        <v/>
      </c>
      <c r="E77" s="70" t="str">
        <f t="shared" si="3"/>
        <v/>
      </c>
      <c r="F77" s="68" t="str">
        <f t="shared" si="4"/>
        <v/>
      </c>
      <c r="G77" s="70" t="str">
        <f t="shared" si="5"/>
        <v/>
      </c>
      <c r="H77" s="68" t="str">
        <f t="shared" si="6"/>
        <v/>
      </c>
    </row>
    <row r="78" spans="1:8" x14ac:dyDescent="0.2">
      <c r="A78" s="67"/>
      <c r="B78" s="67" t="str">
        <f t="shared" si="0"/>
        <v/>
      </c>
      <c r="C78" s="69" t="str">
        <f t="shared" si="1"/>
        <v/>
      </c>
      <c r="D78" s="70" t="str">
        <f t="shared" si="2"/>
        <v/>
      </c>
      <c r="E78" s="70" t="str">
        <f t="shared" si="3"/>
        <v/>
      </c>
      <c r="F78" s="68" t="str">
        <f t="shared" si="4"/>
        <v/>
      </c>
      <c r="G78" s="70" t="str">
        <f t="shared" si="5"/>
        <v/>
      </c>
      <c r="H78" s="68" t="str">
        <f t="shared" si="6"/>
        <v/>
      </c>
    </row>
    <row r="79" spans="1:8" x14ac:dyDescent="0.2">
      <c r="A79" s="67"/>
      <c r="B79" s="67" t="str">
        <f t="shared" si="0"/>
        <v/>
      </c>
      <c r="C79" s="69" t="str">
        <f t="shared" si="1"/>
        <v/>
      </c>
      <c r="D79" s="70" t="str">
        <f t="shared" si="2"/>
        <v/>
      </c>
      <c r="E79" s="70" t="str">
        <f t="shared" si="3"/>
        <v/>
      </c>
      <c r="F79" s="68" t="str">
        <f t="shared" si="4"/>
        <v/>
      </c>
      <c r="G79" s="70" t="str">
        <f t="shared" si="5"/>
        <v/>
      </c>
      <c r="H79" s="68" t="str">
        <f t="shared" si="6"/>
        <v/>
      </c>
    </row>
    <row r="80" spans="1:8" x14ac:dyDescent="0.2">
      <c r="A80" s="67"/>
      <c r="B80" s="67" t="str">
        <f t="shared" si="0"/>
        <v/>
      </c>
      <c r="C80" s="69" t="str">
        <f t="shared" si="1"/>
        <v/>
      </c>
      <c r="D80" s="70" t="str">
        <f t="shared" si="2"/>
        <v/>
      </c>
      <c r="E80" s="70" t="str">
        <f t="shared" si="3"/>
        <v/>
      </c>
      <c r="F80" s="68" t="str">
        <f t="shared" si="4"/>
        <v/>
      </c>
      <c r="G80" s="70" t="str">
        <f t="shared" si="5"/>
        <v/>
      </c>
      <c r="H80" s="68" t="str">
        <f t="shared" si="6"/>
        <v/>
      </c>
    </row>
    <row r="81" spans="1:8" x14ac:dyDescent="0.2">
      <c r="A81" s="67"/>
      <c r="B81" s="67" t="str">
        <f t="shared" si="0"/>
        <v/>
      </c>
      <c r="C81" s="69" t="str">
        <f t="shared" si="1"/>
        <v/>
      </c>
      <c r="D81" s="70" t="str">
        <f t="shared" si="2"/>
        <v/>
      </c>
      <c r="E81" s="70" t="str">
        <f t="shared" si="3"/>
        <v/>
      </c>
      <c r="F81" s="68" t="str">
        <f t="shared" si="4"/>
        <v/>
      </c>
      <c r="G81" s="70" t="str">
        <f t="shared" si="5"/>
        <v/>
      </c>
      <c r="H81" s="68" t="str">
        <f t="shared" si="6"/>
        <v/>
      </c>
    </row>
    <row r="82" spans="1:8" x14ac:dyDescent="0.2">
      <c r="A82" s="67"/>
      <c r="B82" s="67" t="str">
        <f t="shared" ref="B82:B145" si="7">IF($D$8*$D$10*$D$11*$D$12*$D$13=0,"",B81+1)</f>
        <v/>
      </c>
      <c r="C82" s="69" t="str">
        <f t="shared" ref="C82:C145" si="8">IF(B82&lt;=$D$11*$D$12,DATE(YEAR($D$13),MONTH($D$13)+B81*12/$D$12,DAY($D$13)),"")</f>
        <v/>
      </c>
      <c r="D82" s="70" t="str">
        <f t="shared" ref="D82:D145" si="9">IF(B82&lt;=$D$11*$D$12,$H$7,"")</f>
        <v/>
      </c>
      <c r="E82" s="70" t="str">
        <f t="shared" ref="E82:E145" si="10">IF(B82&lt;=$D$11*D$12,D82+E81,"")</f>
        <v/>
      </c>
      <c r="F82" s="68" t="str">
        <f t="shared" ref="F82:F145" si="11">IF(B82&lt;=$D$11*$D$12,D82-G82,"")</f>
        <v/>
      </c>
      <c r="G82" s="70" t="str">
        <f t="shared" ref="G82:G145" si="12">IF(B82&lt;=$D$11*D$12,H81*($D$10/$D$12),"")</f>
        <v/>
      </c>
      <c r="H82" s="68" t="str">
        <f t="shared" ref="H82:H145" si="13">IF(B82&lt;=$D$11*$D$12,H81-F82,"")</f>
        <v/>
      </c>
    </row>
    <row r="83" spans="1:8" x14ac:dyDescent="0.2">
      <c r="A83" s="67"/>
      <c r="B83" s="67" t="str">
        <f t="shared" si="7"/>
        <v/>
      </c>
      <c r="C83" s="69" t="str">
        <f t="shared" si="8"/>
        <v/>
      </c>
      <c r="D83" s="70" t="str">
        <f t="shared" si="9"/>
        <v/>
      </c>
      <c r="E83" s="70" t="str">
        <f t="shared" si="10"/>
        <v/>
      </c>
      <c r="F83" s="68" t="str">
        <f t="shared" si="11"/>
        <v/>
      </c>
      <c r="G83" s="70" t="str">
        <f t="shared" si="12"/>
        <v/>
      </c>
      <c r="H83" s="68" t="str">
        <f t="shared" si="13"/>
        <v/>
      </c>
    </row>
    <row r="84" spans="1:8" x14ac:dyDescent="0.2">
      <c r="A84" s="67"/>
      <c r="B84" s="67" t="str">
        <f t="shared" si="7"/>
        <v/>
      </c>
      <c r="C84" s="69" t="str">
        <f t="shared" si="8"/>
        <v/>
      </c>
      <c r="D84" s="70" t="str">
        <f t="shared" si="9"/>
        <v/>
      </c>
      <c r="E84" s="70" t="str">
        <f t="shared" si="10"/>
        <v/>
      </c>
      <c r="F84" s="68" t="str">
        <f t="shared" si="11"/>
        <v/>
      </c>
      <c r="G84" s="70" t="str">
        <f t="shared" si="12"/>
        <v/>
      </c>
      <c r="H84" s="68" t="str">
        <f t="shared" si="13"/>
        <v/>
      </c>
    </row>
    <row r="85" spans="1:8" x14ac:dyDescent="0.2">
      <c r="A85" s="67"/>
      <c r="B85" s="67" t="str">
        <f t="shared" si="7"/>
        <v/>
      </c>
      <c r="C85" s="69" t="str">
        <f t="shared" si="8"/>
        <v/>
      </c>
      <c r="D85" s="70" t="str">
        <f t="shared" si="9"/>
        <v/>
      </c>
      <c r="E85" s="70" t="str">
        <f t="shared" si="10"/>
        <v/>
      </c>
      <c r="F85" s="68" t="str">
        <f t="shared" si="11"/>
        <v/>
      </c>
      <c r="G85" s="70" t="str">
        <f t="shared" si="12"/>
        <v/>
      </c>
      <c r="H85" s="68" t="str">
        <f t="shared" si="13"/>
        <v/>
      </c>
    </row>
    <row r="86" spans="1:8" x14ac:dyDescent="0.2">
      <c r="A86" s="67"/>
      <c r="B86" s="67" t="str">
        <f t="shared" si="7"/>
        <v/>
      </c>
      <c r="C86" s="69" t="str">
        <f t="shared" si="8"/>
        <v/>
      </c>
      <c r="D86" s="70" t="str">
        <f t="shared" si="9"/>
        <v/>
      </c>
      <c r="E86" s="70" t="str">
        <f t="shared" si="10"/>
        <v/>
      </c>
      <c r="F86" s="68" t="str">
        <f t="shared" si="11"/>
        <v/>
      </c>
      <c r="G86" s="70" t="str">
        <f t="shared" si="12"/>
        <v/>
      </c>
      <c r="H86" s="68" t="str">
        <f t="shared" si="13"/>
        <v/>
      </c>
    </row>
    <row r="87" spans="1:8" x14ac:dyDescent="0.2">
      <c r="A87" s="67"/>
      <c r="B87" s="67" t="str">
        <f t="shared" si="7"/>
        <v/>
      </c>
      <c r="C87" s="69" t="str">
        <f t="shared" si="8"/>
        <v/>
      </c>
      <c r="D87" s="70" t="str">
        <f t="shared" si="9"/>
        <v/>
      </c>
      <c r="E87" s="70" t="str">
        <f t="shared" si="10"/>
        <v/>
      </c>
      <c r="F87" s="68" t="str">
        <f t="shared" si="11"/>
        <v/>
      </c>
      <c r="G87" s="70" t="str">
        <f t="shared" si="12"/>
        <v/>
      </c>
      <c r="H87" s="68" t="str">
        <f t="shared" si="13"/>
        <v/>
      </c>
    </row>
    <row r="88" spans="1:8" x14ac:dyDescent="0.2">
      <c r="A88" s="67"/>
      <c r="B88" s="67" t="str">
        <f t="shared" si="7"/>
        <v/>
      </c>
      <c r="C88" s="69" t="str">
        <f t="shared" si="8"/>
        <v/>
      </c>
      <c r="D88" s="70" t="str">
        <f t="shared" si="9"/>
        <v/>
      </c>
      <c r="E88" s="70" t="str">
        <f t="shared" si="10"/>
        <v/>
      </c>
      <c r="F88" s="68" t="str">
        <f t="shared" si="11"/>
        <v/>
      </c>
      <c r="G88" s="70" t="str">
        <f t="shared" si="12"/>
        <v/>
      </c>
      <c r="H88" s="68" t="str">
        <f t="shared" si="13"/>
        <v/>
      </c>
    </row>
    <row r="89" spans="1:8" x14ac:dyDescent="0.2">
      <c r="A89" s="67"/>
      <c r="B89" s="67" t="str">
        <f t="shared" si="7"/>
        <v/>
      </c>
      <c r="C89" s="69" t="str">
        <f t="shared" si="8"/>
        <v/>
      </c>
      <c r="D89" s="70" t="str">
        <f t="shared" si="9"/>
        <v/>
      </c>
      <c r="E89" s="70" t="str">
        <f t="shared" si="10"/>
        <v/>
      </c>
      <c r="F89" s="68" t="str">
        <f t="shared" si="11"/>
        <v/>
      </c>
      <c r="G89" s="70" t="str">
        <f t="shared" si="12"/>
        <v/>
      </c>
      <c r="H89" s="68" t="str">
        <f t="shared" si="13"/>
        <v/>
      </c>
    </row>
    <row r="90" spans="1:8" x14ac:dyDescent="0.2">
      <c r="A90" s="67"/>
      <c r="B90" s="67" t="str">
        <f t="shared" si="7"/>
        <v/>
      </c>
      <c r="C90" s="69" t="str">
        <f t="shared" si="8"/>
        <v/>
      </c>
      <c r="D90" s="70" t="str">
        <f t="shared" si="9"/>
        <v/>
      </c>
      <c r="E90" s="70" t="str">
        <f t="shared" si="10"/>
        <v/>
      </c>
      <c r="F90" s="68" t="str">
        <f t="shared" si="11"/>
        <v/>
      </c>
      <c r="G90" s="70" t="str">
        <f t="shared" si="12"/>
        <v/>
      </c>
      <c r="H90" s="68" t="str">
        <f t="shared" si="13"/>
        <v/>
      </c>
    </row>
    <row r="91" spans="1:8" x14ac:dyDescent="0.2">
      <c r="A91" s="67"/>
      <c r="B91" s="67" t="str">
        <f t="shared" si="7"/>
        <v/>
      </c>
      <c r="C91" s="69" t="str">
        <f t="shared" si="8"/>
        <v/>
      </c>
      <c r="D91" s="70" t="str">
        <f t="shared" si="9"/>
        <v/>
      </c>
      <c r="E91" s="70" t="str">
        <f t="shared" si="10"/>
        <v/>
      </c>
      <c r="F91" s="68" t="str">
        <f t="shared" si="11"/>
        <v/>
      </c>
      <c r="G91" s="70" t="str">
        <f t="shared" si="12"/>
        <v/>
      </c>
      <c r="H91" s="68" t="str">
        <f t="shared" si="13"/>
        <v/>
      </c>
    </row>
    <row r="92" spans="1:8" x14ac:dyDescent="0.2">
      <c r="A92" s="67"/>
      <c r="B92" s="67" t="str">
        <f t="shared" si="7"/>
        <v/>
      </c>
      <c r="C92" s="69" t="str">
        <f t="shared" si="8"/>
        <v/>
      </c>
      <c r="D92" s="70" t="str">
        <f t="shared" si="9"/>
        <v/>
      </c>
      <c r="E92" s="70" t="str">
        <f t="shared" si="10"/>
        <v/>
      </c>
      <c r="F92" s="68" t="str">
        <f t="shared" si="11"/>
        <v/>
      </c>
      <c r="G92" s="70" t="str">
        <f t="shared" si="12"/>
        <v/>
      </c>
      <c r="H92" s="68" t="str">
        <f t="shared" si="13"/>
        <v/>
      </c>
    </row>
    <row r="93" spans="1:8" x14ac:dyDescent="0.2">
      <c r="A93" s="67"/>
      <c r="B93" s="67" t="str">
        <f t="shared" si="7"/>
        <v/>
      </c>
      <c r="C93" s="69" t="str">
        <f t="shared" si="8"/>
        <v/>
      </c>
      <c r="D93" s="70" t="str">
        <f t="shared" si="9"/>
        <v/>
      </c>
      <c r="E93" s="70" t="str">
        <f t="shared" si="10"/>
        <v/>
      </c>
      <c r="F93" s="68" t="str">
        <f t="shared" si="11"/>
        <v/>
      </c>
      <c r="G93" s="70" t="str">
        <f t="shared" si="12"/>
        <v/>
      </c>
      <c r="H93" s="68" t="str">
        <f t="shared" si="13"/>
        <v/>
      </c>
    </row>
    <row r="94" spans="1:8" x14ac:dyDescent="0.2">
      <c r="A94" s="67"/>
      <c r="B94" s="67" t="str">
        <f t="shared" si="7"/>
        <v/>
      </c>
      <c r="C94" s="69" t="str">
        <f t="shared" si="8"/>
        <v/>
      </c>
      <c r="D94" s="70" t="str">
        <f t="shared" si="9"/>
        <v/>
      </c>
      <c r="E94" s="70" t="str">
        <f t="shared" si="10"/>
        <v/>
      </c>
      <c r="F94" s="68" t="str">
        <f t="shared" si="11"/>
        <v/>
      </c>
      <c r="G94" s="70" t="str">
        <f t="shared" si="12"/>
        <v/>
      </c>
      <c r="H94" s="68" t="str">
        <f t="shared" si="13"/>
        <v/>
      </c>
    </row>
    <row r="95" spans="1:8" x14ac:dyDescent="0.2">
      <c r="A95" s="67"/>
      <c r="B95" s="67" t="str">
        <f t="shared" si="7"/>
        <v/>
      </c>
      <c r="C95" s="69" t="str">
        <f t="shared" si="8"/>
        <v/>
      </c>
      <c r="D95" s="70" t="str">
        <f t="shared" si="9"/>
        <v/>
      </c>
      <c r="E95" s="70" t="str">
        <f t="shared" si="10"/>
        <v/>
      </c>
      <c r="F95" s="68" t="str">
        <f t="shared" si="11"/>
        <v/>
      </c>
      <c r="G95" s="70" t="str">
        <f t="shared" si="12"/>
        <v/>
      </c>
      <c r="H95" s="68" t="str">
        <f t="shared" si="13"/>
        <v/>
      </c>
    </row>
    <row r="96" spans="1:8" x14ac:dyDescent="0.2">
      <c r="A96" s="67"/>
      <c r="B96" s="67" t="str">
        <f t="shared" si="7"/>
        <v/>
      </c>
      <c r="C96" s="69" t="str">
        <f t="shared" si="8"/>
        <v/>
      </c>
      <c r="D96" s="70" t="str">
        <f t="shared" si="9"/>
        <v/>
      </c>
      <c r="E96" s="70" t="str">
        <f t="shared" si="10"/>
        <v/>
      </c>
      <c r="F96" s="68" t="str">
        <f t="shared" si="11"/>
        <v/>
      </c>
      <c r="G96" s="70" t="str">
        <f t="shared" si="12"/>
        <v/>
      </c>
      <c r="H96" s="68" t="str">
        <f t="shared" si="13"/>
        <v/>
      </c>
    </row>
    <row r="97" spans="1:8" x14ac:dyDescent="0.2">
      <c r="A97" s="67"/>
      <c r="B97" s="67" t="str">
        <f t="shared" si="7"/>
        <v/>
      </c>
      <c r="C97" s="69" t="str">
        <f t="shared" si="8"/>
        <v/>
      </c>
      <c r="D97" s="70" t="str">
        <f t="shared" si="9"/>
        <v/>
      </c>
      <c r="E97" s="70" t="str">
        <f t="shared" si="10"/>
        <v/>
      </c>
      <c r="F97" s="68" t="str">
        <f t="shared" si="11"/>
        <v/>
      </c>
      <c r="G97" s="70" t="str">
        <f t="shared" si="12"/>
        <v/>
      </c>
      <c r="H97" s="68" t="str">
        <f t="shared" si="13"/>
        <v/>
      </c>
    </row>
    <row r="98" spans="1:8" x14ac:dyDescent="0.2">
      <c r="A98" s="67"/>
      <c r="B98" s="67" t="str">
        <f t="shared" si="7"/>
        <v/>
      </c>
      <c r="C98" s="69" t="str">
        <f t="shared" si="8"/>
        <v/>
      </c>
      <c r="D98" s="70" t="str">
        <f t="shared" si="9"/>
        <v/>
      </c>
      <c r="E98" s="70" t="str">
        <f t="shared" si="10"/>
        <v/>
      </c>
      <c r="F98" s="68" t="str">
        <f t="shared" si="11"/>
        <v/>
      </c>
      <c r="G98" s="70" t="str">
        <f t="shared" si="12"/>
        <v/>
      </c>
      <c r="H98" s="68" t="str">
        <f t="shared" si="13"/>
        <v/>
      </c>
    </row>
    <row r="99" spans="1:8" x14ac:dyDescent="0.2">
      <c r="A99" s="67"/>
      <c r="B99" s="67" t="str">
        <f t="shared" si="7"/>
        <v/>
      </c>
      <c r="C99" s="69" t="str">
        <f t="shared" si="8"/>
        <v/>
      </c>
      <c r="D99" s="70" t="str">
        <f t="shared" si="9"/>
        <v/>
      </c>
      <c r="E99" s="70" t="str">
        <f t="shared" si="10"/>
        <v/>
      </c>
      <c r="F99" s="68" t="str">
        <f t="shared" si="11"/>
        <v/>
      </c>
      <c r="G99" s="70" t="str">
        <f t="shared" si="12"/>
        <v/>
      </c>
      <c r="H99" s="68" t="str">
        <f t="shared" si="13"/>
        <v/>
      </c>
    </row>
    <row r="100" spans="1:8" x14ac:dyDescent="0.2">
      <c r="A100" s="67"/>
      <c r="B100" s="67" t="str">
        <f t="shared" si="7"/>
        <v/>
      </c>
      <c r="C100" s="69" t="str">
        <f t="shared" si="8"/>
        <v/>
      </c>
      <c r="D100" s="70" t="str">
        <f t="shared" si="9"/>
        <v/>
      </c>
      <c r="E100" s="70" t="str">
        <f t="shared" si="10"/>
        <v/>
      </c>
      <c r="F100" s="68" t="str">
        <f t="shared" si="11"/>
        <v/>
      </c>
      <c r="G100" s="70" t="str">
        <f t="shared" si="12"/>
        <v/>
      </c>
      <c r="H100" s="68" t="str">
        <f t="shared" si="13"/>
        <v/>
      </c>
    </row>
    <row r="101" spans="1:8" x14ac:dyDescent="0.2">
      <c r="A101" s="67"/>
      <c r="B101" s="67" t="str">
        <f t="shared" si="7"/>
        <v/>
      </c>
      <c r="C101" s="69" t="str">
        <f t="shared" si="8"/>
        <v/>
      </c>
      <c r="D101" s="70" t="str">
        <f t="shared" si="9"/>
        <v/>
      </c>
      <c r="E101" s="70" t="str">
        <f t="shared" si="10"/>
        <v/>
      </c>
      <c r="F101" s="68" t="str">
        <f t="shared" si="11"/>
        <v/>
      </c>
      <c r="G101" s="70" t="str">
        <f t="shared" si="12"/>
        <v/>
      </c>
      <c r="H101" s="68" t="str">
        <f t="shared" si="13"/>
        <v/>
      </c>
    </row>
    <row r="102" spans="1:8" x14ac:dyDescent="0.2">
      <c r="A102" s="67"/>
      <c r="B102" s="67" t="str">
        <f t="shared" si="7"/>
        <v/>
      </c>
      <c r="C102" s="69" t="str">
        <f t="shared" si="8"/>
        <v/>
      </c>
      <c r="D102" s="70" t="str">
        <f t="shared" si="9"/>
        <v/>
      </c>
      <c r="E102" s="70" t="str">
        <f t="shared" si="10"/>
        <v/>
      </c>
      <c r="F102" s="68" t="str">
        <f t="shared" si="11"/>
        <v/>
      </c>
      <c r="G102" s="70" t="str">
        <f t="shared" si="12"/>
        <v/>
      </c>
      <c r="H102" s="68" t="str">
        <f t="shared" si="13"/>
        <v/>
      </c>
    </row>
    <row r="103" spans="1:8" x14ac:dyDescent="0.2">
      <c r="A103" s="67"/>
      <c r="B103" s="67" t="str">
        <f t="shared" si="7"/>
        <v/>
      </c>
      <c r="C103" s="69" t="str">
        <f t="shared" si="8"/>
        <v/>
      </c>
      <c r="D103" s="70" t="str">
        <f t="shared" si="9"/>
        <v/>
      </c>
      <c r="E103" s="70" t="str">
        <f t="shared" si="10"/>
        <v/>
      </c>
      <c r="F103" s="68" t="str">
        <f t="shared" si="11"/>
        <v/>
      </c>
      <c r="G103" s="70" t="str">
        <f t="shared" si="12"/>
        <v/>
      </c>
      <c r="H103" s="68" t="str">
        <f t="shared" si="13"/>
        <v/>
      </c>
    </row>
    <row r="104" spans="1:8" x14ac:dyDescent="0.2">
      <c r="A104" s="67"/>
      <c r="B104" s="67" t="str">
        <f t="shared" si="7"/>
        <v/>
      </c>
      <c r="C104" s="69" t="str">
        <f t="shared" si="8"/>
        <v/>
      </c>
      <c r="D104" s="70" t="str">
        <f t="shared" si="9"/>
        <v/>
      </c>
      <c r="E104" s="70" t="str">
        <f t="shared" si="10"/>
        <v/>
      </c>
      <c r="F104" s="68" t="str">
        <f t="shared" si="11"/>
        <v/>
      </c>
      <c r="G104" s="70" t="str">
        <f t="shared" si="12"/>
        <v/>
      </c>
      <c r="H104" s="68" t="str">
        <f t="shared" si="13"/>
        <v/>
      </c>
    </row>
    <row r="105" spans="1:8" x14ac:dyDescent="0.2">
      <c r="A105" s="67"/>
      <c r="B105" s="67" t="str">
        <f t="shared" si="7"/>
        <v/>
      </c>
      <c r="C105" s="69" t="str">
        <f t="shared" si="8"/>
        <v/>
      </c>
      <c r="D105" s="70" t="str">
        <f t="shared" si="9"/>
        <v/>
      </c>
      <c r="E105" s="70" t="str">
        <f t="shared" si="10"/>
        <v/>
      </c>
      <c r="F105" s="68" t="str">
        <f t="shared" si="11"/>
        <v/>
      </c>
      <c r="G105" s="70" t="str">
        <f t="shared" si="12"/>
        <v/>
      </c>
      <c r="H105" s="68" t="str">
        <f t="shared" si="13"/>
        <v/>
      </c>
    </row>
    <row r="106" spans="1:8" x14ac:dyDescent="0.2">
      <c r="A106" s="67"/>
      <c r="B106" s="67" t="str">
        <f t="shared" si="7"/>
        <v/>
      </c>
      <c r="C106" s="69" t="str">
        <f t="shared" si="8"/>
        <v/>
      </c>
      <c r="D106" s="70" t="str">
        <f t="shared" si="9"/>
        <v/>
      </c>
      <c r="E106" s="70" t="str">
        <f t="shared" si="10"/>
        <v/>
      </c>
      <c r="F106" s="68" t="str">
        <f t="shared" si="11"/>
        <v/>
      </c>
      <c r="G106" s="70" t="str">
        <f t="shared" si="12"/>
        <v/>
      </c>
      <c r="H106" s="68" t="str">
        <f t="shared" si="13"/>
        <v/>
      </c>
    </row>
    <row r="107" spans="1:8" x14ac:dyDescent="0.2">
      <c r="A107" s="67"/>
      <c r="B107" s="67" t="str">
        <f t="shared" si="7"/>
        <v/>
      </c>
      <c r="C107" s="69" t="str">
        <f t="shared" si="8"/>
        <v/>
      </c>
      <c r="D107" s="70" t="str">
        <f t="shared" si="9"/>
        <v/>
      </c>
      <c r="E107" s="70" t="str">
        <f t="shared" si="10"/>
        <v/>
      </c>
      <c r="F107" s="68" t="str">
        <f t="shared" si="11"/>
        <v/>
      </c>
      <c r="G107" s="70" t="str">
        <f t="shared" si="12"/>
        <v/>
      </c>
      <c r="H107" s="68" t="str">
        <f t="shared" si="13"/>
        <v/>
      </c>
    </row>
    <row r="108" spans="1:8" x14ac:dyDescent="0.2">
      <c r="A108" s="67"/>
      <c r="B108" s="67" t="str">
        <f t="shared" si="7"/>
        <v/>
      </c>
      <c r="C108" s="69" t="str">
        <f t="shared" si="8"/>
        <v/>
      </c>
      <c r="D108" s="70" t="str">
        <f t="shared" si="9"/>
        <v/>
      </c>
      <c r="E108" s="70" t="str">
        <f t="shared" si="10"/>
        <v/>
      </c>
      <c r="F108" s="68" t="str">
        <f t="shared" si="11"/>
        <v/>
      </c>
      <c r="G108" s="70" t="str">
        <f t="shared" si="12"/>
        <v/>
      </c>
      <c r="H108" s="68" t="str">
        <f t="shared" si="13"/>
        <v/>
      </c>
    </row>
    <row r="109" spans="1:8" x14ac:dyDescent="0.2">
      <c r="A109" s="67"/>
      <c r="B109" s="67" t="str">
        <f t="shared" si="7"/>
        <v/>
      </c>
      <c r="C109" s="69" t="str">
        <f t="shared" si="8"/>
        <v/>
      </c>
      <c r="D109" s="70" t="str">
        <f t="shared" si="9"/>
        <v/>
      </c>
      <c r="E109" s="70" t="str">
        <f t="shared" si="10"/>
        <v/>
      </c>
      <c r="F109" s="68" t="str">
        <f t="shared" si="11"/>
        <v/>
      </c>
      <c r="G109" s="70" t="str">
        <f t="shared" si="12"/>
        <v/>
      </c>
      <c r="H109" s="68" t="str">
        <f t="shared" si="13"/>
        <v/>
      </c>
    </row>
    <row r="110" spans="1:8" x14ac:dyDescent="0.2">
      <c r="A110" s="67"/>
      <c r="B110" s="67" t="str">
        <f t="shared" si="7"/>
        <v/>
      </c>
      <c r="C110" s="69" t="str">
        <f t="shared" si="8"/>
        <v/>
      </c>
      <c r="D110" s="70" t="str">
        <f t="shared" si="9"/>
        <v/>
      </c>
      <c r="E110" s="70" t="str">
        <f t="shared" si="10"/>
        <v/>
      </c>
      <c r="F110" s="68" t="str">
        <f t="shared" si="11"/>
        <v/>
      </c>
      <c r="G110" s="70" t="str">
        <f t="shared" si="12"/>
        <v/>
      </c>
      <c r="H110" s="68" t="str">
        <f t="shared" si="13"/>
        <v/>
      </c>
    </row>
    <row r="111" spans="1:8" x14ac:dyDescent="0.2">
      <c r="A111" s="67"/>
      <c r="B111" s="67" t="str">
        <f t="shared" si="7"/>
        <v/>
      </c>
      <c r="C111" s="69" t="str">
        <f t="shared" si="8"/>
        <v/>
      </c>
      <c r="D111" s="70" t="str">
        <f t="shared" si="9"/>
        <v/>
      </c>
      <c r="E111" s="70" t="str">
        <f t="shared" si="10"/>
        <v/>
      </c>
      <c r="F111" s="68" t="str">
        <f t="shared" si="11"/>
        <v/>
      </c>
      <c r="G111" s="70" t="str">
        <f t="shared" si="12"/>
        <v/>
      </c>
      <c r="H111" s="68" t="str">
        <f t="shared" si="13"/>
        <v/>
      </c>
    </row>
    <row r="112" spans="1:8" x14ac:dyDescent="0.2">
      <c r="A112" s="67"/>
      <c r="B112" s="67" t="str">
        <f t="shared" si="7"/>
        <v/>
      </c>
      <c r="C112" s="69" t="str">
        <f t="shared" si="8"/>
        <v/>
      </c>
      <c r="D112" s="70" t="str">
        <f t="shared" si="9"/>
        <v/>
      </c>
      <c r="E112" s="70" t="str">
        <f t="shared" si="10"/>
        <v/>
      </c>
      <c r="F112" s="68" t="str">
        <f t="shared" si="11"/>
        <v/>
      </c>
      <c r="G112" s="70" t="str">
        <f t="shared" si="12"/>
        <v/>
      </c>
      <c r="H112" s="68" t="str">
        <f t="shared" si="13"/>
        <v/>
      </c>
    </row>
    <row r="113" spans="1:8" x14ac:dyDescent="0.2">
      <c r="A113" s="67"/>
      <c r="B113" s="67" t="str">
        <f t="shared" si="7"/>
        <v/>
      </c>
      <c r="C113" s="69" t="str">
        <f t="shared" si="8"/>
        <v/>
      </c>
      <c r="D113" s="70" t="str">
        <f t="shared" si="9"/>
        <v/>
      </c>
      <c r="E113" s="70" t="str">
        <f t="shared" si="10"/>
        <v/>
      </c>
      <c r="F113" s="68" t="str">
        <f t="shared" si="11"/>
        <v/>
      </c>
      <c r="G113" s="70" t="str">
        <f t="shared" si="12"/>
        <v/>
      </c>
      <c r="H113" s="68" t="str">
        <f t="shared" si="13"/>
        <v/>
      </c>
    </row>
    <row r="114" spans="1:8" x14ac:dyDescent="0.2">
      <c r="A114" s="67"/>
      <c r="B114" s="67" t="str">
        <f t="shared" si="7"/>
        <v/>
      </c>
      <c r="C114" s="69" t="str">
        <f t="shared" si="8"/>
        <v/>
      </c>
      <c r="D114" s="70" t="str">
        <f t="shared" si="9"/>
        <v/>
      </c>
      <c r="E114" s="70" t="str">
        <f t="shared" si="10"/>
        <v/>
      </c>
      <c r="F114" s="68" t="str">
        <f t="shared" si="11"/>
        <v/>
      </c>
      <c r="G114" s="70" t="str">
        <f t="shared" si="12"/>
        <v/>
      </c>
      <c r="H114" s="68" t="str">
        <f t="shared" si="13"/>
        <v/>
      </c>
    </row>
    <row r="115" spans="1:8" x14ac:dyDescent="0.2">
      <c r="A115" s="67"/>
      <c r="B115" s="67" t="str">
        <f t="shared" si="7"/>
        <v/>
      </c>
      <c r="C115" s="69" t="str">
        <f t="shared" si="8"/>
        <v/>
      </c>
      <c r="D115" s="70" t="str">
        <f t="shared" si="9"/>
        <v/>
      </c>
      <c r="E115" s="70" t="str">
        <f t="shared" si="10"/>
        <v/>
      </c>
      <c r="F115" s="68" t="str">
        <f t="shared" si="11"/>
        <v/>
      </c>
      <c r="G115" s="70" t="str">
        <f t="shared" si="12"/>
        <v/>
      </c>
      <c r="H115" s="68" t="str">
        <f t="shared" si="13"/>
        <v/>
      </c>
    </row>
    <row r="116" spans="1:8" x14ac:dyDescent="0.2">
      <c r="A116" s="67"/>
      <c r="B116" s="67" t="str">
        <f t="shared" si="7"/>
        <v/>
      </c>
      <c r="C116" s="69" t="str">
        <f t="shared" si="8"/>
        <v/>
      </c>
      <c r="D116" s="70" t="str">
        <f t="shared" si="9"/>
        <v/>
      </c>
      <c r="E116" s="70" t="str">
        <f t="shared" si="10"/>
        <v/>
      </c>
      <c r="F116" s="68" t="str">
        <f t="shared" si="11"/>
        <v/>
      </c>
      <c r="G116" s="70" t="str">
        <f t="shared" si="12"/>
        <v/>
      </c>
      <c r="H116" s="68" t="str">
        <f t="shared" si="13"/>
        <v/>
      </c>
    </row>
    <row r="117" spans="1:8" x14ac:dyDescent="0.2">
      <c r="A117" s="67"/>
      <c r="B117" s="67" t="str">
        <f t="shared" si="7"/>
        <v/>
      </c>
      <c r="C117" s="69" t="str">
        <f t="shared" si="8"/>
        <v/>
      </c>
      <c r="D117" s="70" t="str">
        <f t="shared" si="9"/>
        <v/>
      </c>
      <c r="E117" s="70" t="str">
        <f t="shared" si="10"/>
        <v/>
      </c>
      <c r="F117" s="68" t="str">
        <f t="shared" si="11"/>
        <v/>
      </c>
      <c r="G117" s="70" t="str">
        <f t="shared" si="12"/>
        <v/>
      </c>
      <c r="H117" s="68" t="str">
        <f t="shared" si="13"/>
        <v/>
      </c>
    </row>
    <row r="118" spans="1:8" x14ac:dyDescent="0.2">
      <c r="A118" s="67"/>
      <c r="B118" s="67" t="str">
        <f t="shared" si="7"/>
        <v/>
      </c>
      <c r="C118" s="69" t="str">
        <f t="shared" si="8"/>
        <v/>
      </c>
      <c r="D118" s="70" t="str">
        <f t="shared" si="9"/>
        <v/>
      </c>
      <c r="E118" s="70" t="str">
        <f t="shared" si="10"/>
        <v/>
      </c>
      <c r="F118" s="68" t="str">
        <f t="shared" si="11"/>
        <v/>
      </c>
      <c r="G118" s="70" t="str">
        <f t="shared" si="12"/>
        <v/>
      </c>
      <c r="H118" s="68" t="str">
        <f t="shared" si="13"/>
        <v/>
      </c>
    </row>
    <row r="119" spans="1:8" x14ac:dyDescent="0.2">
      <c r="A119" s="67"/>
      <c r="B119" s="67" t="str">
        <f t="shared" si="7"/>
        <v/>
      </c>
      <c r="C119" s="69" t="str">
        <f t="shared" si="8"/>
        <v/>
      </c>
      <c r="D119" s="70" t="str">
        <f t="shared" si="9"/>
        <v/>
      </c>
      <c r="E119" s="70" t="str">
        <f t="shared" si="10"/>
        <v/>
      </c>
      <c r="F119" s="68" t="str">
        <f t="shared" si="11"/>
        <v/>
      </c>
      <c r="G119" s="70" t="str">
        <f t="shared" si="12"/>
        <v/>
      </c>
      <c r="H119" s="68" t="str">
        <f t="shared" si="13"/>
        <v/>
      </c>
    </row>
    <row r="120" spans="1:8" x14ac:dyDescent="0.2">
      <c r="A120" s="67"/>
      <c r="B120" s="67" t="str">
        <f t="shared" si="7"/>
        <v/>
      </c>
      <c r="C120" s="69" t="str">
        <f t="shared" si="8"/>
        <v/>
      </c>
      <c r="D120" s="70" t="str">
        <f t="shared" si="9"/>
        <v/>
      </c>
      <c r="E120" s="70" t="str">
        <f t="shared" si="10"/>
        <v/>
      </c>
      <c r="F120" s="68" t="str">
        <f t="shared" si="11"/>
        <v/>
      </c>
      <c r="G120" s="70" t="str">
        <f t="shared" si="12"/>
        <v/>
      </c>
      <c r="H120" s="68" t="str">
        <f t="shared" si="13"/>
        <v/>
      </c>
    </row>
    <row r="121" spans="1:8" x14ac:dyDescent="0.2">
      <c r="A121" s="67"/>
      <c r="B121" s="67" t="str">
        <f t="shared" si="7"/>
        <v/>
      </c>
      <c r="C121" s="69" t="str">
        <f t="shared" si="8"/>
        <v/>
      </c>
      <c r="D121" s="70" t="str">
        <f t="shared" si="9"/>
        <v/>
      </c>
      <c r="E121" s="70" t="str">
        <f t="shared" si="10"/>
        <v/>
      </c>
      <c r="F121" s="68" t="str">
        <f t="shared" si="11"/>
        <v/>
      </c>
      <c r="G121" s="70" t="str">
        <f t="shared" si="12"/>
        <v/>
      </c>
      <c r="H121" s="68" t="str">
        <f t="shared" si="13"/>
        <v/>
      </c>
    </row>
    <row r="122" spans="1:8" x14ac:dyDescent="0.2">
      <c r="A122" s="67"/>
      <c r="B122" s="67" t="str">
        <f t="shared" si="7"/>
        <v/>
      </c>
      <c r="C122" s="69" t="str">
        <f t="shared" si="8"/>
        <v/>
      </c>
      <c r="D122" s="70" t="str">
        <f t="shared" si="9"/>
        <v/>
      </c>
      <c r="E122" s="70" t="str">
        <f t="shared" si="10"/>
        <v/>
      </c>
      <c r="F122" s="68" t="str">
        <f t="shared" si="11"/>
        <v/>
      </c>
      <c r="G122" s="70" t="str">
        <f t="shared" si="12"/>
        <v/>
      </c>
      <c r="H122" s="68" t="str">
        <f t="shared" si="13"/>
        <v/>
      </c>
    </row>
    <row r="123" spans="1:8" x14ac:dyDescent="0.2">
      <c r="A123" s="67"/>
      <c r="B123" s="67" t="str">
        <f t="shared" si="7"/>
        <v/>
      </c>
      <c r="C123" s="69" t="str">
        <f t="shared" si="8"/>
        <v/>
      </c>
      <c r="D123" s="70" t="str">
        <f t="shared" si="9"/>
        <v/>
      </c>
      <c r="E123" s="70" t="str">
        <f t="shared" si="10"/>
        <v/>
      </c>
      <c r="F123" s="68" t="str">
        <f t="shared" si="11"/>
        <v/>
      </c>
      <c r="G123" s="70" t="str">
        <f t="shared" si="12"/>
        <v/>
      </c>
      <c r="H123" s="68" t="str">
        <f t="shared" si="13"/>
        <v/>
      </c>
    </row>
    <row r="124" spans="1:8" x14ac:dyDescent="0.2">
      <c r="A124" s="67"/>
      <c r="B124" s="67" t="str">
        <f t="shared" si="7"/>
        <v/>
      </c>
      <c r="C124" s="69" t="str">
        <f t="shared" si="8"/>
        <v/>
      </c>
      <c r="D124" s="70" t="str">
        <f t="shared" si="9"/>
        <v/>
      </c>
      <c r="E124" s="70" t="str">
        <f t="shared" si="10"/>
        <v/>
      </c>
      <c r="F124" s="68" t="str">
        <f t="shared" si="11"/>
        <v/>
      </c>
      <c r="G124" s="70" t="str">
        <f t="shared" si="12"/>
        <v/>
      </c>
      <c r="H124" s="68" t="str">
        <f t="shared" si="13"/>
        <v/>
      </c>
    </row>
    <row r="125" spans="1:8" x14ac:dyDescent="0.2">
      <c r="A125" s="67"/>
      <c r="B125" s="67" t="str">
        <f t="shared" si="7"/>
        <v/>
      </c>
      <c r="C125" s="69" t="str">
        <f t="shared" si="8"/>
        <v/>
      </c>
      <c r="D125" s="70" t="str">
        <f t="shared" si="9"/>
        <v/>
      </c>
      <c r="E125" s="70" t="str">
        <f t="shared" si="10"/>
        <v/>
      </c>
      <c r="F125" s="68" t="str">
        <f t="shared" si="11"/>
        <v/>
      </c>
      <c r="G125" s="70" t="str">
        <f t="shared" si="12"/>
        <v/>
      </c>
      <c r="H125" s="68" t="str">
        <f t="shared" si="13"/>
        <v/>
      </c>
    </row>
    <row r="126" spans="1:8" x14ac:dyDescent="0.2">
      <c r="A126" s="67"/>
      <c r="B126" s="67" t="str">
        <f t="shared" si="7"/>
        <v/>
      </c>
      <c r="C126" s="69" t="str">
        <f t="shared" si="8"/>
        <v/>
      </c>
      <c r="D126" s="70" t="str">
        <f t="shared" si="9"/>
        <v/>
      </c>
      <c r="E126" s="70" t="str">
        <f t="shared" si="10"/>
        <v/>
      </c>
      <c r="F126" s="68" t="str">
        <f t="shared" si="11"/>
        <v/>
      </c>
      <c r="G126" s="70" t="str">
        <f t="shared" si="12"/>
        <v/>
      </c>
      <c r="H126" s="68" t="str">
        <f t="shared" si="13"/>
        <v/>
      </c>
    </row>
    <row r="127" spans="1:8" x14ac:dyDescent="0.2">
      <c r="A127" s="67"/>
      <c r="B127" s="67" t="str">
        <f t="shared" si="7"/>
        <v/>
      </c>
      <c r="C127" s="69" t="str">
        <f t="shared" si="8"/>
        <v/>
      </c>
      <c r="D127" s="70" t="str">
        <f t="shared" si="9"/>
        <v/>
      </c>
      <c r="E127" s="70" t="str">
        <f t="shared" si="10"/>
        <v/>
      </c>
      <c r="F127" s="68" t="str">
        <f t="shared" si="11"/>
        <v/>
      </c>
      <c r="G127" s="70" t="str">
        <f t="shared" si="12"/>
        <v/>
      </c>
      <c r="H127" s="68" t="str">
        <f t="shared" si="13"/>
        <v/>
      </c>
    </row>
    <row r="128" spans="1:8" x14ac:dyDescent="0.2">
      <c r="A128" s="67"/>
      <c r="B128" s="67" t="str">
        <f t="shared" si="7"/>
        <v/>
      </c>
      <c r="C128" s="69" t="str">
        <f t="shared" si="8"/>
        <v/>
      </c>
      <c r="D128" s="70" t="str">
        <f t="shared" si="9"/>
        <v/>
      </c>
      <c r="E128" s="70" t="str">
        <f t="shared" si="10"/>
        <v/>
      </c>
      <c r="F128" s="68" t="str">
        <f t="shared" si="11"/>
        <v/>
      </c>
      <c r="G128" s="70" t="str">
        <f t="shared" si="12"/>
        <v/>
      </c>
      <c r="H128" s="68" t="str">
        <f t="shared" si="13"/>
        <v/>
      </c>
    </row>
    <row r="129" spans="1:8" x14ac:dyDescent="0.2">
      <c r="A129" s="67"/>
      <c r="B129" s="67" t="str">
        <f t="shared" si="7"/>
        <v/>
      </c>
      <c r="C129" s="69" t="str">
        <f t="shared" si="8"/>
        <v/>
      </c>
      <c r="D129" s="70" t="str">
        <f t="shared" si="9"/>
        <v/>
      </c>
      <c r="E129" s="70" t="str">
        <f t="shared" si="10"/>
        <v/>
      </c>
      <c r="F129" s="68" t="str">
        <f t="shared" si="11"/>
        <v/>
      </c>
      <c r="G129" s="70" t="str">
        <f t="shared" si="12"/>
        <v/>
      </c>
      <c r="H129" s="68" t="str">
        <f t="shared" si="13"/>
        <v/>
      </c>
    </row>
    <row r="130" spans="1:8" x14ac:dyDescent="0.2">
      <c r="A130" s="67"/>
      <c r="B130" s="67" t="str">
        <f t="shared" si="7"/>
        <v/>
      </c>
      <c r="C130" s="69" t="str">
        <f t="shared" si="8"/>
        <v/>
      </c>
      <c r="D130" s="70" t="str">
        <f t="shared" si="9"/>
        <v/>
      </c>
      <c r="E130" s="70" t="str">
        <f t="shared" si="10"/>
        <v/>
      </c>
      <c r="F130" s="68" t="str">
        <f t="shared" si="11"/>
        <v/>
      </c>
      <c r="G130" s="70" t="str">
        <f t="shared" si="12"/>
        <v/>
      </c>
      <c r="H130" s="68" t="str">
        <f t="shared" si="13"/>
        <v/>
      </c>
    </row>
    <row r="131" spans="1:8" x14ac:dyDescent="0.2">
      <c r="A131" s="67"/>
      <c r="B131" s="67" t="str">
        <f t="shared" si="7"/>
        <v/>
      </c>
      <c r="C131" s="69" t="str">
        <f t="shared" si="8"/>
        <v/>
      </c>
      <c r="D131" s="70" t="str">
        <f t="shared" si="9"/>
        <v/>
      </c>
      <c r="E131" s="70" t="str">
        <f t="shared" si="10"/>
        <v/>
      </c>
      <c r="F131" s="68" t="str">
        <f t="shared" si="11"/>
        <v/>
      </c>
      <c r="G131" s="70" t="str">
        <f t="shared" si="12"/>
        <v/>
      </c>
      <c r="H131" s="68" t="str">
        <f t="shared" si="13"/>
        <v/>
      </c>
    </row>
    <row r="132" spans="1:8" x14ac:dyDescent="0.2">
      <c r="A132" s="67"/>
      <c r="B132" s="67" t="str">
        <f t="shared" si="7"/>
        <v/>
      </c>
      <c r="C132" s="69" t="str">
        <f t="shared" si="8"/>
        <v/>
      </c>
      <c r="D132" s="70" t="str">
        <f t="shared" si="9"/>
        <v/>
      </c>
      <c r="E132" s="70" t="str">
        <f t="shared" si="10"/>
        <v/>
      </c>
      <c r="F132" s="68" t="str">
        <f t="shared" si="11"/>
        <v/>
      </c>
      <c r="G132" s="70" t="str">
        <f t="shared" si="12"/>
        <v/>
      </c>
      <c r="H132" s="68" t="str">
        <f t="shared" si="13"/>
        <v/>
      </c>
    </row>
    <row r="133" spans="1:8" x14ac:dyDescent="0.2">
      <c r="A133" s="67"/>
      <c r="B133" s="67" t="str">
        <f t="shared" si="7"/>
        <v/>
      </c>
      <c r="C133" s="69" t="str">
        <f t="shared" si="8"/>
        <v/>
      </c>
      <c r="D133" s="70" t="str">
        <f t="shared" si="9"/>
        <v/>
      </c>
      <c r="E133" s="70" t="str">
        <f t="shared" si="10"/>
        <v/>
      </c>
      <c r="F133" s="68" t="str">
        <f t="shared" si="11"/>
        <v/>
      </c>
      <c r="G133" s="70" t="str">
        <f t="shared" si="12"/>
        <v/>
      </c>
      <c r="H133" s="68" t="str">
        <f t="shared" si="13"/>
        <v/>
      </c>
    </row>
    <row r="134" spans="1:8" x14ac:dyDescent="0.2">
      <c r="A134" s="67"/>
      <c r="B134" s="67" t="str">
        <f t="shared" si="7"/>
        <v/>
      </c>
      <c r="C134" s="69" t="str">
        <f t="shared" si="8"/>
        <v/>
      </c>
      <c r="D134" s="70" t="str">
        <f t="shared" si="9"/>
        <v/>
      </c>
      <c r="E134" s="70" t="str">
        <f t="shared" si="10"/>
        <v/>
      </c>
      <c r="F134" s="68" t="str">
        <f t="shared" si="11"/>
        <v/>
      </c>
      <c r="G134" s="70" t="str">
        <f t="shared" si="12"/>
        <v/>
      </c>
      <c r="H134" s="68" t="str">
        <f t="shared" si="13"/>
        <v/>
      </c>
    </row>
    <row r="135" spans="1:8" x14ac:dyDescent="0.2">
      <c r="A135" s="67"/>
      <c r="B135" s="67" t="str">
        <f t="shared" si="7"/>
        <v/>
      </c>
      <c r="C135" s="69" t="str">
        <f t="shared" si="8"/>
        <v/>
      </c>
      <c r="D135" s="70" t="str">
        <f t="shared" si="9"/>
        <v/>
      </c>
      <c r="E135" s="70" t="str">
        <f t="shared" si="10"/>
        <v/>
      </c>
      <c r="F135" s="68" t="str">
        <f t="shared" si="11"/>
        <v/>
      </c>
      <c r="G135" s="70" t="str">
        <f t="shared" si="12"/>
        <v/>
      </c>
      <c r="H135" s="68" t="str">
        <f t="shared" si="13"/>
        <v/>
      </c>
    </row>
    <row r="136" spans="1:8" x14ac:dyDescent="0.2">
      <c r="A136" s="67"/>
      <c r="B136" s="67" t="str">
        <f t="shared" si="7"/>
        <v/>
      </c>
      <c r="C136" s="69" t="str">
        <f t="shared" si="8"/>
        <v/>
      </c>
      <c r="D136" s="70" t="str">
        <f t="shared" si="9"/>
        <v/>
      </c>
      <c r="E136" s="70" t="str">
        <f t="shared" si="10"/>
        <v/>
      </c>
      <c r="F136" s="68" t="str">
        <f t="shared" si="11"/>
        <v/>
      </c>
      <c r="G136" s="70" t="str">
        <f t="shared" si="12"/>
        <v/>
      </c>
      <c r="H136" s="68" t="str">
        <f t="shared" si="13"/>
        <v/>
      </c>
    </row>
    <row r="137" spans="1:8" x14ac:dyDescent="0.2">
      <c r="A137" s="67"/>
      <c r="B137" s="67" t="str">
        <f t="shared" si="7"/>
        <v/>
      </c>
      <c r="C137" s="69" t="str">
        <f t="shared" si="8"/>
        <v/>
      </c>
      <c r="D137" s="70" t="str">
        <f t="shared" si="9"/>
        <v/>
      </c>
      <c r="E137" s="70" t="str">
        <f t="shared" si="10"/>
        <v/>
      </c>
      <c r="F137" s="68" t="str">
        <f t="shared" si="11"/>
        <v/>
      </c>
      <c r="G137" s="70" t="str">
        <f t="shared" si="12"/>
        <v/>
      </c>
      <c r="H137" s="68" t="str">
        <f t="shared" si="13"/>
        <v/>
      </c>
    </row>
    <row r="138" spans="1:8" x14ac:dyDescent="0.2">
      <c r="A138" s="67"/>
      <c r="B138" s="67" t="str">
        <f t="shared" si="7"/>
        <v/>
      </c>
      <c r="C138" s="69" t="str">
        <f t="shared" si="8"/>
        <v/>
      </c>
      <c r="D138" s="70" t="str">
        <f t="shared" si="9"/>
        <v/>
      </c>
      <c r="E138" s="70" t="str">
        <f t="shared" si="10"/>
        <v/>
      </c>
      <c r="F138" s="68" t="str">
        <f t="shared" si="11"/>
        <v/>
      </c>
      <c r="G138" s="70" t="str">
        <f t="shared" si="12"/>
        <v/>
      </c>
      <c r="H138" s="68" t="str">
        <f t="shared" si="13"/>
        <v/>
      </c>
    </row>
    <row r="139" spans="1:8" x14ac:dyDescent="0.2">
      <c r="A139" s="67"/>
      <c r="B139" s="67" t="str">
        <f t="shared" si="7"/>
        <v/>
      </c>
      <c r="C139" s="69" t="str">
        <f t="shared" si="8"/>
        <v/>
      </c>
      <c r="D139" s="70" t="str">
        <f t="shared" si="9"/>
        <v/>
      </c>
      <c r="E139" s="70" t="str">
        <f t="shared" si="10"/>
        <v/>
      </c>
      <c r="F139" s="68" t="str">
        <f t="shared" si="11"/>
        <v/>
      </c>
      <c r="G139" s="70" t="str">
        <f t="shared" si="12"/>
        <v/>
      </c>
      <c r="H139" s="68" t="str">
        <f t="shared" si="13"/>
        <v/>
      </c>
    </row>
    <row r="140" spans="1:8" x14ac:dyDescent="0.2">
      <c r="A140" s="67"/>
      <c r="B140" s="67" t="str">
        <f t="shared" si="7"/>
        <v/>
      </c>
      <c r="C140" s="69" t="str">
        <f t="shared" si="8"/>
        <v/>
      </c>
      <c r="D140" s="70" t="str">
        <f t="shared" si="9"/>
        <v/>
      </c>
      <c r="E140" s="70" t="str">
        <f t="shared" si="10"/>
        <v/>
      </c>
      <c r="F140" s="68" t="str">
        <f t="shared" si="11"/>
        <v/>
      </c>
      <c r="G140" s="70" t="str">
        <f t="shared" si="12"/>
        <v/>
      </c>
      <c r="H140" s="68" t="str">
        <f t="shared" si="13"/>
        <v/>
      </c>
    </row>
    <row r="141" spans="1:8" x14ac:dyDescent="0.2">
      <c r="A141" s="67"/>
      <c r="B141" s="67" t="str">
        <f t="shared" si="7"/>
        <v/>
      </c>
      <c r="C141" s="69" t="str">
        <f t="shared" si="8"/>
        <v/>
      </c>
      <c r="D141" s="70" t="str">
        <f t="shared" si="9"/>
        <v/>
      </c>
      <c r="E141" s="70" t="str">
        <f t="shared" si="10"/>
        <v/>
      </c>
      <c r="F141" s="68" t="str">
        <f t="shared" si="11"/>
        <v/>
      </c>
      <c r="G141" s="70" t="str">
        <f t="shared" si="12"/>
        <v/>
      </c>
      <c r="H141" s="68" t="str">
        <f t="shared" si="13"/>
        <v/>
      </c>
    </row>
    <row r="142" spans="1:8" x14ac:dyDescent="0.2">
      <c r="A142" s="67"/>
      <c r="B142" s="67" t="str">
        <f t="shared" si="7"/>
        <v/>
      </c>
      <c r="C142" s="69" t="str">
        <f t="shared" si="8"/>
        <v/>
      </c>
      <c r="D142" s="70" t="str">
        <f t="shared" si="9"/>
        <v/>
      </c>
      <c r="E142" s="70" t="str">
        <f t="shared" si="10"/>
        <v/>
      </c>
      <c r="F142" s="68" t="str">
        <f t="shared" si="11"/>
        <v/>
      </c>
      <c r="G142" s="70" t="str">
        <f t="shared" si="12"/>
        <v/>
      </c>
      <c r="H142" s="68" t="str">
        <f t="shared" si="13"/>
        <v/>
      </c>
    </row>
    <row r="143" spans="1:8" x14ac:dyDescent="0.2">
      <c r="A143" s="67"/>
      <c r="B143" s="67" t="str">
        <f t="shared" si="7"/>
        <v/>
      </c>
      <c r="C143" s="69" t="str">
        <f t="shared" si="8"/>
        <v/>
      </c>
      <c r="D143" s="70" t="str">
        <f t="shared" si="9"/>
        <v/>
      </c>
      <c r="E143" s="70" t="str">
        <f t="shared" si="10"/>
        <v/>
      </c>
      <c r="F143" s="68" t="str">
        <f t="shared" si="11"/>
        <v/>
      </c>
      <c r="G143" s="70" t="str">
        <f t="shared" si="12"/>
        <v/>
      </c>
      <c r="H143" s="68" t="str">
        <f t="shared" si="13"/>
        <v/>
      </c>
    </row>
    <row r="144" spans="1:8" x14ac:dyDescent="0.2">
      <c r="A144" s="67"/>
      <c r="B144" s="67" t="str">
        <f t="shared" si="7"/>
        <v/>
      </c>
      <c r="C144" s="69" t="str">
        <f t="shared" si="8"/>
        <v/>
      </c>
      <c r="D144" s="70" t="str">
        <f t="shared" si="9"/>
        <v/>
      </c>
      <c r="E144" s="70" t="str">
        <f t="shared" si="10"/>
        <v/>
      </c>
      <c r="F144" s="68" t="str">
        <f t="shared" si="11"/>
        <v/>
      </c>
      <c r="G144" s="70" t="str">
        <f t="shared" si="12"/>
        <v/>
      </c>
      <c r="H144" s="68" t="str">
        <f t="shared" si="13"/>
        <v/>
      </c>
    </row>
    <row r="145" spans="1:8" x14ac:dyDescent="0.2">
      <c r="A145" s="67"/>
      <c r="B145" s="67" t="str">
        <f t="shared" si="7"/>
        <v/>
      </c>
      <c r="C145" s="69" t="str">
        <f t="shared" si="8"/>
        <v/>
      </c>
      <c r="D145" s="70" t="str">
        <f t="shared" si="9"/>
        <v/>
      </c>
      <c r="E145" s="70" t="str">
        <f t="shared" si="10"/>
        <v/>
      </c>
      <c r="F145" s="68" t="str">
        <f t="shared" si="11"/>
        <v/>
      </c>
      <c r="G145" s="70" t="str">
        <f t="shared" si="12"/>
        <v/>
      </c>
      <c r="H145" s="68" t="str">
        <f t="shared" si="13"/>
        <v/>
      </c>
    </row>
    <row r="146" spans="1:8" x14ac:dyDescent="0.2">
      <c r="A146" s="67"/>
      <c r="B146" s="67" t="str">
        <f t="shared" ref="B146:B209" si="14">IF($D$8*$D$10*$D$11*$D$12*$D$13=0,"",B145+1)</f>
        <v/>
      </c>
      <c r="C146" s="69" t="str">
        <f t="shared" ref="C146:C209" si="15">IF(B146&lt;=$D$11*$D$12,DATE(YEAR($D$13),MONTH($D$13)+B145*12/$D$12,DAY($D$13)),"")</f>
        <v/>
      </c>
      <c r="D146" s="70" t="str">
        <f t="shared" ref="D146:D209" si="16">IF(B146&lt;=$D$11*$D$12,$H$7,"")</f>
        <v/>
      </c>
      <c r="E146" s="70" t="str">
        <f t="shared" ref="E146:E209" si="17">IF(B146&lt;=$D$11*D$12,D146+E145,"")</f>
        <v/>
      </c>
      <c r="F146" s="68" t="str">
        <f t="shared" ref="F146:F209" si="18">IF(B146&lt;=$D$11*$D$12,D146-G146,"")</f>
        <v/>
      </c>
      <c r="G146" s="70" t="str">
        <f t="shared" ref="G146:G209" si="19">IF(B146&lt;=$D$11*D$12,H145*($D$10/$D$12),"")</f>
        <v/>
      </c>
      <c r="H146" s="68" t="str">
        <f t="shared" ref="H146:H209" si="20">IF(B146&lt;=$D$11*$D$12,H145-F146,"")</f>
        <v/>
      </c>
    </row>
    <row r="147" spans="1:8" x14ac:dyDescent="0.2">
      <c r="A147" s="67"/>
      <c r="B147" s="67" t="str">
        <f t="shared" si="14"/>
        <v/>
      </c>
      <c r="C147" s="69" t="str">
        <f t="shared" si="15"/>
        <v/>
      </c>
      <c r="D147" s="70" t="str">
        <f t="shared" si="16"/>
        <v/>
      </c>
      <c r="E147" s="70" t="str">
        <f t="shared" si="17"/>
        <v/>
      </c>
      <c r="F147" s="68" t="str">
        <f t="shared" si="18"/>
        <v/>
      </c>
      <c r="G147" s="70" t="str">
        <f t="shared" si="19"/>
        <v/>
      </c>
      <c r="H147" s="68" t="str">
        <f t="shared" si="20"/>
        <v/>
      </c>
    </row>
    <row r="148" spans="1:8" x14ac:dyDescent="0.2">
      <c r="A148" s="67"/>
      <c r="B148" s="67" t="str">
        <f t="shared" si="14"/>
        <v/>
      </c>
      <c r="C148" s="69" t="str">
        <f t="shared" si="15"/>
        <v/>
      </c>
      <c r="D148" s="70" t="str">
        <f t="shared" si="16"/>
        <v/>
      </c>
      <c r="E148" s="70" t="str">
        <f t="shared" si="17"/>
        <v/>
      </c>
      <c r="F148" s="68" t="str">
        <f t="shared" si="18"/>
        <v/>
      </c>
      <c r="G148" s="70" t="str">
        <f t="shared" si="19"/>
        <v/>
      </c>
      <c r="H148" s="68" t="str">
        <f t="shared" si="20"/>
        <v/>
      </c>
    </row>
    <row r="149" spans="1:8" x14ac:dyDescent="0.2">
      <c r="A149" s="67"/>
      <c r="B149" s="67" t="str">
        <f t="shared" si="14"/>
        <v/>
      </c>
      <c r="C149" s="69" t="str">
        <f t="shared" si="15"/>
        <v/>
      </c>
      <c r="D149" s="70" t="str">
        <f t="shared" si="16"/>
        <v/>
      </c>
      <c r="E149" s="70" t="str">
        <f t="shared" si="17"/>
        <v/>
      </c>
      <c r="F149" s="68" t="str">
        <f t="shared" si="18"/>
        <v/>
      </c>
      <c r="G149" s="70" t="str">
        <f t="shared" si="19"/>
        <v/>
      </c>
      <c r="H149" s="68" t="str">
        <f t="shared" si="20"/>
        <v/>
      </c>
    </row>
    <row r="150" spans="1:8" x14ac:dyDescent="0.2">
      <c r="A150" s="67"/>
      <c r="B150" s="67" t="str">
        <f t="shared" si="14"/>
        <v/>
      </c>
      <c r="C150" s="69" t="str">
        <f t="shared" si="15"/>
        <v/>
      </c>
      <c r="D150" s="70" t="str">
        <f t="shared" si="16"/>
        <v/>
      </c>
      <c r="E150" s="70" t="str">
        <f t="shared" si="17"/>
        <v/>
      </c>
      <c r="F150" s="68" t="str">
        <f t="shared" si="18"/>
        <v/>
      </c>
      <c r="G150" s="70" t="str">
        <f t="shared" si="19"/>
        <v/>
      </c>
      <c r="H150" s="68" t="str">
        <f t="shared" si="20"/>
        <v/>
      </c>
    </row>
    <row r="151" spans="1:8" x14ac:dyDescent="0.2">
      <c r="A151" s="67"/>
      <c r="B151" s="67" t="str">
        <f t="shared" si="14"/>
        <v/>
      </c>
      <c r="C151" s="69" t="str">
        <f t="shared" si="15"/>
        <v/>
      </c>
      <c r="D151" s="70" t="str">
        <f t="shared" si="16"/>
        <v/>
      </c>
      <c r="E151" s="70" t="str">
        <f t="shared" si="17"/>
        <v/>
      </c>
      <c r="F151" s="68" t="str">
        <f t="shared" si="18"/>
        <v/>
      </c>
      <c r="G151" s="70" t="str">
        <f t="shared" si="19"/>
        <v/>
      </c>
      <c r="H151" s="68" t="str">
        <f t="shared" si="20"/>
        <v/>
      </c>
    </row>
    <row r="152" spans="1:8" x14ac:dyDescent="0.2">
      <c r="A152" s="67"/>
      <c r="B152" s="67" t="str">
        <f t="shared" si="14"/>
        <v/>
      </c>
      <c r="C152" s="69" t="str">
        <f t="shared" si="15"/>
        <v/>
      </c>
      <c r="D152" s="70" t="str">
        <f t="shared" si="16"/>
        <v/>
      </c>
      <c r="E152" s="70" t="str">
        <f t="shared" si="17"/>
        <v/>
      </c>
      <c r="F152" s="68" t="str">
        <f t="shared" si="18"/>
        <v/>
      </c>
      <c r="G152" s="70" t="str">
        <f t="shared" si="19"/>
        <v/>
      </c>
      <c r="H152" s="68" t="str">
        <f t="shared" si="20"/>
        <v/>
      </c>
    </row>
    <row r="153" spans="1:8" x14ac:dyDescent="0.2">
      <c r="A153" s="67"/>
      <c r="B153" s="67" t="str">
        <f t="shared" si="14"/>
        <v/>
      </c>
      <c r="C153" s="69" t="str">
        <f t="shared" si="15"/>
        <v/>
      </c>
      <c r="D153" s="70" t="str">
        <f t="shared" si="16"/>
        <v/>
      </c>
      <c r="E153" s="70" t="str">
        <f t="shared" si="17"/>
        <v/>
      </c>
      <c r="F153" s="68" t="str">
        <f t="shared" si="18"/>
        <v/>
      </c>
      <c r="G153" s="70" t="str">
        <f t="shared" si="19"/>
        <v/>
      </c>
      <c r="H153" s="68" t="str">
        <f t="shared" si="20"/>
        <v/>
      </c>
    </row>
    <row r="154" spans="1:8" x14ac:dyDescent="0.2">
      <c r="A154" s="67"/>
      <c r="B154" s="67" t="str">
        <f t="shared" si="14"/>
        <v/>
      </c>
      <c r="C154" s="69" t="str">
        <f t="shared" si="15"/>
        <v/>
      </c>
      <c r="D154" s="70" t="str">
        <f t="shared" si="16"/>
        <v/>
      </c>
      <c r="E154" s="70" t="str">
        <f t="shared" si="17"/>
        <v/>
      </c>
      <c r="F154" s="68" t="str">
        <f t="shared" si="18"/>
        <v/>
      </c>
      <c r="G154" s="70" t="str">
        <f t="shared" si="19"/>
        <v/>
      </c>
      <c r="H154" s="68" t="str">
        <f t="shared" si="20"/>
        <v/>
      </c>
    </row>
    <row r="155" spans="1:8" x14ac:dyDescent="0.2">
      <c r="A155" s="67"/>
      <c r="B155" s="67" t="str">
        <f t="shared" si="14"/>
        <v/>
      </c>
      <c r="C155" s="69" t="str">
        <f t="shared" si="15"/>
        <v/>
      </c>
      <c r="D155" s="70" t="str">
        <f t="shared" si="16"/>
        <v/>
      </c>
      <c r="E155" s="70" t="str">
        <f t="shared" si="17"/>
        <v/>
      </c>
      <c r="F155" s="68" t="str">
        <f t="shared" si="18"/>
        <v/>
      </c>
      <c r="G155" s="70" t="str">
        <f t="shared" si="19"/>
        <v/>
      </c>
      <c r="H155" s="68" t="str">
        <f t="shared" si="20"/>
        <v/>
      </c>
    </row>
    <row r="156" spans="1:8" x14ac:dyDescent="0.2">
      <c r="A156" s="67"/>
      <c r="B156" s="67" t="str">
        <f t="shared" si="14"/>
        <v/>
      </c>
      <c r="C156" s="69" t="str">
        <f t="shared" si="15"/>
        <v/>
      </c>
      <c r="D156" s="70" t="str">
        <f t="shared" si="16"/>
        <v/>
      </c>
      <c r="E156" s="70" t="str">
        <f t="shared" si="17"/>
        <v/>
      </c>
      <c r="F156" s="68" t="str">
        <f t="shared" si="18"/>
        <v/>
      </c>
      <c r="G156" s="70" t="str">
        <f t="shared" si="19"/>
        <v/>
      </c>
      <c r="H156" s="68" t="str">
        <f t="shared" si="20"/>
        <v/>
      </c>
    </row>
    <row r="157" spans="1:8" x14ac:dyDescent="0.2">
      <c r="A157" s="67"/>
      <c r="B157" s="67" t="str">
        <f t="shared" si="14"/>
        <v/>
      </c>
      <c r="C157" s="69" t="str">
        <f t="shared" si="15"/>
        <v/>
      </c>
      <c r="D157" s="70" t="str">
        <f t="shared" si="16"/>
        <v/>
      </c>
      <c r="E157" s="70" t="str">
        <f t="shared" si="17"/>
        <v/>
      </c>
      <c r="F157" s="68" t="str">
        <f t="shared" si="18"/>
        <v/>
      </c>
      <c r="G157" s="70" t="str">
        <f t="shared" si="19"/>
        <v/>
      </c>
      <c r="H157" s="68" t="str">
        <f t="shared" si="20"/>
        <v/>
      </c>
    </row>
    <row r="158" spans="1:8" x14ac:dyDescent="0.2">
      <c r="A158" s="67"/>
      <c r="B158" s="67" t="str">
        <f t="shared" si="14"/>
        <v/>
      </c>
      <c r="C158" s="69" t="str">
        <f t="shared" si="15"/>
        <v/>
      </c>
      <c r="D158" s="70" t="str">
        <f t="shared" si="16"/>
        <v/>
      </c>
      <c r="E158" s="70" t="str">
        <f t="shared" si="17"/>
        <v/>
      </c>
      <c r="F158" s="68" t="str">
        <f t="shared" si="18"/>
        <v/>
      </c>
      <c r="G158" s="70" t="str">
        <f t="shared" si="19"/>
        <v/>
      </c>
      <c r="H158" s="68" t="str">
        <f t="shared" si="20"/>
        <v/>
      </c>
    </row>
    <row r="159" spans="1:8" x14ac:dyDescent="0.2">
      <c r="A159" s="67"/>
      <c r="B159" s="67" t="str">
        <f t="shared" si="14"/>
        <v/>
      </c>
      <c r="C159" s="69" t="str">
        <f t="shared" si="15"/>
        <v/>
      </c>
      <c r="D159" s="70" t="str">
        <f t="shared" si="16"/>
        <v/>
      </c>
      <c r="E159" s="70" t="str">
        <f t="shared" si="17"/>
        <v/>
      </c>
      <c r="F159" s="68" t="str">
        <f t="shared" si="18"/>
        <v/>
      </c>
      <c r="G159" s="70" t="str">
        <f t="shared" si="19"/>
        <v/>
      </c>
      <c r="H159" s="68" t="str">
        <f t="shared" si="20"/>
        <v/>
      </c>
    </row>
    <row r="160" spans="1:8" x14ac:dyDescent="0.2">
      <c r="A160" s="67"/>
      <c r="B160" s="67" t="str">
        <f t="shared" si="14"/>
        <v/>
      </c>
      <c r="C160" s="69" t="str">
        <f t="shared" si="15"/>
        <v/>
      </c>
      <c r="D160" s="70" t="str">
        <f t="shared" si="16"/>
        <v/>
      </c>
      <c r="E160" s="70" t="str">
        <f t="shared" si="17"/>
        <v/>
      </c>
      <c r="F160" s="68" t="str">
        <f t="shared" si="18"/>
        <v/>
      </c>
      <c r="G160" s="70" t="str">
        <f t="shared" si="19"/>
        <v/>
      </c>
      <c r="H160" s="68" t="str">
        <f t="shared" si="20"/>
        <v/>
      </c>
    </row>
    <row r="161" spans="1:8" x14ac:dyDescent="0.2">
      <c r="A161" s="67"/>
      <c r="B161" s="67" t="str">
        <f t="shared" si="14"/>
        <v/>
      </c>
      <c r="C161" s="69" t="str">
        <f t="shared" si="15"/>
        <v/>
      </c>
      <c r="D161" s="70" t="str">
        <f t="shared" si="16"/>
        <v/>
      </c>
      <c r="E161" s="70" t="str">
        <f t="shared" si="17"/>
        <v/>
      </c>
      <c r="F161" s="68" t="str">
        <f t="shared" si="18"/>
        <v/>
      </c>
      <c r="G161" s="70" t="str">
        <f t="shared" si="19"/>
        <v/>
      </c>
      <c r="H161" s="68" t="str">
        <f t="shared" si="20"/>
        <v/>
      </c>
    </row>
    <row r="162" spans="1:8" x14ac:dyDescent="0.2">
      <c r="A162" s="67"/>
      <c r="B162" s="67" t="str">
        <f t="shared" si="14"/>
        <v/>
      </c>
      <c r="C162" s="69" t="str">
        <f t="shared" si="15"/>
        <v/>
      </c>
      <c r="D162" s="70" t="str">
        <f t="shared" si="16"/>
        <v/>
      </c>
      <c r="E162" s="70" t="str">
        <f t="shared" si="17"/>
        <v/>
      </c>
      <c r="F162" s="68" t="str">
        <f t="shared" si="18"/>
        <v/>
      </c>
      <c r="G162" s="70" t="str">
        <f t="shared" si="19"/>
        <v/>
      </c>
      <c r="H162" s="68" t="str">
        <f t="shared" si="20"/>
        <v/>
      </c>
    </row>
    <row r="163" spans="1:8" x14ac:dyDescent="0.2">
      <c r="A163" s="67"/>
      <c r="B163" s="67" t="str">
        <f t="shared" si="14"/>
        <v/>
      </c>
      <c r="C163" s="69" t="str">
        <f t="shared" si="15"/>
        <v/>
      </c>
      <c r="D163" s="70" t="str">
        <f t="shared" si="16"/>
        <v/>
      </c>
      <c r="E163" s="70" t="str">
        <f t="shared" si="17"/>
        <v/>
      </c>
      <c r="F163" s="68" t="str">
        <f t="shared" si="18"/>
        <v/>
      </c>
      <c r="G163" s="70" t="str">
        <f t="shared" si="19"/>
        <v/>
      </c>
      <c r="H163" s="68" t="str">
        <f t="shared" si="20"/>
        <v/>
      </c>
    </row>
    <row r="164" spans="1:8" x14ac:dyDescent="0.2">
      <c r="A164" s="67"/>
      <c r="B164" s="67" t="str">
        <f t="shared" si="14"/>
        <v/>
      </c>
      <c r="C164" s="69" t="str">
        <f t="shared" si="15"/>
        <v/>
      </c>
      <c r="D164" s="70" t="str">
        <f t="shared" si="16"/>
        <v/>
      </c>
      <c r="E164" s="70" t="str">
        <f t="shared" si="17"/>
        <v/>
      </c>
      <c r="F164" s="68" t="str">
        <f t="shared" si="18"/>
        <v/>
      </c>
      <c r="G164" s="70" t="str">
        <f t="shared" si="19"/>
        <v/>
      </c>
      <c r="H164" s="68" t="str">
        <f t="shared" si="20"/>
        <v/>
      </c>
    </row>
    <row r="165" spans="1:8" x14ac:dyDescent="0.2">
      <c r="A165" s="67"/>
      <c r="B165" s="67" t="str">
        <f t="shared" si="14"/>
        <v/>
      </c>
      <c r="C165" s="69" t="str">
        <f t="shared" si="15"/>
        <v/>
      </c>
      <c r="D165" s="70" t="str">
        <f t="shared" si="16"/>
        <v/>
      </c>
      <c r="E165" s="70" t="str">
        <f t="shared" si="17"/>
        <v/>
      </c>
      <c r="F165" s="68" t="str">
        <f t="shared" si="18"/>
        <v/>
      </c>
      <c r="G165" s="70" t="str">
        <f t="shared" si="19"/>
        <v/>
      </c>
      <c r="H165" s="68" t="str">
        <f t="shared" si="20"/>
        <v/>
      </c>
    </row>
    <row r="166" spans="1:8" x14ac:dyDescent="0.2">
      <c r="A166" s="67"/>
      <c r="B166" s="67" t="str">
        <f t="shared" si="14"/>
        <v/>
      </c>
      <c r="C166" s="69" t="str">
        <f t="shared" si="15"/>
        <v/>
      </c>
      <c r="D166" s="70" t="str">
        <f t="shared" si="16"/>
        <v/>
      </c>
      <c r="E166" s="70" t="str">
        <f t="shared" si="17"/>
        <v/>
      </c>
      <c r="F166" s="68" t="str">
        <f t="shared" si="18"/>
        <v/>
      </c>
      <c r="G166" s="70" t="str">
        <f t="shared" si="19"/>
        <v/>
      </c>
      <c r="H166" s="68" t="str">
        <f t="shared" si="20"/>
        <v/>
      </c>
    </row>
    <row r="167" spans="1:8" x14ac:dyDescent="0.2">
      <c r="A167" s="67"/>
      <c r="B167" s="67" t="str">
        <f t="shared" si="14"/>
        <v/>
      </c>
      <c r="C167" s="69" t="str">
        <f t="shared" si="15"/>
        <v/>
      </c>
      <c r="D167" s="70" t="str">
        <f t="shared" si="16"/>
        <v/>
      </c>
      <c r="E167" s="70" t="str">
        <f t="shared" si="17"/>
        <v/>
      </c>
      <c r="F167" s="68" t="str">
        <f t="shared" si="18"/>
        <v/>
      </c>
      <c r="G167" s="70" t="str">
        <f t="shared" si="19"/>
        <v/>
      </c>
      <c r="H167" s="68" t="str">
        <f t="shared" si="20"/>
        <v/>
      </c>
    </row>
    <row r="168" spans="1:8" x14ac:dyDescent="0.2">
      <c r="A168" s="67"/>
      <c r="B168" s="67" t="str">
        <f t="shared" si="14"/>
        <v/>
      </c>
      <c r="C168" s="69" t="str">
        <f t="shared" si="15"/>
        <v/>
      </c>
      <c r="D168" s="70" t="str">
        <f t="shared" si="16"/>
        <v/>
      </c>
      <c r="E168" s="70" t="str">
        <f t="shared" si="17"/>
        <v/>
      </c>
      <c r="F168" s="68" t="str">
        <f t="shared" si="18"/>
        <v/>
      </c>
      <c r="G168" s="70" t="str">
        <f t="shared" si="19"/>
        <v/>
      </c>
      <c r="H168" s="68" t="str">
        <f t="shared" si="20"/>
        <v/>
      </c>
    </row>
    <row r="169" spans="1:8" x14ac:dyDescent="0.2">
      <c r="A169" s="67"/>
      <c r="B169" s="67" t="str">
        <f t="shared" si="14"/>
        <v/>
      </c>
      <c r="C169" s="69" t="str">
        <f t="shared" si="15"/>
        <v/>
      </c>
      <c r="D169" s="70" t="str">
        <f t="shared" si="16"/>
        <v/>
      </c>
      <c r="E169" s="70" t="str">
        <f t="shared" si="17"/>
        <v/>
      </c>
      <c r="F169" s="68" t="str">
        <f t="shared" si="18"/>
        <v/>
      </c>
      <c r="G169" s="70" t="str">
        <f t="shared" si="19"/>
        <v/>
      </c>
      <c r="H169" s="68" t="str">
        <f t="shared" si="20"/>
        <v/>
      </c>
    </row>
    <row r="170" spans="1:8" x14ac:dyDescent="0.2">
      <c r="A170" s="67"/>
      <c r="B170" s="67" t="str">
        <f t="shared" si="14"/>
        <v/>
      </c>
      <c r="C170" s="69" t="str">
        <f t="shared" si="15"/>
        <v/>
      </c>
      <c r="D170" s="70" t="str">
        <f t="shared" si="16"/>
        <v/>
      </c>
      <c r="E170" s="70" t="str">
        <f t="shared" si="17"/>
        <v/>
      </c>
      <c r="F170" s="68" t="str">
        <f t="shared" si="18"/>
        <v/>
      </c>
      <c r="G170" s="70" t="str">
        <f t="shared" si="19"/>
        <v/>
      </c>
      <c r="H170" s="68" t="str">
        <f t="shared" si="20"/>
        <v/>
      </c>
    </row>
    <row r="171" spans="1:8" x14ac:dyDescent="0.2">
      <c r="A171" s="67"/>
      <c r="B171" s="67" t="str">
        <f t="shared" si="14"/>
        <v/>
      </c>
      <c r="C171" s="69" t="str">
        <f t="shared" si="15"/>
        <v/>
      </c>
      <c r="D171" s="70" t="str">
        <f t="shared" si="16"/>
        <v/>
      </c>
      <c r="E171" s="70" t="str">
        <f t="shared" si="17"/>
        <v/>
      </c>
      <c r="F171" s="68" t="str">
        <f t="shared" si="18"/>
        <v/>
      </c>
      <c r="G171" s="70" t="str">
        <f t="shared" si="19"/>
        <v/>
      </c>
      <c r="H171" s="68" t="str">
        <f t="shared" si="20"/>
        <v/>
      </c>
    </row>
    <row r="172" spans="1:8" x14ac:dyDescent="0.2">
      <c r="A172" s="67"/>
      <c r="B172" s="67" t="str">
        <f t="shared" si="14"/>
        <v/>
      </c>
      <c r="C172" s="69" t="str">
        <f t="shared" si="15"/>
        <v/>
      </c>
      <c r="D172" s="70" t="str">
        <f t="shared" si="16"/>
        <v/>
      </c>
      <c r="E172" s="70" t="str">
        <f t="shared" si="17"/>
        <v/>
      </c>
      <c r="F172" s="68" t="str">
        <f t="shared" si="18"/>
        <v/>
      </c>
      <c r="G172" s="70" t="str">
        <f t="shared" si="19"/>
        <v/>
      </c>
      <c r="H172" s="68" t="str">
        <f t="shared" si="20"/>
        <v/>
      </c>
    </row>
    <row r="173" spans="1:8" x14ac:dyDescent="0.2">
      <c r="A173" s="67"/>
      <c r="B173" s="67" t="str">
        <f t="shared" si="14"/>
        <v/>
      </c>
      <c r="C173" s="69" t="str">
        <f t="shared" si="15"/>
        <v/>
      </c>
      <c r="D173" s="70" t="str">
        <f t="shared" si="16"/>
        <v/>
      </c>
      <c r="E173" s="70" t="str">
        <f t="shared" si="17"/>
        <v/>
      </c>
      <c r="F173" s="68" t="str">
        <f t="shared" si="18"/>
        <v/>
      </c>
      <c r="G173" s="70" t="str">
        <f t="shared" si="19"/>
        <v/>
      </c>
      <c r="H173" s="68" t="str">
        <f t="shared" si="20"/>
        <v/>
      </c>
    </row>
    <row r="174" spans="1:8" x14ac:dyDescent="0.2">
      <c r="A174" s="67"/>
      <c r="B174" s="67" t="str">
        <f t="shared" si="14"/>
        <v/>
      </c>
      <c r="C174" s="69" t="str">
        <f t="shared" si="15"/>
        <v/>
      </c>
      <c r="D174" s="70" t="str">
        <f t="shared" si="16"/>
        <v/>
      </c>
      <c r="E174" s="70" t="str">
        <f t="shared" si="17"/>
        <v/>
      </c>
      <c r="F174" s="68" t="str">
        <f t="shared" si="18"/>
        <v/>
      </c>
      <c r="G174" s="70" t="str">
        <f t="shared" si="19"/>
        <v/>
      </c>
      <c r="H174" s="68" t="str">
        <f t="shared" si="20"/>
        <v/>
      </c>
    </row>
    <row r="175" spans="1:8" x14ac:dyDescent="0.2">
      <c r="A175" s="67"/>
      <c r="B175" s="67" t="str">
        <f t="shared" si="14"/>
        <v/>
      </c>
      <c r="C175" s="69" t="str">
        <f t="shared" si="15"/>
        <v/>
      </c>
      <c r="D175" s="70" t="str">
        <f t="shared" si="16"/>
        <v/>
      </c>
      <c r="E175" s="70" t="str">
        <f t="shared" si="17"/>
        <v/>
      </c>
      <c r="F175" s="68" t="str">
        <f t="shared" si="18"/>
        <v/>
      </c>
      <c r="G175" s="70" t="str">
        <f t="shared" si="19"/>
        <v/>
      </c>
      <c r="H175" s="68" t="str">
        <f t="shared" si="20"/>
        <v/>
      </c>
    </row>
    <row r="176" spans="1:8" x14ac:dyDescent="0.2">
      <c r="A176" s="67"/>
      <c r="B176" s="67" t="str">
        <f t="shared" si="14"/>
        <v/>
      </c>
      <c r="C176" s="69" t="str">
        <f t="shared" si="15"/>
        <v/>
      </c>
      <c r="D176" s="70" t="str">
        <f t="shared" si="16"/>
        <v/>
      </c>
      <c r="E176" s="70" t="str">
        <f t="shared" si="17"/>
        <v/>
      </c>
      <c r="F176" s="68" t="str">
        <f t="shared" si="18"/>
        <v/>
      </c>
      <c r="G176" s="70" t="str">
        <f t="shared" si="19"/>
        <v/>
      </c>
      <c r="H176" s="68" t="str">
        <f t="shared" si="20"/>
        <v/>
      </c>
    </row>
    <row r="177" spans="1:8" x14ac:dyDescent="0.2">
      <c r="A177" s="67"/>
      <c r="B177" s="67" t="str">
        <f t="shared" si="14"/>
        <v/>
      </c>
      <c r="C177" s="69" t="str">
        <f t="shared" si="15"/>
        <v/>
      </c>
      <c r="D177" s="70" t="str">
        <f t="shared" si="16"/>
        <v/>
      </c>
      <c r="E177" s="70" t="str">
        <f t="shared" si="17"/>
        <v/>
      </c>
      <c r="F177" s="68" t="str">
        <f t="shared" si="18"/>
        <v/>
      </c>
      <c r="G177" s="70" t="str">
        <f t="shared" si="19"/>
        <v/>
      </c>
      <c r="H177" s="68" t="str">
        <f t="shared" si="20"/>
        <v/>
      </c>
    </row>
    <row r="178" spans="1:8" x14ac:dyDescent="0.2">
      <c r="A178" s="67"/>
      <c r="B178" s="67" t="str">
        <f t="shared" si="14"/>
        <v/>
      </c>
      <c r="C178" s="69" t="str">
        <f t="shared" si="15"/>
        <v/>
      </c>
      <c r="D178" s="70" t="str">
        <f t="shared" si="16"/>
        <v/>
      </c>
      <c r="E178" s="70" t="str">
        <f t="shared" si="17"/>
        <v/>
      </c>
      <c r="F178" s="68" t="str">
        <f t="shared" si="18"/>
        <v/>
      </c>
      <c r="G178" s="70" t="str">
        <f t="shared" si="19"/>
        <v/>
      </c>
      <c r="H178" s="68" t="str">
        <f t="shared" si="20"/>
        <v/>
      </c>
    </row>
    <row r="179" spans="1:8" x14ac:dyDescent="0.2">
      <c r="A179" s="67"/>
      <c r="B179" s="67" t="str">
        <f t="shared" si="14"/>
        <v/>
      </c>
      <c r="C179" s="69" t="str">
        <f t="shared" si="15"/>
        <v/>
      </c>
      <c r="D179" s="70" t="str">
        <f t="shared" si="16"/>
        <v/>
      </c>
      <c r="E179" s="70" t="str">
        <f t="shared" si="17"/>
        <v/>
      </c>
      <c r="F179" s="68" t="str">
        <f t="shared" si="18"/>
        <v/>
      </c>
      <c r="G179" s="70" t="str">
        <f t="shared" si="19"/>
        <v/>
      </c>
      <c r="H179" s="68" t="str">
        <f t="shared" si="20"/>
        <v/>
      </c>
    </row>
    <row r="180" spans="1:8" x14ac:dyDescent="0.2">
      <c r="A180" s="67"/>
      <c r="B180" s="67" t="str">
        <f t="shared" si="14"/>
        <v/>
      </c>
      <c r="C180" s="69" t="str">
        <f t="shared" si="15"/>
        <v/>
      </c>
      <c r="D180" s="70" t="str">
        <f t="shared" si="16"/>
        <v/>
      </c>
      <c r="E180" s="70" t="str">
        <f t="shared" si="17"/>
        <v/>
      </c>
      <c r="F180" s="68" t="str">
        <f t="shared" si="18"/>
        <v/>
      </c>
      <c r="G180" s="70" t="str">
        <f t="shared" si="19"/>
        <v/>
      </c>
      <c r="H180" s="68" t="str">
        <f t="shared" si="20"/>
        <v/>
      </c>
    </row>
    <row r="181" spans="1:8" x14ac:dyDescent="0.2">
      <c r="A181" s="67"/>
      <c r="B181" s="67" t="str">
        <f t="shared" si="14"/>
        <v/>
      </c>
      <c r="C181" s="69" t="str">
        <f t="shared" si="15"/>
        <v/>
      </c>
      <c r="D181" s="70" t="str">
        <f t="shared" si="16"/>
        <v/>
      </c>
      <c r="E181" s="70" t="str">
        <f t="shared" si="17"/>
        <v/>
      </c>
      <c r="F181" s="68" t="str">
        <f t="shared" si="18"/>
        <v/>
      </c>
      <c r="G181" s="70" t="str">
        <f t="shared" si="19"/>
        <v/>
      </c>
      <c r="H181" s="68" t="str">
        <f t="shared" si="20"/>
        <v/>
      </c>
    </row>
    <row r="182" spans="1:8" x14ac:dyDescent="0.2">
      <c r="A182" s="67"/>
      <c r="B182" s="67" t="str">
        <f t="shared" si="14"/>
        <v/>
      </c>
      <c r="C182" s="69" t="str">
        <f t="shared" si="15"/>
        <v/>
      </c>
      <c r="D182" s="70" t="str">
        <f t="shared" si="16"/>
        <v/>
      </c>
      <c r="E182" s="70" t="str">
        <f t="shared" si="17"/>
        <v/>
      </c>
      <c r="F182" s="68" t="str">
        <f t="shared" si="18"/>
        <v/>
      </c>
      <c r="G182" s="70" t="str">
        <f t="shared" si="19"/>
        <v/>
      </c>
      <c r="H182" s="68" t="str">
        <f t="shared" si="20"/>
        <v/>
      </c>
    </row>
    <row r="183" spans="1:8" x14ac:dyDescent="0.2">
      <c r="A183" s="67"/>
      <c r="B183" s="67" t="str">
        <f t="shared" si="14"/>
        <v/>
      </c>
      <c r="C183" s="69" t="str">
        <f t="shared" si="15"/>
        <v/>
      </c>
      <c r="D183" s="70" t="str">
        <f t="shared" si="16"/>
        <v/>
      </c>
      <c r="E183" s="70" t="str">
        <f t="shared" si="17"/>
        <v/>
      </c>
      <c r="F183" s="68" t="str">
        <f t="shared" si="18"/>
        <v/>
      </c>
      <c r="G183" s="70" t="str">
        <f t="shared" si="19"/>
        <v/>
      </c>
      <c r="H183" s="68" t="str">
        <f t="shared" si="20"/>
        <v/>
      </c>
    </row>
    <row r="184" spans="1:8" x14ac:dyDescent="0.2">
      <c r="A184" s="67"/>
      <c r="B184" s="67" t="str">
        <f t="shared" si="14"/>
        <v/>
      </c>
      <c r="C184" s="69" t="str">
        <f t="shared" si="15"/>
        <v/>
      </c>
      <c r="D184" s="70" t="str">
        <f t="shared" si="16"/>
        <v/>
      </c>
      <c r="E184" s="70" t="str">
        <f t="shared" si="17"/>
        <v/>
      </c>
      <c r="F184" s="68" t="str">
        <f t="shared" si="18"/>
        <v/>
      </c>
      <c r="G184" s="70" t="str">
        <f t="shared" si="19"/>
        <v/>
      </c>
      <c r="H184" s="68" t="str">
        <f t="shared" si="20"/>
        <v/>
      </c>
    </row>
    <row r="185" spans="1:8" x14ac:dyDescent="0.2">
      <c r="A185" s="67"/>
      <c r="B185" s="67" t="str">
        <f t="shared" si="14"/>
        <v/>
      </c>
      <c r="C185" s="69" t="str">
        <f t="shared" si="15"/>
        <v/>
      </c>
      <c r="D185" s="70" t="str">
        <f t="shared" si="16"/>
        <v/>
      </c>
      <c r="E185" s="70" t="str">
        <f t="shared" si="17"/>
        <v/>
      </c>
      <c r="F185" s="68" t="str">
        <f t="shared" si="18"/>
        <v/>
      </c>
      <c r="G185" s="70" t="str">
        <f t="shared" si="19"/>
        <v/>
      </c>
      <c r="H185" s="68" t="str">
        <f t="shared" si="20"/>
        <v/>
      </c>
    </row>
    <row r="186" spans="1:8" x14ac:dyDescent="0.2">
      <c r="A186" s="67"/>
      <c r="B186" s="67" t="str">
        <f t="shared" si="14"/>
        <v/>
      </c>
      <c r="C186" s="69" t="str">
        <f t="shared" si="15"/>
        <v/>
      </c>
      <c r="D186" s="70" t="str">
        <f t="shared" si="16"/>
        <v/>
      </c>
      <c r="E186" s="70" t="str">
        <f t="shared" si="17"/>
        <v/>
      </c>
      <c r="F186" s="68" t="str">
        <f t="shared" si="18"/>
        <v/>
      </c>
      <c r="G186" s="70" t="str">
        <f t="shared" si="19"/>
        <v/>
      </c>
      <c r="H186" s="68" t="str">
        <f t="shared" si="20"/>
        <v/>
      </c>
    </row>
    <row r="187" spans="1:8" x14ac:dyDescent="0.2">
      <c r="A187" s="67"/>
      <c r="B187" s="67" t="str">
        <f t="shared" si="14"/>
        <v/>
      </c>
      <c r="C187" s="69" t="str">
        <f t="shared" si="15"/>
        <v/>
      </c>
      <c r="D187" s="70" t="str">
        <f t="shared" si="16"/>
        <v/>
      </c>
      <c r="E187" s="70" t="str">
        <f t="shared" si="17"/>
        <v/>
      </c>
      <c r="F187" s="68" t="str">
        <f t="shared" si="18"/>
        <v/>
      </c>
      <c r="G187" s="70" t="str">
        <f t="shared" si="19"/>
        <v/>
      </c>
      <c r="H187" s="68" t="str">
        <f t="shared" si="20"/>
        <v/>
      </c>
    </row>
    <row r="188" spans="1:8" x14ac:dyDescent="0.2">
      <c r="A188" s="67"/>
      <c r="B188" s="67" t="str">
        <f t="shared" si="14"/>
        <v/>
      </c>
      <c r="C188" s="69" t="str">
        <f t="shared" si="15"/>
        <v/>
      </c>
      <c r="D188" s="70" t="str">
        <f t="shared" si="16"/>
        <v/>
      </c>
      <c r="E188" s="70" t="str">
        <f t="shared" si="17"/>
        <v/>
      </c>
      <c r="F188" s="68" t="str">
        <f t="shared" si="18"/>
        <v/>
      </c>
      <c r="G188" s="70" t="str">
        <f t="shared" si="19"/>
        <v/>
      </c>
      <c r="H188" s="68" t="str">
        <f t="shared" si="20"/>
        <v/>
      </c>
    </row>
    <row r="189" spans="1:8" x14ac:dyDescent="0.2">
      <c r="A189" s="67"/>
      <c r="B189" s="67" t="str">
        <f t="shared" si="14"/>
        <v/>
      </c>
      <c r="C189" s="69" t="str">
        <f t="shared" si="15"/>
        <v/>
      </c>
      <c r="D189" s="70" t="str">
        <f t="shared" si="16"/>
        <v/>
      </c>
      <c r="E189" s="70" t="str">
        <f t="shared" si="17"/>
        <v/>
      </c>
      <c r="F189" s="68" t="str">
        <f t="shared" si="18"/>
        <v/>
      </c>
      <c r="G189" s="70" t="str">
        <f t="shared" si="19"/>
        <v/>
      </c>
      <c r="H189" s="68" t="str">
        <f t="shared" si="20"/>
        <v/>
      </c>
    </row>
    <row r="190" spans="1:8" x14ac:dyDescent="0.2">
      <c r="A190" s="67"/>
      <c r="B190" s="67" t="str">
        <f t="shared" si="14"/>
        <v/>
      </c>
      <c r="C190" s="69" t="str">
        <f t="shared" si="15"/>
        <v/>
      </c>
      <c r="D190" s="70" t="str">
        <f t="shared" si="16"/>
        <v/>
      </c>
      <c r="E190" s="70" t="str">
        <f t="shared" si="17"/>
        <v/>
      </c>
      <c r="F190" s="68" t="str">
        <f t="shared" si="18"/>
        <v/>
      </c>
      <c r="G190" s="70" t="str">
        <f t="shared" si="19"/>
        <v/>
      </c>
      <c r="H190" s="68" t="str">
        <f t="shared" si="20"/>
        <v/>
      </c>
    </row>
    <row r="191" spans="1:8" x14ac:dyDescent="0.2">
      <c r="A191" s="67"/>
      <c r="B191" s="67" t="str">
        <f t="shared" si="14"/>
        <v/>
      </c>
      <c r="C191" s="69" t="str">
        <f t="shared" si="15"/>
        <v/>
      </c>
      <c r="D191" s="70" t="str">
        <f t="shared" si="16"/>
        <v/>
      </c>
      <c r="E191" s="70" t="str">
        <f t="shared" si="17"/>
        <v/>
      </c>
      <c r="F191" s="68" t="str">
        <f t="shared" si="18"/>
        <v/>
      </c>
      <c r="G191" s="70" t="str">
        <f t="shared" si="19"/>
        <v/>
      </c>
      <c r="H191" s="68" t="str">
        <f t="shared" si="20"/>
        <v/>
      </c>
    </row>
    <row r="192" spans="1:8" x14ac:dyDescent="0.2">
      <c r="A192" s="67"/>
      <c r="B192" s="67" t="str">
        <f t="shared" si="14"/>
        <v/>
      </c>
      <c r="C192" s="69" t="str">
        <f t="shared" si="15"/>
        <v/>
      </c>
      <c r="D192" s="70" t="str">
        <f t="shared" si="16"/>
        <v/>
      </c>
      <c r="E192" s="70" t="str">
        <f t="shared" si="17"/>
        <v/>
      </c>
      <c r="F192" s="68" t="str">
        <f t="shared" si="18"/>
        <v/>
      </c>
      <c r="G192" s="70" t="str">
        <f t="shared" si="19"/>
        <v/>
      </c>
      <c r="H192" s="68" t="str">
        <f t="shared" si="20"/>
        <v/>
      </c>
    </row>
    <row r="193" spans="1:8" x14ac:dyDescent="0.2">
      <c r="A193" s="67"/>
      <c r="B193" s="67" t="str">
        <f t="shared" si="14"/>
        <v/>
      </c>
      <c r="C193" s="69" t="str">
        <f t="shared" si="15"/>
        <v/>
      </c>
      <c r="D193" s="70" t="str">
        <f t="shared" si="16"/>
        <v/>
      </c>
      <c r="E193" s="70" t="str">
        <f t="shared" si="17"/>
        <v/>
      </c>
      <c r="F193" s="68" t="str">
        <f t="shared" si="18"/>
        <v/>
      </c>
      <c r="G193" s="70" t="str">
        <f t="shared" si="19"/>
        <v/>
      </c>
      <c r="H193" s="68" t="str">
        <f t="shared" si="20"/>
        <v/>
      </c>
    </row>
    <row r="194" spans="1:8" x14ac:dyDescent="0.2">
      <c r="A194" s="67"/>
      <c r="B194" s="67" t="str">
        <f t="shared" si="14"/>
        <v/>
      </c>
      <c r="C194" s="69" t="str">
        <f t="shared" si="15"/>
        <v/>
      </c>
      <c r="D194" s="70" t="str">
        <f t="shared" si="16"/>
        <v/>
      </c>
      <c r="E194" s="70" t="str">
        <f t="shared" si="17"/>
        <v/>
      </c>
      <c r="F194" s="68" t="str">
        <f t="shared" si="18"/>
        <v/>
      </c>
      <c r="G194" s="70" t="str">
        <f t="shared" si="19"/>
        <v/>
      </c>
      <c r="H194" s="68" t="str">
        <f t="shared" si="20"/>
        <v/>
      </c>
    </row>
    <row r="195" spans="1:8" x14ac:dyDescent="0.2">
      <c r="A195" s="67"/>
      <c r="B195" s="67" t="str">
        <f t="shared" si="14"/>
        <v/>
      </c>
      <c r="C195" s="69" t="str">
        <f t="shared" si="15"/>
        <v/>
      </c>
      <c r="D195" s="70" t="str">
        <f t="shared" si="16"/>
        <v/>
      </c>
      <c r="E195" s="70" t="str">
        <f t="shared" si="17"/>
        <v/>
      </c>
      <c r="F195" s="68" t="str">
        <f t="shared" si="18"/>
        <v/>
      </c>
      <c r="G195" s="70" t="str">
        <f t="shared" si="19"/>
        <v/>
      </c>
      <c r="H195" s="68" t="str">
        <f t="shared" si="20"/>
        <v/>
      </c>
    </row>
    <row r="196" spans="1:8" x14ac:dyDescent="0.2">
      <c r="A196" s="67"/>
      <c r="B196" s="67" t="str">
        <f t="shared" si="14"/>
        <v/>
      </c>
      <c r="C196" s="69" t="str">
        <f t="shared" si="15"/>
        <v/>
      </c>
      <c r="D196" s="70" t="str">
        <f t="shared" si="16"/>
        <v/>
      </c>
      <c r="E196" s="70" t="str">
        <f t="shared" si="17"/>
        <v/>
      </c>
      <c r="F196" s="68" t="str">
        <f t="shared" si="18"/>
        <v/>
      </c>
      <c r="G196" s="70" t="str">
        <f t="shared" si="19"/>
        <v/>
      </c>
      <c r="H196" s="68" t="str">
        <f t="shared" si="20"/>
        <v/>
      </c>
    </row>
    <row r="197" spans="1:8" x14ac:dyDescent="0.2">
      <c r="A197" s="67"/>
      <c r="B197" s="67" t="str">
        <f t="shared" si="14"/>
        <v/>
      </c>
      <c r="C197" s="69" t="str">
        <f t="shared" si="15"/>
        <v/>
      </c>
      <c r="D197" s="70" t="str">
        <f t="shared" si="16"/>
        <v/>
      </c>
      <c r="E197" s="70" t="str">
        <f t="shared" si="17"/>
        <v/>
      </c>
      <c r="F197" s="68" t="str">
        <f t="shared" si="18"/>
        <v/>
      </c>
      <c r="G197" s="70" t="str">
        <f t="shared" si="19"/>
        <v/>
      </c>
      <c r="H197" s="68" t="str">
        <f t="shared" si="20"/>
        <v/>
      </c>
    </row>
    <row r="198" spans="1:8" x14ac:dyDescent="0.2">
      <c r="A198" s="67"/>
      <c r="B198" s="67" t="str">
        <f t="shared" si="14"/>
        <v/>
      </c>
      <c r="C198" s="69" t="str">
        <f t="shared" si="15"/>
        <v/>
      </c>
      <c r="D198" s="70" t="str">
        <f t="shared" si="16"/>
        <v/>
      </c>
      <c r="E198" s="70" t="str">
        <f t="shared" si="17"/>
        <v/>
      </c>
      <c r="F198" s="68" t="str">
        <f t="shared" si="18"/>
        <v/>
      </c>
      <c r="G198" s="70" t="str">
        <f t="shared" si="19"/>
        <v/>
      </c>
      <c r="H198" s="68" t="str">
        <f t="shared" si="20"/>
        <v/>
      </c>
    </row>
    <row r="199" spans="1:8" x14ac:dyDescent="0.2">
      <c r="A199" s="67"/>
      <c r="B199" s="67" t="str">
        <f t="shared" si="14"/>
        <v/>
      </c>
      <c r="C199" s="69" t="str">
        <f t="shared" si="15"/>
        <v/>
      </c>
      <c r="D199" s="70" t="str">
        <f t="shared" si="16"/>
        <v/>
      </c>
      <c r="E199" s="70" t="str">
        <f t="shared" si="17"/>
        <v/>
      </c>
      <c r="F199" s="68" t="str">
        <f t="shared" si="18"/>
        <v/>
      </c>
      <c r="G199" s="70" t="str">
        <f t="shared" si="19"/>
        <v/>
      </c>
      <c r="H199" s="68" t="str">
        <f t="shared" si="20"/>
        <v/>
      </c>
    </row>
    <row r="200" spans="1:8" x14ac:dyDescent="0.2">
      <c r="A200" s="67"/>
      <c r="B200" s="67" t="str">
        <f t="shared" si="14"/>
        <v/>
      </c>
      <c r="C200" s="69" t="str">
        <f t="shared" si="15"/>
        <v/>
      </c>
      <c r="D200" s="70" t="str">
        <f t="shared" si="16"/>
        <v/>
      </c>
      <c r="E200" s="70" t="str">
        <f t="shared" si="17"/>
        <v/>
      </c>
      <c r="F200" s="68" t="str">
        <f t="shared" si="18"/>
        <v/>
      </c>
      <c r="G200" s="70" t="str">
        <f t="shared" si="19"/>
        <v/>
      </c>
      <c r="H200" s="68" t="str">
        <f t="shared" si="20"/>
        <v/>
      </c>
    </row>
    <row r="201" spans="1:8" x14ac:dyDescent="0.2">
      <c r="A201" s="67"/>
      <c r="B201" s="67" t="str">
        <f t="shared" si="14"/>
        <v/>
      </c>
      <c r="C201" s="69" t="str">
        <f t="shared" si="15"/>
        <v/>
      </c>
      <c r="D201" s="70" t="str">
        <f t="shared" si="16"/>
        <v/>
      </c>
      <c r="E201" s="70" t="str">
        <f t="shared" si="17"/>
        <v/>
      </c>
      <c r="F201" s="68" t="str">
        <f t="shared" si="18"/>
        <v/>
      </c>
      <c r="G201" s="70" t="str">
        <f t="shared" si="19"/>
        <v/>
      </c>
      <c r="H201" s="68" t="str">
        <f t="shared" si="20"/>
        <v/>
      </c>
    </row>
    <row r="202" spans="1:8" x14ac:dyDescent="0.2">
      <c r="A202" s="67"/>
      <c r="B202" s="67" t="str">
        <f t="shared" si="14"/>
        <v/>
      </c>
      <c r="C202" s="69" t="str">
        <f t="shared" si="15"/>
        <v/>
      </c>
      <c r="D202" s="70" t="str">
        <f t="shared" si="16"/>
        <v/>
      </c>
      <c r="E202" s="70" t="str">
        <f t="shared" si="17"/>
        <v/>
      </c>
      <c r="F202" s="68" t="str">
        <f t="shared" si="18"/>
        <v/>
      </c>
      <c r="G202" s="70" t="str">
        <f t="shared" si="19"/>
        <v/>
      </c>
      <c r="H202" s="68" t="str">
        <f t="shared" si="20"/>
        <v/>
      </c>
    </row>
    <row r="203" spans="1:8" x14ac:dyDescent="0.2">
      <c r="A203" s="67"/>
      <c r="B203" s="67" t="str">
        <f t="shared" si="14"/>
        <v/>
      </c>
      <c r="C203" s="69" t="str">
        <f t="shared" si="15"/>
        <v/>
      </c>
      <c r="D203" s="70" t="str">
        <f t="shared" si="16"/>
        <v/>
      </c>
      <c r="E203" s="70" t="str">
        <f t="shared" si="17"/>
        <v/>
      </c>
      <c r="F203" s="68" t="str">
        <f t="shared" si="18"/>
        <v/>
      </c>
      <c r="G203" s="70" t="str">
        <f t="shared" si="19"/>
        <v/>
      </c>
      <c r="H203" s="68" t="str">
        <f t="shared" si="20"/>
        <v/>
      </c>
    </row>
    <row r="204" spans="1:8" x14ac:dyDescent="0.2">
      <c r="A204" s="67"/>
      <c r="B204" s="67" t="str">
        <f t="shared" si="14"/>
        <v/>
      </c>
      <c r="C204" s="69" t="str">
        <f t="shared" si="15"/>
        <v/>
      </c>
      <c r="D204" s="70" t="str">
        <f t="shared" si="16"/>
        <v/>
      </c>
      <c r="E204" s="70" t="str">
        <f t="shared" si="17"/>
        <v/>
      </c>
      <c r="F204" s="68" t="str">
        <f t="shared" si="18"/>
        <v/>
      </c>
      <c r="G204" s="70" t="str">
        <f t="shared" si="19"/>
        <v/>
      </c>
      <c r="H204" s="68" t="str">
        <f t="shared" si="20"/>
        <v/>
      </c>
    </row>
    <row r="205" spans="1:8" x14ac:dyDescent="0.2">
      <c r="A205" s="67"/>
      <c r="B205" s="67" t="str">
        <f t="shared" si="14"/>
        <v/>
      </c>
      <c r="C205" s="69" t="str">
        <f t="shared" si="15"/>
        <v/>
      </c>
      <c r="D205" s="70" t="str">
        <f t="shared" si="16"/>
        <v/>
      </c>
      <c r="E205" s="70" t="str">
        <f t="shared" si="17"/>
        <v/>
      </c>
      <c r="F205" s="68" t="str">
        <f t="shared" si="18"/>
        <v/>
      </c>
      <c r="G205" s="70" t="str">
        <f t="shared" si="19"/>
        <v/>
      </c>
      <c r="H205" s="68" t="str">
        <f t="shared" si="20"/>
        <v/>
      </c>
    </row>
    <row r="206" spans="1:8" x14ac:dyDescent="0.2">
      <c r="A206" s="67"/>
      <c r="B206" s="67" t="str">
        <f t="shared" si="14"/>
        <v/>
      </c>
      <c r="C206" s="69" t="str">
        <f t="shared" si="15"/>
        <v/>
      </c>
      <c r="D206" s="70" t="str">
        <f t="shared" si="16"/>
        <v/>
      </c>
      <c r="E206" s="70" t="str">
        <f t="shared" si="17"/>
        <v/>
      </c>
      <c r="F206" s="68" t="str">
        <f t="shared" si="18"/>
        <v/>
      </c>
      <c r="G206" s="70" t="str">
        <f t="shared" si="19"/>
        <v/>
      </c>
      <c r="H206" s="68" t="str">
        <f t="shared" si="20"/>
        <v/>
      </c>
    </row>
    <row r="207" spans="1:8" x14ac:dyDescent="0.2">
      <c r="A207" s="67"/>
      <c r="B207" s="67" t="str">
        <f t="shared" si="14"/>
        <v/>
      </c>
      <c r="C207" s="69" t="str">
        <f t="shared" si="15"/>
        <v/>
      </c>
      <c r="D207" s="70" t="str">
        <f t="shared" si="16"/>
        <v/>
      </c>
      <c r="E207" s="70" t="str">
        <f t="shared" si="17"/>
        <v/>
      </c>
      <c r="F207" s="68" t="str">
        <f t="shared" si="18"/>
        <v/>
      </c>
      <c r="G207" s="70" t="str">
        <f t="shared" si="19"/>
        <v/>
      </c>
      <c r="H207" s="68" t="str">
        <f t="shared" si="20"/>
        <v/>
      </c>
    </row>
    <row r="208" spans="1:8" x14ac:dyDescent="0.2">
      <c r="A208" s="67"/>
      <c r="B208" s="67" t="str">
        <f t="shared" si="14"/>
        <v/>
      </c>
      <c r="C208" s="69" t="str">
        <f t="shared" si="15"/>
        <v/>
      </c>
      <c r="D208" s="70" t="str">
        <f t="shared" si="16"/>
        <v/>
      </c>
      <c r="E208" s="70" t="str">
        <f t="shared" si="17"/>
        <v/>
      </c>
      <c r="F208" s="68" t="str">
        <f t="shared" si="18"/>
        <v/>
      </c>
      <c r="G208" s="70" t="str">
        <f t="shared" si="19"/>
        <v/>
      </c>
      <c r="H208" s="68" t="str">
        <f t="shared" si="20"/>
        <v/>
      </c>
    </row>
    <row r="209" spans="1:8" x14ac:dyDescent="0.2">
      <c r="A209" s="67"/>
      <c r="B209" s="67" t="str">
        <f t="shared" si="14"/>
        <v/>
      </c>
      <c r="C209" s="69" t="str">
        <f t="shared" si="15"/>
        <v/>
      </c>
      <c r="D209" s="70" t="str">
        <f t="shared" si="16"/>
        <v/>
      </c>
      <c r="E209" s="70" t="str">
        <f t="shared" si="17"/>
        <v/>
      </c>
      <c r="F209" s="68" t="str">
        <f t="shared" si="18"/>
        <v/>
      </c>
      <c r="G209" s="70" t="str">
        <f t="shared" si="19"/>
        <v/>
      </c>
      <c r="H209" s="68" t="str">
        <f t="shared" si="20"/>
        <v/>
      </c>
    </row>
    <row r="210" spans="1:8" x14ac:dyDescent="0.2">
      <c r="A210" s="67"/>
      <c r="B210" s="67" t="str">
        <f t="shared" ref="B210:B256" si="21">IF($D$8*$D$10*$D$11*$D$12*$D$13=0,"",B209+1)</f>
        <v/>
      </c>
      <c r="C210" s="69" t="str">
        <f t="shared" ref="C210:C256" si="22">IF(B210&lt;=$D$11*$D$12,DATE(YEAR($D$13),MONTH($D$13)+B209*12/$D$12,DAY($D$13)),"")</f>
        <v/>
      </c>
      <c r="D210" s="70" t="str">
        <f t="shared" ref="D210:D256" si="23">IF(B210&lt;=$D$11*$D$12,$H$7,"")</f>
        <v/>
      </c>
      <c r="E210" s="70" t="str">
        <f t="shared" ref="E210:E256" si="24">IF(B210&lt;=$D$11*D$12,D210+E209,"")</f>
        <v/>
      </c>
      <c r="F210" s="68" t="str">
        <f t="shared" ref="F210:F256" si="25">IF(B210&lt;=$D$11*$D$12,D210-G210,"")</f>
        <v/>
      </c>
      <c r="G210" s="70" t="str">
        <f t="shared" ref="G210:G256" si="26">IF(B210&lt;=$D$11*D$12,H209*($D$10/$D$12),"")</f>
        <v/>
      </c>
      <c r="H210" s="68" t="str">
        <f t="shared" ref="H210:H256" si="27">IF(B210&lt;=$D$11*$D$12,H209-F210,"")</f>
        <v/>
      </c>
    </row>
    <row r="211" spans="1:8" x14ac:dyDescent="0.2">
      <c r="A211" s="67"/>
      <c r="B211" s="67" t="str">
        <f t="shared" si="21"/>
        <v/>
      </c>
      <c r="C211" s="69" t="str">
        <f t="shared" si="22"/>
        <v/>
      </c>
      <c r="D211" s="70" t="str">
        <f t="shared" si="23"/>
        <v/>
      </c>
      <c r="E211" s="70" t="str">
        <f t="shared" si="24"/>
        <v/>
      </c>
      <c r="F211" s="68" t="str">
        <f t="shared" si="25"/>
        <v/>
      </c>
      <c r="G211" s="70" t="str">
        <f t="shared" si="26"/>
        <v/>
      </c>
      <c r="H211" s="68" t="str">
        <f t="shared" si="27"/>
        <v/>
      </c>
    </row>
    <row r="212" spans="1:8" x14ac:dyDescent="0.2">
      <c r="A212" s="67"/>
      <c r="B212" s="67" t="str">
        <f t="shared" si="21"/>
        <v/>
      </c>
      <c r="C212" s="69" t="str">
        <f t="shared" si="22"/>
        <v/>
      </c>
      <c r="D212" s="70" t="str">
        <f t="shared" si="23"/>
        <v/>
      </c>
      <c r="E212" s="70" t="str">
        <f t="shared" si="24"/>
        <v/>
      </c>
      <c r="F212" s="68" t="str">
        <f t="shared" si="25"/>
        <v/>
      </c>
      <c r="G212" s="70" t="str">
        <f t="shared" si="26"/>
        <v/>
      </c>
      <c r="H212" s="68" t="str">
        <f t="shared" si="27"/>
        <v/>
      </c>
    </row>
    <row r="213" spans="1:8" x14ac:dyDescent="0.2">
      <c r="A213" s="67"/>
      <c r="B213" s="67" t="str">
        <f t="shared" si="21"/>
        <v/>
      </c>
      <c r="C213" s="69" t="str">
        <f t="shared" si="22"/>
        <v/>
      </c>
      <c r="D213" s="70" t="str">
        <f t="shared" si="23"/>
        <v/>
      </c>
      <c r="E213" s="70" t="str">
        <f t="shared" si="24"/>
        <v/>
      </c>
      <c r="F213" s="68" t="str">
        <f t="shared" si="25"/>
        <v/>
      </c>
      <c r="G213" s="70" t="str">
        <f t="shared" si="26"/>
        <v/>
      </c>
      <c r="H213" s="68" t="str">
        <f t="shared" si="27"/>
        <v/>
      </c>
    </row>
    <row r="214" spans="1:8" x14ac:dyDescent="0.2">
      <c r="A214" s="67"/>
      <c r="B214" s="67" t="str">
        <f t="shared" si="21"/>
        <v/>
      </c>
      <c r="C214" s="69" t="str">
        <f t="shared" si="22"/>
        <v/>
      </c>
      <c r="D214" s="70" t="str">
        <f t="shared" si="23"/>
        <v/>
      </c>
      <c r="E214" s="70" t="str">
        <f t="shared" si="24"/>
        <v/>
      </c>
      <c r="F214" s="68" t="str">
        <f t="shared" si="25"/>
        <v/>
      </c>
      <c r="G214" s="70" t="str">
        <f t="shared" si="26"/>
        <v/>
      </c>
      <c r="H214" s="68" t="str">
        <f t="shared" si="27"/>
        <v/>
      </c>
    </row>
    <row r="215" spans="1:8" x14ac:dyDescent="0.2">
      <c r="A215" s="67"/>
      <c r="B215" s="67" t="str">
        <f t="shared" si="21"/>
        <v/>
      </c>
      <c r="C215" s="69" t="str">
        <f t="shared" si="22"/>
        <v/>
      </c>
      <c r="D215" s="70" t="str">
        <f t="shared" si="23"/>
        <v/>
      </c>
      <c r="E215" s="70" t="str">
        <f t="shared" si="24"/>
        <v/>
      </c>
      <c r="F215" s="68" t="str">
        <f t="shared" si="25"/>
        <v/>
      </c>
      <c r="G215" s="70" t="str">
        <f t="shared" si="26"/>
        <v/>
      </c>
      <c r="H215" s="68" t="str">
        <f t="shared" si="27"/>
        <v/>
      </c>
    </row>
    <row r="216" spans="1:8" x14ac:dyDescent="0.2">
      <c r="A216" s="67"/>
      <c r="B216" s="67" t="str">
        <f t="shared" si="21"/>
        <v/>
      </c>
      <c r="C216" s="69" t="str">
        <f t="shared" si="22"/>
        <v/>
      </c>
      <c r="D216" s="70" t="str">
        <f t="shared" si="23"/>
        <v/>
      </c>
      <c r="E216" s="70" t="str">
        <f t="shared" si="24"/>
        <v/>
      </c>
      <c r="F216" s="68" t="str">
        <f t="shared" si="25"/>
        <v/>
      </c>
      <c r="G216" s="70" t="str">
        <f t="shared" si="26"/>
        <v/>
      </c>
      <c r="H216" s="68" t="str">
        <f t="shared" si="27"/>
        <v/>
      </c>
    </row>
    <row r="217" spans="1:8" x14ac:dyDescent="0.2">
      <c r="A217" s="67"/>
      <c r="B217" s="67" t="str">
        <f t="shared" si="21"/>
        <v/>
      </c>
      <c r="C217" s="69" t="str">
        <f t="shared" si="22"/>
        <v/>
      </c>
      <c r="D217" s="70" t="str">
        <f t="shared" si="23"/>
        <v/>
      </c>
      <c r="E217" s="70" t="str">
        <f t="shared" si="24"/>
        <v/>
      </c>
      <c r="F217" s="68" t="str">
        <f t="shared" si="25"/>
        <v/>
      </c>
      <c r="G217" s="70" t="str">
        <f t="shared" si="26"/>
        <v/>
      </c>
      <c r="H217" s="68" t="str">
        <f t="shared" si="27"/>
        <v/>
      </c>
    </row>
    <row r="218" spans="1:8" x14ac:dyDescent="0.2">
      <c r="A218" s="67"/>
      <c r="B218" s="67" t="str">
        <f t="shared" si="21"/>
        <v/>
      </c>
      <c r="C218" s="69" t="str">
        <f t="shared" si="22"/>
        <v/>
      </c>
      <c r="D218" s="70" t="str">
        <f t="shared" si="23"/>
        <v/>
      </c>
      <c r="E218" s="70" t="str">
        <f t="shared" si="24"/>
        <v/>
      </c>
      <c r="F218" s="68" t="str">
        <f t="shared" si="25"/>
        <v/>
      </c>
      <c r="G218" s="70" t="str">
        <f t="shared" si="26"/>
        <v/>
      </c>
      <c r="H218" s="68" t="str">
        <f t="shared" si="27"/>
        <v/>
      </c>
    </row>
    <row r="219" spans="1:8" x14ac:dyDescent="0.2">
      <c r="A219" s="67"/>
      <c r="B219" s="67" t="str">
        <f t="shared" si="21"/>
        <v/>
      </c>
      <c r="C219" s="69" t="str">
        <f t="shared" si="22"/>
        <v/>
      </c>
      <c r="D219" s="70" t="str">
        <f t="shared" si="23"/>
        <v/>
      </c>
      <c r="E219" s="70" t="str">
        <f t="shared" si="24"/>
        <v/>
      </c>
      <c r="F219" s="68" t="str">
        <f t="shared" si="25"/>
        <v/>
      </c>
      <c r="G219" s="70" t="str">
        <f t="shared" si="26"/>
        <v/>
      </c>
      <c r="H219" s="68" t="str">
        <f t="shared" si="27"/>
        <v/>
      </c>
    </row>
    <row r="220" spans="1:8" x14ac:dyDescent="0.2">
      <c r="A220" s="67"/>
      <c r="B220" s="67" t="str">
        <f t="shared" si="21"/>
        <v/>
      </c>
      <c r="C220" s="69" t="str">
        <f t="shared" si="22"/>
        <v/>
      </c>
      <c r="D220" s="70" t="str">
        <f t="shared" si="23"/>
        <v/>
      </c>
      <c r="E220" s="70" t="str">
        <f t="shared" si="24"/>
        <v/>
      </c>
      <c r="F220" s="68" t="str">
        <f t="shared" si="25"/>
        <v/>
      </c>
      <c r="G220" s="70" t="str">
        <f t="shared" si="26"/>
        <v/>
      </c>
      <c r="H220" s="68" t="str">
        <f t="shared" si="27"/>
        <v/>
      </c>
    </row>
    <row r="221" spans="1:8" x14ac:dyDescent="0.2">
      <c r="A221" s="67"/>
      <c r="B221" s="67" t="str">
        <f t="shared" si="21"/>
        <v/>
      </c>
      <c r="C221" s="69" t="str">
        <f t="shared" si="22"/>
        <v/>
      </c>
      <c r="D221" s="70" t="str">
        <f t="shared" si="23"/>
        <v/>
      </c>
      <c r="E221" s="70" t="str">
        <f t="shared" si="24"/>
        <v/>
      </c>
      <c r="F221" s="68" t="str">
        <f t="shared" si="25"/>
        <v/>
      </c>
      <c r="G221" s="70" t="str">
        <f t="shared" si="26"/>
        <v/>
      </c>
      <c r="H221" s="68" t="str">
        <f t="shared" si="27"/>
        <v/>
      </c>
    </row>
    <row r="222" spans="1:8" x14ac:dyDescent="0.2">
      <c r="A222" s="67"/>
      <c r="B222" s="67" t="str">
        <f t="shared" si="21"/>
        <v/>
      </c>
      <c r="C222" s="69" t="str">
        <f t="shared" si="22"/>
        <v/>
      </c>
      <c r="D222" s="70" t="str">
        <f t="shared" si="23"/>
        <v/>
      </c>
      <c r="E222" s="70" t="str">
        <f t="shared" si="24"/>
        <v/>
      </c>
      <c r="F222" s="68" t="str">
        <f t="shared" si="25"/>
        <v/>
      </c>
      <c r="G222" s="70" t="str">
        <f t="shared" si="26"/>
        <v/>
      </c>
      <c r="H222" s="68" t="str">
        <f t="shared" si="27"/>
        <v/>
      </c>
    </row>
    <row r="223" spans="1:8" x14ac:dyDescent="0.2">
      <c r="A223" s="67"/>
      <c r="B223" s="67" t="str">
        <f t="shared" si="21"/>
        <v/>
      </c>
      <c r="C223" s="69" t="str">
        <f t="shared" si="22"/>
        <v/>
      </c>
      <c r="D223" s="70" t="str">
        <f t="shared" si="23"/>
        <v/>
      </c>
      <c r="E223" s="70" t="str">
        <f t="shared" si="24"/>
        <v/>
      </c>
      <c r="F223" s="68" t="str">
        <f t="shared" si="25"/>
        <v/>
      </c>
      <c r="G223" s="70" t="str">
        <f t="shared" si="26"/>
        <v/>
      </c>
      <c r="H223" s="68" t="str">
        <f t="shared" si="27"/>
        <v/>
      </c>
    </row>
    <row r="224" spans="1:8" x14ac:dyDescent="0.2">
      <c r="A224" s="67"/>
      <c r="B224" s="67" t="str">
        <f t="shared" si="21"/>
        <v/>
      </c>
      <c r="C224" s="69" t="str">
        <f t="shared" si="22"/>
        <v/>
      </c>
      <c r="D224" s="70" t="str">
        <f t="shared" si="23"/>
        <v/>
      </c>
      <c r="E224" s="70" t="str">
        <f t="shared" si="24"/>
        <v/>
      </c>
      <c r="F224" s="68" t="str">
        <f t="shared" si="25"/>
        <v/>
      </c>
      <c r="G224" s="70" t="str">
        <f t="shared" si="26"/>
        <v/>
      </c>
      <c r="H224" s="68" t="str">
        <f t="shared" si="27"/>
        <v/>
      </c>
    </row>
    <row r="225" spans="1:8" x14ac:dyDescent="0.2">
      <c r="A225" s="67"/>
      <c r="B225" s="67" t="str">
        <f t="shared" si="21"/>
        <v/>
      </c>
      <c r="C225" s="69" t="str">
        <f t="shared" si="22"/>
        <v/>
      </c>
      <c r="D225" s="70" t="str">
        <f t="shared" si="23"/>
        <v/>
      </c>
      <c r="E225" s="70" t="str">
        <f t="shared" si="24"/>
        <v/>
      </c>
      <c r="F225" s="68" t="str">
        <f t="shared" si="25"/>
        <v/>
      </c>
      <c r="G225" s="70" t="str">
        <f t="shared" si="26"/>
        <v/>
      </c>
      <c r="H225" s="68" t="str">
        <f t="shared" si="27"/>
        <v/>
      </c>
    </row>
    <row r="226" spans="1:8" x14ac:dyDescent="0.2">
      <c r="A226" s="67"/>
      <c r="B226" s="67" t="str">
        <f t="shared" si="21"/>
        <v/>
      </c>
      <c r="C226" s="69" t="str">
        <f t="shared" si="22"/>
        <v/>
      </c>
      <c r="D226" s="70" t="str">
        <f t="shared" si="23"/>
        <v/>
      </c>
      <c r="E226" s="70" t="str">
        <f t="shared" si="24"/>
        <v/>
      </c>
      <c r="F226" s="68" t="str">
        <f t="shared" si="25"/>
        <v/>
      </c>
      <c r="G226" s="70" t="str">
        <f t="shared" si="26"/>
        <v/>
      </c>
      <c r="H226" s="68" t="str">
        <f t="shared" si="27"/>
        <v/>
      </c>
    </row>
    <row r="227" spans="1:8" x14ac:dyDescent="0.2">
      <c r="A227" s="67"/>
      <c r="B227" s="67" t="str">
        <f t="shared" si="21"/>
        <v/>
      </c>
      <c r="C227" s="69" t="str">
        <f t="shared" si="22"/>
        <v/>
      </c>
      <c r="D227" s="70" t="str">
        <f t="shared" si="23"/>
        <v/>
      </c>
      <c r="E227" s="70" t="str">
        <f t="shared" si="24"/>
        <v/>
      </c>
      <c r="F227" s="68" t="str">
        <f t="shared" si="25"/>
        <v/>
      </c>
      <c r="G227" s="70" t="str">
        <f t="shared" si="26"/>
        <v/>
      </c>
      <c r="H227" s="68" t="str">
        <f t="shared" si="27"/>
        <v/>
      </c>
    </row>
    <row r="228" spans="1:8" x14ac:dyDescent="0.2">
      <c r="A228" s="67"/>
      <c r="B228" s="67" t="str">
        <f t="shared" si="21"/>
        <v/>
      </c>
      <c r="C228" s="69" t="str">
        <f t="shared" si="22"/>
        <v/>
      </c>
      <c r="D228" s="70" t="str">
        <f t="shared" si="23"/>
        <v/>
      </c>
      <c r="E228" s="70" t="str">
        <f t="shared" si="24"/>
        <v/>
      </c>
      <c r="F228" s="68" t="str">
        <f t="shared" si="25"/>
        <v/>
      </c>
      <c r="G228" s="70" t="str">
        <f t="shared" si="26"/>
        <v/>
      </c>
      <c r="H228" s="68" t="str">
        <f t="shared" si="27"/>
        <v/>
      </c>
    </row>
    <row r="229" spans="1:8" x14ac:dyDescent="0.2">
      <c r="A229" s="67"/>
      <c r="B229" s="67" t="str">
        <f t="shared" si="21"/>
        <v/>
      </c>
      <c r="C229" s="69" t="str">
        <f t="shared" si="22"/>
        <v/>
      </c>
      <c r="D229" s="70" t="str">
        <f t="shared" si="23"/>
        <v/>
      </c>
      <c r="E229" s="70" t="str">
        <f t="shared" si="24"/>
        <v/>
      </c>
      <c r="F229" s="68" t="str">
        <f t="shared" si="25"/>
        <v/>
      </c>
      <c r="G229" s="70" t="str">
        <f t="shared" si="26"/>
        <v/>
      </c>
      <c r="H229" s="68" t="str">
        <f t="shared" si="27"/>
        <v/>
      </c>
    </row>
    <row r="230" spans="1:8" x14ac:dyDescent="0.2">
      <c r="A230" s="67"/>
      <c r="B230" s="67" t="str">
        <f t="shared" si="21"/>
        <v/>
      </c>
      <c r="C230" s="69" t="str">
        <f t="shared" si="22"/>
        <v/>
      </c>
      <c r="D230" s="70" t="str">
        <f t="shared" si="23"/>
        <v/>
      </c>
      <c r="E230" s="70" t="str">
        <f t="shared" si="24"/>
        <v/>
      </c>
      <c r="F230" s="68" t="str">
        <f t="shared" si="25"/>
        <v/>
      </c>
      <c r="G230" s="70" t="str">
        <f t="shared" si="26"/>
        <v/>
      </c>
      <c r="H230" s="68" t="str">
        <f t="shared" si="27"/>
        <v/>
      </c>
    </row>
    <row r="231" spans="1:8" x14ac:dyDescent="0.2">
      <c r="A231" s="67"/>
      <c r="B231" s="67" t="str">
        <f t="shared" si="21"/>
        <v/>
      </c>
      <c r="C231" s="69" t="str">
        <f t="shared" si="22"/>
        <v/>
      </c>
      <c r="D231" s="70" t="str">
        <f t="shared" si="23"/>
        <v/>
      </c>
      <c r="E231" s="70" t="str">
        <f t="shared" si="24"/>
        <v/>
      </c>
      <c r="F231" s="68" t="str">
        <f t="shared" si="25"/>
        <v/>
      </c>
      <c r="G231" s="70" t="str">
        <f t="shared" si="26"/>
        <v/>
      </c>
      <c r="H231" s="68" t="str">
        <f t="shared" si="27"/>
        <v/>
      </c>
    </row>
    <row r="232" spans="1:8" x14ac:dyDescent="0.2">
      <c r="A232" s="67"/>
      <c r="B232" s="67" t="str">
        <f t="shared" si="21"/>
        <v/>
      </c>
      <c r="C232" s="69" t="str">
        <f t="shared" si="22"/>
        <v/>
      </c>
      <c r="D232" s="70" t="str">
        <f t="shared" si="23"/>
        <v/>
      </c>
      <c r="E232" s="70" t="str">
        <f t="shared" si="24"/>
        <v/>
      </c>
      <c r="F232" s="68" t="str">
        <f t="shared" si="25"/>
        <v/>
      </c>
      <c r="G232" s="70" t="str">
        <f t="shared" si="26"/>
        <v/>
      </c>
      <c r="H232" s="68" t="str">
        <f t="shared" si="27"/>
        <v/>
      </c>
    </row>
    <row r="233" spans="1:8" x14ac:dyDescent="0.2">
      <c r="A233" s="67"/>
      <c r="B233" s="67" t="str">
        <f t="shared" si="21"/>
        <v/>
      </c>
      <c r="C233" s="69" t="str">
        <f t="shared" si="22"/>
        <v/>
      </c>
      <c r="D233" s="70" t="str">
        <f t="shared" si="23"/>
        <v/>
      </c>
      <c r="E233" s="70" t="str">
        <f t="shared" si="24"/>
        <v/>
      </c>
      <c r="F233" s="68" t="str">
        <f t="shared" si="25"/>
        <v/>
      </c>
      <c r="G233" s="70" t="str">
        <f t="shared" si="26"/>
        <v/>
      </c>
      <c r="H233" s="68" t="str">
        <f t="shared" si="27"/>
        <v/>
      </c>
    </row>
    <row r="234" spans="1:8" x14ac:dyDescent="0.2">
      <c r="A234" s="67"/>
      <c r="B234" s="67" t="str">
        <f t="shared" si="21"/>
        <v/>
      </c>
      <c r="C234" s="69" t="str">
        <f t="shared" si="22"/>
        <v/>
      </c>
      <c r="D234" s="70" t="str">
        <f t="shared" si="23"/>
        <v/>
      </c>
      <c r="E234" s="70" t="str">
        <f t="shared" si="24"/>
        <v/>
      </c>
      <c r="F234" s="68" t="str">
        <f t="shared" si="25"/>
        <v/>
      </c>
      <c r="G234" s="70" t="str">
        <f t="shared" si="26"/>
        <v/>
      </c>
      <c r="H234" s="68" t="str">
        <f t="shared" si="27"/>
        <v/>
      </c>
    </row>
    <row r="235" spans="1:8" x14ac:dyDescent="0.2">
      <c r="A235" s="67"/>
      <c r="B235" s="67" t="str">
        <f t="shared" si="21"/>
        <v/>
      </c>
      <c r="C235" s="69" t="str">
        <f t="shared" si="22"/>
        <v/>
      </c>
      <c r="D235" s="70" t="str">
        <f t="shared" si="23"/>
        <v/>
      </c>
      <c r="E235" s="70" t="str">
        <f t="shared" si="24"/>
        <v/>
      </c>
      <c r="F235" s="68" t="str">
        <f t="shared" si="25"/>
        <v/>
      </c>
      <c r="G235" s="70" t="str">
        <f t="shared" si="26"/>
        <v/>
      </c>
      <c r="H235" s="68" t="str">
        <f t="shared" si="27"/>
        <v/>
      </c>
    </row>
    <row r="236" spans="1:8" x14ac:dyDescent="0.2">
      <c r="A236" s="67"/>
      <c r="B236" s="67" t="str">
        <f t="shared" si="21"/>
        <v/>
      </c>
      <c r="C236" s="69" t="str">
        <f t="shared" si="22"/>
        <v/>
      </c>
      <c r="D236" s="70" t="str">
        <f t="shared" si="23"/>
        <v/>
      </c>
      <c r="E236" s="70" t="str">
        <f t="shared" si="24"/>
        <v/>
      </c>
      <c r="F236" s="68" t="str">
        <f t="shared" si="25"/>
        <v/>
      </c>
      <c r="G236" s="70" t="str">
        <f t="shared" si="26"/>
        <v/>
      </c>
      <c r="H236" s="68" t="str">
        <f t="shared" si="27"/>
        <v/>
      </c>
    </row>
    <row r="237" spans="1:8" x14ac:dyDescent="0.2">
      <c r="A237" s="67"/>
      <c r="B237" s="67" t="str">
        <f t="shared" si="21"/>
        <v/>
      </c>
      <c r="C237" s="69" t="str">
        <f t="shared" si="22"/>
        <v/>
      </c>
      <c r="D237" s="70" t="str">
        <f t="shared" si="23"/>
        <v/>
      </c>
      <c r="E237" s="70" t="str">
        <f t="shared" si="24"/>
        <v/>
      </c>
      <c r="F237" s="68" t="str">
        <f t="shared" si="25"/>
        <v/>
      </c>
      <c r="G237" s="70" t="str">
        <f t="shared" si="26"/>
        <v/>
      </c>
      <c r="H237" s="68" t="str">
        <f t="shared" si="27"/>
        <v/>
      </c>
    </row>
    <row r="238" spans="1:8" x14ac:dyDescent="0.2">
      <c r="A238" s="67"/>
      <c r="B238" s="67" t="str">
        <f t="shared" si="21"/>
        <v/>
      </c>
      <c r="C238" s="69" t="str">
        <f t="shared" si="22"/>
        <v/>
      </c>
      <c r="D238" s="70" t="str">
        <f t="shared" si="23"/>
        <v/>
      </c>
      <c r="E238" s="70" t="str">
        <f t="shared" si="24"/>
        <v/>
      </c>
      <c r="F238" s="68" t="str">
        <f t="shared" si="25"/>
        <v/>
      </c>
      <c r="G238" s="70" t="str">
        <f t="shared" si="26"/>
        <v/>
      </c>
      <c r="H238" s="68" t="str">
        <f t="shared" si="27"/>
        <v/>
      </c>
    </row>
    <row r="239" spans="1:8" x14ac:dyDescent="0.2">
      <c r="A239" s="67"/>
      <c r="B239" s="67" t="str">
        <f t="shared" si="21"/>
        <v/>
      </c>
      <c r="C239" s="69" t="str">
        <f t="shared" si="22"/>
        <v/>
      </c>
      <c r="D239" s="70" t="str">
        <f t="shared" si="23"/>
        <v/>
      </c>
      <c r="E239" s="70" t="str">
        <f t="shared" si="24"/>
        <v/>
      </c>
      <c r="F239" s="68" t="str">
        <f t="shared" si="25"/>
        <v/>
      </c>
      <c r="G239" s="70" t="str">
        <f t="shared" si="26"/>
        <v/>
      </c>
      <c r="H239" s="68" t="str">
        <f t="shared" si="27"/>
        <v/>
      </c>
    </row>
    <row r="240" spans="1:8" x14ac:dyDescent="0.2">
      <c r="A240" s="67"/>
      <c r="B240" s="67" t="str">
        <f t="shared" si="21"/>
        <v/>
      </c>
      <c r="C240" s="69" t="str">
        <f t="shared" si="22"/>
        <v/>
      </c>
      <c r="D240" s="70" t="str">
        <f t="shared" si="23"/>
        <v/>
      </c>
      <c r="E240" s="70" t="str">
        <f t="shared" si="24"/>
        <v/>
      </c>
      <c r="F240" s="68" t="str">
        <f t="shared" si="25"/>
        <v/>
      </c>
      <c r="G240" s="70" t="str">
        <f t="shared" si="26"/>
        <v/>
      </c>
      <c r="H240" s="68" t="str">
        <f t="shared" si="27"/>
        <v/>
      </c>
    </row>
    <row r="241" spans="1:8" x14ac:dyDescent="0.2">
      <c r="A241" s="67"/>
      <c r="B241" s="67" t="str">
        <f t="shared" si="21"/>
        <v/>
      </c>
      <c r="C241" s="69" t="str">
        <f t="shared" si="22"/>
        <v/>
      </c>
      <c r="D241" s="70" t="str">
        <f t="shared" si="23"/>
        <v/>
      </c>
      <c r="E241" s="70" t="str">
        <f t="shared" si="24"/>
        <v/>
      </c>
      <c r="F241" s="68" t="str">
        <f t="shared" si="25"/>
        <v/>
      </c>
      <c r="G241" s="70" t="str">
        <f t="shared" si="26"/>
        <v/>
      </c>
      <c r="H241" s="68" t="str">
        <f t="shared" si="27"/>
        <v/>
      </c>
    </row>
    <row r="242" spans="1:8" x14ac:dyDescent="0.2">
      <c r="A242" s="67"/>
      <c r="B242" s="67" t="str">
        <f t="shared" si="21"/>
        <v/>
      </c>
      <c r="C242" s="69" t="str">
        <f t="shared" si="22"/>
        <v/>
      </c>
      <c r="D242" s="70" t="str">
        <f t="shared" si="23"/>
        <v/>
      </c>
      <c r="E242" s="70" t="str">
        <f t="shared" si="24"/>
        <v/>
      </c>
      <c r="F242" s="68" t="str">
        <f t="shared" si="25"/>
        <v/>
      </c>
      <c r="G242" s="70" t="str">
        <f t="shared" si="26"/>
        <v/>
      </c>
      <c r="H242" s="68" t="str">
        <f t="shared" si="27"/>
        <v/>
      </c>
    </row>
    <row r="243" spans="1:8" x14ac:dyDescent="0.2">
      <c r="A243" s="67"/>
      <c r="B243" s="67" t="str">
        <f t="shared" si="21"/>
        <v/>
      </c>
      <c r="C243" s="69" t="str">
        <f t="shared" si="22"/>
        <v/>
      </c>
      <c r="D243" s="70" t="str">
        <f t="shared" si="23"/>
        <v/>
      </c>
      <c r="E243" s="70" t="str">
        <f t="shared" si="24"/>
        <v/>
      </c>
      <c r="F243" s="68" t="str">
        <f t="shared" si="25"/>
        <v/>
      </c>
      <c r="G243" s="70" t="str">
        <f t="shared" si="26"/>
        <v/>
      </c>
      <c r="H243" s="68" t="str">
        <f t="shared" si="27"/>
        <v/>
      </c>
    </row>
    <row r="244" spans="1:8" x14ac:dyDescent="0.2">
      <c r="A244" s="67"/>
      <c r="B244" s="67" t="str">
        <f t="shared" si="21"/>
        <v/>
      </c>
      <c r="C244" s="69" t="str">
        <f t="shared" si="22"/>
        <v/>
      </c>
      <c r="D244" s="70" t="str">
        <f t="shared" si="23"/>
        <v/>
      </c>
      <c r="E244" s="70" t="str">
        <f t="shared" si="24"/>
        <v/>
      </c>
      <c r="F244" s="68" t="str">
        <f t="shared" si="25"/>
        <v/>
      </c>
      <c r="G244" s="70" t="str">
        <f t="shared" si="26"/>
        <v/>
      </c>
      <c r="H244" s="68" t="str">
        <f t="shared" si="27"/>
        <v/>
      </c>
    </row>
    <row r="245" spans="1:8" x14ac:dyDescent="0.2">
      <c r="A245" s="67"/>
      <c r="B245" s="67" t="str">
        <f t="shared" si="21"/>
        <v/>
      </c>
      <c r="C245" s="69" t="str">
        <f t="shared" si="22"/>
        <v/>
      </c>
      <c r="D245" s="70" t="str">
        <f t="shared" si="23"/>
        <v/>
      </c>
      <c r="E245" s="70" t="str">
        <f t="shared" si="24"/>
        <v/>
      </c>
      <c r="F245" s="68" t="str">
        <f t="shared" si="25"/>
        <v/>
      </c>
      <c r="G245" s="70" t="str">
        <f t="shared" si="26"/>
        <v/>
      </c>
      <c r="H245" s="68" t="str">
        <f t="shared" si="27"/>
        <v/>
      </c>
    </row>
    <row r="246" spans="1:8" x14ac:dyDescent="0.2">
      <c r="A246" s="67"/>
      <c r="B246" s="67" t="str">
        <f t="shared" si="21"/>
        <v/>
      </c>
      <c r="C246" s="69" t="str">
        <f t="shared" si="22"/>
        <v/>
      </c>
      <c r="D246" s="70" t="str">
        <f t="shared" si="23"/>
        <v/>
      </c>
      <c r="E246" s="70" t="str">
        <f t="shared" si="24"/>
        <v/>
      </c>
      <c r="F246" s="68" t="str">
        <f t="shared" si="25"/>
        <v/>
      </c>
      <c r="G246" s="70" t="str">
        <f t="shared" si="26"/>
        <v/>
      </c>
      <c r="H246" s="68" t="str">
        <f t="shared" si="27"/>
        <v/>
      </c>
    </row>
    <row r="247" spans="1:8" x14ac:dyDescent="0.2">
      <c r="A247" s="67"/>
      <c r="B247" s="67" t="str">
        <f t="shared" si="21"/>
        <v/>
      </c>
      <c r="C247" s="69" t="str">
        <f t="shared" si="22"/>
        <v/>
      </c>
      <c r="D247" s="70" t="str">
        <f t="shared" si="23"/>
        <v/>
      </c>
      <c r="E247" s="70" t="str">
        <f t="shared" si="24"/>
        <v/>
      </c>
      <c r="F247" s="68" t="str">
        <f t="shared" si="25"/>
        <v/>
      </c>
      <c r="G247" s="70" t="str">
        <f t="shared" si="26"/>
        <v/>
      </c>
      <c r="H247" s="68" t="str">
        <f t="shared" si="27"/>
        <v/>
      </c>
    </row>
    <row r="248" spans="1:8" x14ac:dyDescent="0.2">
      <c r="A248" s="67"/>
      <c r="B248" s="67" t="str">
        <f t="shared" si="21"/>
        <v/>
      </c>
      <c r="C248" s="69" t="str">
        <f t="shared" si="22"/>
        <v/>
      </c>
      <c r="D248" s="70" t="str">
        <f t="shared" si="23"/>
        <v/>
      </c>
      <c r="E248" s="70" t="str">
        <f t="shared" si="24"/>
        <v/>
      </c>
      <c r="F248" s="68" t="str">
        <f t="shared" si="25"/>
        <v/>
      </c>
      <c r="G248" s="70" t="str">
        <f t="shared" si="26"/>
        <v/>
      </c>
      <c r="H248" s="68" t="str">
        <f t="shared" si="27"/>
        <v/>
      </c>
    </row>
    <row r="249" spans="1:8" x14ac:dyDescent="0.2">
      <c r="A249" s="67"/>
      <c r="B249" s="67" t="str">
        <f t="shared" si="21"/>
        <v/>
      </c>
      <c r="C249" s="69" t="str">
        <f t="shared" si="22"/>
        <v/>
      </c>
      <c r="D249" s="70" t="str">
        <f t="shared" si="23"/>
        <v/>
      </c>
      <c r="E249" s="70" t="str">
        <f t="shared" si="24"/>
        <v/>
      </c>
      <c r="F249" s="68" t="str">
        <f t="shared" si="25"/>
        <v/>
      </c>
      <c r="G249" s="70" t="str">
        <f t="shared" si="26"/>
        <v/>
      </c>
      <c r="H249" s="68" t="str">
        <f t="shared" si="27"/>
        <v/>
      </c>
    </row>
    <row r="250" spans="1:8" x14ac:dyDescent="0.2">
      <c r="A250" s="67"/>
      <c r="B250" s="67" t="str">
        <f t="shared" si="21"/>
        <v/>
      </c>
      <c r="C250" s="69" t="str">
        <f t="shared" si="22"/>
        <v/>
      </c>
      <c r="D250" s="70" t="str">
        <f t="shared" si="23"/>
        <v/>
      </c>
      <c r="E250" s="70" t="str">
        <f t="shared" si="24"/>
        <v/>
      </c>
      <c r="F250" s="68" t="str">
        <f t="shared" si="25"/>
        <v/>
      </c>
      <c r="G250" s="70" t="str">
        <f t="shared" si="26"/>
        <v/>
      </c>
      <c r="H250" s="68" t="str">
        <f t="shared" si="27"/>
        <v/>
      </c>
    </row>
    <row r="251" spans="1:8" x14ac:dyDescent="0.2">
      <c r="A251" s="67"/>
      <c r="B251" s="67" t="str">
        <f t="shared" si="21"/>
        <v/>
      </c>
      <c r="C251" s="69" t="str">
        <f t="shared" si="22"/>
        <v/>
      </c>
      <c r="D251" s="70" t="str">
        <f t="shared" si="23"/>
        <v/>
      </c>
      <c r="E251" s="70" t="str">
        <f t="shared" si="24"/>
        <v/>
      </c>
      <c r="F251" s="68" t="str">
        <f t="shared" si="25"/>
        <v/>
      </c>
      <c r="G251" s="70" t="str">
        <f t="shared" si="26"/>
        <v/>
      </c>
      <c r="H251" s="68" t="str">
        <f t="shared" si="27"/>
        <v/>
      </c>
    </row>
    <row r="252" spans="1:8" x14ac:dyDescent="0.2">
      <c r="A252" s="67"/>
      <c r="B252" s="67" t="str">
        <f t="shared" si="21"/>
        <v/>
      </c>
      <c r="C252" s="69" t="str">
        <f t="shared" si="22"/>
        <v/>
      </c>
      <c r="D252" s="70" t="str">
        <f t="shared" si="23"/>
        <v/>
      </c>
      <c r="E252" s="70" t="str">
        <f t="shared" si="24"/>
        <v/>
      </c>
      <c r="F252" s="68" t="str">
        <f t="shared" si="25"/>
        <v/>
      </c>
      <c r="G252" s="70" t="str">
        <f t="shared" si="26"/>
        <v/>
      </c>
      <c r="H252" s="68" t="str">
        <f t="shared" si="27"/>
        <v/>
      </c>
    </row>
    <row r="253" spans="1:8" x14ac:dyDescent="0.2">
      <c r="A253" s="67"/>
      <c r="B253" s="67" t="str">
        <f t="shared" si="21"/>
        <v/>
      </c>
      <c r="C253" s="69" t="str">
        <f t="shared" si="22"/>
        <v/>
      </c>
      <c r="D253" s="70" t="str">
        <f t="shared" si="23"/>
        <v/>
      </c>
      <c r="E253" s="70" t="str">
        <f t="shared" si="24"/>
        <v/>
      </c>
      <c r="F253" s="68" t="str">
        <f t="shared" si="25"/>
        <v/>
      </c>
      <c r="G253" s="70" t="str">
        <f t="shared" si="26"/>
        <v/>
      </c>
      <c r="H253" s="68" t="str">
        <f t="shared" si="27"/>
        <v/>
      </c>
    </row>
    <row r="254" spans="1:8" x14ac:dyDescent="0.2">
      <c r="A254" s="67"/>
      <c r="B254" s="67" t="str">
        <f t="shared" si="21"/>
        <v/>
      </c>
      <c r="C254" s="69" t="str">
        <f t="shared" si="22"/>
        <v/>
      </c>
      <c r="D254" s="70" t="str">
        <f t="shared" si="23"/>
        <v/>
      </c>
      <c r="E254" s="70" t="str">
        <f t="shared" si="24"/>
        <v/>
      </c>
      <c r="F254" s="68" t="str">
        <f t="shared" si="25"/>
        <v/>
      </c>
      <c r="G254" s="70" t="str">
        <f t="shared" si="26"/>
        <v/>
      </c>
      <c r="H254" s="68" t="str">
        <f t="shared" si="27"/>
        <v/>
      </c>
    </row>
    <row r="255" spans="1:8" x14ac:dyDescent="0.2">
      <c r="A255" s="67"/>
      <c r="B255" s="67" t="str">
        <f t="shared" si="21"/>
        <v/>
      </c>
      <c r="C255" s="69" t="str">
        <f t="shared" si="22"/>
        <v/>
      </c>
      <c r="D255" s="70" t="str">
        <f t="shared" si="23"/>
        <v/>
      </c>
      <c r="E255" s="70" t="str">
        <f t="shared" si="24"/>
        <v/>
      </c>
      <c r="F255" s="68" t="str">
        <f t="shared" si="25"/>
        <v/>
      </c>
      <c r="G255" s="70" t="str">
        <f t="shared" si="26"/>
        <v/>
      </c>
      <c r="H255" s="68" t="str">
        <f t="shared" si="27"/>
        <v/>
      </c>
    </row>
    <row r="256" spans="1:8" x14ac:dyDescent="0.2">
      <c r="A256" s="67"/>
      <c r="B256" s="67" t="str">
        <f t="shared" si="21"/>
        <v/>
      </c>
      <c r="C256" s="69" t="str">
        <f t="shared" si="22"/>
        <v/>
      </c>
      <c r="D256" s="70" t="str">
        <f t="shared" si="23"/>
        <v/>
      </c>
      <c r="E256" s="70" t="str">
        <f t="shared" si="24"/>
        <v/>
      </c>
      <c r="F256" s="68" t="str">
        <f t="shared" si="25"/>
        <v/>
      </c>
      <c r="G256" s="70" t="str">
        <f t="shared" si="26"/>
        <v/>
      </c>
      <c r="H256" s="68" t="str">
        <f t="shared" si="27"/>
        <v/>
      </c>
    </row>
  </sheetData>
  <sheetProtection selectLockedCells="1"/>
  <mergeCells count="17">
    <mergeCell ref="B7:C7"/>
    <mergeCell ref="D7:E7"/>
    <mergeCell ref="B2:D2"/>
    <mergeCell ref="E2:E5"/>
    <mergeCell ref="B3:D3"/>
    <mergeCell ref="B4:D4"/>
    <mergeCell ref="B5:D5"/>
    <mergeCell ref="D11:E11"/>
    <mergeCell ref="D12:E12"/>
    <mergeCell ref="D13:E13"/>
    <mergeCell ref="F15:G15"/>
    <mergeCell ref="B8:C8"/>
    <mergeCell ref="D8:E8"/>
    <mergeCell ref="B9:C9"/>
    <mergeCell ref="D9:E9"/>
    <mergeCell ref="B10:C10"/>
    <mergeCell ref="D10:E10"/>
  </mergeCells>
  <conditionalFormatting sqref="C18:C256">
    <cfRule type="expression" dxfId="47" priority="1" stopIfTrue="1">
      <formula>IF(#REF!&lt;$D$11*$D$12,TRUE,FALSE)</formula>
    </cfRule>
    <cfRule type="expression" dxfId="46" priority="2" stopIfTrue="1">
      <formula>IF(#REF!=$D$11*$D$12,TRUE,FALSE)</formula>
    </cfRule>
    <cfRule type="expression" dxfId="45" priority="3" stopIfTrue="1">
      <formula>IF(#REF!&gt;$D$11*$D$12,TRUE,FALSE)</formula>
    </cfRule>
  </conditionalFormatting>
  <conditionalFormatting sqref="D18:H256">
    <cfRule type="expression" dxfId="44" priority="4" stopIfTrue="1">
      <formula>IF($B18&lt;$D$11*$D$12,TRUE,FALSE)</formula>
    </cfRule>
    <cfRule type="expression" dxfId="43" priority="5" stopIfTrue="1">
      <formula>IF($B18=$D$11*$D$12,TRUE,FALSE)</formula>
    </cfRule>
    <cfRule type="expression" dxfId="42" priority="6" stopIfTrue="1">
      <formula>IF($B18&gt;$D$11*$D$12,TRUE,FALSE)</formula>
    </cfRule>
  </conditionalFormatting>
  <conditionalFormatting sqref="B18:B256">
    <cfRule type="expression" dxfId="41" priority="7" stopIfTrue="1">
      <formula>IF(B18&lt;$D$11*$D$12,TRUE,FALSE)</formula>
    </cfRule>
    <cfRule type="expression" dxfId="40" priority="8" stopIfTrue="1">
      <formula>IF(B18=$D$11*$D$12,TRUE,FALSE)</formula>
    </cfRule>
    <cfRule type="expression" dxfId="39" priority="9" stopIfTrue="1">
      <formula>IF(B18&gt;$D$11*$D$12,TRUE,FALSE)</formula>
    </cfRule>
  </conditionalFormatting>
  <conditionalFormatting sqref="B17">
    <cfRule type="expression" dxfId="38" priority="10" stopIfTrue="1">
      <formula>IF($D$8*$D$10*$D$11*$D$12*$D$13&gt;0,TRUE,FALSE)</formula>
    </cfRule>
    <cfRule type="expression" dxfId="37" priority="11" stopIfTrue="1">
      <formula>IF($D$8*$D$10*$D$11*$D$12*$D$13&lt;=0,TRUE,FALSE)</formula>
    </cfRule>
  </conditionalFormatting>
  <conditionalFormatting sqref="C17:D17 F17:H17">
    <cfRule type="expression" dxfId="36" priority="12" stopIfTrue="1">
      <formula>IF($D$8*$D$10*$D$11*$D$12*$D$13&gt;0,TRUE,FALSE)</formula>
    </cfRule>
    <cfRule type="expression" dxfId="35" priority="13" stopIfTrue="1">
      <formula>IF($D$8*$D$10*$D$11*$D$12*$D$13&lt;=0,TRUE,FALSE)</formula>
    </cfRule>
  </conditionalFormatting>
  <conditionalFormatting sqref="E17">
    <cfRule type="expression" dxfId="34" priority="14" stopIfTrue="1">
      <formula>IF($D$8*$D$10*$D$11*$D$12*$D$13&gt;0,TRUE,FALSE)</formula>
    </cfRule>
    <cfRule type="expression" dxfId="33" priority="15" stopIfTrue="1">
      <formula>IF($D$8*$D$10*$D$11*$D$12*$D$13,TRUE,FALSE)</formula>
    </cfRule>
  </conditionalFormatting>
  <hyperlinks>
    <hyperlink ref="B3:D3" location="Accueil!H3" display="ACCUEIL"/>
  </hyperlinks>
  <printOptions horizontalCentered="1"/>
  <pageMargins left="0.23622047244094491" right="0.27559055118110237" top="0.6692913385826772" bottom="0.62992125984251968" header="0.35433070866141736" footer="0.39370078740157483"/>
  <pageSetup paperSize="9" scale="90" orientation="portrait"/>
  <headerFooter alignWithMargins="0">
    <oddHeader>&amp;L&amp;"Arial,Gras"&amp;12&amp;USimulateur d'emprunt&amp;R&amp;8Simulation réalisée le &amp;D</oddHeader>
    <oddFooter>&amp;R&amp;8Page &amp;P sur &amp;N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Module2.Macro1">
                <anchor moveWithCells="1" sizeWithCells="1">
                  <from>
                    <xdr:col>5</xdr:col>
                    <xdr:colOff>123825</xdr:colOff>
                    <xdr:row>1</xdr:row>
                    <xdr:rowOff>133350</xdr:rowOff>
                  </from>
                  <to>
                    <xdr:col>5</xdr:col>
                    <xdr:colOff>1123950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B77"/>
  <sheetViews>
    <sheetView tabSelected="1" zoomScale="80" zoomScaleNormal="80" workbookViewId="0">
      <pane xSplit="2" ySplit="12" topLeftCell="C13" activePane="bottomRight" state="frozen"/>
      <selection pane="topRight" activeCell="B1" sqref="B1"/>
      <selection pane="bottomLeft" activeCell="A19" sqref="A19"/>
      <selection pane="bottomRight" activeCell="C4" sqref="C4"/>
    </sheetView>
  </sheetViews>
  <sheetFormatPr baseColWidth="10" defaultRowHeight="12.75" x14ac:dyDescent="0.2"/>
  <cols>
    <col min="1" max="1" width="3.7109375" bestFit="1" customWidth="1"/>
    <col min="2" max="2" width="27.42578125" style="80" bestFit="1" customWidth="1"/>
    <col min="3" max="4" width="14.5703125" bestFit="1" customWidth="1"/>
    <col min="5" max="5" width="14.5703125" customWidth="1"/>
    <col min="6" max="20" width="12.7109375" bestFit="1" customWidth="1"/>
    <col min="21" max="22" width="11.140625" bestFit="1" customWidth="1"/>
    <col min="23" max="89" width="8.5703125" bestFit="1" customWidth="1"/>
    <col min="90" max="91" width="12" bestFit="1" customWidth="1"/>
  </cols>
  <sheetData>
    <row r="1" spans="1:106" ht="13.5" thickBot="1" x14ac:dyDescent="0.25">
      <c r="A1" s="141" t="s">
        <v>21</v>
      </c>
      <c r="B1" s="141"/>
    </row>
    <row r="2" spans="1:106" ht="15.75" thickBot="1" x14ac:dyDescent="0.25">
      <c r="A2" s="141"/>
      <c r="B2" s="141"/>
      <c r="D2" s="145" t="s">
        <v>20</v>
      </c>
      <c r="E2" s="146"/>
      <c r="F2" s="147"/>
    </row>
    <row r="3" spans="1:106" ht="15" x14ac:dyDescent="0.2">
      <c r="A3" s="141"/>
      <c r="B3" s="141"/>
      <c r="D3" s="83"/>
      <c r="E3" s="83"/>
      <c r="F3" s="83"/>
    </row>
    <row r="4" spans="1:106" x14ac:dyDescent="0.2">
      <c r="A4" s="141"/>
      <c r="B4" s="141"/>
      <c r="C4" s="84" t="str">
        <f t="shared" ref="C4:D5" si="0">YEAR(C7) &amp; "/" &amp; TEXT(C7,"mmmm")</f>
        <v>2011/octobre</v>
      </c>
      <c r="D4" s="84" t="str">
        <f t="shared" si="0"/>
        <v>2012/octobre</v>
      </c>
      <c r="E4" s="84"/>
      <c r="F4" s="84"/>
      <c r="G4" s="84"/>
      <c r="H4" s="84"/>
      <c r="I4" s="84"/>
      <c r="J4" s="84"/>
      <c r="K4" s="84"/>
    </row>
    <row r="5" spans="1:106" x14ac:dyDescent="0.2">
      <c r="A5" s="141"/>
      <c r="B5" s="141"/>
      <c r="C5" s="84" t="str">
        <f t="shared" si="0"/>
        <v>2011/novembre</v>
      </c>
      <c r="D5" s="84" t="str">
        <f t="shared" si="0"/>
        <v>2012/novembre</v>
      </c>
      <c r="E5" s="84"/>
      <c r="F5" s="84"/>
      <c r="G5" s="84"/>
      <c r="H5" s="84"/>
      <c r="I5" s="84"/>
      <c r="J5" s="84"/>
      <c r="K5" s="84"/>
    </row>
    <row r="6" spans="1:106" x14ac:dyDescent="0.2">
      <c r="A6" s="141"/>
      <c r="B6" s="141"/>
      <c r="C6" s="84" t="str">
        <f>YEAR(C9) &amp; "/" &amp; TEXT(C9,"mmmm")</f>
        <v>2011/décembre</v>
      </c>
      <c r="D6" s="84" t="str">
        <f>YEAR(D9) &amp; "/" &amp; TEXT(D9,"mmmm")</f>
        <v>2012/décembre</v>
      </c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  <c r="AF6" s="84"/>
      <c r="AG6" s="84"/>
      <c r="AH6" s="84"/>
      <c r="AI6" s="84"/>
      <c r="AJ6" s="84"/>
      <c r="AK6" s="84"/>
      <c r="AL6" s="84"/>
      <c r="AM6" s="84"/>
      <c r="AN6" s="84"/>
      <c r="AO6" s="84"/>
      <c r="AP6" s="84"/>
      <c r="AQ6" s="84"/>
      <c r="AR6" s="84"/>
      <c r="AS6" s="84"/>
      <c r="AT6" s="84"/>
      <c r="AU6" s="84"/>
      <c r="AV6" s="84"/>
      <c r="AW6" s="84"/>
      <c r="AX6" s="84"/>
      <c r="AY6" s="84"/>
      <c r="AZ6" s="84"/>
      <c r="BA6" s="84"/>
      <c r="BB6" s="84"/>
      <c r="BC6" s="84"/>
      <c r="BD6" s="84"/>
      <c r="BE6" s="84"/>
      <c r="BF6" s="84"/>
      <c r="BG6" s="84"/>
      <c r="BH6" s="84"/>
      <c r="BI6" s="84"/>
      <c r="BJ6" s="84"/>
      <c r="BK6" s="84"/>
      <c r="BL6" s="84"/>
      <c r="BM6" s="84"/>
      <c r="BN6" s="84"/>
      <c r="BO6" s="84"/>
      <c r="BP6" s="84"/>
      <c r="BQ6" s="84"/>
      <c r="BR6" s="84"/>
      <c r="BS6" s="84"/>
      <c r="BT6" s="84"/>
      <c r="BU6" s="84"/>
      <c r="BV6" s="84"/>
      <c r="BW6" s="84"/>
      <c r="BX6" s="84"/>
      <c r="BY6" s="84"/>
      <c r="BZ6" s="84"/>
      <c r="CA6" s="84"/>
      <c r="CB6" s="84"/>
      <c r="CC6" s="84"/>
      <c r="CD6" s="84"/>
      <c r="CE6" s="84"/>
      <c r="CF6" s="84"/>
      <c r="CG6" s="84"/>
      <c r="CH6" s="84"/>
      <c r="CI6" s="84"/>
      <c r="CJ6" s="84"/>
      <c r="CK6" s="84"/>
      <c r="CL6" s="84"/>
      <c r="CM6" s="84"/>
    </row>
    <row r="7" spans="1:106" x14ac:dyDescent="0.2">
      <c r="A7" s="141"/>
      <c r="B7" s="141"/>
      <c r="C7" s="84">
        <v>40841</v>
      </c>
      <c r="D7" s="84">
        <v>41207</v>
      </c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  <c r="V7" s="84"/>
      <c r="W7" s="84"/>
      <c r="X7" s="84"/>
      <c r="Y7" s="84"/>
      <c r="Z7" s="84"/>
      <c r="AA7" s="84"/>
      <c r="AB7" s="84"/>
      <c r="AC7" s="84"/>
      <c r="AD7" s="84"/>
      <c r="AE7" s="84"/>
      <c r="AF7" s="84"/>
      <c r="AG7" s="84"/>
      <c r="AH7" s="84"/>
      <c r="AI7" s="84"/>
      <c r="AJ7" s="84"/>
      <c r="AK7" s="84"/>
      <c r="AL7" s="84"/>
      <c r="AM7" s="84"/>
      <c r="AN7" s="84"/>
      <c r="AO7" s="84"/>
      <c r="AP7" s="84"/>
      <c r="AQ7" s="84"/>
      <c r="AR7" s="84"/>
      <c r="AS7" s="84"/>
      <c r="AT7" s="84"/>
      <c r="AU7" s="84"/>
      <c r="AV7" s="84"/>
      <c r="AW7" s="84"/>
      <c r="AX7" s="84"/>
      <c r="AY7" s="84"/>
      <c r="AZ7" s="84"/>
      <c r="BA7" s="84"/>
      <c r="BB7" s="84"/>
      <c r="BC7" s="84"/>
      <c r="BD7" s="84"/>
      <c r="BE7" s="84"/>
      <c r="BF7" s="84"/>
      <c r="BG7" s="84"/>
      <c r="BH7" s="84"/>
      <c r="BI7" s="84"/>
      <c r="BJ7" s="84"/>
      <c r="BK7" s="84"/>
      <c r="BL7" s="84"/>
      <c r="BM7" s="84"/>
      <c r="BN7" s="84"/>
      <c r="BO7" s="84"/>
      <c r="BP7" s="84"/>
      <c r="BQ7" s="84"/>
      <c r="BR7" s="84"/>
      <c r="BS7" s="84"/>
      <c r="BT7" s="84"/>
      <c r="BU7" s="84"/>
      <c r="BV7" s="84"/>
      <c r="BW7" s="84"/>
      <c r="BX7" s="84"/>
      <c r="BY7" s="84"/>
      <c r="BZ7" s="84"/>
      <c r="CA7" s="84"/>
      <c r="CB7" s="84"/>
      <c r="CC7" s="84"/>
      <c r="CD7" s="84"/>
      <c r="CE7" s="84"/>
      <c r="CF7" s="84"/>
      <c r="CG7" s="84"/>
      <c r="CH7" s="84"/>
      <c r="CI7" s="84"/>
      <c r="CJ7" s="84"/>
      <c r="CK7" s="84"/>
      <c r="CL7" s="84"/>
      <c r="CM7" s="84"/>
    </row>
    <row r="8" spans="1:106" x14ac:dyDescent="0.2">
      <c r="A8" s="141"/>
      <c r="B8" s="141"/>
      <c r="C8" s="84">
        <v>40872</v>
      </c>
      <c r="D8" s="84">
        <v>41238</v>
      </c>
      <c r="E8" s="84"/>
      <c r="F8" s="84"/>
      <c r="G8" s="84"/>
      <c r="H8" s="84"/>
      <c r="I8" s="84"/>
      <c r="J8" s="84"/>
      <c r="K8" s="84"/>
      <c r="L8" s="84"/>
      <c r="M8" s="84"/>
      <c r="N8" s="84"/>
      <c r="O8" s="84"/>
      <c r="P8" s="84"/>
      <c r="Q8" s="84"/>
      <c r="R8" s="84"/>
      <c r="S8" s="84"/>
      <c r="T8" s="84"/>
      <c r="U8" s="84"/>
      <c r="V8" s="84"/>
      <c r="W8" s="84"/>
      <c r="X8" s="84"/>
      <c r="Y8" s="84"/>
      <c r="Z8" s="84"/>
      <c r="AA8" s="84"/>
      <c r="AB8" s="84"/>
      <c r="AC8" s="84"/>
      <c r="AD8" s="84"/>
      <c r="AE8" s="84"/>
      <c r="AF8" s="84"/>
      <c r="AG8" s="84"/>
      <c r="AH8" s="84"/>
      <c r="AI8" s="84"/>
      <c r="AJ8" s="84"/>
      <c r="AK8" s="84"/>
      <c r="AL8" s="84"/>
      <c r="AM8" s="84"/>
      <c r="AN8" s="84"/>
      <c r="AO8" s="84"/>
      <c r="AP8" s="84"/>
      <c r="AQ8" s="84"/>
      <c r="AR8" s="84"/>
      <c r="AS8" s="84"/>
      <c r="AT8" s="84"/>
      <c r="AU8" s="84"/>
      <c r="AV8" s="84"/>
      <c r="AW8" s="84"/>
      <c r="AX8" s="84"/>
      <c r="AY8" s="84"/>
      <c r="AZ8" s="84"/>
      <c r="BA8" s="84"/>
      <c r="BB8" s="84"/>
      <c r="BC8" s="84"/>
      <c r="BD8" s="84"/>
      <c r="BE8" s="84"/>
      <c r="BF8" s="84"/>
      <c r="BG8" s="84"/>
      <c r="BH8" s="84"/>
      <c r="BI8" s="84"/>
      <c r="BJ8" s="84"/>
      <c r="BK8" s="84"/>
      <c r="BL8" s="84"/>
      <c r="BM8" s="84"/>
      <c r="BN8" s="84"/>
      <c r="BO8" s="84"/>
      <c r="BP8" s="84"/>
      <c r="BQ8" s="84"/>
      <c r="BR8" s="84"/>
      <c r="BS8" s="84"/>
      <c r="BT8" s="84"/>
      <c r="BU8" s="84"/>
      <c r="BV8" s="84"/>
      <c r="BW8" s="84"/>
      <c r="BX8" s="84"/>
      <c r="BY8" s="84"/>
      <c r="BZ8" s="84"/>
      <c r="CA8" s="84"/>
      <c r="CB8" s="84"/>
      <c r="CC8" s="84"/>
      <c r="CD8" s="84"/>
      <c r="CE8" s="84"/>
      <c r="CF8" s="84"/>
      <c r="CG8" s="84"/>
      <c r="CH8" s="84"/>
      <c r="CI8" s="84"/>
      <c r="CJ8" s="84"/>
      <c r="CK8" s="84"/>
      <c r="CL8" s="84"/>
      <c r="CM8" s="84"/>
    </row>
    <row r="9" spans="1:106" ht="12.75" customHeight="1" x14ac:dyDescent="0.2">
      <c r="A9" s="141"/>
      <c r="B9" s="141"/>
      <c r="C9" s="84">
        <v>40908</v>
      </c>
      <c r="D9" s="84">
        <v>41274</v>
      </c>
      <c r="E9" s="84"/>
      <c r="F9" s="84"/>
      <c r="G9" s="84"/>
      <c r="H9" s="84"/>
      <c r="I9" s="84"/>
      <c r="J9" s="84"/>
      <c r="K9" s="84"/>
      <c r="L9" s="84"/>
      <c r="M9" s="84"/>
      <c r="N9" s="84"/>
      <c r="O9" s="84"/>
      <c r="P9" s="84"/>
      <c r="Q9" s="84"/>
      <c r="R9" s="84"/>
      <c r="S9" s="84"/>
      <c r="T9" s="84"/>
      <c r="U9" s="84"/>
      <c r="V9" s="84"/>
      <c r="W9" s="84"/>
      <c r="X9" s="84"/>
      <c r="Y9" s="84"/>
      <c r="Z9" s="84"/>
      <c r="AA9" s="84"/>
      <c r="AB9" s="84"/>
      <c r="AC9" s="84"/>
      <c r="AD9" s="84"/>
      <c r="AE9" s="84"/>
      <c r="AF9" s="84"/>
      <c r="AG9" s="84"/>
      <c r="AH9" s="84"/>
      <c r="AI9" s="84"/>
      <c r="AJ9" s="84"/>
      <c r="AK9" s="84"/>
      <c r="AL9" s="84"/>
      <c r="AM9" s="84"/>
      <c r="AN9" s="84"/>
      <c r="AO9" s="84"/>
      <c r="AP9" s="84"/>
      <c r="AQ9" s="84"/>
      <c r="AR9" s="84"/>
      <c r="AS9" s="84"/>
      <c r="AT9" s="84"/>
      <c r="AU9" s="84"/>
      <c r="AV9" s="84"/>
      <c r="AW9" s="84"/>
      <c r="AX9" s="84"/>
      <c r="AY9" s="84"/>
      <c r="AZ9" s="84"/>
      <c r="BA9" s="84"/>
      <c r="BB9" s="84"/>
      <c r="BC9" s="84"/>
      <c r="BD9" s="84"/>
      <c r="BE9" s="84"/>
      <c r="BF9" s="84"/>
      <c r="BG9" s="84"/>
      <c r="BH9" s="84"/>
      <c r="BI9" s="84"/>
      <c r="BJ9" s="84"/>
      <c r="BK9" s="84"/>
      <c r="BL9" s="84"/>
      <c r="BM9" s="84"/>
      <c r="BN9" s="84"/>
      <c r="BO9" s="84"/>
      <c r="BP9" s="84"/>
      <c r="BQ9" s="84"/>
      <c r="BR9" s="84"/>
      <c r="BS9" s="84"/>
      <c r="BT9" s="84"/>
      <c r="BU9" s="84"/>
      <c r="BV9" s="84"/>
      <c r="BW9" s="84"/>
      <c r="BX9" s="84"/>
      <c r="BY9" s="84"/>
      <c r="BZ9" s="84"/>
      <c r="CA9" s="84"/>
      <c r="CB9" s="84"/>
      <c r="CC9" s="84"/>
      <c r="CD9" s="84"/>
      <c r="CE9" s="84"/>
      <c r="CF9" s="84"/>
      <c r="CG9" s="84"/>
      <c r="CH9" s="84"/>
      <c r="CI9" s="84"/>
      <c r="CJ9" s="84"/>
      <c r="CK9" s="84"/>
      <c r="CL9" s="84"/>
      <c r="CM9" s="84"/>
      <c r="CN9" s="71"/>
      <c r="CO9" s="71"/>
      <c r="CP9" s="71"/>
      <c r="CQ9" s="71"/>
      <c r="CR9" s="71"/>
      <c r="CS9" s="71"/>
      <c r="CT9" s="71"/>
      <c r="CU9" s="71"/>
      <c r="CV9" s="71"/>
      <c r="CW9" s="71"/>
      <c r="CX9" s="71"/>
      <c r="CY9" s="71"/>
      <c r="CZ9" s="71"/>
      <c r="DA9" s="71"/>
      <c r="DB9" s="71"/>
    </row>
    <row r="10" spans="1:106" ht="13.5" thickBot="1" x14ac:dyDescent="0.25">
      <c r="A10" s="142"/>
      <c r="B10" s="142"/>
    </row>
    <row r="11" spans="1:106" s="39" customFormat="1" ht="13.5" thickBot="1" x14ac:dyDescent="0.25">
      <c r="A11" s="143" t="s">
        <v>18</v>
      </c>
      <c r="B11" s="144"/>
      <c r="C11" s="39">
        <v>2011</v>
      </c>
      <c r="D11" s="39">
        <v>2012</v>
      </c>
      <c r="E11" s="39">
        <v>2013</v>
      </c>
      <c r="F11" s="39">
        <v>2014</v>
      </c>
      <c r="G11" s="39">
        <v>2015</v>
      </c>
      <c r="H11" s="39">
        <v>2016</v>
      </c>
      <c r="I11" s="39">
        <v>2017</v>
      </c>
      <c r="J11" s="39">
        <v>2018</v>
      </c>
      <c r="K11" s="39">
        <v>2019</v>
      </c>
      <c r="L11" s="39">
        <v>2020</v>
      </c>
      <c r="M11" s="39">
        <v>2021</v>
      </c>
      <c r="N11" s="39">
        <v>2022</v>
      </c>
      <c r="O11" s="39">
        <v>2023</v>
      </c>
      <c r="P11" s="39">
        <v>2024</v>
      </c>
      <c r="Q11" s="39">
        <v>2025</v>
      </c>
      <c r="R11" s="39">
        <v>2026</v>
      </c>
      <c r="S11" s="39">
        <v>2027</v>
      </c>
      <c r="T11" s="39">
        <v>2028</v>
      </c>
      <c r="U11" s="39">
        <v>2029</v>
      </c>
      <c r="V11" s="39">
        <v>2030</v>
      </c>
      <c r="W11" s="39">
        <v>2031</v>
      </c>
      <c r="X11" s="39">
        <v>2032</v>
      </c>
      <c r="Y11" s="39">
        <v>2033</v>
      </c>
      <c r="Z11" s="39">
        <v>2034</v>
      </c>
      <c r="AA11" s="39">
        <v>2035</v>
      </c>
      <c r="AB11" s="39">
        <v>2036</v>
      </c>
      <c r="AC11" s="39">
        <v>2037</v>
      </c>
      <c r="AD11" s="39">
        <v>2038</v>
      </c>
      <c r="AE11" s="39">
        <v>2039</v>
      </c>
      <c r="AF11" s="39">
        <v>2040</v>
      </c>
      <c r="AG11" s="39">
        <v>2041</v>
      </c>
      <c r="AH11" s="39">
        <v>2042</v>
      </c>
      <c r="AI11" s="39">
        <v>2043</v>
      </c>
      <c r="AJ11" s="39">
        <v>2044</v>
      </c>
      <c r="AK11" s="39">
        <v>2045</v>
      </c>
      <c r="AL11" s="39">
        <v>2046</v>
      </c>
      <c r="AM11" s="39">
        <v>2047</v>
      </c>
      <c r="AN11" s="39">
        <v>2048</v>
      </c>
      <c r="AO11" s="39">
        <v>2049</v>
      </c>
      <c r="AP11" s="39">
        <v>2050</v>
      </c>
      <c r="AQ11" s="39">
        <v>2051</v>
      </c>
      <c r="AR11" s="39">
        <v>2052</v>
      </c>
      <c r="AS11" s="39">
        <v>2053</v>
      </c>
      <c r="AT11" s="39">
        <v>2054</v>
      </c>
      <c r="AU11" s="39">
        <v>2055</v>
      </c>
      <c r="AV11" s="39">
        <v>2056</v>
      </c>
      <c r="AW11" s="39">
        <v>2057</v>
      </c>
      <c r="AX11" s="39">
        <v>2058</v>
      </c>
      <c r="AY11" s="39">
        <v>2059</v>
      </c>
      <c r="AZ11" s="39">
        <v>2060</v>
      </c>
      <c r="BA11" s="39">
        <v>2061</v>
      </c>
      <c r="BB11" s="39">
        <v>2062</v>
      </c>
      <c r="BC11" s="39">
        <v>2063</v>
      </c>
      <c r="BD11" s="39">
        <v>2064</v>
      </c>
      <c r="BE11" s="39">
        <v>2065</v>
      </c>
      <c r="BF11" s="39">
        <v>2066</v>
      </c>
      <c r="BG11" s="39">
        <v>2067</v>
      </c>
      <c r="BH11" s="39">
        <v>2068</v>
      </c>
      <c r="BI11" s="39">
        <v>2069</v>
      </c>
      <c r="BJ11" s="39">
        <v>2070</v>
      </c>
      <c r="BK11" s="39">
        <v>2071</v>
      </c>
      <c r="BL11" s="39">
        <v>2072</v>
      </c>
      <c r="BM11" s="39">
        <v>2073</v>
      </c>
      <c r="BN11" s="39">
        <v>2074</v>
      </c>
      <c r="BO11" s="39">
        <v>2075</v>
      </c>
      <c r="BP11" s="39">
        <v>2076</v>
      </c>
      <c r="BQ11" s="39">
        <v>2077</v>
      </c>
      <c r="BR11" s="39">
        <v>2078</v>
      </c>
      <c r="BS11" s="39">
        <v>2079</v>
      </c>
      <c r="BT11" s="39">
        <v>2080</v>
      </c>
      <c r="BU11" s="39">
        <v>2081</v>
      </c>
      <c r="BV11" s="39">
        <v>2082</v>
      </c>
      <c r="BW11" s="39">
        <v>2083</v>
      </c>
      <c r="BX11" s="39">
        <v>2084</v>
      </c>
      <c r="BY11" s="39">
        <v>2085</v>
      </c>
      <c r="BZ11" s="39">
        <v>2086</v>
      </c>
      <c r="CA11" s="39">
        <v>2087</v>
      </c>
      <c r="CB11" s="39">
        <v>2088</v>
      </c>
      <c r="CC11" s="39">
        <v>2089</v>
      </c>
      <c r="CD11" s="39">
        <v>2090</v>
      </c>
      <c r="CE11" s="39">
        <v>2091</v>
      </c>
      <c r="CF11" s="39">
        <v>2092</v>
      </c>
      <c r="CG11" s="39">
        <v>2093</v>
      </c>
      <c r="CH11" s="39">
        <v>2094</v>
      </c>
      <c r="CI11" s="39">
        <v>2095</v>
      </c>
      <c r="CJ11" s="39">
        <v>2096</v>
      </c>
      <c r="CK11" s="39">
        <v>2097</v>
      </c>
      <c r="CL11" s="39">
        <v>2098</v>
      </c>
      <c r="CM11" s="39">
        <v>2099</v>
      </c>
    </row>
    <row r="12" spans="1:106" s="38" customFormat="1" x14ac:dyDescent="0.2">
      <c r="B12" s="81"/>
    </row>
    <row r="13" spans="1:106" x14ac:dyDescent="0.2">
      <c r="A13" s="148" t="s">
        <v>22</v>
      </c>
      <c r="B13" s="149" t="s">
        <v>23</v>
      </c>
      <c r="C13" s="74">
        <f t="shared" ref="C13:C14" ca="1" si="1">IF(ISERROR(VLOOKUP(C$6,INDIRECT("'" &amp; $B13 &amp; "'!$A$17:H327"),8,FALSE)),0,VLOOKUP(C$6,INDIRECT("'" &amp; $B13 &amp; "'!$A$17:H327"),8,FALSE))</f>
        <v>0</v>
      </c>
      <c r="D13" s="74">
        <f ca="1">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"'!$C$17:H327"),6,FALSE))+IF(ISERROR(VLOOKUP(#REF!,INDIRECT("'" &amp; $B13 &amp; "'!$C$17:H327"),6,FALSE)),0,VLOOKUP(#REF!,INDIRECT("'" &amp; $B13 &amp; "'!$C$17:H327"),6,FALSE))+IF(ISERROR(VLOOKUP(D$6,INDIRECT("'" &amp; $B13 &amp; "'!$C$17:H327"),6,FALSE)),0,VLOOKUP(D$6,INDIRECT("'" &amp; $B13 &amp; "'!$C$17:H327"),6,FALSE))+IF(ISERROR(VLOOKUP(D$7,INDIRECT("'" &amp; $B13 &amp; "'!$C$17:H327"),6,FALSE)),0,VLOOKUP(D$7,INDIRECT("'" &amp; $B13 &amp; "'!$C$17:H327"),6,FALSE))+IF(ISERROR(VLOOKUP(D$9,INDIRECT("'" &amp; $B13 &amp; "'!$C$17:H327"),6,FALSE)),0,VLOOKUP(D$9,INDIRECT("'" &amp; $B13 &amp; "'!$C$17:H327"),6,FALSE))</f>
        <v>0</v>
      </c>
      <c r="E13" s="74"/>
      <c r="F13" s="74"/>
      <c r="G13" s="74"/>
      <c r="H13" s="74"/>
      <c r="I13" s="74"/>
      <c r="J13" s="74"/>
      <c r="K13" s="74"/>
      <c r="L13" s="74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  <c r="Y13" s="74"/>
      <c r="Z13" s="74"/>
      <c r="AA13" s="74"/>
      <c r="AB13" s="74"/>
      <c r="AC13" s="74"/>
      <c r="AD13" s="74"/>
      <c r="AE13" s="74"/>
      <c r="AF13" s="74"/>
      <c r="AG13" s="74"/>
      <c r="AH13" s="74"/>
      <c r="AI13" s="74"/>
      <c r="AJ13" s="74"/>
      <c r="AK13" s="74"/>
      <c r="AL13" s="74"/>
      <c r="AM13" s="74"/>
      <c r="AN13" s="74"/>
      <c r="AO13" s="74"/>
      <c r="AP13" s="74"/>
      <c r="AQ13" s="74"/>
      <c r="AR13" s="74"/>
      <c r="AS13" s="74"/>
      <c r="AT13" s="74"/>
      <c r="AU13" s="74"/>
      <c r="AV13" s="74"/>
      <c r="AW13" s="74"/>
      <c r="AX13" s="74"/>
      <c r="AY13" s="74"/>
      <c r="AZ13" s="74"/>
      <c r="BA13" s="74"/>
      <c r="BB13" s="74"/>
      <c r="BC13" s="74"/>
      <c r="BD13" s="74"/>
      <c r="BE13" s="74"/>
      <c r="BF13" s="74"/>
      <c r="BG13" s="74"/>
      <c r="BH13" s="74"/>
      <c r="BI13" s="74"/>
      <c r="BJ13" s="74"/>
      <c r="BK13" s="74"/>
      <c r="BL13" s="74"/>
      <c r="BM13" s="74"/>
      <c r="BN13" s="74"/>
      <c r="BO13" s="74"/>
      <c r="BP13" s="74"/>
      <c r="BQ13" s="74"/>
      <c r="BR13" s="74"/>
      <c r="BS13" s="74"/>
      <c r="BT13" s="74"/>
      <c r="BU13" s="74"/>
      <c r="BV13" s="74"/>
      <c r="BW13" s="74"/>
      <c r="BX13" s="74"/>
      <c r="BY13" s="74"/>
      <c r="BZ13" s="74"/>
      <c r="CA13" s="74"/>
      <c r="CB13" s="74"/>
      <c r="CC13" s="74"/>
      <c r="CD13" s="74"/>
      <c r="CE13" s="74"/>
      <c r="CF13" s="74"/>
      <c r="CG13" s="74"/>
      <c r="CH13" s="74"/>
      <c r="CI13" s="74"/>
      <c r="CJ13" s="74"/>
      <c r="CK13" s="74"/>
      <c r="CL13" s="74"/>
      <c r="CM13" s="74"/>
    </row>
    <row r="14" spans="1:106" x14ac:dyDescent="0.2">
      <c r="A14" s="148"/>
      <c r="B14" s="82" t="s">
        <v>24</v>
      </c>
      <c r="C14" s="74">
        <f t="shared" ca="1" si="1"/>
        <v>0</v>
      </c>
      <c r="D14" s="74">
        <f ca="1">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"'!$C$17:H327"),6,FALSE))+IF(ISERROR(VLOOKUP(#REF!,INDIRECT("'" &amp; $B14 &amp; "'!$C$17:H327"),6,FALSE)),0,VLOOKUP(#REF!,INDIRECT("'" &amp; $B14 &amp; "'!$C$17:H327"),6,FALSE))+IF(ISERROR(VLOOKUP(D$6,INDIRECT("'" &amp; $B14 &amp; "'!$C$17:H327"),6,FALSE)),0,VLOOKUP(D$6,INDIRECT("'" &amp; $B14 &amp; "'!$C$17:H327"),6,FALSE))+IF(ISERROR(VLOOKUP(D$7,INDIRECT("'" &amp; $B14 &amp; "'!$C$17:H327"),6,FALSE)),0,VLOOKUP(D$7,INDIRECT("'" &amp; $B14 &amp; "'!$C$17:H327"),6,FALSE))+IF(ISERROR(VLOOKUP(D$9,INDIRECT("'" &amp; $B14 &amp; "'!$C$17:H327"),6,FALSE)),0,VLOOKUP(D$9,INDIRECT("'" &amp; $B14 &amp; "'!$C$17:H327"),6,FALSE))</f>
        <v>0</v>
      </c>
      <c r="E14" s="74"/>
      <c r="F14" s="74"/>
      <c r="G14" s="74"/>
      <c r="H14" s="74"/>
      <c r="I14" s="74"/>
      <c r="J14" s="74"/>
      <c r="K14" s="74"/>
      <c r="L14" s="74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  <c r="AI14" s="74"/>
      <c r="AJ14" s="74"/>
      <c r="AK14" s="74"/>
      <c r="AL14" s="74"/>
      <c r="AM14" s="74"/>
      <c r="AN14" s="74"/>
      <c r="AO14" s="74"/>
      <c r="AP14" s="74"/>
      <c r="AQ14" s="74"/>
      <c r="AR14" s="74"/>
      <c r="AS14" s="74"/>
      <c r="AT14" s="74"/>
      <c r="AU14" s="74"/>
      <c r="AV14" s="74"/>
      <c r="AW14" s="74"/>
      <c r="AX14" s="74"/>
      <c r="AY14" s="74"/>
      <c r="AZ14" s="74"/>
      <c r="BA14" s="74"/>
      <c r="BB14" s="74"/>
      <c r="BC14" s="74"/>
      <c r="BD14" s="74"/>
      <c r="BE14" s="74"/>
      <c r="BF14" s="74"/>
      <c r="BG14" s="74"/>
      <c r="BH14" s="74"/>
      <c r="BI14" s="74"/>
      <c r="BJ14" s="74"/>
      <c r="BK14" s="74"/>
      <c r="BL14" s="74"/>
      <c r="BM14" s="74"/>
      <c r="BN14" s="74"/>
      <c r="BO14" s="74"/>
      <c r="BP14" s="74"/>
      <c r="BQ14" s="74"/>
      <c r="BR14" s="74"/>
      <c r="BS14" s="74"/>
      <c r="BT14" s="74"/>
      <c r="BU14" s="74"/>
      <c r="BV14" s="74"/>
      <c r="BW14" s="74"/>
      <c r="BX14" s="74"/>
      <c r="BY14" s="74"/>
      <c r="BZ14" s="74"/>
      <c r="CA14" s="74"/>
      <c r="CB14" s="74"/>
      <c r="CC14" s="74"/>
      <c r="CD14" s="74"/>
      <c r="CE14" s="74"/>
      <c r="CF14" s="74"/>
      <c r="CG14" s="74"/>
      <c r="CH14" s="74"/>
      <c r="CI14" s="74"/>
      <c r="CJ14" s="74"/>
      <c r="CK14" s="74"/>
      <c r="CL14" s="74"/>
      <c r="CM14" s="74"/>
    </row>
    <row r="15" spans="1:106" x14ac:dyDescent="0.2">
      <c r="A15" s="148"/>
      <c r="B15" s="79"/>
      <c r="C15" s="74"/>
      <c r="D15" s="74"/>
      <c r="E15" s="74"/>
      <c r="F15" s="74"/>
      <c r="G15" s="74"/>
      <c r="H15" s="74"/>
      <c r="I15" s="74"/>
      <c r="J15" s="74"/>
      <c r="K15" s="74"/>
      <c r="L15" s="74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74"/>
      <c r="AI15" s="74"/>
      <c r="AJ15" s="74"/>
      <c r="AK15" s="74"/>
      <c r="AL15" s="74"/>
      <c r="AM15" s="74"/>
      <c r="AN15" s="74"/>
      <c r="AO15" s="74"/>
      <c r="AP15" s="74"/>
      <c r="AQ15" s="74"/>
      <c r="AR15" s="74"/>
      <c r="AS15" s="74"/>
      <c r="AT15" s="74"/>
      <c r="AU15" s="74"/>
      <c r="AV15" s="74"/>
      <c r="AW15" s="74"/>
      <c r="AX15" s="74"/>
      <c r="AY15" s="74"/>
      <c r="AZ15" s="74"/>
      <c r="BA15" s="74"/>
      <c r="BB15" s="74"/>
      <c r="BC15" s="74"/>
      <c r="BD15" s="74"/>
      <c r="BE15" s="74"/>
      <c r="BF15" s="74"/>
      <c r="BG15" s="74"/>
      <c r="BH15" s="74"/>
      <c r="BI15" s="74"/>
      <c r="BJ15" s="74"/>
      <c r="BK15" s="74"/>
      <c r="BL15" s="74"/>
      <c r="BM15" s="74"/>
      <c r="BN15" s="74"/>
      <c r="BO15" s="74"/>
      <c r="BP15" s="74"/>
      <c r="BQ15" s="74"/>
      <c r="BR15" s="74"/>
      <c r="BS15" s="74"/>
      <c r="BT15" s="74"/>
      <c r="BU15" s="74"/>
      <c r="BV15" s="74"/>
      <c r="BW15" s="74"/>
      <c r="BX15" s="74"/>
      <c r="BY15" s="74"/>
      <c r="BZ15" s="74"/>
      <c r="CA15" s="74"/>
      <c r="CB15" s="74"/>
      <c r="CC15" s="74"/>
      <c r="CD15" s="74"/>
      <c r="CE15" s="74"/>
      <c r="CF15" s="74"/>
      <c r="CG15" s="74"/>
      <c r="CH15" s="74"/>
      <c r="CI15" s="74"/>
      <c r="CJ15" s="74"/>
      <c r="CK15" s="74"/>
      <c r="CL15" s="74"/>
      <c r="CM15" s="74"/>
    </row>
    <row r="16" spans="1:106" x14ac:dyDescent="0.2">
      <c r="A16" s="148"/>
      <c r="B16" s="79"/>
      <c r="C16" s="74"/>
      <c r="D16" s="74"/>
      <c r="E16" s="74"/>
      <c r="F16" s="74"/>
      <c r="G16" s="74"/>
      <c r="H16" s="74"/>
      <c r="I16" s="74"/>
      <c r="J16" s="74"/>
      <c r="K16" s="74"/>
      <c r="L16" s="74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  <c r="Y16" s="74"/>
      <c r="Z16" s="74"/>
      <c r="AA16" s="74"/>
      <c r="AB16" s="74"/>
      <c r="AC16" s="74"/>
      <c r="AD16" s="74"/>
      <c r="AE16" s="74"/>
      <c r="AF16" s="74"/>
      <c r="AG16" s="74"/>
      <c r="AH16" s="74"/>
      <c r="AI16" s="74"/>
      <c r="AJ16" s="74"/>
      <c r="AK16" s="74"/>
      <c r="AL16" s="74"/>
      <c r="AM16" s="74"/>
      <c r="AN16" s="74"/>
      <c r="AO16" s="74"/>
      <c r="AP16" s="74"/>
      <c r="AQ16" s="74"/>
      <c r="AR16" s="74"/>
      <c r="AS16" s="74"/>
      <c r="AT16" s="74"/>
      <c r="AU16" s="74"/>
      <c r="AV16" s="74"/>
      <c r="AW16" s="74"/>
      <c r="AX16" s="74"/>
      <c r="AY16" s="74"/>
      <c r="AZ16" s="74"/>
      <c r="BA16" s="74"/>
      <c r="BB16" s="74"/>
      <c r="BC16" s="74"/>
      <c r="BD16" s="74"/>
      <c r="BE16" s="74"/>
      <c r="BF16" s="74"/>
      <c r="BG16" s="74"/>
      <c r="BH16" s="74"/>
      <c r="BI16" s="74"/>
      <c r="BJ16" s="74"/>
      <c r="BK16" s="74"/>
      <c r="BL16" s="74"/>
      <c r="BM16" s="74"/>
      <c r="BN16" s="74"/>
      <c r="BO16" s="74"/>
      <c r="BP16" s="74"/>
      <c r="BQ16" s="74"/>
      <c r="BR16" s="74"/>
      <c r="BS16" s="74"/>
      <c r="BT16" s="74"/>
      <c r="BU16" s="74"/>
      <c r="BV16" s="74"/>
      <c r="BW16" s="74"/>
      <c r="BX16" s="74"/>
      <c r="BY16" s="74"/>
      <c r="BZ16" s="74"/>
      <c r="CA16" s="74"/>
      <c r="CB16" s="74"/>
      <c r="CC16" s="74"/>
      <c r="CD16" s="74"/>
      <c r="CE16" s="74"/>
      <c r="CF16" s="74"/>
      <c r="CG16" s="74"/>
      <c r="CH16" s="74"/>
      <c r="CI16" s="74"/>
      <c r="CJ16" s="74"/>
      <c r="CK16" s="74"/>
      <c r="CL16" s="74"/>
      <c r="CM16" s="74"/>
    </row>
    <row r="17" spans="1:91" x14ac:dyDescent="0.2">
      <c r="A17" s="148"/>
      <c r="B17" s="82"/>
      <c r="C17" s="74"/>
      <c r="D17" s="74"/>
      <c r="E17" s="74"/>
      <c r="F17" s="74"/>
      <c r="G17" s="74"/>
      <c r="H17" s="74"/>
      <c r="I17" s="74"/>
      <c r="J17" s="74"/>
      <c r="K17" s="74"/>
      <c r="L17" s="74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74"/>
      <c r="AI17" s="74"/>
      <c r="AJ17" s="74"/>
      <c r="AK17" s="74"/>
      <c r="AL17" s="74"/>
      <c r="AM17" s="74"/>
      <c r="AN17" s="74"/>
      <c r="AO17" s="74"/>
      <c r="AP17" s="74"/>
      <c r="AQ17" s="74"/>
      <c r="AR17" s="74"/>
      <c r="AS17" s="74"/>
      <c r="AT17" s="74"/>
      <c r="AU17" s="74"/>
      <c r="AV17" s="74"/>
      <c r="AW17" s="74"/>
      <c r="AX17" s="74"/>
      <c r="AY17" s="74"/>
      <c r="AZ17" s="74"/>
      <c r="BA17" s="74"/>
      <c r="BB17" s="74"/>
      <c r="BC17" s="74"/>
      <c r="BD17" s="74"/>
      <c r="BE17" s="74"/>
      <c r="BF17" s="74"/>
      <c r="BG17" s="74"/>
      <c r="BH17" s="74"/>
      <c r="BI17" s="74"/>
      <c r="BJ17" s="74"/>
      <c r="BK17" s="74"/>
      <c r="BL17" s="74"/>
      <c r="BM17" s="74"/>
      <c r="BN17" s="74"/>
      <c r="BO17" s="74"/>
      <c r="BP17" s="74"/>
      <c r="BQ17" s="74"/>
      <c r="BR17" s="74"/>
      <c r="BS17" s="74"/>
      <c r="BT17" s="74"/>
      <c r="BU17" s="74"/>
      <c r="BV17" s="74"/>
      <c r="BW17" s="74"/>
      <c r="BX17" s="74"/>
      <c r="BY17" s="74"/>
      <c r="BZ17" s="74"/>
      <c r="CA17" s="74"/>
      <c r="CB17" s="74"/>
      <c r="CC17" s="74"/>
      <c r="CD17" s="74"/>
      <c r="CE17" s="74"/>
      <c r="CF17" s="74"/>
      <c r="CG17" s="74"/>
      <c r="CH17" s="74"/>
      <c r="CI17" s="74"/>
      <c r="CJ17" s="74"/>
      <c r="CK17" s="74"/>
      <c r="CL17" s="74"/>
      <c r="CM17" s="74"/>
    </row>
    <row r="18" spans="1:91" x14ac:dyDescent="0.2">
      <c r="A18" s="148"/>
      <c r="B18" s="79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74"/>
      <c r="AM18" s="74"/>
      <c r="AN18" s="74"/>
      <c r="AO18" s="74"/>
      <c r="AP18" s="74"/>
      <c r="AQ18" s="74"/>
      <c r="AR18" s="74"/>
      <c r="AS18" s="74"/>
      <c r="AT18" s="74"/>
      <c r="AU18" s="74"/>
      <c r="AV18" s="74"/>
      <c r="AW18" s="74"/>
      <c r="AX18" s="74"/>
      <c r="AY18" s="74"/>
      <c r="AZ18" s="74"/>
      <c r="BA18" s="74"/>
      <c r="BB18" s="74"/>
      <c r="BC18" s="74"/>
      <c r="BD18" s="74"/>
      <c r="BE18" s="74"/>
      <c r="BF18" s="74"/>
      <c r="BG18" s="74"/>
      <c r="BH18" s="74"/>
      <c r="BI18" s="74"/>
      <c r="BJ18" s="74"/>
      <c r="BK18" s="74"/>
      <c r="BL18" s="74"/>
      <c r="BM18" s="74"/>
      <c r="BN18" s="74"/>
      <c r="BO18" s="74"/>
      <c r="BP18" s="74"/>
      <c r="BQ18" s="74"/>
      <c r="BR18" s="74"/>
      <c r="BS18" s="74"/>
      <c r="BT18" s="74"/>
      <c r="BU18" s="74"/>
      <c r="BV18" s="74"/>
      <c r="BW18" s="74"/>
      <c r="BX18" s="74"/>
      <c r="BY18" s="74"/>
      <c r="BZ18" s="74"/>
      <c r="CA18" s="74"/>
      <c r="CB18" s="74"/>
      <c r="CC18" s="74"/>
      <c r="CD18" s="74"/>
      <c r="CE18" s="74"/>
      <c r="CF18" s="74"/>
      <c r="CG18" s="74"/>
      <c r="CH18" s="74"/>
      <c r="CI18" s="74"/>
      <c r="CJ18" s="74"/>
      <c r="CK18" s="74"/>
      <c r="CL18" s="74"/>
      <c r="CM18" s="74"/>
    </row>
    <row r="19" spans="1:91" x14ac:dyDescent="0.2">
      <c r="A19" s="148"/>
      <c r="B19" s="82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4"/>
      <c r="AI19" s="74"/>
      <c r="AJ19" s="74"/>
      <c r="AK19" s="74"/>
      <c r="AL19" s="74"/>
      <c r="AM19" s="74"/>
      <c r="AN19" s="74"/>
      <c r="AO19" s="74"/>
      <c r="AP19" s="74"/>
      <c r="AQ19" s="74"/>
      <c r="AR19" s="74"/>
      <c r="AS19" s="74"/>
      <c r="AT19" s="74"/>
      <c r="AU19" s="74"/>
      <c r="AV19" s="74"/>
      <c r="AW19" s="74"/>
      <c r="AX19" s="74"/>
      <c r="AY19" s="74"/>
      <c r="AZ19" s="74"/>
      <c r="BA19" s="74"/>
      <c r="BB19" s="74"/>
      <c r="BC19" s="74"/>
      <c r="BD19" s="74"/>
      <c r="BE19" s="74"/>
      <c r="BF19" s="74"/>
      <c r="BG19" s="74"/>
      <c r="BH19" s="74"/>
      <c r="BI19" s="74"/>
      <c r="BJ19" s="74"/>
      <c r="BK19" s="74"/>
      <c r="BL19" s="74"/>
      <c r="BM19" s="74"/>
      <c r="BN19" s="74"/>
      <c r="BO19" s="74"/>
      <c r="BP19" s="74"/>
      <c r="BQ19" s="74"/>
      <c r="BR19" s="74"/>
      <c r="BS19" s="74"/>
      <c r="BT19" s="74"/>
      <c r="BU19" s="74"/>
      <c r="BV19" s="74"/>
      <c r="BW19" s="74"/>
      <c r="BX19" s="74"/>
      <c r="BY19" s="74"/>
      <c r="BZ19" s="74"/>
      <c r="CA19" s="74"/>
      <c r="CB19" s="74"/>
      <c r="CC19" s="74"/>
      <c r="CD19" s="74"/>
      <c r="CE19" s="74"/>
      <c r="CF19" s="74"/>
      <c r="CG19" s="74"/>
      <c r="CH19" s="74"/>
      <c r="CI19" s="74"/>
      <c r="CJ19" s="74"/>
      <c r="CK19" s="74"/>
      <c r="CL19" s="74"/>
      <c r="CM19" s="74"/>
    </row>
    <row r="20" spans="1:91" x14ac:dyDescent="0.2">
      <c r="A20" s="148"/>
      <c r="B20" s="79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74"/>
      <c r="AM20" s="74"/>
      <c r="AN20" s="74"/>
      <c r="AO20" s="74"/>
      <c r="AP20" s="74"/>
      <c r="AQ20" s="74"/>
      <c r="AR20" s="74"/>
      <c r="AS20" s="74"/>
      <c r="AT20" s="74"/>
      <c r="AU20" s="74"/>
      <c r="AV20" s="74"/>
      <c r="AW20" s="74"/>
      <c r="AX20" s="74"/>
      <c r="AY20" s="74"/>
      <c r="AZ20" s="74"/>
      <c r="BA20" s="74"/>
      <c r="BB20" s="74"/>
      <c r="BC20" s="74"/>
      <c r="BD20" s="74"/>
      <c r="BE20" s="74"/>
      <c r="BF20" s="74"/>
      <c r="BG20" s="74"/>
      <c r="BH20" s="74"/>
      <c r="BI20" s="74"/>
      <c r="BJ20" s="74"/>
      <c r="BK20" s="74"/>
      <c r="BL20" s="74"/>
      <c r="BM20" s="74"/>
      <c r="BN20" s="74"/>
      <c r="BO20" s="74"/>
      <c r="BP20" s="74"/>
      <c r="BQ20" s="74"/>
      <c r="BR20" s="74"/>
      <c r="BS20" s="74"/>
      <c r="BT20" s="74"/>
      <c r="BU20" s="74"/>
      <c r="BV20" s="74"/>
      <c r="BW20" s="74"/>
      <c r="BX20" s="74"/>
      <c r="BY20" s="74"/>
      <c r="BZ20" s="74"/>
      <c r="CA20" s="74"/>
      <c r="CB20" s="74"/>
      <c r="CC20" s="74"/>
      <c r="CD20" s="74"/>
      <c r="CE20" s="74"/>
      <c r="CF20" s="74"/>
      <c r="CG20" s="74"/>
      <c r="CH20" s="74"/>
      <c r="CI20" s="74"/>
      <c r="CJ20" s="74"/>
      <c r="CK20" s="74"/>
      <c r="CL20" s="74"/>
      <c r="CM20" s="74"/>
    </row>
    <row r="21" spans="1:91" x14ac:dyDescent="0.2">
      <c r="A21" s="148"/>
      <c r="B21" s="82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  <c r="AV21" s="74"/>
      <c r="AW21" s="74"/>
      <c r="AX21" s="74"/>
      <c r="AY21" s="74"/>
      <c r="AZ21" s="74"/>
      <c r="BA21" s="74"/>
      <c r="BB21" s="74"/>
      <c r="BC21" s="74"/>
      <c r="BD21" s="74"/>
      <c r="BE21" s="74"/>
      <c r="BF21" s="74"/>
      <c r="BG21" s="74"/>
      <c r="BH21" s="74"/>
      <c r="BI21" s="74"/>
      <c r="BJ21" s="74"/>
      <c r="BK21" s="74"/>
      <c r="BL21" s="74"/>
      <c r="BM21" s="74"/>
      <c r="BN21" s="74"/>
      <c r="BO21" s="74"/>
      <c r="BP21" s="74"/>
      <c r="BQ21" s="74"/>
      <c r="BR21" s="74"/>
      <c r="BS21" s="74"/>
      <c r="BT21" s="74"/>
      <c r="BU21" s="74"/>
      <c r="BV21" s="74"/>
      <c r="BW21" s="74"/>
      <c r="BX21" s="74"/>
      <c r="BY21" s="74"/>
      <c r="BZ21" s="74"/>
      <c r="CA21" s="74"/>
      <c r="CB21" s="74"/>
      <c r="CC21" s="74"/>
      <c r="CD21" s="74"/>
      <c r="CE21" s="74"/>
      <c r="CF21" s="74"/>
      <c r="CG21" s="74"/>
      <c r="CH21" s="74"/>
      <c r="CI21" s="74"/>
      <c r="CJ21" s="74"/>
      <c r="CK21" s="74"/>
      <c r="CL21" s="74"/>
      <c r="CM21" s="74"/>
    </row>
    <row r="22" spans="1:91" x14ac:dyDescent="0.2">
      <c r="A22" s="148"/>
      <c r="B22" s="82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74"/>
      <c r="Y22" s="74"/>
      <c r="Z22" s="74"/>
      <c r="AA22" s="74"/>
      <c r="AB22" s="74"/>
      <c r="AC22" s="74"/>
      <c r="AD22" s="74"/>
      <c r="AE22" s="74"/>
      <c r="AF22" s="74"/>
      <c r="AG22" s="74"/>
      <c r="AH22" s="74"/>
      <c r="AI22" s="74"/>
      <c r="AJ22" s="74"/>
      <c r="AK22" s="74"/>
      <c r="AL22" s="74"/>
      <c r="AM22" s="74"/>
      <c r="AN22" s="74"/>
      <c r="AO22" s="74"/>
      <c r="AP22" s="74"/>
      <c r="AQ22" s="74"/>
      <c r="AR22" s="74"/>
      <c r="AS22" s="74"/>
      <c r="AT22" s="74"/>
      <c r="AU22" s="74"/>
      <c r="AV22" s="74"/>
      <c r="AW22" s="74"/>
      <c r="AX22" s="74"/>
      <c r="AY22" s="74"/>
      <c r="AZ22" s="74"/>
      <c r="BA22" s="74"/>
      <c r="BB22" s="74"/>
      <c r="BC22" s="74"/>
      <c r="BD22" s="74"/>
      <c r="BE22" s="74"/>
      <c r="BF22" s="74"/>
      <c r="BG22" s="74"/>
      <c r="BH22" s="74"/>
      <c r="BI22" s="74"/>
      <c r="BJ22" s="74"/>
      <c r="BK22" s="74"/>
      <c r="BL22" s="74"/>
      <c r="BM22" s="74"/>
      <c r="BN22" s="74"/>
      <c r="BO22" s="74"/>
      <c r="BP22" s="74"/>
      <c r="BQ22" s="74"/>
      <c r="BR22" s="74"/>
      <c r="BS22" s="74"/>
      <c r="BT22" s="74"/>
      <c r="BU22" s="74"/>
      <c r="BV22" s="74"/>
      <c r="BW22" s="74"/>
      <c r="BX22" s="74"/>
      <c r="BY22" s="74"/>
      <c r="BZ22" s="74"/>
      <c r="CA22" s="74"/>
      <c r="CB22" s="74"/>
      <c r="CC22" s="74"/>
      <c r="CD22" s="74"/>
      <c r="CE22" s="74"/>
      <c r="CF22" s="74"/>
      <c r="CG22" s="74"/>
      <c r="CH22" s="74"/>
      <c r="CI22" s="74"/>
      <c r="CJ22" s="74"/>
      <c r="CK22" s="74"/>
      <c r="CL22" s="74"/>
      <c r="CM22" s="74"/>
    </row>
    <row r="23" spans="1:91" x14ac:dyDescent="0.2">
      <c r="A23" s="148"/>
      <c r="B23" s="82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74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4"/>
      <c r="AS23" s="74"/>
      <c r="AT23" s="74"/>
      <c r="AU23" s="74"/>
      <c r="AV23" s="74"/>
      <c r="AW23" s="74"/>
      <c r="AX23" s="74"/>
      <c r="AY23" s="74"/>
      <c r="AZ23" s="74"/>
      <c r="BA23" s="74"/>
      <c r="BB23" s="74"/>
      <c r="BC23" s="74"/>
      <c r="BD23" s="74"/>
      <c r="BE23" s="74"/>
      <c r="BF23" s="74"/>
      <c r="BG23" s="74"/>
      <c r="BH23" s="74"/>
      <c r="BI23" s="74"/>
      <c r="BJ23" s="74"/>
      <c r="BK23" s="74"/>
      <c r="BL23" s="74"/>
      <c r="BM23" s="74"/>
      <c r="BN23" s="74"/>
      <c r="BO23" s="74"/>
      <c r="BP23" s="74"/>
      <c r="BQ23" s="74"/>
      <c r="BR23" s="74"/>
      <c r="BS23" s="74"/>
      <c r="BT23" s="74"/>
      <c r="BU23" s="74"/>
      <c r="BV23" s="74"/>
      <c r="BW23" s="74"/>
      <c r="BX23" s="74"/>
      <c r="BY23" s="74"/>
      <c r="BZ23" s="74"/>
      <c r="CA23" s="74"/>
      <c r="CB23" s="74"/>
      <c r="CC23" s="74"/>
      <c r="CD23" s="74"/>
      <c r="CE23" s="74"/>
      <c r="CF23" s="74"/>
      <c r="CG23" s="74"/>
      <c r="CH23" s="74"/>
      <c r="CI23" s="74"/>
      <c r="CJ23" s="74"/>
      <c r="CK23" s="74"/>
      <c r="CL23" s="74"/>
      <c r="CM23" s="74"/>
    </row>
    <row r="24" spans="1:91" s="38" customFormat="1" x14ac:dyDescent="0.2"/>
    <row r="25" spans="1:91" ht="12.75" customHeight="1" x14ac:dyDescent="0.2">
      <c r="B25"/>
    </row>
    <row r="26" spans="1:91" x14ac:dyDescent="0.2">
      <c r="B26"/>
    </row>
    <row r="27" spans="1:91" x14ac:dyDescent="0.2">
      <c r="B27"/>
    </row>
    <row r="28" spans="1:91" x14ac:dyDescent="0.2">
      <c r="B28"/>
    </row>
    <row r="29" spans="1:91" x14ac:dyDescent="0.2">
      <c r="B29"/>
    </row>
    <row r="30" spans="1:91" x14ac:dyDescent="0.2">
      <c r="B30"/>
    </row>
    <row r="31" spans="1:91" x14ac:dyDescent="0.2">
      <c r="B31"/>
    </row>
    <row r="32" spans="1:91" x14ac:dyDescent="0.2">
      <c r="B32"/>
    </row>
    <row r="33" spans="2:2" ht="11.25" customHeight="1" x14ac:dyDescent="0.2">
      <c r="B33"/>
    </row>
    <row r="34" spans="2:2" x14ac:dyDescent="0.2">
      <c r="B34"/>
    </row>
    <row r="35" spans="2:2" s="38" customFormat="1" x14ac:dyDescent="0.2"/>
    <row r="36" spans="2:2" x14ac:dyDescent="0.2">
      <c r="B36"/>
    </row>
    <row r="37" spans="2:2" s="38" customFormat="1" x14ac:dyDescent="0.2"/>
    <row r="38" spans="2:2" ht="12.75" customHeight="1" x14ac:dyDescent="0.2">
      <c r="B38"/>
    </row>
    <row r="39" spans="2:2" x14ac:dyDescent="0.2">
      <c r="B39"/>
    </row>
    <row r="40" spans="2:2" x14ac:dyDescent="0.2">
      <c r="B40"/>
    </row>
    <row r="41" spans="2:2" x14ac:dyDescent="0.2">
      <c r="B41"/>
    </row>
    <row r="42" spans="2:2" x14ac:dyDescent="0.2">
      <c r="B42"/>
    </row>
    <row r="43" spans="2:2" x14ac:dyDescent="0.2">
      <c r="B43"/>
    </row>
    <row r="44" spans="2:2" ht="15" customHeight="1" x14ac:dyDescent="0.2">
      <c r="B44"/>
    </row>
    <row r="45" spans="2:2" s="38" customFormat="1" x14ac:dyDescent="0.2"/>
    <row r="46" spans="2:2" ht="12.75" customHeight="1" x14ac:dyDescent="0.2">
      <c r="B46"/>
    </row>
    <row r="47" spans="2:2" x14ac:dyDescent="0.2">
      <c r="B47"/>
    </row>
    <row r="48" spans="2:2" x14ac:dyDescent="0.2">
      <c r="B48"/>
    </row>
    <row r="49" spans="2:91" x14ac:dyDescent="0.2">
      <c r="B49"/>
    </row>
    <row r="50" spans="2:91" s="38" customFormat="1" x14ac:dyDescent="0.2"/>
    <row r="51" spans="2:91" ht="27.75" customHeight="1" x14ac:dyDescent="0.2">
      <c r="B51"/>
    </row>
    <row r="52" spans="2:91" ht="26.25" customHeight="1" x14ac:dyDescent="0.2">
      <c r="B52"/>
    </row>
    <row r="53" spans="2:91" s="38" customFormat="1" x14ac:dyDescent="0.2"/>
    <row r="54" spans="2:91" x14ac:dyDescent="0.2">
      <c r="B54"/>
    </row>
    <row r="55" spans="2:91" x14ac:dyDescent="0.2"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  <c r="BT55" s="74"/>
      <c r="BU55" s="74"/>
      <c r="BV55" s="74"/>
      <c r="BW55" s="74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</row>
    <row r="56" spans="2:91" x14ac:dyDescent="0.2"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  <c r="BS56" s="74"/>
      <c r="BT56" s="74"/>
      <c r="BU56" s="74"/>
      <c r="BV56" s="74"/>
      <c r="BW56" s="74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74"/>
      <c r="CJ56" s="74"/>
      <c r="CK56" s="74"/>
      <c r="CL56" s="74"/>
      <c r="CM56" s="74"/>
    </row>
    <row r="57" spans="2:91" x14ac:dyDescent="0.2"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4"/>
      <c r="BL57" s="74"/>
      <c r="BM57" s="74"/>
      <c r="BN57" s="74"/>
      <c r="BO57" s="74"/>
      <c r="BP57" s="74"/>
      <c r="BQ57" s="74"/>
      <c r="BR57" s="74"/>
      <c r="BS57" s="74"/>
      <c r="BT57" s="74"/>
      <c r="BU57" s="74"/>
      <c r="BV57" s="74"/>
      <c r="BW57" s="74"/>
      <c r="BX57" s="74"/>
      <c r="BY57" s="74"/>
      <c r="BZ57" s="74"/>
      <c r="CA57" s="74"/>
      <c r="CB57" s="74"/>
      <c r="CC57" s="74"/>
      <c r="CD57" s="74"/>
      <c r="CE57" s="74"/>
      <c r="CF57" s="74"/>
      <c r="CG57" s="74"/>
      <c r="CH57" s="74"/>
      <c r="CI57" s="74"/>
      <c r="CJ57" s="74"/>
      <c r="CK57" s="74"/>
      <c r="CL57" s="74"/>
      <c r="CM57" s="74"/>
    </row>
    <row r="58" spans="2:91" x14ac:dyDescent="0.2"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4"/>
      <c r="BL58" s="74"/>
      <c r="BM58" s="74"/>
      <c r="BN58" s="74"/>
      <c r="BO58" s="74"/>
      <c r="BP58" s="74"/>
      <c r="BQ58" s="74"/>
      <c r="BR58" s="74"/>
      <c r="BS58" s="74"/>
      <c r="BT58" s="74"/>
      <c r="BU58" s="74"/>
      <c r="BV58" s="74"/>
      <c r="BW58" s="74"/>
      <c r="BX58" s="74"/>
      <c r="BY58" s="74"/>
      <c r="BZ58" s="74"/>
      <c r="CA58" s="74"/>
      <c r="CB58" s="74"/>
      <c r="CC58" s="74"/>
      <c r="CD58" s="74"/>
      <c r="CE58" s="74"/>
      <c r="CF58" s="74"/>
      <c r="CG58" s="74"/>
      <c r="CH58" s="74"/>
      <c r="CI58" s="74"/>
      <c r="CJ58" s="74"/>
      <c r="CK58" s="74"/>
      <c r="CL58" s="74"/>
      <c r="CM58" s="74"/>
    </row>
    <row r="59" spans="2:91" x14ac:dyDescent="0.2">
      <c r="B59" s="82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  <c r="BS59" s="74"/>
      <c r="BT59" s="74"/>
      <c r="BU59" s="74"/>
      <c r="BV59" s="74"/>
      <c r="BW59" s="74"/>
      <c r="BX59" s="74"/>
      <c r="BY59" s="74"/>
      <c r="BZ59" s="74"/>
      <c r="CA59" s="74"/>
      <c r="CB59" s="74"/>
      <c r="CC59" s="74"/>
      <c r="CD59" s="74"/>
      <c r="CE59" s="74"/>
      <c r="CF59" s="74"/>
      <c r="CG59" s="74"/>
      <c r="CH59" s="74"/>
      <c r="CI59" s="74"/>
      <c r="CJ59" s="74"/>
      <c r="CK59" s="74"/>
      <c r="CL59" s="74"/>
      <c r="CM59" s="74"/>
    </row>
    <row r="60" spans="2:91" x14ac:dyDescent="0.2"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4"/>
      <c r="AS60" s="74"/>
      <c r="AT60" s="74"/>
      <c r="AU60" s="74"/>
      <c r="AV60" s="74"/>
      <c r="AW60" s="74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74"/>
      <c r="BM60" s="74"/>
      <c r="BN60" s="74"/>
      <c r="BO60" s="74"/>
      <c r="BP60" s="74"/>
      <c r="BQ60" s="74"/>
      <c r="BR60" s="74"/>
      <c r="BS60" s="74"/>
      <c r="BT60" s="74"/>
      <c r="BU60" s="74"/>
      <c r="BV60" s="74"/>
      <c r="BW60" s="74"/>
      <c r="BX60" s="74"/>
      <c r="BY60" s="74"/>
      <c r="BZ60" s="74"/>
      <c r="CA60" s="74"/>
      <c r="CB60" s="74"/>
      <c r="CC60" s="74"/>
      <c r="CD60" s="74"/>
      <c r="CE60" s="74"/>
      <c r="CF60" s="74"/>
      <c r="CG60" s="74"/>
      <c r="CH60" s="74"/>
      <c r="CI60" s="74"/>
      <c r="CJ60" s="74"/>
      <c r="CK60" s="74"/>
      <c r="CL60" s="74"/>
      <c r="CM60" s="74"/>
    </row>
    <row r="61" spans="2:91" x14ac:dyDescent="0.2"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4"/>
      <c r="AS61" s="74"/>
      <c r="AT61" s="74"/>
      <c r="AU61" s="74"/>
      <c r="AV61" s="74"/>
      <c r="AW61" s="74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4"/>
      <c r="BQ61" s="74"/>
      <c r="BR61" s="74"/>
      <c r="BS61" s="74"/>
      <c r="BT61" s="74"/>
      <c r="BU61" s="74"/>
      <c r="BV61" s="74"/>
      <c r="BW61" s="74"/>
      <c r="BX61" s="74"/>
      <c r="BY61" s="74"/>
      <c r="BZ61" s="74"/>
      <c r="CA61" s="74"/>
      <c r="CB61" s="74"/>
      <c r="CC61" s="74"/>
      <c r="CD61" s="74"/>
      <c r="CE61" s="74"/>
      <c r="CF61" s="74"/>
      <c r="CG61" s="74"/>
      <c r="CH61" s="74"/>
      <c r="CI61" s="74"/>
      <c r="CJ61" s="74"/>
      <c r="CK61" s="74"/>
      <c r="CL61" s="74"/>
      <c r="CM61" s="74"/>
    </row>
    <row r="62" spans="2:91" x14ac:dyDescent="0.2"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  <c r="BT62" s="74"/>
      <c r="BU62" s="74"/>
      <c r="BV62" s="74"/>
      <c r="BW62" s="74"/>
      <c r="BX62" s="74"/>
      <c r="BY62" s="74"/>
      <c r="BZ62" s="74"/>
      <c r="CA62" s="74"/>
      <c r="CB62" s="74"/>
      <c r="CC62" s="74"/>
      <c r="CD62" s="74"/>
      <c r="CE62" s="74"/>
      <c r="CF62" s="74"/>
      <c r="CG62" s="74"/>
      <c r="CH62" s="74"/>
      <c r="CI62" s="74"/>
      <c r="CJ62" s="74"/>
      <c r="CK62" s="74"/>
      <c r="CL62" s="74"/>
      <c r="CM62" s="74"/>
    </row>
    <row r="63" spans="2:91" x14ac:dyDescent="0.2"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4"/>
      <c r="BL63" s="74"/>
      <c r="BM63" s="74"/>
      <c r="BN63" s="74"/>
      <c r="BO63" s="74"/>
      <c r="BP63" s="74"/>
      <c r="BQ63" s="74"/>
      <c r="BR63" s="74"/>
      <c r="BS63" s="74"/>
      <c r="BT63" s="74"/>
      <c r="BU63" s="74"/>
      <c r="BV63" s="74"/>
      <c r="BW63" s="74"/>
      <c r="BX63" s="74"/>
      <c r="BY63" s="74"/>
      <c r="BZ63" s="74"/>
      <c r="CA63" s="74"/>
      <c r="CB63" s="74"/>
      <c r="CC63" s="74"/>
      <c r="CD63" s="74"/>
      <c r="CE63" s="74"/>
      <c r="CF63" s="74"/>
      <c r="CG63" s="74"/>
      <c r="CH63" s="74"/>
      <c r="CI63" s="74"/>
      <c r="CJ63" s="74"/>
      <c r="CK63" s="74"/>
      <c r="CL63" s="74"/>
      <c r="CM63" s="74"/>
    </row>
    <row r="64" spans="2:91" x14ac:dyDescent="0.2"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4"/>
      <c r="BL64" s="74"/>
      <c r="BM64" s="74"/>
      <c r="BN64" s="74"/>
      <c r="BO64" s="74"/>
      <c r="BP64" s="74"/>
      <c r="BQ64" s="74"/>
      <c r="BR64" s="74"/>
      <c r="BS64" s="74"/>
      <c r="BT64" s="74"/>
      <c r="BU64" s="74"/>
      <c r="BV64" s="74"/>
      <c r="BW64" s="74"/>
      <c r="BX64" s="74"/>
      <c r="BY64" s="74"/>
      <c r="BZ64" s="74"/>
      <c r="CA64" s="74"/>
      <c r="CB64" s="74"/>
      <c r="CC64" s="74"/>
      <c r="CD64" s="74"/>
      <c r="CE64" s="74"/>
      <c r="CF64" s="74"/>
      <c r="CG64" s="74"/>
      <c r="CH64" s="74"/>
      <c r="CI64" s="74"/>
      <c r="CJ64" s="74"/>
      <c r="CK64" s="74"/>
      <c r="CL64" s="74"/>
      <c r="CM64" s="74"/>
    </row>
    <row r="65" spans="3:91" x14ac:dyDescent="0.2"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4"/>
      <c r="AS65" s="74"/>
      <c r="AT65" s="74"/>
      <c r="AU65" s="74"/>
      <c r="AV65" s="74"/>
      <c r="AW65" s="74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4"/>
      <c r="BL65" s="74"/>
      <c r="BM65" s="74"/>
      <c r="BN65" s="74"/>
      <c r="BO65" s="74"/>
      <c r="BP65" s="74"/>
      <c r="BQ65" s="74"/>
      <c r="BR65" s="74"/>
      <c r="BS65" s="74"/>
      <c r="BT65" s="74"/>
      <c r="BU65" s="74"/>
      <c r="BV65" s="74"/>
      <c r="BW65" s="74"/>
      <c r="BX65" s="74"/>
      <c r="BY65" s="74"/>
      <c r="BZ65" s="74"/>
      <c r="CA65" s="74"/>
      <c r="CB65" s="74"/>
      <c r="CC65" s="74"/>
      <c r="CD65" s="74"/>
      <c r="CE65" s="74"/>
      <c r="CF65" s="74"/>
      <c r="CG65" s="74"/>
      <c r="CH65" s="74"/>
      <c r="CI65" s="74"/>
      <c r="CJ65" s="74"/>
      <c r="CK65" s="74"/>
      <c r="CL65" s="74"/>
      <c r="CM65" s="74"/>
    </row>
    <row r="66" spans="3:91" x14ac:dyDescent="0.2"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4"/>
      <c r="BL66" s="74"/>
      <c r="BM66" s="74"/>
      <c r="BN66" s="74"/>
      <c r="BO66" s="74"/>
      <c r="BP66" s="74"/>
      <c r="BQ66" s="74"/>
      <c r="BR66" s="74"/>
      <c r="BS66" s="74"/>
      <c r="BT66" s="74"/>
      <c r="BU66" s="74"/>
      <c r="BV66" s="74"/>
      <c r="BW66" s="74"/>
      <c r="BX66" s="74"/>
      <c r="BY66" s="74"/>
      <c r="BZ66" s="74"/>
      <c r="CA66" s="74"/>
      <c r="CB66" s="74"/>
      <c r="CC66" s="74"/>
      <c r="CD66" s="74"/>
      <c r="CE66" s="74"/>
      <c r="CF66" s="74"/>
      <c r="CG66" s="74"/>
      <c r="CH66" s="74"/>
      <c r="CI66" s="74"/>
      <c r="CJ66" s="74"/>
      <c r="CK66" s="74"/>
      <c r="CL66" s="74"/>
      <c r="CM66" s="74"/>
    </row>
    <row r="67" spans="3:91" x14ac:dyDescent="0.2"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  <c r="BS67" s="74"/>
      <c r="BT67" s="74"/>
      <c r="BU67" s="74"/>
      <c r="BV67" s="74"/>
      <c r="BW67" s="74"/>
      <c r="BX67" s="74"/>
      <c r="BY67" s="74"/>
      <c r="BZ67" s="74"/>
      <c r="CA67" s="74"/>
      <c r="CB67" s="74"/>
      <c r="CC67" s="74"/>
      <c r="CD67" s="74"/>
      <c r="CE67" s="74"/>
      <c r="CF67" s="74"/>
      <c r="CG67" s="74"/>
      <c r="CH67" s="74"/>
      <c r="CI67" s="74"/>
      <c r="CJ67" s="74"/>
      <c r="CK67" s="74"/>
      <c r="CL67" s="74"/>
      <c r="CM67" s="74"/>
    </row>
    <row r="68" spans="3:91" x14ac:dyDescent="0.2"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4"/>
      <c r="AS68" s="74"/>
      <c r="AT68" s="74"/>
      <c r="AU68" s="74"/>
      <c r="AV68" s="74"/>
      <c r="AW68" s="74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4"/>
      <c r="BL68" s="74"/>
      <c r="BM68" s="74"/>
      <c r="BN68" s="74"/>
      <c r="BO68" s="74"/>
      <c r="BP68" s="74"/>
      <c r="BQ68" s="74"/>
      <c r="BR68" s="74"/>
      <c r="BS68" s="74"/>
      <c r="BT68" s="74"/>
      <c r="BU68" s="74"/>
      <c r="BV68" s="74"/>
      <c r="BW68" s="74"/>
      <c r="BX68" s="74"/>
      <c r="BY68" s="74"/>
      <c r="BZ68" s="74"/>
      <c r="CA68" s="74"/>
      <c r="CB68" s="74"/>
      <c r="CC68" s="74"/>
      <c r="CD68" s="74"/>
      <c r="CE68" s="74"/>
      <c r="CF68" s="74"/>
      <c r="CG68" s="74"/>
      <c r="CH68" s="74"/>
      <c r="CI68" s="74"/>
      <c r="CJ68" s="74"/>
      <c r="CK68" s="74"/>
      <c r="CL68" s="74"/>
      <c r="CM68" s="74"/>
    </row>
    <row r="69" spans="3:91" x14ac:dyDescent="0.2"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/>
      <c r="AT69" s="74"/>
      <c r="AU69" s="74"/>
      <c r="AV69" s="74"/>
      <c r="AW69" s="74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74"/>
      <c r="BR69" s="74"/>
      <c r="BS69" s="74"/>
      <c r="BT69" s="74"/>
      <c r="BU69" s="74"/>
      <c r="BV69" s="74"/>
      <c r="BW69" s="74"/>
      <c r="BX69" s="74"/>
      <c r="BY69" s="74"/>
      <c r="BZ69" s="74"/>
      <c r="CA69" s="74"/>
      <c r="CB69" s="74"/>
      <c r="CC69" s="74"/>
      <c r="CD69" s="74"/>
      <c r="CE69" s="74"/>
      <c r="CF69" s="74"/>
      <c r="CG69" s="74"/>
      <c r="CH69" s="74"/>
      <c r="CI69" s="74"/>
      <c r="CJ69" s="74"/>
      <c r="CK69" s="74"/>
      <c r="CL69" s="74"/>
      <c r="CM69" s="74"/>
    </row>
    <row r="70" spans="3:91" x14ac:dyDescent="0.2"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4"/>
      <c r="BL70" s="74"/>
      <c r="BM70" s="74"/>
      <c r="BN70" s="74"/>
      <c r="BO70" s="74"/>
      <c r="BP70" s="74"/>
      <c r="BQ70" s="74"/>
      <c r="BR70" s="74"/>
      <c r="BS70" s="74"/>
      <c r="BT70" s="74"/>
      <c r="BU70" s="74"/>
      <c r="BV70" s="74"/>
      <c r="BW70" s="74"/>
      <c r="BX70" s="74"/>
      <c r="BY70" s="74"/>
      <c r="BZ70" s="74"/>
      <c r="CA70" s="74"/>
      <c r="CB70" s="74"/>
      <c r="CC70" s="74"/>
      <c r="CD70" s="74"/>
      <c r="CE70" s="74"/>
      <c r="CF70" s="74"/>
      <c r="CG70" s="74"/>
      <c r="CH70" s="74"/>
      <c r="CI70" s="74"/>
      <c r="CJ70" s="74"/>
      <c r="CK70" s="74"/>
      <c r="CL70" s="74"/>
      <c r="CM70" s="74"/>
    </row>
    <row r="71" spans="3:91" x14ac:dyDescent="0.2"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4"/>
      <c r="BL71" s="74"/>
      <c r="BM71" s="74"/>
      <c r="BN71" s="74"/>
      <c r="BO71" s="74"/>
      <c r="BP71" s="74"/>
      <c r="BQ71" s="74"/>
      <c r="BR71" s="74"/>
      <c r="BS71" s="74"/>
      <c r="BT71" s="74"/>
      <c r="BU71" s="74"/>
      <c r="BV71" s="74"/>
      <c r="BW71" s="74"/>
      <c r="BX71" s="74"/>
      <c r="BY71" s="74"/>
      <c r="BZ71" s="74"/>
      <c r="CA71" s="74"/>
      <c r="CB71" s="74"/>
      <c r="CC71" s="74"/>
      <c r="CD71" s="74"/>
      <c r="CE71" s="74"/>
      <c r="CF71" s="74"/>
      <c r="CG71" s="74"/>
      <c r="CH71" s="74"/>
      <c r="CI71" s="74"/>
      <c r="CJ71" s="74"/>
      <c r="CK71" s="74"/>
      <c r="CL71" s="74"/>
      <c r="CM71" s="74"/>
    </row>
    <row r="72" spans="3:91" x14ac:dyDescent="0.2"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4"/>
      <c r="AS72" s="74"/>
      <c r="AT72" s="74"/>
      <c r="AU72" s="74"/>
      <c r="AV72" s="74"/>
      <c r="AW72" s="74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4"/>
      <c r="BL72" s="74"/>
      <c r="BM72" s="74"/>
      <c r="BN72" s="74"/>
      <c r="BO72" s="74"/>
      <c r="BP72" s="74"/>
      <c r="BQ72" s="74"/>
      <c r="BR72" s="74"/>
      <c r="BS72" s="74"/>
      <c r="BT72" s="74"/>
      <c r="BU72" s="74"/>
      <c r="BV72" s="74"/>
      <c r="BW72" s="74"/>
      <c r="BX72" s="74"/>
      <c r="BY72" s="74"/>
      <c r="BZ72" s="74"/>
      <c r="CA72" s="74"/>
      <c r="CB72" s="74"/>
      <c r="CC72" s="74"/>
      <c r="CD72" s="74"/>
      <c r="CE72" s="74"/>
      <c r="CF72" s="74"/>
      <c r="CG72" s="74"/>
      <c r="CH72" s="74"/>
      <c r="CI72" s="74"/>
      <c r="CJ72" s="74"/>
      <c r="CK72" s="74"/>
      <c r="CL72" s="74"/>
      <c r="CM72" s="74"/>
    </row>
    <row r="73" spans="3:91" x14ac:dyDescent="0.2"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4"/>
      <c r="AS73" s="74"/>
      <c r="AT73" s="74"/>
      <c r="AU73" s="74"/>
      <c r="AV73" s="74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74"/>
      <c r="BM73" s="74"/>
      <c r="BN73" s="74"/>
      <c r="BO73" s="74"/>
      <c r="BP73" s="74"/>
      <c r="BQ73" s="74"/>
      <c r="BR73" s="74"/>
      <c r="BS73" s="74"/>
      <c r="BT73" s="74"/>
      <c r="BU73" s="74"/>
      <c r="BV73" s="74"/>
      <c r="BW73" s="74"/>
      <c r="BX73" s="74"/>
      <c r="BY73" s="74"/>
      <c r="BZ73" s="74"/>
      <c r="CA73" s="74"/>
      <c r="CB73" s="74"/>
      <c r="CC73" s="74"/>
      <c r="CD73" s="74"/>
      <c r="CE73" s="74"/>
      <c r="CF73" s="74"/>
      <c r="CG73" s="74"/>
      <c r="CH73" s="74"/>
      <c r="CI73" s="74"/>
      <c r="CJ73" s="74"/>
      <c r="CK73" s="74"/>
      <c r="CL73" s="74"/>
      <c r="CM73" s="74"/>
    </row>
    <row r="74" spans="3:91" x14ac:dyDescent="0.2"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  <c r="BS74" s="74"/>
      <c r="BT74" s="74"/>
      <c r="BU74" s="74"/>
      <c r="BV74" s="74"/>
      <c r="BW74" s="74"/>
      <c r="BX74" s="74"/>
      <c r="BY74" s="74"/>
      <c r="BZ74" s="74"/>
      <c r="CA74" s="74"/>
      <c r="CB74" s="74"/>
      <c r="CC74" s="74"/>
      <c r="CD74" s="74"/>
      <c r="CE74" s="74"/>
      <c r="CF74" s="74"/>
      <c r="CG74" s="74"/>
      <c r="CH74" s="74"/>
      <c r="CI74" s="74"/>
      <c r="CJ74" s="74"/>
      <c r="CK74" s="74"/>
      <c r="CL74" s="74"/>
      <c r="CM74" s="74"/>
    </row>
    <row r="75" spans="3:91" x14ac:dyDescent="0.2">
      <c r="C75" s="74"/>
      <c r="D75" s="74"/>
      <c r="E75" s="74"/>
      <c r="F75" s="74"/>
      <c r="G75" s="74"/>
      <c r="H75" s="74"/>
      <c r="I75" s="74"/>
      <c r="J75" s="74"/>
      <c r="K75" s="74"/>
      <c r="L75" s="74"/>
      <c r="M75" s="74"/>
      <c r="N75" s="74"/>
      <c r="O75" s="74"/>
      <c r="P75" s="74"/>
      <c r="Q75" s="74"/>
      <c r="R75" s="74"/>
      <c r="S75" s="74"/>
      <c r="T75" s="74"/>
      <c r="U75" s="74"/>
      <c r="V75" s="74"/>
      <c r="W75" s="74"/>
      <c r="X75" s="74"/>
      <c r="Y75" s="74"/>
      <c r="Z75" s="74"/>
      <c r="AA75" s="74"/>
      <c r="AB75" s="74"/>
      <c r="AC75" s="74"/>
      <c r="AD75" s="74"/>
      <c r="AE75" s="74"/>
      <c r="AF75" s="74"/>
      <c r="AG75" s="74"/>
      <c r="AH75" s="74"/>
      <c r="AI75" s="74"/>
      <c r="AJ75" s="74"/>
      <c r="AK75" s="74"/>
      <c r="AL75" s="74"/>
      <c r="AM75" s="74"/>
      <c r="AN75" s="74"/>
      <c r="AO75" s="74"/>
      <c r="AP75" s="74"/>
      <c r="AQ75" s="74"/>
      <c r="AR75" s="74"/>
      <c r="AS75" s="74"/>
      <c r="AT75" s="74"/>
      <c r="AU75" s="74"/>
      <c r="AV75" s="74"/>
      <c r="AW75" s="74"/>
      <c r="AX75" s="74"/>
      <c r="AY75" s="74"/>
      <c r="AZ75" s="74"/>
      <c r="BA75" s="74"/>
      <c r="BB75" s="74"/>
      <c r="BC75" s="74"/>
      <c r="BD75" s="74"/>
      <c r="BE75" s="74"/>
      <c r="BF75" s="74"/>
      <c r="BG75" s="74"/>
      <c r="BH75" s="74"/>
      <c r="BI75" s="74"/>
      <c r="BJ75" s="74"/>
      <c r="BK75" s="74"/>
      <c r="BL75" s="74"/>
      <c r="BM75" s="74"/>
      <c r="BN75" s="74"/>
      <c r="BO75" s="74"/>
      <c r="BP75" s="74"/>
      <c r="BQ75" s="74"/>
      <c r="BR75" s="74"/>
      <c r="BS75" s="74"/>
      <c r="BT75" s="74"/>
      <c r="BU75" s="74"/>
      <c r="BV75" s="74"/>
      <c r="BW75" s="74"/>
      <c r="BX75" s="74"/>
      <c r="BY75" s="74"/>
      <c r="BZ75" s="74"/>
      <c r="CA75" s="74"/>
      <c r="CB75" s="74"/>
      <c r="CC75" s="74"/>
      <c r="CD75" s="74"/>
      <c r="CE75" s="74"/>
      <c r="CF75" s="74"/>
      <c r="CG75" s="74"/>
      <c r="CH75" s="74"/>
      <c r="CI75" s="74"/>
      <c r="CJ75" s="74"/>
      <c r="CK75" s="74"/>
      <c r="CL75" s="74"/>
      <c r="CM75" s="74"/>
    </row>
    <row r="76" spans="3:91" x14ac:dyDescent="0.2">
      <c r="C76" s="74"/>
      <c r="D76" s="74"/>
      <c r="E76" s="74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74"/>
      <c r="Q76" s="74"/>
      <c r="R76" s="74"/>
      <c r="S76" s="74"/>
      <c r="T76" s="74"/>
      <c r="U76" s="74"/>
      <c r="V76" s="74"/>
      <c r="W76" s="74"/>
      <c r="X76" s="74"/>
      <c r="Y76" s="74"/>
      <c r="Z76" s="74"/>
      <c r="AA76" s="74"/>
      <c r="AB76" s="74"/>
      <c r="AC76" s="74"/>
      <c r="AD76" s="74"/>
      <c r="AE76" s="74"/>
      <c r="AF76" s="74"/>
      <c r="AG76" s="74"/>
      <c r="AH76" s="74"/>
      <c r="AI76" s="74"/>
      <c r="AJ76" s="74"/>
      <c r="AK76" s="74"/>
      <c r="AL76" s="74"/>
      <c r="AM76" s="74"/>
      <c r="AN76" s="74"/>
      <c r="AO76" s="74"/>
      <c r="AP76" s="74"/>
      <c r="AQ76" s="74"/>
      <c r="AR76" s="74"/>
      <c r="AS76" s="74"/>
      <c r="AT76" s="74"/>
      <c r="AU76" s="74"/>
      <c r="AV76" s="74"/>
      <c r="AW76" s="74"/>
      <c r="AX76" s="74"/>
      <c r="AY76" s="74"/>
      <c r="AZ76" s="74"/>
      <c r="BA76" s="74"/>
      <c r="BB76" s="74"/>
      <c r="BC76" s="74"/>
      <c r="BD76" s="74"/>
      <c r="BE76" s="74"/>
      <c r="BF76" s="74"/>
      <c r="BG76" s="74"/>
      <c r="BH76" s="74"/>
      <c r="BI76" s="74"/>
      <c r="BJ76" s="74"/>
      <c r="BK76" s="74"/>
      <c r="BL76" s="74"/>
      <c r="BM76" s="74"/>
      <c r="BN76" s="74"/>
      <c r="BO76" s="74"/>
      <c r="BP76" s="74"/>
      <c r="BQ76" s="74"/>
      <c r="BR76" s="74"/>
      <c r="BS76" s="74"/>
      <c r="BT76" s="74"/>
      <c r="BU76" s="74"/>
      <c r="BV76" s="74"/>
      <c r="BW76" s="74"/>
      <c r="BX76" s="74"/>
      <c r="BY76" s="74"/>
      <c r="BZ76" s="74"/>
      <c r="CA76" s="74"/>
      <c r="CB76" s="74"/>
      <c r="CC76" s="74"/>
      <c r="CD76" s="74"/>
      <c r="CE76" s="74"/>
      <c r="CF76" s="74"/>
      <c r="CG76" s="74"/>
      <c r="CH76" s="74"/>
      <c r="CI76" s="74"/>
      <c r="CJ76" s="74"/>
      <c r="CK76" s="74"/>
      <c r="CL76" s="74"/>
      <c r="CM76" s="74"/>
    </row>
    <row r="77" spans="3:91" x14ac:dyDescent="0.2">
      <c r="C77" s="74"/>
      <c r="D77" s="74"/>
      <c r="E77" s="74"/>
      <c r="F77" s="74"/>
      <c r="G77" s="74"/>
      <c r="H77" s="74"/>
      <c r="I77" s="74"/>
      <c r="J77" s="74"/>
      <c r="K77" s="74"/>
      <c r="L77" s="74"/>
      <c r="M77" s="74"/>
      <c r="N77" s="74"/>
      <c r="O77" s="74"/>
      <c r="P77" s="74"/>
      <c r="Q77" s="74"/>
      <c r="R77" s="74"/>
      <c r="S77" s="74"/>
      <c r="T77" s="74"/>
      <c r="U77" s="74"/>
      <c r="V77" s="74"/>
      <c r="W77" s="74"/>
      <c r="X77" s="74"/>
      <c r="Y77" s="74"/>
      <c r="Z77" s="74"/>
      <c r="AA77" s="74"/>
      <c r="AB77" s="74"/>
      <c r="AC77" s="74"/>
      <c r="AD77" s="74"/>
      <c r="AE77" s="74"/>
      <c r="AF77" s="74"/>
      <c r="AG77" s="74"/>
      <c r="AH77" s="74"/>
      <c r="AI77" s="74"/>
      <c r="AJ77" s="74"/>
      <c r="AK77" s="74"/>
      <c r="AL77" s="74"/>
      <c r="AM77" s="74"/>
      <c r="AN77" s="74"/>
      <c r="AO77" s="74"/>
      <c r="AP77" s="74"/>
      <c r="AQ77" s="74"/>
      <c r="AR77" s="74"/>
      <c r="AS77" s="74"/>
      <c r="AT77" s="74"/>
      <c r="AU77" s="74"/>
      <c r="AV77" s="74"/>
      <c r="AW77" s="74"/>
      <c r="AX77" s="74"/>
      <c r="AY77" s="74"/>
      <c r="AZ77" s="74"/>
      <c r="BA77" s="74"/>
      <c r="BB77" s="74"/>
      <c r="BC77" s="74"/>
      <c r="BD77" s="74"/>
      <c r="BE77" s="74"/>
      <c r="BF77" s="74"/>
      <c r="BG77" s="74"/>
      <c r="BH77" s="74"/>
      <c r="BI77" s="74"/>
      <c r="BJ77" s="74"/>
      <c r="BK77" s="74"/>
      <c r="BL77" s="74"/>
      <c r="BM77" s="74"/>
      <c r="BN77" s="74"/>
      <c r="BO77" s="74"/>
      <c r="BP77" s="74"/>
      <c r="BQ77" s="74"/>
      <c r="BR77" s="74"/>
      <c r="BS77" s="74"/>
      <c r="BT77" s="74"/>
      <c r="BU77" s="74"/>
      <c r="BV77" s="74"/>
      <c r="BW77" s="74"/>
      <c r="BX77" s="74"/>
      <c r="BY77" s="74"/>
      <c r="BZ77" s="74"/>
      <c r="CA77" s="74"/>
      <c r="CB77" s="74"/>
      <c r="CC77" s="74"/>
      <c r="CD77" s="74"/>
      <c r="CE77" s="74"/>
      <c r="CF77" s="74"/>
      <c r="CG77" s="74"/>
      <c r="CH77" s="74"/>
      <c r="CI77" s="74"/>
      <c r="CJ77" s="74"/>
      <c r="CK77" s="74"/>
      <c r="CL77" s="74"/>
      <c r="CM77" s="74"/>
    </row>
  </sheetData>
  <mergeCells count="4">
    <mergeCell ref="A1:B10"/>
    <mergeCell ref="A11:B11"/>
    <mergeCell ref="D2:F2"/>
    <mergeCell ref="A13:A23"/>
  </mergeCells>
  <hyperlinks>
    <hyperlink ref="D2:F2" location="Accueil!H3" display="ACCUEIL"/>
  </hyperlinks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L256"/>
  <sheetViews>
    <sheetView showGridLines="0" zoomScaleNormal="100" workbookViewId="0">
      <pane ySplit="16" topLeftCell="A17" activePane="bottomLeft" state="frozen"/>
      <selection pane="bottomLeft" activeCell="A17" sqref="A17"/>
    </sheetView>
  </sheetViews>
  <sheetFormatPr baseColWidth="10" defaultRowHeight="11.25" x14ac:dyDescent="0.2"/>
  <cols>
    <col min="1" max="1" width="13.7109375" style="40" customWidth="1"/>
    <col min="2" max="2" width="6.28515625" style="40" customWidth="1"/>
    <col min="3" max="3" width="14" style="40" customWidth="1"/>
    <col min="4" max="8" width="17.7109375" style="40" customWidth="1"/>
    <col min="9" max="9" width="11.42578125" style="40"/>
    <col min="10" max="10" width="11.7109375" style="40" bestFit="1" customWidth="1"/>
    <col min="11" max="256" width="11.42578125" style="40"/>
    <col min="257" max="257" width="2.7109375" style="40" customWidth="1"/>
    <col min="258" max="258" width="6.28515625" style="40" customWidth="1"/>
    <col min="259" max="259" width="14" style="40" customWidth="1"/>
    <col min="260" max="264" width="17.7109375" style="40" customWidth="1"/>
    <col min="265" max="265" width="11.42578125" style="40"/>
    <col min="266" max="266" width="11.7109375" style="40" bestFit="1" customWidth="1"/>
    <col min="267" max="512" width="11.42578125" style="40"/>
    <col min="513" max="513" width="2.7109375" style="40" customWidth="1"/>
    <col min="514" max="514" width="6.28515625" style="40" customWidth="1"/>
    <col min="515" max="515" width="14" style="40" customWidth="1"/>
    <col min="516" max="520" width="17.7109375" style="40" customWidth="1"/>
    <col min="521" max="521" width="11.42578125" style="40"/>
    <col min="522" max="522" width="11.7109375" style="40" bestFit="1" customWidth="1"/>
    <col min="523" max="768" width="11.42578125" style="40"/>
    <col min="769" max="769" width="2.7109375" style="40" customWidth="1"/>
    <col min="770" max="770" width="6.28515625" style="40" customWidth="1"/>
    <col min="771" max="771" width="14" style="40" customWidth="1"/>
    <col min="772" max="776" width="17.7109375" style="40" customWidth="1"/>
    <col min="777" max="777" width="11.42578125" style="40"/>
    <col min="778" max="778" width="11.7109375" style="40" bestFit="1" customWidth="1"/>
    <col min="779" max="1024" width="11.42578125" style="40"/>
    <col min="1025" max="1025" width="2.7109375" style="40" customWidth="1"/>
    <col min="1026" max="1026" width="6.28515625" style="40" customWidth="1"/>
    <col min="1027" max="1027" width="14" style="40" customWidth="1"/>
    <col min="1028" max="1032" width="17.7109375" style="40" customWidth="1"/>
    <col min="1033" max="1033" width="11.42578125" style="40"/>
    <col min="1034" max="1034" width="11.7109375" style="40" bestFit="1" customWidth="1"/>
    <col min="1035" max="1280" width="11.42578125" style="40"/>
    <col min="1281" max="1281" width="2.7109375" style="40" customWidth="1"/>
    <col min="1282" max="1282" width="6.28515625" style="40" customWidth="1"/>
    <col min="1283" max="1283" width="14" style="40" customWidth="1"/>
    <col min="1284" max="1288" width="17.7109375" style="40" customWidth="1"/>
    <col min="1289" max="1289" width="11.42578125" style="40"/>
    <col min="1290" max="1290" width="11.7109375" style="40" bestFit="1" customWidth="1"/>
    <col min="1291" max="1536" width="11.42578125" style="40"/>
    <col min="1537" max="1537" width="2.7109375" style="40" customWidth="1"/>
    <col min="1538" max="1538" width="6.28515625" style="40" customWidth="1"/>
    <col min="1539" max="1539" width="14" style="40" customWidth="1"/>
    <col min="1540" max="1544" width="17.7109375" style="40" customWidth="1"/>
    <col min="1545" max="1545" width="11.42578125" style="40"/>
    <col min="1546" max="1546" width="11.7109375" style="40" bestFit="1" customWidth="1"/>
    <col min="1547" max="1792" width="11.42578125" style="40"/>
    <col min="1793" max="1793" width="2.7109375" style="40" customWidth="1"/>
    <col min="1794" max="1794" width="6.28515625" style="40" customWidth="1"/>
    <col min="1795" max="1795" width="14" style="40" customWidth="1"/>
    <col min="1796" max="1800" width="17.7109375" style="40" customWidth="1"/>
    <col min="1801" max="1801" width="11.42578125" style="40"/>
    <col min="1802" max="1802" width="11.7109375" style="40" bestFit="1" customWidth="1"/>
    <col min="1803" max="2048" width="11.42578125" style="40"/>
    <col min="2049" max="2049" width="2.7109375" style="40" customWidth="1"/>
    <col min="2050" max="2050" width="6.28515625" style="40" customWidth="1"/>
    <col min="2051" max="2051" width="14" style="40" customWidth="1"/>
    <col min="2052" max="2056" width="17.7109375" style="40" customWidth="1"/>
    <col min="2057" max="2057" width="11.42578125" style="40"/>
    <col min="2058" max="2058" width="11.7109375" style="40" bestFit="1" customWidth="1"/>
    <col min="2059" max="2304" width="11.42578125" style="40"/>
    <col min="2305" max="2305" width="2.7109375" style="40" customWidth="1"/>
    <col min="2306" max="2306" width="6.28515625" style="40" customWidth="1"/>
    <col min="2307" max="2307" width="14" style="40" customWidth="1"/>
    <col min="2308" max="2312" width="17.7109375" style="40" customWidth="1"/>
    <col min="2313" max="2313" width="11.42578125" style="40"/>
    <col min="2314" max="2314" width="11.7109375" style="40" bestFit="1" customWidth="1"/>
    <col min="2315" max="2560" width="11.42578125" style="40"/>
    <col min="2561" max="2561" width="2.7109375" style="40" customWidth="1"/>
    <col min="2562" max="2562" width="6.28515625" style="40" customWidth="1"/>
    <col min="2563" max="2563" width="14" style="40" customWidth="1"/>
    <col min="2564" max="2568" width="17.7109375" style="40" customWidth="1"/>
    <col min="2569" max="2569" width="11.42578125" style="40"/>
    <col min="2570" max="2570" width="11.7109375" style="40" bestFit="1" customWidth="1"/>
    <col min="2571" max="2816" width="11.42578125" style="40"/>
    <col min="2817" max="2817" width="2.7109375" style="40" customWidth="1"/>
    <col min="2818" max="2818" width="6.28515625" style="40" customWidth="1"/>
    <col min="2819" max="2819" width="14" style="40" customWidth="1"/>
    <col min="2820" max="2824" width="17.7109375" style="40" customWidth="1"/>
    <col min="2825" max="2825" width="11.42578125" style="40"/>
    <col min="2826" max="2826" width="11.7109375" style="40" bestFit="1" customWidth="1"/>
    <col min="2827" max="3072" width="11.42578125" style="40"/>
    <col min="3073" max="3073" width="2.7109375" style="40" customWidth="1"/>
    <col min="3074" max="3074" width="6.28515625" style="40" customWidth="1"/>
    <col min="3075" max="3075" width="14" style="40" customWidth="1"/>
    <col min="3076" max="3080" width="17.7109375" style="40" customWidth="1"/>
    <col min="3081" max="3081" width="11.42578125" style="40"/>
    <col min="3082" max="3082" width="11.7109375" style="40" bestFit="1" customWidth="1"/>
    <col min="3083" max="3328" width="11.42578125" style="40"/>
    <col min="3329" max="3329" width="2.7109375" style="40" customWidth="1"/>
    <col min="3330" max="3330" width="6.28515625" style="40" customWidth="1"/>
    <col min="3331" max="3331" width="14" style="40" customWidth="1"/>
    <col min="3332" max="3336" width="17.7109375" style="40" customWidth="1"/>
    <col min="3337" max="3337" width="11.42578125" style="40"/>
    <col min="3338" max="3338" width="11.7109375" style="40" bestFit="1" customWidth="1"/>
    <col min="3339" max="3584" width="11.42578125" style="40"/>
    <col min="3585" max="3585" width="2.7109375" style="40" customWidth="1"/>
    <col min="3586" max="3586" width="6.28515625" style="40" customWidth="1"/>
    <col min="3587" max="3587" width="14" style="40" customWidth="1"/>
    <col min="3588" max="3592" width="17.7109375" style="40" customWidth="1"/>
    <col min="3593" max="3593" width="11.42578125" style="40"/>
    <col min="3594" max="3594" width="11.7109375" style="40" bestFit="1" customWidth="1"/>
    <col min="3595" max="3840" width="11.42578125" style="40"/>
    <col min="3841" max="3841" width="2.7109375" style="40" customWidth="1"/>
    <col min="3842" max="3842" width="6.28515625" style="40" customWidth="1"/>
    <col min="3843" max="3843" width="14" style="40" customWidth="1"/>
    <col min="3844" max="3848" width="17.7109375" style="40" customWidth="1"/>
    <col min="3849" max="3849" width="11.42578125" style="40"/>
    <col min="3850" max="3850" width="11.7109375" style="40" bestFit="1" customWidth="1"/>
    <col min="3851" max="4096" width="11.42578125" style="40"/>
    <col min="4097" max="4097" width="2.7109375" style="40" customWidth="1"/>
    <col min="4098" max="4098" width="6.28515625" style="40" customWidth="1"/>
    <col min="4099" max="4099" width="14" style="40" customWidth="1"/>
    <col min="4100" max="4104" width="17.7109375" style="40" customWidth="1"/>
    <col min="4105" max="4105" width="11.42578125" style="40"/>
    <col min="4106" max="4106" width="11.7109375" style="40" bestFit="1" customWidth="1"/>
    <col min="4107" max="4352" width="11.42578125" style="40"/>
    <col min="4353" max="4353" width="2.7109375" style="40" customWidth="1"/>
    <col min="4354" max="4354" width="6.28515625" style="40" customWidth="1"/>
    <col min="4355" max="4355" width="14" style="40" customWidth="1"/>
    <col min="4356" max="4360" width="17.7109375" style="40" customWidth="1"/>
    <col min="4361" max="4361" width="11.42578125" style="40"/>
    <col min="4362" max="4362" width="11.7109375" style="40" bestFit="1" customWidth="1"/>
    <col min="4363" max="4608" width="11.42578125" style="40"/>
    <col min="4609" max="4609" width="2.7109375" style="40" customWidth="1"/>
    <col min="4610" max="4610" width="6.28515625" style="40" customWidth="1"/>
    <col min="4611" max="4611" width="14" style="40" customWidth="1"/>
    <col min="4612" max="4616" width="17.7109375" style="40" customWidth="1"/>
    <col min="4617" max="4617" width="11.42578125" style="40"/>
    <col min="4618" max="4618" width="11.7109375" style="40" bestFit="1" customWidth="1"/>
    <col min="4619" max="4864" width="11.42578125" style="40"/>
    <col min="4865" max="4865" width="2.7109375" style="40" customWidth="1"/>
    <col min="4866" max="4866" width="6.28515625" style="40" customWidth="1"/>
    <col min="4867" max="4867" width="14" style="40" customWidth="1"/>
    <col min="4868" max="4872" width="17.7109375" style="40" customWidth="1"/>
    <col min="4873" max="4873" width="11.42578125" style="40"/>
    <col min="4874" max="4874" width="11.7109375" style="40" bestFit="1" customWidth="1"/>
    <col min="4875" max="5120" width="11.42578125" style="40"/>
    <col min="5121" max="5121" width="2.7109375" style="40" customWidth="1"/>
    <col min="5122" max="5122" width="6.28515625" style="40" customWidth="1"/>
    <col min="5123" max="5123" width="14" style="40" customWidth="1"/>
    <col min="5124" max="5128" width="17.7109375" style="40" customWidth="1"/>
    <col min="5129" max="5129" width="11.42578125" style="40"/>
    <col min="5130" max="5130" width="11.7109375" style="40" bestFit="1" customWidth="1"/>
    <col min="5131" max="5376" width="11.42578125" style="40"/>
    <col min="5377" max="5377" width="2.7109375" style="40" customWidth="1"/>
    <col min="5378" max="5378" width="6.28515625" style="40" customWidth="1"/>
    <col min="5379" max="5379" width="14" style="40" customWidth="1"/>
    <col min="5380" max="5384" width="17.7109375" style="40" customWidth="1"/>
    <col min="5385" max="5385" width="11.42578125" style="40"/>
    <col min="5386" max="5386" width="11.7109375" style="40" bestFit="1" customWidth="1"/>
    <col min="5387" max="5632" width="11.42578125" style="40"/>
    <col min="5633" max="5633" width="2.7109375" style="40" customWidth="1"/>
    <col min="5634" max="5634" width="6.28515625" style="40" customWidth="1"/>
    <col min="5635" max="5635" width="14" style="40" customWidth="1"/>
    <col min="5636" max="5640" width="17.7109375" style="40" customWidth="1"/>
    <col min="5641" max="5641" width="11.42578125" style="40"/>
    <col min="5642" max="5642" width="11.7109375" style="40" bestFit="1" customWidth="1"/>
    <col min="5643" max="5888" width="11.42578125" style="40"/>
    <col min="5889" max="5889" width="2.7109375" style="40" customWidth="1"/>
    <col min="5890" max="5890" width="6.28515625" style="40" customWidth="1"/>
    <col min="5891" max="5891" width="14" style="40" customWidth="1"/>
    <col min="5892" max="5896" width="17.7109375" style="40" customWidth="1"/>
    <col min="5897" max="5897" width="11.42578125" style="40"/>
    <col min="5898" max="5898" width="11.7109375" style="40" bestFit="1" customWidth="1"/>
    <col min="5899" max="6144" width="11.42578125" style="40"/>
    <col min="6145" max="6145" width="2.7109375" style="40" customWidth="1"/>
    <col min="6146" max="6146" width="6.28515625" style="40" customWidth="1"/>
    <col min="6147" max="6147" width="14" style="40" customWidth="1"/>
    <col min="6148" max="6152" width="17.7109375" style="40" customWidth="1"/>
    <col min="6153" max="6153" width="11.42578125" style="40"/>
    <col min="6154" max="6154" width="11.7109375" style="40" bestFit="1" customWidth="1"/>
    <col min="6155" max="6400" width="11.42578125" style="40"/>
    <col min="6401" max="6401" width="2.7109375" style="40" customWidth="1"/>
    <col min="6402" max="6402" width="6.28515625" style="40" customWidth="1"/>
    <col min="6403" max="6403" width="14" style="40" customWidth="1"/>
    <col min="6404" max="6408" width="17.7109375" style="40" customWidth="1"/>
    <col min="6409" max="6409" width="11.42578125" style="40"/>
    <col min="6410" max="6410" width="11.7109375" style="40" bestFit="1" customWidth="1"/>
    <col min="6411" max="6656" width="11.42578125" style="40"/>
    <col min="6657" max="6657" width="2.7109375" style="40" customWidth="1"/>
    <col min="6658" max="6658" width="6.28515625" style="40" customWidth="1"/>
    <col min="6659" max="6659" width="14" style="40" customWidth="1"/>
    <col min="6660" max="6664" width="17.7109375" style="40" customWidth="1"/>
    <col min="6665" max="6665" width="11.42578125" style="40"/>
    <col min="6666" max="6666" width="11.7109375" style="40" bestFit="1" customWidth="1"/>
    <col min="6667" max="6912" width="11.42578125" style="40"/>
    <col min="6913" max="6913" width="2.7109375" style="40" customWidth="1"/>
    <col min="6914" max="6914" width="6.28515625" style="40" customWidth="1"/>
    <col min="6915" max="6915" width="14" style="40" customWidth="1"/>
    <col min="6916" max="6920" width="17.7109375" style="40" customWidth="1"/>
    <col min="6921" max="6921" width="11.42578125" style="40"/>
    <col min="6922" max="6922" width="11.7109375" style="40" bestFit="1" customWidth="1"/>
    <col min="6923" max="7168" width="11.42578125" style="40"/>
    <col min="7169" max="7169" width="2.7109375" style="40" customWidth="1"/>
    <col min="7170" max="7170" width="6.28515625" style="40" customWidth="1"/>
    <col min="7171" max="7171" width="14" style="40" customWidth="1"/>
    <col min="7172" max="7176" width="17.7109375" style="40" customWidth="1"/>
    <col min="7177" max="7177" width="11.42578125" style="40"/>
    <col min="7178" max="7178" width="11.7109375" style="40" bestFit="1" customWidth="1"/>
    <col min="7179" max="7424" width="11.42578125" style="40"/>
    <col min="7425" max="7425" width="2.7109375" style="40" customWidth="1"/>
    <col min="7426" max="7426" width="6.28515625" style="40" customWidth="1"/>
    <col min="7427" max="7427" width="14" style="40" customWidth="1"/>
    <col min="7428" max="7432" width="17.7109375" style="40" customWidth="1"/>
    <col min="7433" max="7433" width="11.42578125" style="40"/>
    <col min="7434" max="7434" width="11.7109375" style="40" bestFit="1" customWidth="1"/>
    <col min="7435" max="7680" width="11.42578125" style="40"/>
    <col min="7681" max="7681" width="2.7109375" style="40" customWidth="1"/>
    <col min="7682" max="7682" width="6.28515625" style="40" customWidth="1"/>
    <col min="7683" max="7683" width="14" style="40" customWidth="1"/>
    <col min="7684" max="7688" width="17.7109375" style="40" customWidth="1"/>
    <col min="7689" max="7689" width="11.42578125" style="40"/>
    <col min="7690" max="7690" width="11.7109375" style="40" bestFit="1" customWidth="1"/>
    <col min="7691" max="7936" width="11.42578125" style="40"/>
    <col min="7937" max="7937" width="2.7109375" style="40" customWidth="1"/>
    <col min="7938" max="7938" width="6.28515625" style="40" customWidth="1"/>
    <col min="7939" max="7939" width="14" style="40" customWidth="1"/>
    <col min="7940" max="7944" width="17.7109375" style="40" customWidth="1"/>
    <col min="7945" max="7945" width="11.42578125" style="40"/>
    <col min="7946" max="7946" width="11.7109375" style="40" bestFit="1" customWidth="1"/>
    <col min="7947" max="8192" width="11.42578125" style="40"/>
    <col min="8193" max="8193" width="2.7109375" style="40" customWidth="1"/>
    <col min="8194" max="8194" width="6.28515625" style="40" customWidth="1"/>
    <col min="8195" max="8195" width="14" style="40" customWidth="1"/>
    <col min="8196" max="8200" width="17.7109375" style="40" customWidth="1"/>
    <col min="8201" max="8201" width="11.42578125" style="40"/>
    <col min="8202" max="8202" width="11.7109375" style="40" bestFit="1" customWidth="1"/>
    <col min="8203" max="8448" width="11.42578125" style="40"/>
    <col min="8449" max="8449" width="2.7109375" style="40" customWidth="1"/>
    <col min="8450" max="8450" width="6.28515625" style="40" customWidth="1"/>
    <col min="8451" max="8451" width="14" style="40" customWidth="1"/>
    <col min="8452" max="8456" width="17.7109375" style="40" customWidth="1"/>
    <col min="8457" max="8457" width="11.42578125" style="40"/>
    <col min="8458" max="8458" width="11.7109375" style="40" bestFit="1" customWidth="1"/>
    <col min="8459" max="8704" width="11.42578125" style="40"/>
    <col min="8705" max="8705" width="2.7109375" style="40" customWidth="1"/>
    <col min="8706" max="8706" width="6.28515625" style="40" customWidth="1"/>
    <col min="8707" max="8707" width="14" style="40" customWidth="1"/>
    <col min="8708" max="8712" width="17.7109375" style="40" customWidth="1"/>
    <col min="8713" max="8713" width="11.42578125" style="40"/>
    <col min="8714" max="8714" width="11.7109375" style="40" bestFit="1" customWidth="1"/>
    <col min="8715" max="8960" width="11.42578125" style="40"/>
    <col min="8961" max="8961" width="2.7109375" style="40" customWidth="1"/>
    <col min="8962" max="8962" width="6.28515625" style="40" customWidth="1"/>
    <col min="8963" max="8963" width="14" style="40" customWidth="1"/>
    <col min="8964" max="8968" width="17.7109375" style="40" customWidth="1"/>
    <col min="8969" max="8969" width="11.42578125" style="40"/>
    <col min="8970" max="8970" width="11.7109375" style="40" bestFit="1" customWidth="1"/>
    <col min="8971" max="9216" width="11.42578125" style="40"/>
    <col min="9217" max="9217" width="2.7109375" style="40" customWidth="1"/>
    <col min="9218" max="9218" width="6.28515625" style="40" customWidth="1"/>
    <col min="9219" max="9219" width="14" style="40" customWidth="1"/>
    <col min="9220" max="9224" width="17.7109375" style="40" customWidth="1"/>
    <col min="9225" max="9225" width="11.42578125" style="40"/>
    <col min="9226" max="9226" width="11.7109375" style="40" bestFit="1" customWidth="1"/>
    <col min="9227" max="9472" width="11.42578125" style="40"/>
    <col min="9473" max="9473" width="2.7109375" style="40" customWidth="1"/>
    <col min="9474" max="9474" width="6.28515625" style="40" customWidth="1"/>
    <col min="9475" max="9475" width="14" style="40" customWidth="1"/>
    <col min="9476" max="9480" width="17.7109375" style="40" customWidth="1"/>
    <col min="9481" max="9481" width="11.42578125" style="40"/>
    <col min="9482" max="9482" width="11.7109375" style="40" bestFit="1" customWidth="1"/>
    <col min="9483" max="9728" width="11.42578125" style="40"/>
    <col min="9729" max="9729" width="2.7109375" style="40" customWidth="1"/>
    <col min="9730" max="9730" width="6.28515625" style="40" customWidth="1"/>
    <col min="9731" max="9731" width="14" style="40" customWidth="1"/>
    <col min="9732" max="9736" width="17.7109375" style="40" customWidth="1"/>
    <col min="9737" max="9737" width="11.42578125" style="40"/>
    <col min="9738" max="9738" width="11.7109375" style="40" bestFit="1" customWidth="1"/>
    <col min="9739" max="9984" width="11.42578125" style="40"/>
    <col min="9985" max="9985" width="2.7109375" style="40" customWidth="1"/>
    <col min="9986" max="9986" width="6.28515625" style="40" customWidth="1"/>
    <col min="9987" max="9987" width="14" style="40" customWidth="1"/>
    <col min="9988" max="9992" width="17.7109375" style="40" customWidth="1"/>
    <col min="9993" max="9993" width="11.42578125" style="40"/>
    <col min="9994" max="9994" width="11.7109375" style="40" bestFit="1" customWidth="1"/>
    <col min="9995" max="10240" width="11.42578125" style="40"/>
    <col min="10241" max="10241" width="2.7109375" style="40" customWidth="1"/>
    <col min="10242" max="10242" width="6.28515625" style="40" customWidth="1"/>
    <col min="10243" max="10243" width="14" style="40" customWidth="1"/>
    <col min="10244" max="10248" width="17.7109375" style="40" customWidth="1"/>
    <col min="10249" max="10249" width="11.42578125" style="40"/>
    <col min="10250" max="10250" width="11.7109375" style="40" bestFit="1" customWidth="1"/>
    <col min="10251" max="10496" width="11.42578125" style="40"/>
    <col min="10497" max="10497" width="2.7109375" style="40" customWidth="1"/>
    <col min="10498" max="10498" width="6.28515625" style="40" customWidth="1"/>
    <col min="10499" max="10499" width="14" style="40" customWidth="1"/>
    <col min="10500" max="10504" width="17.7109375" style="40" customWidth="1"/>
    <col min="10505" max="10505" width="11.42578125" style="40"/>
    <col min="10506" max="10506" width="11.7109375" style="40" bestFit="1" customWidth="1"/>
    <col min="10507" max="10752" width="11.42578125" style="40"/>
    <col min="10753" max="10753" width="2.7109375" style="40" customWidth="1"/>
    <col min="10754" max="10754" width="6.28515625" style="40" customWidth="1"/>
    <col min="10755" max="10755" width="14" style="40" customWidth="1"/>
    <col min="10756" max="10760" width="17.7109375" style="40" customWidth="1"/>
    <col min="10761" max="10761" width="11.42578125" style="40"/>
    <col min="10762" max="10762" width="11.7109375" style="40" bestFit="1" customWidth="1"/>
    <col min="10763" max="11008" width="11.42578125" style="40"/>
    <col min="11009" max="11009" width="2.7109375" style="40" customWidth="1"/>
    <col min="11010" max="11010" width="6.28515625" style="40" customWidth="1"/>
    <col min="11011" max="11011" width="14" style="40" customWidth="1"/>
    <col min="11012" max="11016" width="17.7109375" style="40" customWidth="1"/>
    <col min="11017" max="11017" width="11.42578125" style="40"/>
    <col min="11018" max="11018" width="11.7109375" style="40" bestFit="1" customWidth="1"/>
    <col min="11019" max="11264" width="11.42578125" style="40"/>
    <col min="11265" max="11265" width="2.7109375" style="40" customWidth="1"/>
    <col min="11266" max="11266" width="6.28515625" style="40" customWidth="1"/>
    <col min="11267" max="11267" width="14" style="40" customWidth="1"/>
    <col min="11268" max="11272" width="17.7109375" style="40" customWidth="1"/>
    <col min="11273" max="11273" width="11.42578125" style="40"/>
    <col min="11274" max="11274" width="11.7109375" style="40" bestFit="1" customWidth="1"/>
    <col min="11275" max="11520" width="11.42578125" style="40"/>
    <col min="11521" max="11521" width="2.7109375" style="40" customWidth="1"/>
    <col min="11522" max="11522" width="6.28515625" style="40" customWidth="1"/>
    <col min="11523" max="11523" width="14" style="40" customWidth="1"/>
    <col min="11524" max="11528" width="17.7109375" style="40" customWidth="1"/>
    <col min="11529" max="11529" width="11.42578125" style="40"/>
    <col min="11530" max="11530" width="11.7109375" style="40" bestFit="1" customWidth="1"/>
    <col min="11531" max="11776" width="11.42578125" style="40"/>
    <col min="11777" max="11777" width="2.7109375" style="40" customWidth="1"/>
    <col min="11778" max="11778" width="6.28515625" style="40" customWidth="1"/>
    <col min="11779" max="11779" width="14" style="40" customWidth="1"/>
    <col min="11780" max="11784" width="17.7109375" style="40" customWidth="1"/>
    <col min="11785" max="11785" width="11.42578125" style="40"/>
    <col min="11786" max="11786" width="11.7109375" style="40" bestFit="1" customWidth="1"/>
    <col min="11787" max="12032" width="11.42578125" style="40"/>
    <col min="12033" max="12033" width="2.7109375" style="40" customWidth="1"/>
    <col min="12034" max="12034" width="6.28515625" style="40" customWidth="1"/>
    <col min="12035" max="12035" width="14" style="40" customWidth="1"/>
    <col min="12036" max="12040" width="17.7109375" style="40" customWidth="1"/>
    <col min="12041" max="12041" width="11.42578125" style="40"/>
    <col min="12042" max="12042" width="11.7109375" style="40" bestFit="1" customWidth="1"/>
    <col min="12043" max="12288" width="11.42578125" style="40"/>
    <col min="12289" max="12289" width="2.7109375" style="40" customWidth="1"/>
    <col min="12290" max="12290" width="6.28515625" style="40" customWidth="1"/>
    <col min="12291" max="12291" width="14" style="40" customWidth="1"/>
    <col min="12292" max="12296" width="17.7109375" style="40" customWidth="1"/>
    <col min="12297" max="12297" width="11.42578125" style="40"/>
    <col min="12298" max="12298" width="11.7109375" style="40" bestFit="1" customWidth="1"/>
    <col min="12299" max="12544" width="11.42578125" style="40"/>
    <col min="12545" max="12545" width="2.7109375" style="40" customWidth="1"/>
    <col min="12546" max="12546" width="6.28515625" style="40" customWidth="1"/>
    <col min="12547" max="12547" width="14" style="40" customWidth="1"/>
    <col min="12548" max="12552" width="17.7109375" style="40" customWidth="1"/>
    <col min="12553" max="12553" width="11.42578125" style="40"/>
    <col min="12554" max="12554" width="11.7109375" style="40" bestFit="1" customWidth="1"/>
    <col min="12555" max="12800" width="11.42578125" style="40"/>
    <col min="12801" max="12801" width="2.7109375" style="40" customWidth="1"/>
    <col min="12802" max="12802" width="6.28515625" style="40" customWidth="1"/>
    <col min="12803" max="12803" width="14" style="40" customWidth="1"/>
    <col min="12804" max="12808" width="17.7109375" style="40" customWidth="1"/>
    <col min="12809" max="12809" width="11.42578125" style="40"/>
    <col min="12810" max="12810" width="11.7109375" style="40" bestFit="1" customWidth="1"/>
    <col min="12811" max="13056" width="11.42578125" style="40"/>
    <col min="13057" max="13057" width="2.7109375" style="40" customWidth="1"/>
    <col min="13058" max="13058" width="6.28515625" style="40" customWidth="1"/>
    <col min="13059" max="13059" width="14" style="40" customWidth="1"/>
    <col min="13060" max="13064" width="17.7109375" style="40" customWidth="1"/>
    <col min="13065" max="13065" width="11.42578125" style="40"/>
    <col min="13066" max="13066" width="11.7109375" style="40" bestFit="1" customWidth="1"/>
    <col min="13067" max="13312" width="11.42578125" style="40"/>
    <col min="13313" max="13313" width="2.7109375" style="40" customWidth="1"/>
    <col min="13314" max="13314" width="6.28515625" style="40" customWidth="1"/>
    <col min="13315" max="13315" width="14" style="40" customWidth="1"/>
    <col min="13316" max="13320" width="17.7109375" style="40" customWidth="1"/>
    <col min="13321" max="13321" width="11.42578125" style="40"/>
    <col min="13322" max="13322" width="11.7109375" style="40" bestFit="1" customWidth="1"/>
    <col min="13323" max="13568" width="11.42578125" style="40"/>
    <col min="13569" max="13569" width="2.7109375" style="40" customWidth="1"/>
    <col min="13570" max="13570" width="6.28515625" style="40" customWidth="1"/>
    <col min="13571" max="13571" width="14" style="40" customWidth="1"/>
    <col min="13572" max="13576" width="17.7109375" style="40" customWidth="1"/>
    <col min="13577" max="13577" width="11.42578125" style="40"/>
    <col min="13578" max="13578" width="11.7109375" style="40" bestFit="1" customWidth="1"/>
    <col min="13579" max="13824" width="11.42578125" style="40"/>
    <col min="13825" max="13825" width="2.7109375" style="40" customWidth="1"/>
    <col min="13826" max="13826" width="6.28515625" style="40" customWidth="1"/>
    <col min="13827" max="13827" width="14" style="40" customWidth="1"/>
    <col min="13828" max="13832" width="17.7109375" style="40" customWidth="1"/>
    <col min="13833" max="13833" width="11.42578125" style="40"/>
    <col min="13834" max="13834" width="11.7109375" style="40" bestFit="1" customWidth="1"/>
    <col min="13835" max="14080" width="11.42578125" style="40"/>
    <col min="14081" max="14081" width="2.7109375" style="40" customWidth="1"/>
    <col min="14082" max="14082" width="6.28515625" style="40" customWidth="1"/>
    <col min="14083" max="14083" width="14" style="40" customWidth="1"/>
    <col min="14084" max="14088" width="17.7109375" style="40" customWidth="1"/>
    <col min="14089" max="14089" width="11.42578125" style="40"/>
    <col min="14090" max="14090" width="11.7109375" style="40" bestFit="1" customWidth="1"/>
    <col min="14091" max="14336" width="11.42578125" style="40"/>
    <col min="14337" max="14337" width="2.7109375" style="40" customWidth="1"/>
    <col min="14338" max="14338" width="6.28515625" style="40" customWidth="1"/>
    <col min="14339" max="14339" width="14" style="40" customWidth="1"/>
    <col min="14340" max="14344" width="17.7109375" style="40" customWidth="1"/>
    <col min="14345" max="14345" width="11.42578125" style="40"/>
    <col min="14346" max="14346" width="11.7109375" style="40" bestFit="1" customWidth="1"/>
    <col min="14347" max="14592" width="11.42578125" style="40"/>
    <col min="14593" max="14593" width="2.7109375" style="40" customWidth="1"/>
    <col min="14594" max="14594" width="6.28515625" style="40" customWidth="1"/>
    <col min="14595" max="14595" width="14" style="40" customWidth="1"/>
    <col min="14596" max="14600" width="17.7109375" style="40" customWidth="1"/>
    <col min="14601" max="14601" width="11.42578125" style="40"/>
    <col min="14602" max="14602" width="11.7109375" style="40" bestFit="1" customWidth="1"/>
    <col min="14603" max="14848" width="11.42578125" style="40"/>
    <col min="14849" max="14849" width="2.7109375" style="40" customWidth="1"/>
    <col min="14850" max="14850" width="6.28515625" style="40" customWidth="1"/>
    <col min="14851" max="14851" width="14" style="40" customWidth="1"/>
    <col min="14852" max="14856" width="17.7109375" style="40" customWidth="1"/>
    <col min="14857" max="14857" width="11.42578125" style="40"/>
    <col min="14858" max="14858" width="11.7109375" style="40" bestFit="1" customWidth="1"/>
    <col min="14859" max="15104" width="11.42578125" style="40"/>
    <col min="15105" max="15105" width="2.7109375" style="40" customWidth="1"/>
    <col min="15106" max="15106" width="6.28515625" style="40" customWidth="1"/>
    <col min="15107" max="15107" width="14" style="40" customWidth="1"/>
    <col min="15108" max="15112" width="17.7109375" style="40" customWidth="1"/>
    <col min="15113" max="15113" width="11.42578125" style="40"/>
    <col min="15114" max="15114" width="11.7109375" style="40" bestFit="1" customWidth="1"/>
    <col min="15115" max="15360" width="11.42578125" style="40"/>
    <col min="15361" max="15361" width="2.7109375" style="40" customWidth="1"/>
    <col min="15362" max="15362" width="6.28515625" style="40" customWidth="1"/>
    <col min="15363" max="15363" width="14" style="40" customWidth="1"/>
    <col min="15364" max="15368" width="17.7109375" style="40" customWidth="1"/>
    <col min="15369" max="15369" width="11.42578125" style="40"/>
    <col min="15370" max="15370" width="11.7109375" style="40" bestFit="1" customWidth="1"/>
    <col min="15371" max="15616" width="11.42578125" style="40"/>
    <col min="15617" max="15617" width="2.7109375" style="40" customWidth="1"/>
    <col min="15618" max="15618" width="6.28515625" style="40" customWidth="1"/>
    <col min="15619" max="15619" width="14" style="40" customWidth="1"/>
    <col min="15620" max="15624" width="17.7109375" style="40" customWidth="1"/>
    <col min="15625" max="15625" width="11.42578125" style="40"/>
    <col min="15626" max="15626" width="11.7109375" style="40" bestFit="1" customWidth="1"/>
    <col min="15627" max="15872" width="11.42578125" style="40"/>
    <col min="15873" max="15873" width="2.7109375" style="40" customWidth="1"/>
    <col min="15874" max="15874" width="6.28515625" style="40" customWidth="1"/>
    <col min="15875" max="15875" width="14" style="40" customWidth="1"/>
    <col min="15876" max="15880" width="17.7109375" style="40" customWidth="1"/>
    <col min="15881" max="15881" width="11.42578125" style="40"/>
    <col min="15882" max="15882" width="11.7109375" style="40" bestFit="1" customWidth="1"/>
    <col min="15883" max="16128" width="11.42578125" style="40"/>
    <col min="16129" max="16129" width="2.7109375" style="40" customWidth="1"/>
    <col min="16130" max="16130" width="6.28515625" style="40" customWidth="1"/>
    <col min="16131" max="16131" width="14" style="40" customWidth="1"/>
    <col min="16132" max="16136" width="17.7109375" style="40" customWidth="1"/>
    <col min="16137" max="16137" width="11.42578125" style="40"/>
    <col min="16138" max="16138" width="11.7109375" style="40" bestFit="1" customWidth="1"/>
    <col min="16139" max="16384" width="11.42578125" style="40"/>
  </cols>
  <sheetData>
    <row r="2" spans="1:10" ht="12.75" x14ac:dyDescent="0.2">
      <c r="B2" s="138"/>
      <c r="C2" s="138"/>
      <c r="D2" s="138"/>
      <c r="E2" s="139"/>
    </row>
    <row r="3" spans="1:10" ht="15" x14ac:dyDescent="0.2">
      <c r="B3" s="95" t="s">
        <v>20</v>
      </c>
      <c r="C3" s="95"/>
      <c r="D3" s="95"/>
      <c r="E3" s="139"/>
    </row>
    <row r="4" spans="1:10" ht="12.75" x14ac:dyDescent="0.2">
      <c r="B4" s="140"/>
      <c r="C4" s="140"/>
      <c r="D4" s="140"/>
      <c r="E4" s="139"/>
    </row>
    <row r="5" spans="1:10" ht="12.75" x14ac:dyDescent="0.2">
      <c r="B5" s="140"/>
      <c r="C5" s="140"/>
      <c r="D5" s="140"/>
      <c r="E5" s="139"/>
    </row>
    <row r="6" spans="1:10" ht="12" thickBot="1" x14ac:dyDescent="0.25"/>
    <row r="7" spans="1:10" x14ac:dyDescent="0.2">
      <c r="B7" s="134" t="s">
        <v>0</v>
      </c>
      <c r="C7" s="135"/>
      <c r="D7" s="136" t="s">
        <v>24</v>
      </c>
      <c r="E7" s="137"/>
      <c r="G7" s="41" t="s">
        <v>19</v>
      </c>
      <c r="H7" s="42">
        <f>IF(D8*D10*D11*D12*D13=0,"",-PMT(D10/D12,D11*D12,D8))</f>
        <v>390.84184592546399</v>
      </c>
    </row>
    <row r="8" spans="1:10" x14ac:dyDescent="0.2">
      <c r="B8" s="122" t="s">
        <v>2</v>
      </c>
      <c r="C8" s="123"/>
      <c r="D8" s="124">
        <v>50000</v>
      </c>
      <c r="E8" s="125"/>
      <c r="G8" s="43" t="s">
        <v>3</v>
      </c>
      <c r="H8" s="44">
        <f>H7*6.55957</f>
        <v>2563.7544472772956</v>
      </c>
    </row>
    <row r="9" spans="1:10" ht="12.75" customHeight="1" x14ac:dyDescent="0.2">
      <c r="B9" s="126" t="s">
        <v>3</v>
      </c>
      <c r="C9" s="127"/>
      <c r="D9" s="128">
        <f>D8*6.55957</f>
        <v>327978.5</v>
      </c>
      <c r="E9" s="129"/>
      <c r="G9" s="45" t="s">
        <v>4</v>
      </c>
      <c r="H9" s="46">
        <f>IF(D8*D10*D11*D12*D13=0,"",H7*(D11*D12))</f>
        <v>56281.225813266814</v>
      </c>
    </row>
    <row r="10" spans="1:10" x14ac:dyDescent="0.2">
      <c r="B10" s="130" t="s">
        <v>5</v>
      </c>
      <c r="C10" s="131"/>
      <c r="D10" s="132">
        <v>0.02</v>
      </c>
      <c r="E10" s="133"/>
      <c r="G10" s="43" t="s">
        <v>3</v>
      </c>
      <c r="H10" s="44">
        <f>H9*6.55957</f>
        <v>369180.64040793059</v>
      </c>
    </row>
    <row r="11" spans="1:10" ht="12.75" customHeight="1" x14ac:dyDescent="0.2">
      <c r="B11" s="87" t="s">
        <v>6</v>
      </c>
      <c r="C11" s="88"/>
      <c r="D11" s="116">
        <v>12</v>
      </c>
      <c r="E11" s="117"/>
      <c r="G11" s="47" t="s">
        <v>7</v>
      </c>
      <c r="H11" s="48">
        <f>IF(D8*D10*D11*D12*D13=0,"",H9-D8)</f>
        <v>6281.2258132668139</v>
      </c>
    </row>
    <row r="12" spans="1:10" ht="13.5" customHeight="1" thickBot="1" x14ac:dyDescent="0.25">
      <c r="B12" s="87" t="s">
        <v>8</v>
      </c>
      <c r="C12" s="88"/>
      <c r="D12" s="116">
        <v>12</v>
      </c>
      <c r="E12" s="117"/>
      <c r="G12" s="49" t="s">
        <v>3</v>
      </c>
      <c r="H12" s="50">
        <f>H11*6.55957</f>
        <v>41202.140407930594</v>
      </c>
    </row>
    <row r="13" spans="1:10" ht="13.5" customHeight="1" thickBot="1" x14ac:dyDescent="0.25">
      <c r="B13" s="51" t="s">
        <v>9</v>
      </c>
      <c r="C13" s="52"/>
      <c r="D13" s="118">
        <v>40909</v>
      </c>
      <c r="E13" s="119"/>
      <c r="G13" s="53"/>
      <c r="H13" s="54"/>
    </row>
    <row r="14" spans="1:10" ht="12" thickBot="1" x14ac:dyDescent="0.25">
      <c r="E14" s="55"/>
    </row>
    <row r="15" spans="1:10" s="60" customFormat="1" ht="33.75" x14ac:dyDescent="0.2">
      <c r="A15" s="56"/>
      <c r="B15" s="57" t="s">
        <v>10</v>
      </c>
      <c r="C15" s="58" t="s">
        <v>11</v>
      </c>
      <c r="D15" s="58" t="s">
        <v>12</v>
      </c>
      <c r="E15" s="58" t="s">
        <v>13</v>
      </c>
      <c r="F15" s="120" t="s">
        <v>14</v>
      </c>
      <c r="G15" s="121"/>
      <c r="H15" s="59" t="s">
        <v>15</v>
      </c>
      <c r="J15" s="61"/>
    </row>
    <row r="16" spans="1:10" s="60" customFormat="1" ht="12" thickBot="1" x14ac:dyDescent="0.25">
      <c r="A16" s="56"/>
      <c r="B16" s="62"/>
      <c r="C16" s="63"/>
      <c r="D16" s="63"/>
      <c r="E16" s="63"/>
      <c r="F16" s="64" t="s">
        <v>16</v>
      </c>
      <c r="G16" s="65" t="s">
        <v>17</v>
      </c>
      <c r="H16" s="66"/>
      <c r="J16" s="61"/>
    </row>
    <row r="17" spans="1:12" x14ac:dyDescent="0.2">
      <c r="A17" s="67" t="str">
        <f>YEAR(C17) &amp; "/" &amp; TEXT(C17,"mmmm")</f>
        <v>2012/janvier</v>
      </c>
      <c r="B17" s="75">
        <f>IF(D8*D10*D11*D12*D13=0,"",1)</f>
        <v>1</v>
      </c>
      <c r="C17" s="76">
        <f>IF(D8*D10*D11*D12*D13=0,"",IF(ISBLANK($D$13),"",D13))</f>
        <v>40909</v>
      </c>
      <c r="D17" s="77">
        <v>1821.84</v>
      </c>
      <c r="E17" s="77">
        <v>25177</v>
      </c>
      <c r="F17" s="78">
        <f>IF($D$8*$D$10*$D$11*$D$12=0,"",$D$17-$G$17)</f>
        <v>1738.5066666666667</v>
      </c>
      <c r="G17" s="77">
        <f>IF($D$8*$D$10*$D$11*$D$12=0,"",D8*(D10/D12))</f>
        <v>83.333333333333343</v>
      </c>
      <c r="H17" s="78">
        <f>IF($D$8*$D$10*$D$11*$D$12=0,"",$D$8-$F$17)</f>
        <v>48261.493333333332</v>
      </c>
      <c r="K17" s="68"/>
      <c r="L17" s="68"/>
    </row>
    <row r="18" spans="1:12" x14ac:dyDescent="0.2">
      <c r="A18" s="67" t="str">
        <f t="shared" ref="A18:A81" si="0">YEAR(C18) &amp; "/" &amp; TEXT(C18,"mmmm")</f>
        <v>2012/février</v>
      </c>
      <c r="B18" s="75">
        <f t="shared" ref="B18:B81" si="1">IF($D$8*$D$10*$D$11*$D$12*$D$13=0,"",B17+1)</f>
        <v>2</v>
      </c>
      <c r="C18" s="76">
        <f t="shared" ref="C18:C81" si="2">IF(B18&lt;=$D$11*$D$12,DATE(YEAR($D$13),MONTH($D$13)+B17*12/$D$12,DAY($D$13)),"")</f>
        <v>40940</v>
      </c>
      <c r="D18" s="77">
        <f t="shared" ref="D18:D81" si="3">IF(B18&lt;=$D$11*$D$12,$H$7,"")</f>
        <v>390.84184592546399</v>
      </c>
      <c r="E18" s="77">
        <f t="shared" ref="E18:E81" si="4">IF(B18&lt;=$D$11*D$12,D18+E17,"")</f>
        <v>25567.841845925464</v>
      </c>
      <c r="F18" s="78">
        <f t="shared" ref="F18:F81" si="5">IF(B18&lt;=$D$11*$D$12,D18-G18,"")</f>
        <v>310.40602370324177</v>
      </c>
      <c r="G18" s="77">
        <f t="shared" ref="G18:G81" si="6">IF(B18&lt;=$D$11*D$12,H17*($D$10/$D$12),"")</f>
        <v>80.435822222222228</v>
      </c>
      <c r="H18" s="78">
        <f t="shared" ref="H18:H81" si="7">IF(B18&lt;=$D$11*$D$12,H17-F18,"")</f>
        <v>47951.087309630093</v>
      </c>
      <c r="K18" s="68"/>
      <c r="L18" s="68"/>
    </row>
    <row r="19" spans="1:12" x14ac:dyDescent="0.2">
      <c r="A19" s="67" t="str">
        <f t="shared" si="0"/>
        <v>2012/mars</v>
      </c>
      <c r="B19" s="75">
        <f t="shared" si="1"/>
        <v>3</v>
      </c>
      <c r="C19" s="76">
        <f t="shared" si="2"/>
        <v>40969</v>
      </c>
      <c r="D19" s="77">
        <f t="shared" si="3"/>
        <v>390.84184592546399</v>
      </c>
      <c r="E19" s="77">
        <f t="shared" si="4"/>
        <v>25958.683691850929</v>
      </c>
      <c r="F19" s="78">
        <f t="shared" si="5"/>
        <v>310.92336707608047</v>
      </c>
      <c r="G19" s="77">
        <f t="shared" si="6"/>
        <v>79.91847884938349</v>
      </c>
      <c r="H19" s="78">
        <f t="shared" si="7"/>
        <v>47640.163942554012</v>
      </c>
      <c r="K19" s="68"/>
      <c r="L19" s="68"/>
    </row>
    <row r="20" spans="1:12" x14ac:dyDescent="0.2">
      <c r="A20" s="67" t="str">
        <f t="shared" si="0"/>
        <v>2012/avril</v>
      </c>
      <c r="B20" s="75">
        <f t="shared" si="1"/>
        <v>4</v>
      </c>
      <c r="C20" s="76">
        <f t="shared" si="2"/>
        <v>41000</v>
      </c>
      <c r="D20" s="77">
        <f t="shared" si="3"/>
        <v>390.84184592546399</v>
      </c>
      <c r="E20" s="77">
        <f t="shared" si="4"/>
        <v>26349.525537776393</v>
      </c>
      <c r="F20" s="78">
        <f t="shared" si="5"/>
        <v>311.44157268787399</v>
      </c>
      <c r="G20" s="77">
        <f t="shared" si="6"/>
        <v>79.400273237590028</v>
      </c>
      <c r="H20" s="78">
        <f t="shared" si="7"/>
        <v>47328.72236986614</v>
      </c>
      <c r="K20" s="68"/>
      <c r="L20" s="68"/>
    </row>
    <row r="21" spans="1:12" x14ac:dyDescent="0.2">
      <c r="A21" s="67" t="str">
        <f t="shared" si="0"/>
        <v>2012/mai</v>
      </c>
      <c r="B21" s="75">
        <f t="shared" si="1"/>
        <v>5</v>
      </c>
      <c r="C21" s="76">
        <f t="shared" si="2"/>
        <v>41030</v>
      </c>
      <c r="D21" s="77">
        <f t="shared" si="3"/>
        <v>390.84184592546399</v>
      </c>
      <c r="E21" s="77">
        <f t="shared" si="4"/>
        <v>26740.367383701858</v>
      </c>
      <c r="F21" s="78">
        <f t="shared" si="5"/>
        <v>311.96064197568705</v>
      </c>
      <c r="G21" s="77">
        <f t="shared" si="6"/>
        <v>78.881203949776904</v>
      </c>
      <c r="H21" s="78">
        <f t="shared" si="7"/>
        <v>47016.761727890451</v>
      </c>
      <c r="K21" s="68"/>
      <c r="L21" s="68"/>
    </row>
    <row r="22" spans="1:12" x14ac:dyDescent="0.2">
      <c r="A22" s="67" t="str">
        <f t="shared" si="0"/>
        <v>2012/juin</v>
      </c>
      <c r="B22" s="75">
        <f t="shared" si="1"/>
        <v>6</v>
      </c>
      <c r="C22" s="76">
        <f t="shared" si="2"/>
        <v>41061</v>
      </c>
      <c r="D22" s="77">
        <f t="shared" si="3"/>
        <v>390.84184592546399</v>
      </c>
      <c r="E22" s="77">
        <f t="shared" si="4"/>
        <v>27131.209229627322</v>
      </c>
      <c r="F22" s="78">
        <f t="shared" si="5"/>
        <v>312.48057637897989</v>
      </c>
      <c r="G22" s="77">
        <f t="shared" si="6"/>
        <v>78.361269546484095</v>
      </c>
      <c r="H22" s="78">
        <f t="shared" si="7"/>
        <v>46704.281151511474</v>
      </c>
      <c r="K22" s="68"/>
      <c r="L22" s="68"/>
    </row>
    <row r="23" spans="1:12" x14ac:dyDescent="0.2">
      <c r="A23" s="67" t="str">
        <f t="shared" si="0"/>
        <v>2012/juillet</v>
      </c>
      <c r="B23" s="75">
        <f t="shared" si="1"/>
        <v>7</v>
      </c>
      <c r="C23" s="76">
        <f t="shared" si="2"/>
        <v>41091</v>
      </c>
      <c r="D23" s="77">
        <f t="shared" si="3"/>
        <v>390.84184592546399</v>
      </c>
      <c r="E23" s="77">
        <f t="shared" si="4"/>
        <v>27522.051075552787</v>
      </c>
      <c r="F23" s="78">
        <f t="shared" si="5"/>
        <v>313.00137733961151</v>
      </c>
      <c r="G23" s="77">
        <f t="shared" si="6"/>
        <v>77.840468585852463</v>
      </c>
      <c r="H23" s="78">
        <f t="shared" si="7"/>
        <v>46391.27977417186</v>
      </c>
      <c r="K23" s="68"/>
      <c r="L23" s="68"/>
    </row>
    <row r="24" spans="1:12" x14ac:dyDescent="0.2">
      <c r="A24" s="67" t="str">
        <f t="shared" si="0"/>
        <v>2012/août</v>
      </c>
      <c r="B24" s="75">
        <f t="shared" si="1"/>
        <v>8</v>
      </c>
      <c r="C24" s="76">
        <f t="shared" si="2"/>
        <v>41122</v>
      </c>
      <c r="D24" s="77">
        <f t="shared" si="3"/>
        <v>390.84184592546399</v>
      </c>
      <c r="E24" s="77">
        <f t="shared" si="4"/>
        <v>27912.892921478251</v>
      </c>
      <c r="F24" s="78">
        <f t="shared" si="5"/>
        <v>313.5230463018442</v>
      </c>
      <c r="G24" s="77">
        <f t="shared" si="6"/>
        <v>77.318799623619768</v>
      </c>
      <c r="H24" s="78">
        <f t="shared" si="7"/>
        <v>46077.756727870015</v>
      </c>
      <c r="K24" s="68"/>
      <c r="L24" s="68"/>
    </row>
    <row r="25" spans="1:12" x14ac:dyDescent="0.2">
      <c r="A25" s="67" t="str">
        <f t="shared" si="0"/>
        <v>2012/septembre</v>
      </c>
      <c r="B25" s="75">
        <f t="shared" si="1"/>
        <v>9</v>
      </c>
      <c r="C25" s="76">
        <f t="shared" si="2"/>
        <v>41153</v>
      </c>
      <c r="D25" s="77">
        <f t="shared" si="3"/>
        <v>390.84184592546399</v>
      </c>
      <c r="E25" s="77">
        <f t="shared" si="4"/>
        <v>28303.734767403716</v>
      </c>
      <c r="F25" s="78">
        <f t="shared" si="5"/>
        <v>314.04558471234731</v>
      </c>
      <c r="G25" s="77">
        <f t="shared" si="6"/>
        <v>76.796261213116694</v>
      </c>
      <c r="H25" s="78">
        <f t="shared" si="7"/>
        <v>45763.71114315767</v>
      </c>
      <c r="K25" s="68"/>
      <c r="L25" s="68"/>
    </row>
    <row r="26" spans="1:12" x14ac:dyDescent="0.2">
      <c r="A26" s="67" t="str">
        <f t="shared" si="0"/>
        <v>2012/octobre</v>
      </c>
      <c r="B26" s="75">
        <f t="shared" si="1"/>
        <v>10</v>
      </c>
      <c r="C26" s="76">
        <f t="shared" si="2"/>
        <v>41183</v>
      </c>
      <c r="D26" s="77">
        <f t="shared" si="3"/>
        <v>390.84184592546399</v>
      </c>
      <c r="E26" s="77">
        <f t="shared" si="4"/>
        <v>28694.57661332918</v>
      </c>
      <c r="F26" s="78">
        <f t="shared" si="5"/>
        <v>314.56899402020122</v>
      </c>
      <c r="G26" s="77">
        <f t="shared" si="6"/>
        <v>76.272851905262783</v>
      </c>
      <c r="H26" s="78">
        <f t="shared" si="7"/>
        <v>45449.142149137471</v>
      </c>
    </row>
    <row r="27" spans="1:12" x14ac:dyDescent="0.2">
      <c r="A27" s="67" t="str">
        <f t="shared" si="0"/>
        <v>2012/novembre</v>
      </c>
      <c r="B27" s="75">
        <f t="shared" si="1"/>
        <v>11</v>
      </c>
      <c r="C27" s="76">
        <f t="shared" si="2"/>
        <v>41214</v>
      </c>
      <c r="D27" s="77">
        <f t="shared" si="3"/>
        <v>390.84184592546399</v>
      </c>
      <c r="E27" s="77">
        <f t="shared" si="4"/>
        <v>29085.418459254644</v>
      </c>
      <c r="F27" s="78">
        <f t="shared" si="5"/>
        <v>315.0932756769015</v>
      </c>
      <c r="G27" s="77">
        <f t="shared" si="6"/>
        <v>75.748570248562459</v>
      </c>
      <c r="H27" s="78">
        <f t="shared" si="7"/>
        <v>45134.048873460568</v>
      </c>
    </row>
    <row r="28" spans="1:12" x14ac:dyDescent="0.2">
      <c r="A28" s="67" t="str">
        <f t="shared" si="0"/>
        <v>2012/décembre</v>
      </c>
      <c r="B28" s="75">
        <f t="shared" si="1"/>
        <v>12</v>
      </c>
      <c r="C28" s="76">
        <f t="shared" si="2"/>
        <v>41244</v>
      </c>
      <c r="D28" s="77">
        <f t="shared" si="3"/>
        <v>390.84184592546399</v>
      </c>
      <c r="E28" s="77">
        <f t="shared" si="4"/>
        <v>29476.260305180109</v>
      </c>
      <c r="F28" s="78">
        <f t="shared" si="5"/>
        <v>315.61843113636303</v>
      </c>
      <c r="G28" s="77">
        <f t="shared" si="6"/>
        <v>75.223414789100957</v>
      </c>
      <c r="H28" s="78">
        <f t="shared" si="7"/>
        <v>44818.430442324207</v>
      </c>
    </row>
    <row r="29" spans="1:12" x14ac:dyDescent="0.2">
      <c r="A29" s="67" t="str">
        <f t="shared" si="0"/>
        <v>2013/janvier</v>
      </c>
      <c r="B29" s="75">
        <f t="shared" si="1"/>
        <v>13</v>
      </c>
      <c r="C29" s="76">
        <f t="shared" si="2"/>
        <v>41275</v>
      </c>
      <c r="D29" s="77">
        <f t="shared" si="3"/>
        <v>390.84184592546399</v>
      </c>
      <c r="E29" s="77">
        <f t="shared" si="4"/>
        <v>29867.102151105573</v>
      </c>
      <c r="F29" s="78">
        <f t="shared" si="5"/>
        <v>316.14446185492363</v>
      </c>
      <c r="G29" s="77">
        <f t="shared" si="6"/>
        <v>74.697384070540352</v>
      </c>
      <c r="H29" s="78">
        <f t="shared" si="7"/>
        <v>44502.285980469285</v>
      </c>
    </row>
    <row r="30" spans="1:12" x14ac:dyDescent="0.2">
      <c r="A30" s="67" t="str">
        <f t="shared" si="0"/>
        <v>2013/février</v>
      </c>
      <c r="B30" s="75">
        <f t="shared" si="1"/>
        <v>14</v>
      </c>
      <c r="C30" s="76">
        <f t="shared" si="2"/>
        <v>41306</v>
      </c>
      <c r="D30" s="77">
        <f t="shared" si="3"/>
        <v>390.84184592546399</v>
      </c>
      <c r="E30" s="77">
        <f t="shared" si="4"/>
        <v>30257.943997031038</v>
      </c>
      <c r="F30" s="78">
        <f t="shared" si="5"/>
        <v>316.67136929134853</v>
      </c>
      <c r="G30" s="77">
        <f t="shared" si="6"/>
        <v>74.170476634115474</v>
      </c>
      <c r="H30" s="78">
        <f t="shared" si="7"/>
        <v>44185.614611177938</v>
      </c>
    </row>
    <row r="31" spans="1:12" x14ac:dyDescent="0.2">
      <c r="A31" s="67" t="str">
        <f t="shared" si="0"/>
        <v>2013/mars</v>
      </c>
      <c r="B31" s="67">
        <f t="shared" si="1"/>
        <v>15</v>
      </c>
      <c r="C31" s="69">
        <f t="shared" si="2"/>
        <v>41334</v>
      </c>
      <c r="D31" s="70">
        <f t="shared" si="3"/>
        <v>390.84184592546399</v>
      </c>
      <c r="E31" s="70">
        <f t="shared" si="4"/>
        <v>30648.785842956502</v>
      </c>
      <c r="F31" s="68">
        <f t="shared" si="5"/>
        <v>317.19915490683411</v>
      </c>
      <c r="G31" s="70">
        <f t="shared" si="6"/>
        <v>73.642691018629904</v>
      </c>
      <c r="H31" s="68">
        <f t="shared" si="7"/>
        <v>43868.415456271105</v>
      </c>
    </row>
    <row r="32" spans="1:12" x14ac:dyDescent="0.2">
      <c r="A32" s="67" t="str">
        <f t="shared" si="0"/>
        <v>2013/avril</v>
      </c>
      <c r="B32" s="67">
        <f t="shared" si="1"/>
        <v>16</v>
      </c>
      <c r="C32" s="69">
        <f t="shared" si="2"/>
        <v>41365</v>
      </c>
      <c r="D32" s="70">
        <f t="shared" si="3"/>
        <v>390.84184592546399</v>
      </c>
      <c r="E32" s="70">
        <f t="shared" si="4"/>
        <v>31039.627688881967</v>
      </c>
      <c r="F32" s="68">
        <f t="shared" si="5"/>
        <v>317.72782016501213</v>
      </c>
      <c r="G32" s="70">
        <f t="shared" si="6"/>
        <v>73.114025760451852</v>
      </c>
      <c r="H32" s="68">
        <f t="shared" si="7"/>
        <v>43550.687636106093</v>
      </c>
    </row>
    <row r="33" spans="1:8" x14ac:dyDescent="0.2">
      <c r="A33" s="67" t="str">
        <f t="shared" si="0"/>
        <v>2013/mai</v>
      </c>
      <c r="B33" s="67">
        <f t="shared" si="1"/>
        <v>17</v>
      </c>
      <c r="C33" s="69">
        <f t="shared" si="2"/>
        <v>41395</v>
      </c>
      <c r="D33" s="70">
        <f t="shared" si="3"/>
        <v>390.84184592546399</v>
      </c>
      <c r="E33" s="70">
        <f t="shared" si="4"/>
        <v>31430.469534807431</v>
      </c>
      <c r="F33" s="68">
        <f t="shared" si="5"/>
        <v>318.25736653195383</v>
      </c>
      <c r="G33" s="70">
        <f t="shared" si="6"/>
        <v>72.584479393510165</v>
      </c>
      <c r="H33" s="68">
        <f t="shared" si="7"/>
        <v>43232.430269574143</v>
      </c>
    </row>
    <row r="34" spans="1:8" x14ac:dyDescent="0.2">
      <c r="A34" s="67" t="str">
        <f t="shared" si="0"/>
        <v>2013/juin</v>
      </c>
      <c r="B34" s="67">
        <f t="shared" si="1"/>
        <v>18</v>
      </c>
      <c r="C34" s="69">
        <f t="shared" si="2"/>
        <v>41426</v>
      </c>
      <c r="D34" s="70">
        <f t="shared" si="3"/>
        <v>390.84184592546399</v>
      </c>
      <c r="E34" s="70">
        <f t="shared" si="4"/>
        <v>31821.311380732895</v>
      </c>
      <c r="F34" s="68">
        <f t="shared" si="5"/>
        <v>318.78779547617376</v>
      </c>
      <c r="G34" s="70">
        <f t="shared" si="6"/>
        <v>72.054050449290244</v>
      </c>
      <c r="H34" s="68">
        <f t="shared" si="7"/>
        <v>42913.642474097971</v>
      </c>
    </row>
    <row r="35" spans="1:8" x14ac:dyDescent="0.2">
      <c r="A35" s="67" t="str">
        <f t="shared" si="0"/>
        <v>2013/juillet</v>
      </c>
      <c r="B35" s="67">
        <f t="shared" si="1"/>
        <v>19</v>
      </c>
      <c r="C35" s="69">
        <f t="shared" si="2"/>
        <v>41456</v>
      </c>
      <c r="D35" s="70">
        <f t="shared" si="3"/>
        <v>390.84184592546399</v>
      </c>
      <c r="E35" s="70">
        <f t="shared" si="4"/>
        <v>32212.15322665836</v>
      </c>
      <c r="F35" s="68">
        <f t="shared" si="5"/>
        <v>319.319108468634</v>
      </c>
      <c r="G35" s="70">
        <f t="shared" si="6"/>
        <v>71.522737456829958</v>
      </c>
      <c r="H35" s="68">
        <f t="shared" si="7"/>
        <v>42594.323365629338</v>
      </c>
    </row>
    <row r="36" spans="1:8" x14ac:dyDescent="0.2">
      <c r="A36" s="67" t="str">
        <f t="shared" si="0"/>
        <v>2013/août</v>
      </c>
      <c r="B36" s="67">
        <f t="shared" si="1"/>
        <v>20</v>
      </c>
      <c r="C36" s="69">
        <f t="shared" si="2"/>
        <v>41487</v>
      </c>
      <c r="D36" s="70">
        <f t="shared" si="3"/>
        <v>390.84184592546399</v>
      </c>
      <c r="E36" s="70">
        <f t="shared" si="4"/>
        <v>32602.995072583824</v>
      </c>
      <c r="F36" s="68">
        <f t="shared" si="5"/>
        <v>319.85130698274838</v>
      </c>
      <c r="G36" s="70">
        <f t="shared" si="6"/>
        <v>70.990538942715574</v>
      </c>
      <c r="H36" s="68">
        <f t="shared" si="7"/>
        <v>42274.472058646592</v>
      </c>
    </row>
    <row r="37" spans="1:8" x14ac:dyDescent="0.2">
      <c r="A37" s="67" t="str">
        <f t="shared" si="0"/>
        <v>2013/septembre</v>
      </c>
      <c r="B37" s="67">
        <f t="shared" si="1"/>
        <v>21</v>
      </c>
      <c r="C37" s="69">
        <f t="shared" si="2"/>
        <v>41518</v>
      </c>
      <c r="D37" s="70">
        <f t="shared" si="3"/>
        <v>390.84184592546399</v>
      </c>
      <c r="E37" s="70">
        <f t="shared" si="4"/>
        <v>32993.836918509289</v>
      </c>
      <c r="F37" s="68">
        <f t="shared" si="5"/>
        <v>320.38439249438636</v>
      </c>
      <c r="G37" s="70">
        <f t="shared" si="6"/>
        <v>70.457453431077653</v>
      </c>
      <c r="H37" s="68">
        <f t="shared" si="7"/>
        <v>41954.087666152205</v>
      </c>
    </row>
    <row r="38" spans="1:8" x14ac:dyDescent="0.2">
      <c r="A38" s="67" t="str">
        <f t="shared" si="0"/>
        <v>2013/octobre</v>
      </c>
      <c r="B38" s="67">
        <f t="shared" si="1"/>
        <v>22</v>
      </c>
      <c r="C38" s="69">
        <f t="shared" si="2"/>
        <v>41548</v>
      </c>
      <c r="D38" s="70">
        <f t="shared" si="3"/>
        <v>390.84184592546399</v>
      </c>
      <c r="E38" s="70">
        <f t="shared" si="4"/>
        <v>33384.67876443475</v>
      </c>
      <c r="F38" s="68">
        <f t="shared" si="5"/>
        <v>320.918366481877</v>
      </c>
      <c r="G38" s="70">
        <f t="shared" si="6"/>
        <v>69.923479443587013</v>
      </c>
      <c r="H38" s="68">
        <f t="shared" si="7"/>
        <v>41633.169299670328</v>
      </c>
    </row>
    <row r="39" spans="1:8" x14ac:dyDescent="0.2">
      <c r="A39" s="67" t="str">
        <f t="shared" si="0"/>
        <v>2013/novembre</v>
      </c>
      <c r="B39" s="67">
        <f t="shared" si="1"/>
        <v>23</v>
      </c>
      <c r="C39" s="69">
        <f t="shared" si="2"/>
        <v>41579</v>
      </c>
      <c r="D39" s="70">
        <f t="shared" si="3"/>
        <v>390.84184592546399</v>
      </c>
      <c r="E39" s="70">
        <f t="shared" si="4"/>
        <v>33775.52061036021</v>
      </c>
      <c r="F39" s="68">
        <f t="shared" si="5"/>
        <v>321.45323042601342</v>
      </c>
      <c r="G39" s="70">
        <f t="shared" si="6"/>
        <v>69.388615499450552</v>
      </c>
      <c r="H39" s="68">
        <f t="shared" si="7"/>
        <v>41311.716069244314</v>
      </c>
    </row>
    <row r="40" spans="1:8" x14ac:dyDescent="0.2">
      <c r="A40" s="67" t="str">
        <f t="shared" si="0"/>
        <v>2013/décembre</v>
      </c>
      <c r="B40" s="67">
        <f t="shared" si="1"/>
        <v>24</v>
      </c>
      <c r="C40" s="69">
        <f t="shared" si="2"/>
        <v>41609</v>
      </c>
      <c r="D40" s="70">
        <f t="shared" si="3"/>
        <v>390.84184592546399</v>
      </c>
      <c r="E40" s="70">
        <f t="shared" si="4"/>
        <v>34166.362456285671</v>
      </c>
      <c r="F40" s="68">
        <f t="shared" si="5"/>
        <v>321.98898581005676</v>
      </c>
      <c r="G40" s="70">
        <f t="shared" si="6"/>
        <v>68.852860115407196</v>
      </c>
      <c r="H40" s="68">
        <f t="shared" si="7"/>
        <v>40989.727083434256</v>
      </c>
    </row>
    <row r="41" spans="1:8" x14ac:dyDescent="0.2">
      <c r="A41" s="67" t="str">
        <f t="shared" si="0"/>
        <v>2014/janvier</v>
      </c>
      <c r="B41" s="67">
        <f t="shared" si="1"/>
        <v>25</v>
      </c>
      <c r="C41" s="69">
        <f t="shared" si="2"/>
        <v>41640</v>
      </c>
      <c r="D41" s="70">
        <f t="shared" si="3"/>
        <v>390.84184592546399</v>
      </c>
      <c r="E41" s="70">
        <f t="shared" si="4"/>
        <v>34557.204302211132</v>
      </c>
      <c r="F41" s="68">
        <f t="shared" si="5"/>
        <v>322.52563411974023</v>
      </c>
      <c r="G41" s="70">
        <f t="shared" si="6"/>
        <v>68.316211805723768</v>
      </c>
      <c r="H41" s="68">
        <f t="shared" si="7"/>
        <v>40667.201449314518</v>
      </c>
    </row>
    <row r="42" spans="1:8" x14ac:dyDescent="0.2">
      <c r="A42" s="67" t="str">
        <f t="shared" si="0"/>
        <v>2014/février</v>
      </c>
      <c r="B42" s="67">
        <f t="shared" si="1"/>
        <v>26</v>
      </c>
      <c r="C42" s="69">
        <f t="shared" si="2"/>
        <v>41671</v>
      </c>
      <c r="D42" s="70">
        <f t="shared" si="3"/>
        <v>390.84184592546399</v>
      </c>
      <c r="E42" s="70">
        <f t="shared" si="4"/>
        <v>34948.046148136593</v>
      </c>
      <c r="F42" s="68">
        <f t="shared" si="5"/>
        <v>323.06317684327314</v>
      </c>
      <c r="G42" s="70">
        <f t="shared" si="6"/>
        <v>67.778669082190873</v>
      </c>
      <c r="H42" s="68">
        <f t="shared" si="7"/>
        <v>40344.138272471246</v>
      </c>
    </row>
    <row r="43" spans="1:8" x14ac:dyDescent="0.2">
      <c r="A43" s="67" t="str">
        <f t="shared" si="0"/>
        <v>2014/mars</v>
      </c>
      <c r="B43" s="67">
        <f t="shared" si="1"/>
        <v>27</v>
      </c>
      <c r="C43" s="69">
        <f t="shared" si="2"/>
        <v>41699</v>
      </c>
      <c r="D43" s="70">
        <f t="shared" si="3"/>
        <v>390.84184592546399</v>
      </c>
      <c r="E43" s="70">
        <f t="shared" si="4"/>
        <v>35338.887994062054</v>
      </c>
      <c r="F43" s="68">
        <f t="shared" si="5"/>
        <v>323.60161547134521</v>
      </c>
      <c r="G43" s="70">
        <f t="shared" si="6"/>
        <v>67.240230454118745</v>
      </c>
      <c r="H43" s="68">
        <f t="shared" si="7"/>
        <v>40020.536656999902</v>
      </c>
    </row>
    <row r="44" spans="1:8" x14ac:dyDescent="0.2">
      <c r="A44" s="67" t="str">
        <f t="shared" si="0"/>
        <v>2014/avril</v>
      </c>
      <c r="B44" s="67">
        <f t="shared" si="1"/>
        <v>28</v>
      </c>
      <c r="C44" s="69">
        <f t="shared" si="2"/>
        <v>41730</v>
      </c>
      <c r="D44" s="70">
        <f t="shared" si="3"/>
        <v>390.84184592546399</v>
      </c>
      <c r="E44" s="70">
        <f t="shared" si="4"/>
        <v>35729.729839987514</v>
      </c>
      <c r="F44" s="68">
        <f t="shared" si="5"/>
        <v>324.1409514971308</v>
      </c>
      <c r="G44" s="70">
        <f t="shared" si="6"/>
        <v>66.700894428333172</v>
      </c>
      <c r="H44" s="68">
        <f t="shared" si="7"/>
        <v>39696.395705502771</v>
      </c>
    </row>
    <row r="45" spans="1:8" x14ac:dyDescent="0.2">
      <c r="A45" s="67" t="str">
        <f t="shared" si="0"/>
        <v>2014/mai</v>
      </c>
      <c r="B45" s="67">
        <f t="shared" si="1"/>
        <v>29</v>
      </c>
      <c r="C45" s="69">
        <f t="shared" si="2"/>
        <v>41760</v>
      </c>
      <c r="D45" s="70">
        <f t="shared" si="3"/>
        <v>390.84184592546399</v>
      </c>
      <c r="E45" s="70">
        <f t="shared" si="4"/>
        <v>36120.571685912975</v>
      </c>
      <c r="F45" s="68">
        <f t="shared" si="5"/>
        <v>324.68118641629269</v>
      </c>
      <c r="G45" s="70">
        <f t="shared" si="6"/>
        <v>66.160659509171296</v>
      </c>
      <c r="H45" s="68">
        <f t="shared" si="7"/>
        <v>39371.714519086476</v>
      </c>
    </row>
    <row r="46" spans="1:8" x14ac:dyDescent="0.2">
      <c r="A46" s="67" t="str">
        <f t="shared" si="0"/>
        <v>2014/juin</v>
      </c>
      <c r="B46" s="67">
        <f t="shared" si="1"/>
        <v>30</v>
      </c>
      <c r="C46" s="69">
        <f t="shared" si="2"/>
        <v>41791</v>
      </c>
      <c r="D46" s="70">
        <f t="shared" si="3"/>
        <v>390.84184592546399</v>
      </c>
      <c r="E46" s="70">
        <f t="shared" si="4"/>
        <v>36511.413531838436</v>
      </c>
      <c r="F46" s="68">
        <f t="shared" si="5"/>
        <v>325.22232172698654</v>
      </c>
      <c r="G46" s="70">
        <f t="shared" si="6"/>
        <v>65.619524198477464</v>
      </c>
      <c r="H46" s="68">
        <f t="shared" si="7"/>
        <v>39046.49219735949</v>
      </c>
    </row>
    <row r="47" spans="1:8" x14ac:dyDescent="0.2">
      <c r="A47" s="67" t="str">
        <f t="shared" si="0"/>
        <v>2014/juillet</v>
      </c>
      <c r="B47" s="67">
        <f t="shared" si="1"/>
        <v>31</v>
      </c>
      <c r="C47" s="69">
        <f t="shared" si="2"/>
        <v>41821</v>
      </c>
      <c r="D47" s="70">
        <f t="shared" si="3"/>
        <v>390.84184592546399</v>
      </c>
      <c r="E47" s="70">
        <f t="shared" si="4"/>
        <v>36902.255377763897</v>
      </c>
      <c r="F47" s="68">
        <f t="shared" si="5"/>
        <v>325.76435892986484</v>
      </c>
      <c r="G47" s="70">
        <f t="shared" si="6"/>
        <v>65.077486995599159</v>
      </c>
      <c r="H47" s="68">
        <f t="shared" si="7"/>
        <v>38720.727838429622</v>
      </c>
    </row>
    <row r="48" spans="1:8" x14ac:dyDescent="0.2">
      <c r="A48" s="67" t="str">
        <f t="shared" si="0"/>
        <v>2014/août</v>
      </c>
      <c r="B48" s="67">
        <f t="shared" si="1"/>
        <v>32</v>
      </c>
      <c r="C48" s="69">
        <f t="shared" si="2"/>
        <v>41852</v>
      </c>
      <c r="D48" s="70">
        <f t="shared" si="3"/>
        <v>390.84184592546399</v>
      </c>
      <c r="E48" s="70">
        <f t="shared" si="4"/>
        <v>37293.097223689358</v>
      </c>
      <c r="F48" s="68">
        <f t="shared" si="5"/>
        <v>326.30729952808127</v>
      </c>
      <c r="G48" s="70">
        <f t="shared" si="6"/>
        <v>64.534546397382712</v>
      </c>
      <c r="H48" s="68">
        <f t="shared" si="7"/>
        <v>38394.420538901541</v>
      </c>
    </row>
    <row r="49" spans="1:9" x14ac:dyDescent="0.2">
      <c r="A49" s="67" t="str">
        <f t="shared" si="0"/>
        <v>2014/septembre</v>
      </c>
      <c r="B49" s="67">
        <f t="shared" si="1"/>
        <v>33</v>
      </c>
      <c r="C49" s="69">
        <f t="shared" si="2"/>
        <v>41883</v>
      </c>
      <c r="D49" s="70">
        <f t="shared" si="3"/>
        <v>390.84184592546399</v>
      </c>
      <c r="E49" s="70">
        <f t="shared" si="4"/>
        <v>37683.939069614818</v>
      </c>
      <c r="F49" s="68">
        <f t="shared" si="5"/>
        <v>326.85114502729476</v>
      </c>
      <c r="G49" s="70">
        <f t="shared" si="6"/>
        <v>63.990700898169237</v>
      </c>
      <c r="H49" s="68">
        <f t="shared" si="7"/>
        <v>38067.569393874248</v>
      </c>
    </row>
    <row r="50" spans="1:9" x14ac:dyDescent="0.2">
      <c r="A50" s="67" t="str">
        <f t="shared" si="0"/>
        <v>2014/octobre</v>
      </c>
      <c r="B50" s="67">
        <f t="shared" si="1"/>
        <v>34</v>
      </c>
      <c r="C50" s="69">
        <f t="shared" si="2"/>
        <v>41913</v>
      </c>
      <c r="D50" s="70">
        <f t="shared" si="3"/>
        <v>390.84184592546399</v>
      </c>
      <c r="E50" s="70">
        <f t="shared" si="4"/>
        <v>38074.780915540279</v>
      </c>
      <c r="F50" s="68">
        <f t="shared" si="5"/>
        <v>327.39589693567359</v>
      </c>
      <c r="G50" s="70">
        <f t="shared" si="6"/>
        <v>63.445948989790416</v>
      </c>
      <c r="H50" s="68">
        <f t="shared" si="7"/>
        <v>37740.173496938572</v>
      </c>
    </row>
    <row r="51" spans="1:9" x14ac:dyDescent="0.2">
      <c r="A51" s="67" t="str">
        <f t="shared" si="0"/>
        <v>2014/novembre</v>
      </c>
      <c r="B51" s="67">
        <f t="shared" si="1"/>
        <v>35</v>
      </c>
      <c r="C51" s="69">
        <f t="shared" si="2"/>
        <v>41944</v>
      </c>
      <c r="D51" s="70">
        <f t="shared" si="3"/>
        <v>390.84184592546399</v>
      </c>
      <c r="E51" s="70">
        <f t="shared" si="4"/>
        <v>38465.62276146574</v>
      </c>
      <c r="F51" s="68">
        <f t="shared" si="5"/>
        <v>327.94155676389971</v>
      </c>
      <c r="G51" s="70">
        <f t="shared" si="6"/>
        <v>62.900289161564288</v>
      </c>
      <c r="H51" s="68">
        <f t="shared" si="7"/>
        <v>37412.231940174672</v>
      </c>
    </row>
    <row r="52" spans="1:9" x14ac:dyDescent="0.2">
      <c r="A52" s="67" t="str">
        <f t="shared" si="0"/>
        <v>2014/décembre</v>
      </c>
      <c r="B52" s="67">
        <f t="shared" si="1"/>
        <v>36</v>
      </c>
      <c r="C52" s="69">
        <f t="shared" si="2"/>
        <v>41974</v>
      </c>
      <c r="D52" s="70">
        <f t="shared" si="3"/>
        <v>390.84184592546399</v>
      </c>
      <c r="E52" s="70">
        <f t="shared" si="4"/>
        <v>38856.464607391201</v>
      </c>
      <c r="F52" s="68">
        <f t="shared" si="5"/>
        <v>328.48812602517285</v>
      </c>
      <c r="G52" s="70">
        <f t="shared" si="6"/>
        <v>62.353719900291125</v>
      </c>
      <c r="H52" s="68">
        <f t="shared" si="7"/>
        <v>37083.7438141495</v>
      </c>
      <c r="I52" s="68"/>
    </row>
    <row r="53" spans="1:9" x14ac:dyDescent="0.2">
      <c r="A53" s="67" t="str">
        <f t="shared" si="0"/>
        <v>2015/janvier</v>
      </c>
      <c r="B53" s="67">
        <f t="shared" si="1"/>
        <v>37</v>
      </c>
      <c r="C53" s="69">
        <f t="shared" si="2"/>
        <v>42005</v>
      </c>
      <c r="D53" s="70">
        <f t="shared" si="3"/>
        <v>390.84184592546399</v>
      </c>
      <c r="E53" s="70">
        <f t="shared" si="4"/>
        <v>39247.306453316662</v>
      </c>
      <c r="F53" s="68">
        <f t="shared" si="5"/>
        <v>329.0356062352148</v>
      </c>
      <c r="G53" s="70">
        <f t="shared" si="6"/>
        <v>61.806239690249171</v>
      </c>
      <c r="H53" s="68">
        <f t="shared" si="7"/>
        <v>36754.708207914286</v>
      </c>
    </row>
    <row r="54" spans="1:9" x14ac:dyDescent="0.2">
      <c r="A54" s="67" t="str">
        <f t="shared" si="0"/>
        <v>2015/février</v>
      </c>
      <c r="B54" s="67">
        <f t="shared" si="1"/>
        <v>38</v>
      </c>
      <c r="C54" s="69">
        <f t="shared" si="2"/>
        <v>42036</v>
      </c>
      <c r="D54" s="70">
        <f t="shared" si="3"/>
        <v>390.84184592546399</v>
      </c>
      <c r="E54" s="70">
        <f t="shared" si="4"/>
        <v>39638.148299242122</v>
      </c>
      <c r="F54" s="68">
        <f t="shared" si="5"/>
        <v>329.5839989122735</v>
      </c>
      <c r="G54" s="70">
        <f t="shared" si="6"/>
        <v>61.257847013190478</v>
      </c>
      <c r="H54" s="68">
        <f t="shared" si="7"/>
        <v>36425.12420900201</v>
      </c>
    </row>
    <row r="55" spans="1:9" x14ac:dyDescent="0.2">
      <c r="A55" s="67" t="str">
        <f t="shared" si="0"/>
        <v>2015/mars</v>
      </c>
      <c r="B55" s="67">
        <f t="shared" si="1"/>
        <v>39</v>
      </c>
      <c r="C55" s="69">
        <f t="shared" si="2"/>
        <v>42064</v>
      </c>
      <c r="D55" s="70">
        <f t="shared" si="3"/>
        <v>390.84184592546399</v>
      </c>
      <c r="E55" s="70">
        <f t="shared" si="4"/>
        <v>40028.990145167583</v>
      </c>
      <c r="F55" s="68">
        <f t="shared" si="5"/>
        <v>330.13330557712732</v>
      </c>
      <c r="G55" s="70">
        <f t="shared" si="6"/>
        <v>60.708540348336683</v>
      </c>
      <c r="H55" s="68">
        <f t="shared" si="7"/>
        <v>36094.990903424885</v>
      </c>
    </row>
    <row r="56" spans="1:9" x14ac:dyDescent="0.2">
      <c r="A56" s="67" t="str">
        <f t="shared" si="0"/>
        <v>2015/avril</v>
      </c>
      <c r="B56" s="67">
        <f t="shared" si="1"/>
        <v>40</v>
      </c>
      <c r="C56" s="69">
        <f t="shared" si="2"/>
        <v>42095</v>
      </c>
      <c r="D56" s="70">
        <f t="shared" si="3"/>
        <v>390.84184592546399</v>
      </c>
      <c r="E56" s="70">
        <f t="shared" si="4"/>
        <v>40419.831991093044</v>
      </c>
      <c r="F56" s="68">
        <f t="shared" si="5"/>
        <v>330.68352775308915</v>
      </c>
      <c r="G56" s="70">
        <f t="shared" si="6"/>
        <v>60.158318172374813</v>
      </c>
      <c r="H56" s="68">
        <f t="shared" si="7"/>
        <v>35764.307375671793</v>
      </c>
    </row>
    <row r="57" spans="1:9" x14ac:dyDescent="0.2">
      <c r="A57" s="67" t="str">
        <f t="shared" si="0"/>
        <v>2015/mai</v>
      </c>
      <c r="B57" s="67">
        <f t="shared" si="1"/>
        <v>41</v>
      </c>
      <c r="C57" s="69">
        <f t="shared" si="2"/>
        <v>42125</v>
      </c>
      <c r="D57" s="70">
        <f t="shared" si="3"/>
        <v>390.84184592546399</v>
      </c>
      <c r="E57" s="70">
        <f t="shared" si="4"/>
        <v>40810.673837018505</v>
      </c>
      <c r="F57" s="68">
        <f t="shared" si="5"/>
        <v>331.23466696601099</v>
      </c>
      <c r="G57" s="70">
        <f t="shared" si="6"/>
        <v>59.607178959452995</v>
      </c>
      <c r="H57" s="68">
        <f t="shared" si="7"/>
        <v>35433.072708705782</v>
      </c>
    </row>
    <row r="58" spans="1:9" x14ac:dyDescent="0.2">
      <c r="A58" s="67" t="str">
        <f t="shared" si="0"/>
        <v>2015/juin</v>
      </c>
      <c r="B58" s="67">
        <f t="shared" si="1"/>
        <v>42</v>
      </c>
      <c r="C58" s="69">
        <f t="shared" si="2"/>
        <v>42156</v>
      </c>
      <c r="D58" s="70">
        <f t="shared" si="3"/>
        <v>390.84184592546399</v>
      </c>
      <c r="E58" s="70">
        <f t="shared" si="4"/>
        <v>41201.515682943966</v>
      </c>
      <c r="F58" s="68">
        <f t="shared" si="5"/>
        <v>331.78672474428765</v>
      </c>
      <c r="G58" s="70">
        <f t="shared" si="6"/>
        <v>59.055121181176304</v>
      </c>
      <c r="H58" s="68">
        <f t="shared" si="7"/>
        <v>35101.285983961498</v>
      </c>
    </row>
    <row r="59" spans="1:9" x14ac:dyDescent="0.2">
      <c r="A59" s="67" t="str">
        <f t="shared" si="0"/>
        <v>2015/juillet</v>
      </c>
      <c r="B59" s="67">
        <f t="shared" si="1"/>
        <v>43</v>
      </c>
      <c r="C59" s="69">
        <f t="shared" si="2"/>
        <v>42186</v>
      </c>
      <c r="D59" s="70">
        <f t="shared" si="3"/>
        <v>390.84184592546399</v>
      </c>
      <c r="E59" s="70">
        <f t="shared" si="4"/>
        <v>41592.357528869426</v>
      </c>
      <c r="F59" s="68">
        <f t="shared" si="5"/>
        <v>332.33970261886151</v>
      </c>
      <c r="G59" s="70">
        <f t="shared" si="6"/>
        <v>58.502143306602498</v>
      </c>
      <c r="H59" s="68">
        <f t="shared" si="7"/>
        <v>34768.946281342636</v>
      </c>
    </row>
    <row r="60" spans="1:9" x14ac:dyDescent="0.2">
      <c r="A60" s="67" t="str">
        <f t="shared" si="0"/>
        <v>2015/août</v>
      </c>
      <c r="B60" s="67">
        <f t="shared" si="1"/>
        <v>44</v>
      </c>
      <c r="C60" s="69">
        <f t="shared" si="2"/>
        <v>42217</v>
      </c>
      <c r="D60" s="70">
        <f t="shared" si="3"/>
        <v>390.84184592546399</v>
      </c>
      <c r="E60" s="70">
        <f t="shared" si="4"/>
        <v>41983.199374794887</v>
      </c>
      <c r="F60" s="68">
        <f t="shared" si="5"/>
        <v>332.89360212322623</v>
      </c>
      <c r="G60" s="70">
        <f t="shared" si="6"/>
        <v>57.948243802237734</v>
      </c>
      <c r="H60" s="68">
        <f t="shared" si="7"/>
        <v>34436.052679219407</v>
      </c>
    </row>
    <row r="61" spans="1:9" x14ac:dyDescent="0.2">
      <c r="A61" s="67" t="str">
        <f t="shared" si="0"/>
        <v>2015/septembre</v>
      </c>
      <c r="B61" s="67">
        <f t="shared" si="1"/>
        <v>45</v>
      </c>
      <c r="C61" s="69">
        <f t="shared" si="2"/>
        <v>42248</v>
      </c>
      <c r="D61" s="70">
        <f t="shared" si="3"/>
        <v>390.84184592546399</v>
      </c>
      <c r="E61" s="70">
        <f t="shared" si="4"/>
        <v>42374.041220720348</v>
      </c>
      <c r="F61" s="68">
        <f t="shared" si="5"/>
        <v>333.44842479343163</v>
      </c>
      <c r="G61" s="70">
        <f t="shared" si="6"/>
        <v>57.393421132032351</v>
      </c>
      <c r="H61" s="68">
        <f t="shared" si="7"/>
        <v>34102.604254425976</v>
      </c>
    </row>
    <row r="62" spans="1:9" x14ac:dyDescent="0.2">
      <c r="A62" s="67" t="str">
        <f t="shared" si="0"/>
        <v>2015/octobre</v>
      </c>
      <c r="B62" s="67">
        <f t="shared" si="1"/>
        <v>46</v>
      </c>
      <c r="C62" s="69">
        <f t="shared" si="2"/>
        <v>42278</v>
      </c>
      <c r="D62" s="70">
        <f t="shared" si="3"/>
        <v>390.84184592546399</v>
      </c>
      <c r="E62" s="70">
        <f t="shared" si="4"/>
        <v>42764.883066645809</v>
      </c>
      <c r="F62" s="68">
        <f t="shared" si="5"/>
        <v>334.00417216808734</v>
      </c>
      <c r="G62" s="70">
        <f t="shared" si="6"/>
        <v>56.837673757376628</v>
      </c>
      <c r="H62" s="68">
        <f t="shared" si="7"/>
        <v>33768.600082257886</v>
      </c>
    </row>
    <row r="63" spans="1:9" x14ac:dyDescent="0.2">
      <c r="A63" s="67" t="str">
        <f t="shared" si="0"/>
        <v>2015/novembre</v>
      </c>
      <c r="B63" s="67">
        <f t="shared" si="1"/>
        <v>47</v>
      </c>
      <c r="C63" s="69">
        <f t="shared" si="2"/>
        <v>42309</v>
      </c>
      <c r="D63" s="70">
        <f t="shared" si="3"/>
        <v>390.84184592546399</v>
      </c>
      <c r="E63" s="70">
        <f t="shared" si="4"/>
        <v>43155.72491257127</v>
      </c>
      <c r="F63" s="68">
        <f t="shared" si="5"/>
        <v>334.56084578836749</v>
      </c>
      <c r="G63" s="70">
        <f t="shared" si="6"/>
        <v>56.281000137096484</v>
      </c>
      <c r="H63" s="68">
        <f t="shared" si="7"/>
        <v>33434.039236469522</v>
      </c>
    </row>
    <row r="64" spans="1:9" x14ac:dyDescent="0.2">
      <c r="A64" s="67" t="str">
        <f t="shared" si="0"/>
        <v>2015/décembre</v>
      </c>
      <c r="B64" s="67">
        <f t="shared" si="1"/>
        <v>48</v>
      </c>
      <c r="C64" s="69">
        <f t="shared" si="2"/>
        <v>42339</v>
      </c>
      <c r="D64" s="70">
        <f t="shared" si="3"/>
        <v>390.84184592546399</v>
      </c>
      <c r="E64" s="70">
        <f t="shared" si="4"/>
        <v>43546.56675849673</v>
      </c>
      <c r="F64" s="68">
        <f t="shared" si="5"/>
        <v>335.11844719801479</v>
      </c>
      <c r="G64" s="70">
        <f t="shared" si="6"/>
        <v>55.723398727449208</v>
      </c>
      <c r="H64" s="68">
        <f t="shared" si="7"/>
        <v>33098.920789271506</v>
      </c>
    </row>
    <row r="65" spans="1:8" x14ac:dyDescent="0.2">
      <c r="A65" s="67" t="str">
        <f t="shared" si="0"/>
        <v>2016/janvier</v>
      </c>
      <c r="B65" s="67">
        <f t="shared" si="1"/>
        <v>49</v>
      </c>
      <c r="C65" s="69">
        <f t="shared" si="2"/>
        <v>42370</v>
      </c>
      <c r="D65" s="70">
        <f t="shared" si="3"/>
        <v>390.84184592546399</v>
      </c>
      <c r="E65" s="70">
        <f t="shared" si="4"/>
        <v>43937.408604422191</v>
      </c>
      <c r="F65" s="68">
        <f t="shared" si="5"/>
        <v>335.67697794334481</v>
      </c>
      <c r="G65" s="70">
        <f t="shared" si="6"/>
        <v>55.164867982119176</v>
      </c>
      <c r="H65" s="68">
        <f t="shared" si="7"/>
        <v>32763.243811328161</v>
      </c>
    </row>
    <row r="66" spans="1:8" x14ac:dyDescent="0.2">
      <c r="A66" s="67" t="str">
        <f t="shared" si="0"/>
        <v>2016/février</v>
      </c>
      <c r="B66" s="67">
        <f t="shared" si="1"/>
        <v>50</v>
      </c>
      <c r="C66" s="69">
        <f t="shared" si="2"/>
        <v>42401</v>
      </c>
      <c r="D66" s="70">
        <f t="shared" si="3"/>
        <v>390.84184592546399</v>
      </c>
      <c r="E66" s="70">
        <f t="shared" si="4"/>
        <v>44328.250450347652</v>
      </c>
      <c r="F66" s="68">
        <f t="shared" si="5"/>
        <v>336.23643957325038</v>
      </c>
      <c r="G66" s="70">
        <f t="shared" si="6"/>
        <v>54.605406352213606</v>
      </c>
      <c r="H66" s="68">
        <f t="shared" si="7"/>
        <v>32427.007371754909</v>
      </c>
    </row>
    <row r="67" spans="1:8" x14ac:dyDescent="0.2">
      <c r="A67" s="67" t="str">
        <f t="shared" si="0"/>
        <v>2016/mars</v>
      </c>
      <c r="B67" s="67">
        <f t="shared" si="1"/>
        <v>51</v>
      </c>
      <c r="C67" s="69">
        <f t="shared" si="2"/>
        <v>42430</v>
      </c>
      <c r="D67" s="70">
        <f t="shared" si="3"/>
        <v>390.84184592546399</v>
      </c>
      <c r="E67" s="70">
        <f t="shared" si="4"/>
        <v>44719.092296273113</v>
      </c>
      <c r="F67" s="68">
        <f t="shared" si="5"/>
        <v>336.79683363920583</v>
      </c>
      <c r="G67" s="70">
        <f t="shared" si="6"/>
        <v>54.045012286258185</v>
      </c>
      <c r="H67" s="68">
        <f t="shared" si="7"/>
        <v>32090.210538115705</v>
      </c>
    </row>
    <row r="68" spans="1:8" x14ac:dyDescent="0.2">
      <c r="A68" s="67" t="str">
        <f t="shared" si="0"/>
        <v>2016/avril</v>
      </c>
      <c r="B68" s="67">
        <f t="shared" si="1"/>
        <v>52</v>
      </c>
      <c r="C68" s="69">
        <f t="shared" si="2"/>
        <v>42461</v>
      </c>
      <c r="D68" s="70">
        <f t="shared" si="3"/>
        <v>390.84184592546399</v>
      </c>
      <c r="E68" s="70">
        <f t="shared" si="4"/>
        <v>45109.934142198574</v>
      </c>
      <c r="F68" s="68">
        <f t="shared" si="5"/>
        <v>337.35816169527112</v>
      </c>
      <c r="G68" s="70">
        <f t="shared" si="6"/>
        <v>53.483684230192843</v>
      </c>
      <c r="H68" s="68">
        <f t="shared" si="7"/>
        <v>31752.852376420433</v>
      </c>
    </row>
    <row r="69" spans="1:8" x14ac:dyDescent="0.2">
      <c r="A69" s="67" t="str">
        <f t="shared" si="0"/>
        <v>2016/mai</v>
      </c>
      <c r="B69" s="67">
        <f t="shared" si="1"/>
        <v>53</v>
      </c>
      <c r="C69" s="69">
        <f t="shared" si="2"/>
        <v>42491</v>
      </c>
      <c r="D69" s="70">
        <f t="shared" si="3"/>
        <v>390.84184592546399</v>
      </c>
      <c r="E69" s="70">
        <f t="shared" si="4"/>
        <v>45500.775988124034</v>
      </c>
      <c r="F69" s="68">
        <f t="shared" si="5"/>
        <v>337.92042529809657</v>
      </c>
      <c r="G69" s="70">
        <f t="shared" si="6"/>
        <v>52.921420627367389</v>
      </c>
      <c r="H69" s="68">
        <f t="shared" si="7"/>
        <v>31414.931951122337</v>
      </c>
    </row>
    <row r="70" spans="1:8" x14ac:dyDescent="0.2">
      <c r="A70" s="67" t="str">
        <f t="shared" si="0"/>
        <v>2016/juin</v>
      </c>
      <c r="B70" s="67">
        <f t="shared" si="1"/>
        <v>54</v>
      </c>
      <c r="C70" s="69">
        <f t="shared" si="2"/>
        <v>42522</v>
      </c>
      <c r="D70" s="70">
        <f t="shared" si="3"/>
        <v>390.84184592546399</v>
      </c>
      <c r="E70" s="70">
        <f t="shared" si="4"/>
        <v>45891.617834049495</v>
      </c>
      <c r="F70" s="68">
        <f t="shared" si="5"/>
        <v>338.48362600692678</v>
      </c>
      <c r="G70" s="70">
        <f t="shared" si="6"/>
        <v>52.35821991853723</v>
      </c>
      <c r="H70" s="68">
        <f t="shared" si="7"/>
        <v>31076.448325115409</v>
      </c>
    </row>
    <row r="71" spans="1:8" x14ac:dyDescent="0.2">
      <c r="A71" s="67" t="str">
        <f t="shared" si="0"/>
        <v>2016/juillet</v>
      </c>
      <c r="B71" s="67">
        <f t="shared" si="1"/>
        <v>55</v>
      </c>
      <c r="C71" s="69">
        <f t="shared" si="2"/>
        <v>42552</v>
      </c>
      <c r="D71" s="70">
        <f t="shared" si="3"/>
        <v>390.84184592546399</v>
      </c>
      <c r="E71" s="70">
        <f t="shared" si="4"/>
        <v>46282.459679974956</v>
      </c>
      <c r="F71" s="68">
        <f t="shared" si="5"/>
        <v>339.047765383605</v>
      </c>
      <c r="G71" s="70">
        <f t="shared" si="6"/>
        <v>51.794080541859017</v>
      </c>
      <c r="H71" s="68">
        <f t="shared" si="7"/>
        <v>30737.400559731803</v>
      </c>
    </row>
    <row r="72" spans="1:8" x14ac:dyDescent="0.2">
      <c r="A72" s="67" t="str">
        <f t="shared" si="0"/>
        <v>2016/août</v>
      </c>
      <c r="B72" s="67">
        <f t="shared" si="1"/>
        <v>56</v>
      </c>
      <c r="C72" s="69">
        <f t="shared" si="2"/>
        <v>42583</v>
      </c>
      <c r="D72" s="70">
        <f t="shared" si="3"/>
        <v>390.84184592546399</v>
      </c>
      <c r="E72" s="70">
        <f t="shared" si="4"/>
        <v>46673.301525900417</v>
      </c>
      <c r="F72" s="68">
        <f t="shared" si="5"/>
        <v>339.61284499257766</v>
      </c>
      <c r="G72" s="70">
        <f t="shared" si="6"/>
        <v>51.229000932886343</v>
      </c>
      <c r="H72" s="68">
        <f t="shared" si="7"/>
        <v>30397.787714739225</v>
      </c>
    </row>
    <row r="73" spans="1:8" x14ac:dyDescent="0.2">
      <c r="A73" s="67" t="str">
        <f t="shared" si="0"/>
        <v>2016/septembre</v>
      </c>
      <c r="B73" s="67">
        <f t="shared" si="1"/>
        <v>57</v>
      </c>
      <c r="C73" s="69">
        <f t="shared" si="2"/>
        <v>42614</v>
      </c>
      <c r="D73" s="70">
        <f t="shared" si="3"/>
        <v>390.84184592546399</v>
      </c>
      <c r="E73" s="70">
        <f t="shared" si="4"/>
        <v>47064.143371825878</v>
      </c>
      <c r="F73" s="68">
        <f t="shared" si="5"/>
        <v>340.17886640089858</v>
      </c>
      <c r="G73" s="70">
        <f t="shared" si="6"/>
        <v>50.66297952456538</v>
      </c>
      <c r="H73" s="68">
        <f t="shared" si="7"/>
        <v>30057.608848338325</v>
      </c>
    </row>
    <row r="74" spans="1:8" x14ac:dyDescent="0.2">
      <c r="A74" s="67" t="str">
        <f t="shared" si="0"/>
        <v>2016/octobre</v>
      </c>
      <c r="B74" s="67">
        <f t="shared" si="1"/>
        <v>58</v>
      </c>
      <c r="C74" s="69">
        <f t="shared" si="2"/>
        <v>42644</v>
      </c>
      <c r="D74" s="70">
        <f t="shared" si="3"/>
        <v>390.84184592546399</v>
      </c>
      <c r="E74" s="70">
        <f t="shared" si="4"/>
        <v>47454.985217751338</v>
      </c>
      <c r="F74" s="68">
        <f t="shared" si="5"/>
        <v>340.74583117823346</v>
      </c>
      <c r="G74" s="70">
        <f t="shared" si="6"/>
        <v>50.096014747230541</v>
      </c>
      <c r="H74" s="68">
        <f t="shared" si="7"/>
        <v>29716.863017160093</v>
      </c>
    </row>
    <row r="75" spans="1:8" x14ac:dyDescent="0.2">
      <c r="A75" s="67" t="str">
        <f t="shared" si="0"/>
        <v>2016/novembre</v>
      </c>
      <c r="B75" s="67">
        <f t="shared" si="1"/>
        <v>59</v>
      </c>
      <c r="C75" s="69">
        <f t="shared" si="2"/>
        <v>42675</v>
      </c>
      <c r="D75" s="70">
        <f t="shared" si="3"/>
        <v>390.84184592546399</v>
      </c>
      <c r="E75" s="70">
        <f t="shared" si="4"/>
        <v>47845.827063676799</v>
      </c>
      <c r="F75" s="68">
        <f t="shared" si="5"/>
        <v>341.31374089686381</v>
      </c>
      <c r="G75" s="70">
        <f t="shared" si="6"/>
        <v>49.528105028600159</v>
      </c>
      <c r="H75" s="68">
        <f t="shared" si="7"/>
        <v>29375.549276263228</v>
      </c>
    </row>
    <row r="76" spans="1:8" x14ac:dyDescent="0.2">
      <c r="A76" s="67" t="str">
        <f t="shared" si="0"/>
        <v>2016/décembre</v>
      </c>
      <c r="B76" s="67">
        <f t="shared" si="1"/>
        <v>60</v>
      </c>
      <c r="C76" s="69">
        <f t="shared" si="2"/>
        <v>42705</v>
      </c>
      <c r="D76" s="70">
        <f t="shared" si="3"/>
        <v>390.84184592546399</v>
      </c>
      <c r="E76" s="70">
        <f t="shared" si="4"/>
        <v>48236.66890960226</v>
      </c>
      <c r="F76" s="68">
        <f t="shared" si="5"/>
        <v>341.88259713169191</v>
      </c>
      <c r="G76" s="70">
        <f t="shared" si="6"/>
        <v>48.959248793772048</v>
      </c>
      <c r="H76" s="68">
        <f t="shared" si="7"/>
        <v>29033.666679131537</v>
      </c>
    </row>
    <row r="77" spans="1:8" x14ac:dyDescent="0.2">
      <c r="A77" s="67" t="str">
        <f t="shared" si="0"/>
        <v>2017/janvier</v>
      </c>
      <c r="B77" s="67">
        <f t="shared" si="1"/>
        <v>61</v>
      </c>
      <c r="C77" s="69">
        <f t="shared" si="2"/>
        <v>42736</v>
      </c>
      <c r="D77" s="70">
        <f t="shared" si="3"/>
        <v>390.84184592546399</v>
      </c>
      <c r="E77" s="70">
        <f t="shared" si="4"/>
        <v>48627.510755527721</v>
      </c>
      <c r="F77" s="68">
        <f t="shared" si="5"/>
        <v>342.45240146024474</v>
      </c>
      <c r="G77" s="70">
        <f t="shared" si="6"/>
        <v>48.389444465219228</v>
      </c>
      <c r="H77" s="68">
        <f t="shared" si="7"/>
        <v>28691.214277671294</v>
      </c>
    </row>
    <row r="78" spans="1:8" x14ac:dyDescent="0.2">
      <c r="A78" s="67" t="str">
        <f t="shared" si="0"/>
        <v>2017/février</v>
      </c>
      <c r="B78" s="67">
        <f t="shared" si="1"/>
        <v>62</v>
      </c>
      <c r="C78" s="69">
        <f t="shared" si="2"/>
        <v>42767</v>
      </c>
      <c r="D78" s="70">
        <f t="shared" si="3"/>
        <v>390.84184592546399</v>
      </c>
      <c r="E78" s="70">
        <f t="shared" si="4"/>
        <v>49018.352601453182</v>
      </c>
      <c r="F78" s="68">
        <f t="shared" si="5"/>
        <v>343.02315546267852</v>
      </c>
      <c r="G78" s="70">
        <f t="shared" si="6"/>
        <v>47.81869046278549</v>
      </c>
      <c r="H78" s="68">
        <f t="shared" si="7"/>
        <v>28348.191122208616</v>
      </c>
    </row>
    <row r="79" spans="1:8" x14ac:dyDescent="0.2">
      <c r="A79" s="67" t="str">
        <f t="shared" si="0"/>
        <v>2017/mars</v>
      </c>
      <c r="B79" s="67">
        <f t="shared" si="1"/>
        <v>63</v>
      </c>
      <c r="C79" s="69">
        <f t="shared" si="2"/>
        <v>42795</v>
      </c>
      <c r="D79" s="70">
        <f t="shared" si="3"/>
        <v>390.84184592546399</v>
      </c>
      <c r="E79" s="70">
        <f t="shared" si="4"/>
        <v>49409.194447378643</v>
      </c>
      <c r="F79" s="68">
        <f t="shared" si="5"/>
        <v>343.59486072178294</v>
      </c>
      <c r="G79" s="70">
        <f t="shared" si="6"/>
        <v>47.246985203681028</v>
      </c>
      <c r="H79" s="68">
        <f t="shared" si="7"/>
        <v>28004.596261486833</v>
      </c>
    </row>
    <row r="80" spans="1:8" x14ac:dyDescent="0.2">
      <c r="A80" s="67" t="str">
        <f t="shared" si="0"/>
        <v>2017/avril</v>
      </c>
      <c r="B80" s="67">
        <f t="shared" si="1"/>
        <v>64</v>
      </c>
      <c r="C80" s="69">
        <f t="shared" si="2"/>
        <v>42826</v>
      </c>
      <c r="D80" s="70">
        <f t="shared" si="3"/>
        <v>390.84184592546399</v>
      </c>
      <c r="E80" s="70">
        <f t="shared" si="4"/>
        <v>49800.036293304103</v>
      </c>
      <c r="F80" s="68">
        <f t="shared" si="5"/>
        <v>344.16751882298593</v>
      </c>
      <c r="G80" s="70">
        <f t="shared" si="6"/>
        <v>46.67432710247806</v>
      </c>
      <c r="H80" s="68">
        <f t="shared" si="7"/>
        <v>27660.428742663848</v>
      </c>
    </row>
    <row r="81" spans="1:8" x14ac:dyDescent="0.2">
      <c r="A81" s="67" t="str">
        <f t="shared" si="0"/>
        <v>2017/mai</v>
      </c>
      <c r="B81" s="67">
        <f t="shared" si="1"/>
        <v>65</v>
      </c>
      <c r="C81" s="69">
        <f t="shared" si="2"/>
        <v>42856</v>
      </c>
      <c r="D81" s="70">
        <f t="shared" si="3"/>
        <v>390.84184592546399</v>
      </c>
      <c r="E81" s="70">
        <f t="shared" si="4"/>
        <v>50190.878139229564</v>
      </c>
      <c r="F81" s="68">
        <f t="shared" si="5"/>
        <v>344.74113135435755</v>
      </c>
      <c r="G81" s="70">
        <f t="shared" si="6"/>
        <v>46.100714571106415</v>
      </c>
      <c r="H81" s="68">
        <f t="shared" si="7"/>
        <v>27315.687611309491</v>
      </c>
    </row>
    <row r="82" spans="1:8" x14ac:dyDescent="0.2">
      <c r="A82" s="67" t="str">
        <f t="shared" ref="A82:A145" si="8">YEAR(C82) &amp; "/" &amp; TEXT(C82,"mmmm")</f>
        <v>2017/juin</v>
      </c>
      <c r="B82" s="67">
        <f t="shared" ref="B82:B145" si="9">IF($D$8*$D$10*$D$11*$D$12*$D$13=0,"",B81+1)</f>
        <v>66</v>
      </c>
      <c r="C82" s="69">
        <f t="shared" ref="C82:C145" si="10">IF(B82&lt;=$D$11*$D$12,DATE(YEAR($D$13),MONTH($D$13)+B81*12/$D$12,DAY($D$13)),"")</f>
        <v>42887</v>
      </c>
      <c r="D82" s="70">
        <f t="shared" ref="D82:D145" si="11">IF(B82&lt;=$D$11*$D$12,$H$7,"")</f>
        <v>390.84184592546399</v>
      </c>
      <c r="E82" s="70">
        <f t="shared" ref="E82:E145" si="12">IF(B82&lt;=$D$11*D$12,D82+E81,"")</f>
        <v>50581.719985155025</v>
      </c>
      <c r="F82" s="68">
        <f t="shared" ref="F82:F145" si="13">IF(B82&lt;=$D$11*$D$12,D82-G82,"")</f>
        <v>345.31569990661484</v>
      </c>
      <c r="G82" s="70">
        <f t="shared" ref="G82:G145" si="14">IF(B82&lt;=$D$11*D$12,H81*($D$10/$D$12),"")</f>
        <v>45.526146018849154</v>
      </c>
      <c r="H82" s="68">
        <f t="shared" ref="H82:H145" si="15">IF(B82&lt;=$D$11*$D$12,H81-F82,"")</f>
        <v>26970.371911402875</v>
      </c>
    </row>
    <row r="83" spans="1:8" x14ac:dyDescent="0.2">
      <c r="A83" s="67" t="str">
        <f t="shared" si="8"/>
        <v>2017/juillet</v>
      </c>
      <c r="B83" s="67">
        <f t="shared" si="9"/>
        <v>67</v>
      </c>
      <c r="C83" s="69">
        <f t="shared" si="10"/>
        <v>42917</v>
      </c>
      <c r="D83" s="70">
        <f t="shared" si="11"/>
        <v>390.84184592546399</v>
      </c>
      <c r="E83" s="70">
        <f t="shared" si="12"/>
        <v>50972.561831080486</v>
      </c>
      <c r="F83" s="68">
        <f t="shared" si="13"/>
        <v>345.89122607312584</v>
      </c>
      <c r="G83" s="70">
        <f t="shared" si="14"/>
        <v>44.950619852338129</v>
      </c>
      <c r="H83" s="68">
        <f t="shared" si="15"/>
        <v>26624.480685329749</v>
      </c>
    </row>
    <row r="84" spans="1:8" x14ac:dyDescent="0.2">
      <c r="A84" s="67" t="str">
        <f t="shared" si="8"/>
        <v>2017/août</v>
      </c>
      <c r="B84" s="67">
        <f t="shared" si="9"/>
        <v>68</v>
      </c>
      <c r="C84" s="69">
        <f t="shared" si="10"/>
        <v>42948</v>
      </c>
      <c r="D84" s="70">
        <f t="shared" si="11"/>
        <v>390.84184592546399</v>
      </c>
      <c r="E84" s="70">
        <f t="shared" si="12"/>
        <v>51363.403677005947</v>
      </c>
      <c r="F84" s="68">
        <f t="shared" si="13"/>
        <v>346.46771144991442</v>
      </c>
      <c r="G84" s="70">
        <f t="shared" si="14"/>
        <v>44.374134475549582</v>
      </c>
      <c r="H84" s="68">
        <f t="shared" si="15"/>
        <v>26278.012973879835</v>
      </c>
    </row>
    <row r="85" spans="1:8" x14ac:dyDescent="0.2">
      <c r="A85" s="67" t="str">
        <f t="shared" si="8"/>
        <v>2017/septembre</v>
      </c>
      <c r="B85" s="67">
        <f t="shared" si="9"/>
        <v>69</v>
      </c>
      <c r="C85" s="69">
        <f t="shared" si="10"/>
        <v>42979</v>
      </c>
      <c r="D85" s="70">
        <f t="shared" si="11"/>
        <v>390.84184592546399</v>
      </c>
      <c r="E85" s="70">
        <f t="shared" si="12"/>
        <v>51754.245522931407</v>
      </c>
      <c r="F85" s="68">
        <f t="shared" si="13"/>
        <v>347.04515763566428</v>
      </c>
      <c r="G85" s="70">
        <f t="shared" si="14"/>
        <v>43.796688289799725</v>
      </c>
      <c r="H85" s="68">
        <f t="shared" si="15"/>
        <v>25930.967816244171</v>
      </c>
    </row>
    <row r="86" spans="1:8" x14ac:dyDescent="0.2">
      <c r="A86" s="67" t="str">
        <f t="shared" si="8"/>
        <v>2017/octobre</v>
      </c>
      <c r="B86" s="67">
        <f t="shared" si="9"/>
        <v>70</v>
      </c>
      <c r="C86" s="69">
        <f t="shared" si="10"/>
        <v>43009</v>
      </c>
      <c r="D86" s="70">
        <f t="shared" si="11"/>
        <v>390.84184592546399</v>
      </c>
      <c r="E86" s="70">
        <f t="shared" si="12"/>
        <v>52145.087368856868</v>
      </c>
      <c r="F86" s="68">
        <f t="shared" si="13"/>
        <v>347.62356623172371</v>
      </c>
      <c r="G86" s="70">
        <f t="shared" si="14"/>
        <v>43.218279693740286</v>
      </c>
      <c r="H86" s="68">
        <f t="shared" si="15"/>
        <v>25583.344250012447</v>
      </c>
    </row>
    <row r="87" spans="1:8" x14ac:dyDescent="0.2">
      <c r="A87" s="67" t="str">
        <f t="shared" si="8"/>
        <v>2017/novembre</v>
      </c>
      <c r="B87" s="67">
        <f t="shared" si="9"/>
        <v>71</v>
      </c>
      <c r="C87" s="69">
        <f t="shared" si="10"/>
        <v>43040</v>
      </c>
      <c r="D87" s="70">
        <f t="shared" si="11"/>
        <v>390.84184592546399</v>
      </c>
      <c r="E87" s="70">
        <f t="shared" si="12"/>
        <v>52535.929214782329</v>
      </c>
      <c r="F87" s="68">
        <f t="shared" si="13"/>
        <v>348.20293884210992</v>
      </c>
      <c r="G87" s="70">
        <f t="shared" si="14"/>
        <v>42.638907083354084</v>
      </c>
      <c r="H87" s="68">
        <f t="shared" si="15"/>
        <v>25235.141311170337</v>
      </c>
    </row>
    <row r="88" spans="1:8" x14ac:dyDescent="0.2">
      <c r="A88" s="67" t="str">
        <f t="shared" si="8"/>
        <v>2017/décembre</v>
      </c>
      <c r="B88" s="67">
        <f t="shared" si="9"/>
        <v>72</v>
      </c>
      <c r="C88" s="69">
        <f t="shared" si="10"/>
        <v>43070</v>
      </c>
      <c r="D88" s="70">
        <f t="shared" si="11"/>
        <v>390.84184592546399</v>
      </c>
      <c r="E88" s="70">
        <f t="shared" si="12"/>
        <v>52926.77106070779</v>
      </c>
      <c r="F88" s="68">
        <f t="shared" si="13"/>
        <v>348.78327707351343</v>
      </c>
      <c r="G88" s="70">
        <f t="shared" si="14"/>
        <v>42.058568851950561</v>
      </c>
      <c r="H88" s="68">
        <f t="shared" si="15"/>
        <v>24886.358034096822</v>
      </c>
    </row>
    <row r="89" spans="1:8" x14ac:dyDescent="0.2">
      <c r="A89" s="67" t="str">
        <f t="shared" si="8"/>
        <v>2018/janvier</v>
      </c>
      <c r="B89" s="67">
        <f t="shared" si="9"/>
        <v>73</v>
      </c>
      <c r="C89" s="69">
        <f t="shared" si="10"/>
        <v>43101</v>
      </c>
      <c r="D89" s="70">
        <f t="shared" si="11"/>
        <v>390.84184592546399</v>
      </c>
      <c r="E89" s="70">
        <f t="shared" si="12"/>
        <v>53317.612906633251</v>
      </c>
      <c r="F89" s="68">
        <f t="shared" si="13"/>
        <v>349.36458253530259</v>
      </c>
      <c r="G89" s="70">
        <f t="shared" si="14"/>
        <v>41.477263390161376</v>
      </c>
      <c r="H89" s="68">
        <f t="shared" si="15"/>
        <v>24536.99345156152</v>
      </c>
    </row>
    <row r="90" spans="1:8" x14ac:dyDescent="0.2">
      <c r="A90" s="67" t="str">
        <f t="shared" si="8"/>
        <v>2018/février</v>
      </c>
      <c r="B90" s="67">
        <f t="shared" si="9"/>
        <v>74</v>
      </c>
      <c r="C90" s="69">
        <f t="shared" si="10"/>
        <v>43132</v>
      </c>
      <c r="D90" s="70">
        <f t="shared" si="11"/>
        <v>390.84184592546399</v>
      </c>
      <c r="E90" s="70">
        <f t="shared" si="12"/>
        <v>53708.454752558711</v>
      </c>
      <c r="F90" s="68">
        <f t="shared" si="13"/>
        <v>349.9468568395281</v>
      </c>
      <c r="G90" s="70">
        <f t="shared" si="14"/>
        <v>40.894989085935869</v>
      </c>
      <c r="H90" s="68">
        <f t="shared" si="15"/>
        <v>24187.046594721993</v>
      </c>
    </row>
    <row r="91" spans="1:8" x14ac:dyDescent="0.2">
      <c r="A91" s="67" t="str">
        <f t="shared" si="8"/>
        <v>2018/mars</v>
      </c>
      <c r="B91" s="67">
        <f t="shared" si="9"/>
        <v>75</v>
      </c>
      <c r="C91" s="69">
        <f t="shared" si="10"/>
        <v>43160</v>
      </c>
      <c r="D91" s="70">
        <f t="shared" si="11"/>
        <v>390.84184592546399</v>
      </c>
      <c r="E91" s="70">
        <f t="shared" si="12"/>
        <v>54099.296598484172</v>
      </c>
      <c r="F91" s="68">
        <f t="shared" si="13"/>
        <v>350.53010160092731</v>
      </c>
      <c r="G91" s="70">
        <f t="shared" si="14"/>
        <v>40.311744324536654</v>
      </c>
      <c r="H91" s="68">
        <f t="shared" si="15"/>
        <v>23836.516493121064</v>
      </c>
    </row>
    <row r="92" spans="1:8" x14ac:dyDescent="0.2">
      <c r="A92" s="67" t="str">
        <f t="shared" si="8"/>
        <v>2018/avril</v>
      </c>
      <c r="B92" s="67">
        <f t="shared" si="9"/>
        <v>76</v>
      </c>
      <c r="C92" s="69">
        <f t="shared" si="10"/>
        <v>43191</v>
      </c>
      <c r="D92" s="70">
        <f t="shared" si="11"/>
        <v>390.84184592546399</v>
      </c>
      <c r="E92" s="70">
        <f t="shared" si="12"/>
        <v>54490.138444409633</v>
      </c>
      <c r="F92" s="68">
        <f t="shared" si="13"/>
        <v>351.1143184369289</v>
      </c>
      <c r="G92" s="70">
        <f t="shared" si="14"/>
        <v>39.72752748853511</v>
      </c>
      <c r="H92" s="68">
        <f t="shared" si="15"/>
        <v>23485.402174684135</v>
      </c>
    </row>
    <row r="93" spans="1:8" x14ac:dyDescent="0.2">
      <c r="A93" s="67" t="str">
        <f t="shared" si="8"/>
        <v>2018/mai</v>
      </c>
      <c r="B93" s="67">
        <f t="shared" si="9"/>
        <v>77</v>
      </c>
      <c r="C93" s="69">
        <f t="shared" si="10"/>
        <v>43221</v>
      </c>
      <c r="D93" s="70">
        <f t="shared" si="11"/>
        <v>390.84184592546399</v>
      </c>
      <c r="E93" s="70">
        <f t="shared" si="12"/>
        <v>54880.980290335094</v>
      </c>
      <c r="F93" s="68">
        <f t="shared" si="13"/>
        <v>351.6995089676571</v>
      </c>
      <c r="G93" s="70">
        <f t="shared" si="14"/>
        <v>39.142336957806897</v>
      </c>
      <c r="H93" s="68">
        <f t="shared" si="15"/>
        <v>23133.702665716479</v>
      </c>
    </row>
    <row r="94" spans="1:8" x14ac:dyDescent="0.2">
      <c r="A94" s="67" t="str">
        <f t="shared" si="8"/>
        <v>2018/juin</v>
      </c>
      <c r="B94" s="67">
        <f t="shared" si="9"/>
        <v>78</v>
      </c>
      <c r="C94" s="69">
        <f t="shared" si="10"/>
        <v>43252</v>
      </c>
      <c r="D94" s="70">
        <f t="shared" si="11"/>
        <v>390.84184592546399</v>
      </c>
      <c r="E94" s="70">
        <f t="shared" si="12"/>
        <v>55271.822136260555</v>
      </c>
      <c r="F94" s="68">
        <f t="shared" si="13"/>
        <v>352.28567481593655</v>
      </c>
      <c r="G94" s="70">
        <f t="shared" si="14"/>
        <v>38.556171109527469</v>
      </c>
      <c r="H94" s="68">
        <f t="shared" si="15"/>
        <v>22781.416990900543</v>
      </c>
    </row>
    <row r="95" spans="1:8" x14ac:dyDescent="0.2">
      <c r="A95" s="67" t="str">
        <f t="shared" si="8"/>
        <v>2018/juillet</v>
      </c>
      <c r="B95" s="67">
        <f t="shared" si="9"/>
        <v>79</v>
      </c>
      <c r="C95" s="69">
        <f t="shared" si="10"/>
        <v>43282</v>
      </c>
      <c r="D95" s="70">
        <f t="shared" si="11"/>
        <v>390.84184592546399</v>
      </c>
      <c r="E95" s="70">
        <f t="shared" si="12"/>
        <v>55662.663982186015</v>
      </c>
      <c r="F95" s="68">
        <f t="shared" si="13"/>
        <v>352.87281760729638</v>
      </c>
      <c r="G95" s="70">
        <f t="shared" si="14"/>
        <v>37.969028318167574</v>
      </c>
      <c r="H95" s="68">
        <f t="shared" si="15"/>
        <v>22428.544173293245</v>
      </c>
    </row>
    <row r="96" spans="1:8" x14ac:dyDescent="0.2">
      <c r="A96" s="67" t="str">
        <f t="shared" si="8"/>
        <v>2018/août</v>
      </c>
      <c r="B96" s="67">
        <f t="shared" si="9"/>
        <v>80</v>
      </c>
      <c r="C96" s="69">
        <f t="shared" si="10"/>
        <v>43313</v>
      </c>
      <c r="D96" s="70">
        <f t="shared" si="11"/>
        <v>390.84184592546399</v>
      </c>
      <c r="E96" s="70">
        <f t="shared" si="12"/>
        <v>56053.505828111476</v>
      </c>
      <c r="F96" s="68">
        <f t="shared" si="13"/>
        <v>353.46093896997525</v>
      </c>
      <c r="G96" s="70">
        <f t="shared" si="14"/>
        <v>37.380906955488747</v>
      </c>
      <c r="H96" s="68">
        <f t="shared" si="15"/>
        <v>22075.083234323269</v>
      </c>
    </row>
    <row r="97" spans="1:8" x14ac:dyDescent="0.2">
      <c r="A97" s="67" t="str">
        <f t="shared" si="8"/>
        <v>2018/septembre</v>
      </c>
      <c r="B97" s="67">
        <f t="shared" si="9"/>
        <v>81</v>
      </c>
      <c r="C97" s="69">
        <f t="shared" si="10"/>
        <v>43344</v>
      </c>
      <c r="D97" s="70">
        <f t="shared" si="11"/>
        <v>390.84184592546399</v>
      </c>
      <c r="E97" s="70">
        <f t="shared" si="12"/>
        <v>56444.347674036937</v>
      </c>
      <c r="F97" s="68">
        <f t="shared" si="13"/>
        <v>354.05004053492519</v>
      </c>
      <c r="G97" s="70">
        <f t="shared" si="14"/>
        <v>36.791805390538784</v>
      </c>
      <c r="H97" s="68">
        <f t="shared" si="15"/>
        <v>21721.033193788342</v>
      </c>
    </row>
    <row r="98" spans="1:8" x14ac:dyDescent="0.2">
      <c r="A98" s="67" t="str">
        <f t="shared" si="8"/>
        <v>2018/octobre</v>
      </c>
      <c r="B98" s="67">
        <f t="shared" si="9"/>
        <v>82</v>
      </c>
      <c r="C98" s="69">
        <f t="shared" si="10"/>
        <v>43374</v>
      </c>
      <c r="D98" s="70">
        <f t="shared" si="11"/>
        <v>390.84184592546399</v>
      </c>
      <c r="E98" s="70">
        <f t="shared" si="12"/>
        <v>56835.189519962398</v>
      </c>
      <c r="F98" s="68">
        <f t="shared" si="13"/>
        <v>354.64012393581675</v>
      </c>
      <c r="G98" s="70">
        <f t="shared" si="14"/>
        <v>36.20172198964724</v>
      </c>
      <c r="H98" s="68">
        <f t="shared" si="15"/>
        <v>21366.393069852526</v>
      </c>
    </row>
    <row r="99" spans="1:8" x14ac:dyDescent="0.2">
      <c r="A99" s="67" t="str">
        <f t="shared" si="8"/>
        <v>2018/novembre</v>
      </c>
      <c r="B99" s="67">
        <f t="shared" si="9"/>
        <v>83</v>
      </c>
      <c r="C99" s="69">
        <f t="shared" si="10"/>
        <v>43405</v>
      </c>
      <c r="D99" s="70">
        <f t="shared" si="11"/>
        <v>390.84184592546399</v>
      </c>
      <c r="E99" s="70">
        <f t="shared" si="12"/>
        <v>57226.031365887859</v>
      </c>
      <c r="F99" s="68">
        <f t="shared" si="13"/>
        <v>355.23119080904308</v>
      </c>
      <c r="G99" s="70">
        <f t="shared" si="14"/>
        <v>35.61065511642088</v>
      </c>
      <c r="H99" s="68">
        <f t="shared" si="15"/>
        <v>21011.161879043484</v>
      </c>
    </row>
    <row r="100" spans="1:8" x14ac:dyDescent="0.2">
      <c r="A100" s="67" t="str">
        <f t="shared" si="8"/>
        <v>2018/décembre</v>
      </c>
      <c r="B100" s="67">
        <f t="shared" si="9"/>
        <v>84</v>
      </c>
      <c r="C100" s="69">
        <f t="shared" si="10"/>
        <v>43435</v>
      </c>
      <c r="D100" s="70">
        <f t="shared" si="11"/>
        <v>390.84184592546399</v>
      </c>
      <c r="E100" s="70">
        <f t="shared" si="12"/>
        <v>57616.873211813319</v>
      </c>
      <c r="F100" s="68">
        <f t="shared" si="13"/>
        <v>355.82324279372483</v>
      </c>
      <c r="G100" s="70">
        <f t="shared" si="14"/>
        <v>35.018603131739141</v>
      </c>
      <c r="H100" s="68">
        <f t="shared" si="15"/>
        <v>20655.338636249759</v>
      </c>
    </row>
    <row r="101" spans="1:8" x14ac:dyDescent="0.2">
      <c r="A101" s="67" t="str">
        <f t="shared" si="8"/>
        <v>2019/janvier</v>
      </c>
      <c r="B101" s="67">
        <f t="shared" si="9"/>
        <v>85</v>
      </c>
      <c r="C101" s="69">
        <f t="shared" si="10"/>
        <v>43466</v>
      </c>
      <c r="D101" s="70">
        <f t="shared" si="11"/>
        <v>390.84184592546399</v>
      </c>
      <c r="E101" s="70">
        <f t="shared" si="12"/>
        <v>58007.71505773878</v>
      </c>
      <c r="F101" s="68">
        <f t="shared" si="13"/>
        <v>356.41628153171439</v>
      </c>
      <c r="G101" s="70">
        <f t="shared" si="14"/>
        <v>34.425564393749603</v>
      </c>
      <c r="H101" s="68">
        <f t="shared" si="15"/>
        <v>20298.922354718045</v>
      </c>
    </row>
    <row r="102" spans="1:8" x14ac:dyDescent="0.2">
      <c r="A102" s="67" t="str">
        <f t="shared" si="8"/>
        <v>2019/février</v>
      </c>
      <c r="B102" s="67">
        <f t="shared" si="9"/>
        <v>86</v>
      </c>
      <c r="C102" s="69">
        <f t="shared" si="10"/>
        <v>43497</v>
      </c>
      <c r="D102" s="70">
        <f t="shared" si="11"/>
        <v>390.84184592546399</v>
      </c>
      <c r="E102" s="70">
        <f t="shared" si="12"/>
        <v>58398.556903664241</v>
      </c>
      <c r="F102" s="68">
        <f t="shared" si="13"/>
        <v>357.01030866760055</v>
      </c>
      <c r="G102" s="70">
        <f t="shared" si="14"/>
        <v>33.83153725786341</v>
      </c>
      <c r="H102" s="68">
        <f t="shared" si="15"/>
        <v>19941.912046050445</v>
      </c>
    </row>
    <row r="103" spans="1:8" x14ac:dyDescent="0.2">
      <c r="A103" s="67" t="str">
        <f t="shared" si="8"/>
        <v>2019/mars</v>
      </c>
      <c r="B103" s="67">
        <f t="shared" si="9"/>
        <v>87</v>
      </c>
      <c r="C103" s="69">
        <f t="shared" si="10"/>
        <v>43525</v>
      </c>
      <c r="D103" s="70">
        <f t="shared" si="11"/>
        <v>390.84184592546399</v>
      </c>
      <c r="E103" s="70">
        <f t="shared" si="12"/>
        <v>58789.398749589702</v>
      </c>
      <c r="F103" s="68">
        <f t="shared" si="13"/>
        <v>357.60532584871322</v>
      </c>
      <c r="G103" s="70">
        <f t="shared" si="14"/>
        <v>33.236520076750743</v>
      </c>
      <c r="H103" s="68">
        <f t="shared" si="15"/>
        <v>19584.306720201734</v>
      </c>
    </row>
    <row r="104" spans="1:8" x14ac:dyDescent="0.2">
      <c r="A104" s="67" t="str">
        <f t="shared" si="8"/>
        <v>2019/avril</v>
      </c>
      <c r="B104" s="67">
        <f t="shared" si="9"/>
        <v>88</v>
      </c>
      <c r="C104" s="69">
        <f t="shared" si="10"/>
        <v>43556</v>
      </c>
      <c r="D104" s="70">
        <f t="shared" si="11"/>
        <v>390.84184592546399</v>
      </c>
      <c r="E104" s="70">
        <f t="shared" si="12"/>
        <v>59180.240595515163</v>
      </c>
      <c r="F104" s="68">
        <f t="shared" si="13"/>
        <v>358.20133472512777</v>
      </c>
      <c r="G104" s="70">
        <f t="shared" si="14"/>
        <v>32.640511200336228</v>
      </c>
      <c r="H104" s="68">
        <f t="shared" si="15"/>
        <v>19226.105385476607</v>
      </c>
    </row>
    <row r="105" spans="1:8" x14ac:dyDescent="0.2">
      <c r="A105" s="67" t="str">
        <f t="shared" si="8"/>
        <v>2019/mai</v>
      </c>
      <c r="B105" s="67">
        <f t="shared" si="9"/>
        <v>89</v>
      </c>
      <c r="C105" s="69">
        <f t="shared" si="10"/>
        <v>43586</v>
      </c>
      <c r="D105" s="70">
        <f t="shared" si="11"/>
        <v>390.84184592546399</v>
      </c>
      <c r="E105" s="70">
        <f t="shared" si="12"/>
        <v>59571.082441440623</v>
      </c>
      <c r="F105" s="68">
        <f t="shared" si="13"/>
        <v>358.79833694966965</v>
      </c>
      <c r="G105" s="70">
        <f t="shared" si="14"/>
        <v>32.043508975794346</v>
      </c>
      <c r="H105" s="68">
        <f t="shared" si="15"/>
        <v>18867.307048526938</v>
      </c>
    </row>
    <row r="106" spans="1:8" x14ac:dyDescent="0.2">
      <c r="A106" s="67" t="str">
        <f t="shared" si="8"/>
        <v>2019/juin</v>
      </c>
      <c r="B106" s="67">
        <f t="shared" si="9"/>
        <v>90</v>
      </c>
      <c r="C106" s="69">
        <f t="shared" si="10"/>
        <v>43617</v>
      </c>
      <c r="D106" s="70">
        <f t="shared" si="11"/>
        <v>390.84184592546399</v>
      </c>
      <c r="E106" s="70">
        <f t="shared" si="12"/>
        <v>59961.924287366084</v>
      </c>
      <c r="F106" s="68">
        <f t="shared" si="13"/>
        <v>359.39633417791907</v>
      </c>
      <c r="G106" s="70">
        <f t="shared" si="14"/>
        <v>31.445511747544899</v>
      </c>
      <c r="H106" s="68">
        <f t="shared" si="15"/>
        <v>18507.910714349018</v>
      </c>
    </row>
    <row r="107" spans="1:8" x14ac:dyDescent="0.2">
      <c r="A107" s="67" t="str">
        <f t="shared" si="8"/>
        <v>2019/juillet</v>
      </c>
      <c r="B107" s="67">
        <f t="shared" si="9"/>
        <v>91</v>
      </c>
      <c r="C107" s="69">
        <f t="shared" si="10"/>
        <v>43647</v>
      </c>
      <c r="D107" s="70">
        <f t="shared" si="11"/>
        <v>390.84184592546399</v>
      </c>
      <c r="E107" s="70">
        <f t="shared" si="12"/>
        <v>60352.766133291545</v>
      </c>
      <c r="F107" s="68">
        <f t="shared" si="13"/>
        <v>359.9953280682156</v>
      </c>
      <c r="G107" s="70">
        <f t="shared" si="14"/>
        <v>30.846517857248365</v>
      </c>
      <c r="H107" s="68">
        <f t="shared" si="15"/>
        <v>18147.915386280802</v>
      </c>
    </row>
    <row r="108" spans="1:8" x14ac:dyDescent="0.2">
      <c r="A108" s="67" t="str">
        <f t="shared" si="8"/>
        <v>2019/août</v>
      </c>
      <c r="B108" s="67">
        <f t="shared" si="9"/>
        <v>92</v>
      </c>
      <c r="C108" s="69">
        <f t="shared" si="10"/>
        <v>43678</v>
      </c>
      <c r="D108" s="70">
        <f t="shared" si="11"/>
        <v>390.84184592546399</v>
      </c>
      <c r="E108" s="70">
        <f t="shared" si="12"/>
        <v>60743.607979217006</v>
      </c>
      <c r="F108" s="68">
        <f t="shared" si="13"/>
        <v>360.59532028166262</v>
      </c>
      <c r="G108" s="70">
        <f t="shared" si="14"/>
        <v>30.246525643801338</v>
      </c>
      <c r="H108" s="68">
        <f t="shared" si="15"/>
        <v>17787.320065999138</v>
      </c>
    </row>
    <row r="109" spans="1:8" x14ac:dyDescent="0.2">
      <c r="A109" s="67" t="str">
        <f t="shared" si="8"/>
        <v>2019/septembre</v>
      </c>
      <c r="B109" s="67">
        <f t="shared" si="9"/>
        <v>93</v>
      </c>
      <c r="C109" s="69">
        <f t="shared" si="10"/>
        <v>43709</v>
      </c>
      <c r="D109" s="70">
        <f t="shared" si="11"/>
        <v>390.84184592546399</v>
      </c>
      <c r="E109" s="70">
        <f t="shared" si="12"/>
        <v>61134.449825142467</v>
      </c>
      <c r="F109" s="68">
        <f t="shared" si="13"/>
        <v>361.1963124821321</v>
      </c>
      <c r="G109" s="70">
        <f t="shared" si="14"/>
        <v>29.6455334433319</v>
      </c>
      <c r="H109" s="68">
        <f t="shared" si="15"/>
        <v>17426.123753517008</v>
      </c>
    </row>
    <row r="110" spans="1:8" x14ac:dyDescent="0.2">
      <c r="A110" s="67" t="str">
        <f t="shared" si="8"/>
        <v>2019/octobre</v>
      </c>
      <c r="B110" s="67">
        <f t="shared" si="9"/>
        <v>94</v>
      </c>
      <c r="C110" s="69">
        <f t="shared" si="10"/>
        <v>43739</v>
      </c>
      <c r="D110" s="70">
        <f t="shared" si="11"/>
        <v>390.84184592546399</v>
      </c>
      <c r="E110" s="70">
        <f t="shared" si="12"/>
        <v>61525.291671067927</v>
      </c>
      <c r="F110" s="68">
        <f t="shared" si="13"/>
        <v>361.79830633626898</v>
      </c>
      <c r="G110" s="70">
        <f t="shared" si="14"/>
        <v>29.043539589195014</v>
      </c>
      <c r="H110" s="68">
        <f t="shared" si="15"/>
        <v>17064.325447180738</v>
      </c>
    </row>
    <row r="111" spans="1:8" x14ac:dyDescent="0.2">
      <c r="A111" s="67" t="str">
        <f t="shared" si="8"/>
        <v>2019/novembre</v>
      </c>
      <c r="B111" s="67">
        <f t="shared" si="9"/>
        <v>95</v>
      </c>
      <c r="C111" s="69">
        <f t="shared" si="10"/>
        <v>43770</v>
      </c>
      <c r="D111" s="70">
        <f t="shared" si="11"/>
        <v>390.84184592546399</v>
      </c>
      <c r="E111" s="70">
        <f t="shared" si="12"/>
        <v>61916.133516993388</v>
      </c>
      <c r="F111" s="68">
        <f t="shared" si="13"/>
        <v>362.40130351349609</v>
      </c>
      <c r="G111" s="70">
        <f t="shared" si="14"/>
        <v>28.440542411967897</v>
      </c>
      <c r="H111" s="68">
        <f t="shared" si="15"/>
        <v>16701.924143667242</v>
      </c>
    </row>
    <row r="112" spans="1:8" x14ac:dyDescent="0.2">
      <c r="A112" s="67" t="str">
        <f t="shared" si="8"/>
        <v>2019/décembre</v>
      </c>
      <c r="B112" s="67">
        <f t="shared" si="9"/>
        <v>96</v>
      </c>
      <c r="C112" s="69">
        <f t="shared" si="10"/>
        <v>43800</v>
      </c>
      <c r="D112" s="70">
        <f t="shared" si="11"/>
        <v>390.84184592546399</v>
      </c>
      <c r="E112" s="70">
        <f t="shared" si="12"/>
        <v>62306.975362918849</v>
      </c>
      <c r="F112" s="68">
        <f t="shared" si="13"/>
        <v>363.00530568601857</v>
      </c>
      <c r="G112" s="70">
        <f t="shared" si="14"/>
        <v>27.836540239445405</v>
      </c>
      <c r="H112" s="68">
        <f t="shared" si="15"/>
        <v>16338.918837981224</v>
      </c>
    </row>
    <row r="113" spans="1:8" x14ac:dyDescent="0.2">
      <c r="A113" s="67" t="str">
        <f t="shared" si="8"/>
        <v>2020/janvier</v>
      </c>
      <c r="B113" s="67">
        <f t="shared" si="9"/>
        <v>97</v>
      </c>
      <c r="C113" s="69">
        <f t="shared" si="10"/>
        <v>43831</v>
      </c>
      <c r="D113" s="70">
        <f t="shared" si="11"/>
        <v>390.84184592546399</v>
      </c>
      <c r="E113" s="70">
        <f t="shared" si="12"/>
        <v>62697.81720884431</v>
      </c>
      <c r="F113" s="68">
        <f t="shared" si="13"/>
        <v>363.61031452882861</v>
      </c>
      <c r="G113" s="70">
        <f t="shared" si="14"/>
        <v>27.231531396635376</v>
      </c>
      <c r="H113" s="68">
        <f t="shared" si="15"/>
        <v>15975.308523452395</v>
      </c>
    </row>
    <row r="114" spans="1:8" x14ac:dyDescent="0.2">
      <c r="A114" s="67" t="str">
        <f t="shared" si="8"/>
        <v>2020/février</v>
      </c>
      <c r="B114" s="67">
        <f t="shared" si="9"/>
        <v>98</v>
      </c>
      <c r="C114" s="69">
        <f t="shared" si="10"/>
        <v>43862</v>
      </c>
      <c r="D114" s="70">
        <f t="shared" si="11"/>
        <v>390.84184592546399</v>
      </c>
      <c r="E114" s="70">
        <f t="shared" si="12"/>
        <v>63088.659054769771</v>
      </c>
      <c r="F114" s="68">
        <f t="shared" si="13"/>
        <v>364.21633171971001</v>
      </c>
      <c r="G114" s="70">
        <f t="shared" si="14"/>
        <v>26.625514205753994</v>
      </c>
      <c r="H114" s="68">
        <f t="shared" si="15"/>
        <v>15611.092191732685</v>
      </c>
    </row>
    <row r="115" spans="1:8" x14ac:dyDescent="0.2">
      <c r="A115" s="67" t="str">
        <f t="shared" si="8"/>
        <v>2020/mars</v>
      </c>
      <c r="B115" s="67">
        <f t="shared" si="9"/>
        <v>99</v>
      </c>
      <c r="C115" s="69">
        <f t="shared" si="10"/>
        <v>43891</v>
      </c>
      <c r="D115" s="70">
        <f t="shared" si="11"/>
        <v>390.84184592546399</v>
      </c>
      <c r="E115" s="70">
        <f t="shared" si="12"/>
        <v>63479.500900695231</v>
      </c>
      <c r="F115" s="68">
        <f t="shared" si="13"/>
        <v>364.82335893924284</v>
      </c>
      <c r="G115" s="70">
        <f t="shared" si="14"/>
        <v>26.018486986221145</v>
      </c>
      <c r="H115" s="68">
        <f t="shared" si="15"/>
        <v>15246.268832793443</v>
      </c>
    </row>
    <row r="116" spans="1:8" x14ac:dyDescent="0.2">
      <c r="A116" s="67" t="str">
        <f t="shared" si="8"/>
        <v>2020/avril</v>
      </c>
      <c r="B116" s="67">
        <f t="shared" si="9"/>
        <v>100</v>
      </c>
      <c r="C116" s="69">
        <f t="shared" si="10"/>
        <v>43922</v>
      </c>
      <c r="D116" s="70">
        <f t="shared" si="11"/>
        <v>390.84184592546399</v>
      </c>
      <c r="E116" s="70">
        <f t="shared" si="12"/>
        <v>63870.342746620692</v>
      </c>
      <c r="F116" s="68">
        <f t="shared" si="13"/>
        <v>365.43139787080827</v>
      </c>
      <c r="G116" s="70">
        <f t="shared" si="14"/>
        <v>25.410448054655738</v>
      </c>
      <c r="H116" s="68">
        <f t="shared" si="15"/>
        <v>14880.837434922634</v>
      </c>
    </row>
    <row r="117" spans="1:8" x14ac:dyDescent="0.2">
      <c r="A117" s="67" t="str">
        <f t="shared" si="8"/>
        <v>2020/mai</v>
      </c>
      <c r="B117" s="67">
        <f t="shared" si="9"/>
        <v>101</v>
      </c>
      <c r="C117" s="69">
        <f t="shared" si="10"/>
        <v>43952</v>
      </c>
      <c r="D117" s="70">
        <f t="shared" si="11"/>
        <v>390.84184592546399</v>
      </c>
      <c r="E117" s="70">
        <f t="shared" si="12"/>
        <v>64261.184592546153</v>
      </c>
      <c r="F117" s="68">
        <f t="shared" si="13"/>
        <v>366.04045020059294</v>
      </c>
      <c r="G117" s="70">
        <f t="shared" si="14"/>
        <v>24.80139572487106</v>
      </c>
      <c r="H117" s="68">
        <f t="shared" si="15"/>
        <v>14514.796984722041</v>
      </c>
    </row>
    <row r="118" spans="1:8" x14ac:dyDescent="0.2">
      <c r="A118" s="67" t="str">
        <f t="shared" si="8"/>
        <v>2020/juin</v>
      </c>
      <c r="B118" s="67">
        <f t="shared" si="9"/>
        <v>102</v>
      </c>
      <c r="C118" s="69">
        <f t="shared" si="10"/>
        <v>43983</v>
      </c>
      <c r="D118" s="70">
        <f t="shared" si="11"/>
        <v>390.84184592546399</v>
      </c>
      <c r="E118" s="70">
        <f t="shared" si="12"/>
        <v>64652.026438471614</v>
      </c>
      <c r="F118" s="68">
        <f t="shared" si="13"/>
        <v>366.65051761759389</v>
      </c>
      <c r="G118" s="70">
        <f t="shared" si="14"/>
        <v>24.191328307870069</v>
      </c>
      <c r="H118" s="68">
        <f t="shared" si="15"/>
        <v>14148.146467104447</v>
      </c>
    </row>
    <row r="119" spans="1:8" x14ac:dyDescent="0.2">
      <c r="A119" s="67" t="str">
        <f t="shared" si="8"/>
        <v>2020/juillet</v>
      </c>
      <c r="B119" s="67">
        <f t="shared" si="9"/>
        <v>103</v>
      </c>
      <c r="C119" s="69">
        <f t="shared" si="10"/>
        <v>44013</v>
      </c>
      <c r="D119" s="70">
        <f t="shared" si="11"/>
        <v>390.84184592546399</v>
      </c>
      <c r="E119" s="70">
        <f t="shared" si="12"/>
        <v>65042.868284397075</v>
      </c>
      <c r="F119" s="68">
        <f t="shared" si="13"/>
        <v>367.26160181362326</v>
      </c>
      <c r="G119" s="70">
        <f t="shared" si="14"/>
        <v>23.580244111840745</v>
      </c>
      <c r="H119" s="68">
        <f t="shared" si="15"/>
        <v>13780.884865290824</v>
      </c>
    </row>
    <row r="120" spans="1:8" x14ac:dyDescent="0.2">
      <c r="A120" s="67" t="str">
        <f t="shared" si="8"/>
        <v>2020/août</v>
      </c>
      <c r="B120" s="67">
        <f t="shared" si="9"/>
        <v>104</v>
      </c>
      <c r="C120" s="69">
        <f t="shared" si="10"/>
        <v>44044</v>
      </c>
      <c r="D120" s="70">
        <f t="shared" si="11"/>
        <v>390.84184592546399</v>
      </c>
      <c r="E120" s="70">
        <f t="shared" si="12"/>
        <v>65433.710130322535</v>
      </c>
      <c r="F120" s="68">
        <f t="shared" si="13"/>
        <v>367.87370448331262</v>
      </c>
      <c r="G120" s="70">
        <f t="shared" si="14"/>
        <v>22.968141442151374</v>
      </c>
      <c r="H120" s="68">
        <f t="shared" si="15"/>
        <v>13413.011160807511</v>
      </c>
    </row>
    <row r="121" spans="1:8" x14ac:dyDescent="0.2">
      <c r="A121" s="67" t="str">
        <f t="shared" si="8"/>
        <v>2020/septembre</v>
      </c>
      <c r="B121" s="67">
        <f t="shared" si="9"/>
        <v>105</v>
      </c>
      <c r="C121" s="69">
        <f t="shared" si="10"/>
        <v>44075</v>
      </c>
      <c r="D121" s="70">
        <f t="shared" si="11"/>
        <v>390.84184592546399</v>
      </c>
      <c r="E121" s="70">
        <f t="shared" si="12"/>
        <v>65824.551976247996</v>
      </c>
      <c r="F121" s="68">
        <f t="shared" si="13"/>
        <v>368.48682732411811</v>
      </c>
      <c r="G121" s="70">
        <f t="shared" si="14"/>
        <v>22.355018601345854</v>
      </c>
      <c r="H121" s="68">
        <f t="shared" si="15"/>
        <v>13044.524333483394</v>
      </c>
    </row>
    <row r="122" spans="1:8" x14ac:dyDescent="0.2">
      <c r="A122" s="67" t="str">
        <f t="shared" si="8"/>
        <v>2020/octobre</v>
      </c>
      <c r="B122" s="67">
        <f t="shared" si="9"/>
        <v>106</v>
      </c>
      <c r="C122" s="69">
        <f t="shared" si="10"/>
        <v>44105</v>
      </c>
      <c r="D122" s="70">
        <f t="shared" si="11"/>
        <v>390.84184592546399</v>
      </c>
      <c r="E122" s="70">
        <f t="shared" si="12"/>
        <v>66215.393822173457</v>
      </c>
      <c r="F122" s="68">
        <f t="shared" si="13"/>
        <v>369.100972036325</v>
      </c>
      <c r="G122" s="70">
        <f t="shared" si="14"/>
        <v>21.740873889138992</v>
      </c>
      <c r="H122" s="68">
        <f t="shared" si="15"/>
        <v>12675.423361447069</v>
      </c>
    </row>
    <row r="123" spans="1:8" x14ac:dyDescent="0.2">
      <c r="A123" s="67" t="str">
        <f t="shared" si="8"/>
        <v>2020/novembre</v>
      </c>
      <c r="B123" s="67">
        <f t="shared" si="9"/>
        <v>107</v>
      </c>
      <c r="C123" s="69">
        <f t="shared" si="10"/>
        <v>44136</v>
      </c>
      <c r="D123" s="70">
        <f t="shared" si="11"/>
        <v>390.84184592546399</v>
      </c>
      <c r="E123" s="70">
        <f t="shared" si="12"/>
        <v>66606.235668098918</v>
      </c>
      <c r="F123" s="68">
        <f t="shared" si="13"/>
        <v>369.71614032305223</v>
      </c>
      <c r="G123" s="70">
        <f t="shared" si="14"/>
        <v>21.125705602411781</v>
      </c>
      <c r="H123" s="68">
        <f t="shared" si="15"/>
        <v>12305.707221124016</v>
      </c>
    </row>
    <row r="124" spans="1:8" x14ac:dyDescent="0.2">
      <c r="A124" s="67" t="str">
        <f t="shared" si="8"/>
        <v>2020/décembre</v>
      </c>
      <c r="B124" s="67">
        <f t="shared" si="9"/>
        <v>108</v>
      </c>
      <c r="C124" s="69">
        <f t="shared" si="10"/>
        <v>44166</v>
      </c>
      <c r="D124" s="70">
        <f t="shared" si="11"/>
        <v>390.84184592546399</v>
      </c>
      <c r="E124" s="70">
        <f t="shared" si="12"/>
        <v>66997.077514024379</v>
      </c>
      <c r="F124" s="68">
        <f t="shared" si="13"/>
        <v>370.3323338902573</v>
      </c>
      <c r="G124" s="70">
        <f t="shared" si="14"/>
        <v>20.509512035206694</v>
      </c>
      <c r="H124" s="68">
        <f t="shared" si="15"/>
        <v>11935.374887233758</v>
      </c>
    </row>
    <row r="125" spans="1:8" x14ac:dyDescent="0.2">
      <c r="A125" s="67" t="str">
        <f t="shared" si="8"/>
        <v>2021/janvier</v>
      </c>
      <c r="B125" s="67">
        <f t="shared" si="9"/>
        <v>109</v>
      </c>
      <c r="C125" s="69">
        <f t="shared" si="10"/>
        <v>44197</v>
      </c>
      <c r="D125" s="70">
        <f t="shared" si="11"/>
        <v>390.84184592546399</v>
      </c>
      <c r="E125" s="70">
        <f t="shared" si="12"/>
        <v>67387.919359949839</v>
      </c>
      <c r="F125" s="68">
        <f t="shared" si="13"/>
        <v>370.94955444674105</v>
      </c>
      <c r="G125" s="70">
        <f t="shared" si="14"/>
        <v>19.892291478722932</v>
      </c>
      <c r="H125" s="68">
        <f t="shared" si="15"/>
        <v>11564.425332787017</v>
      </c>
    </row>
    <row r="126" spans="1:8" x14ac:dyDescent="0.2">
      <c r="A126" s="67" t="str">
        <f t="shared" si="8"/>
        <v>2021/février</v>
      </c>
      <c r="B126" s="67">
        <f t="shared" si="9"/>
        <v>110</v>
      </c>
      <c r="C126" s="69">
        <f t="shared" si="10"/>
        <v>44228</v>
      </c>
      <c r="D126" s="70">
        <f t="shared" si="11"/>
        <v>390.84184592546399</v>
      </c>
      <c r="E126" s="70">
        <f t="shared" si="12"/>
        <v>67778.7612058753</v>
      </c>
      <c r="F126" s="68">
        <f t="shared" si="13"/>
        <v>371.56780370415231</v>
      </c>
      <c r="G126" s="70">
        <f t="shared" si="14"/>
        <v>19.274042221311696</v>
      </c>
      <c r="H126" s="68">
        <f t="shared" si="15"/>
        <v>11192.857529082865</v>
      </c>
    </row>
    <row r="127" spans="1:8" x14ac:dyDescent="0.2">
      <c r="A127" s="67" t="str">
        <f t="shared" si="8"/>
        <v>2021/mars</v>
      </c>
      <c r="B127" s="67">
        <f t="shared" si="9"/>
        <v>111</v>
      </c>
      <c r="C127" s="69">
        <f t="shared" si="10"/>
        <v>44256</v>
      </c>
      <c r="D127" s="70">
        <f t="shared" si="11"/>
        <v>390.84184592546399</v>
      </c>
      <c r="E127" s="70">
        <f t="shared" si="12"/>
        <v>68169.603051800761</v>
      </c>
      <c r="F127" s="68">
        <f t="shared" si="13"/>
        <v>372.18708337699252</v>
      </c>
      <c r="G127" s="70">
        <f t="shared" si="14"/>
        <v>18.654762548471442</v>
      </c>
      <c r="H127" s="68">
        <f t="shared" si="15"/>
        <v>10820.670445705873</v>
      </c>
    </row>
    <row r="128" spans="1:8" x14ac:dyDescent="0.2">
      <c r="A128" s="67" t="str">
        <f t="shared" si="8"/>
        <v>2021/avril</v>
      </c>
      <c r="B128" s="67">
        <f t="shared" si="9"/>
        <v>112</v>
      </c>
      <c r="C128" s="69">
        <f t="shared" si="10"/>
        <v>44287</v>
      </c>
      <c r="D128" s="70">
        <f t="shared" si="11"/>
        <v>390.84184592546399</v>
      </c>
      <c r="E128" s="70">
        <f t="shared" si="12"/>
        <v>68560.444897726222</v>
      </c>
      <c r="F128" s="68">
        <f t="shared" si="13"/>
        <v>372.80739518262084</v>
      </c>
      <c r="G128" s="70">
        <f t="shared" si="14"/>
        <v>18.034450742843124</v>
      </c>
      <c r="H128" s="68">
        <f t="shared" si="15"/>
        <v>10447.863050523252</v>
      </c>
    </row>
    <row r="129" spans="1:8" x14ac:dyDescent="0.2">
      <c r="A129" s="67" t="str">
        <f t="shared" si="8"/>
        <v>2021/mai</v>
      </c>
      <c r="B129" s="67">
        <f t="shared" si="9"/>
        <v>113</v>
      </c>
      <c r="C129" s="69">
        <f t="shared" si="10"/>
        <v>44317</v>
      </c>
      <c r="D129" s="70">
        <f t="shared" si="11"/>
        <v>390.84184592546399</v>
      </c>
      <c r="E129" s="70">
        <f t="shared" si="12"/>
        <v>68951.286743651683</v>
      </c>
      <c r="F129" s="68">
        <f t="shared" si="13"/>
        <v>373.42874084125856</v>
      </c>
      <c r="G129" s="70">
        <f t="shared" si="14"/>
        <v>17.413105084205423</v>
      </c>
      <c r="H129" s="68">
        <f t="shared" si="15"/>
        <v>10074.434309681994</v>
      </c>
    </row>
    <row r="130" spans="1:8" x14ac:dyDescent="0.2">
      <c r="A130" s="67" t="str">
        <f t="shared" si="8"/>
        <v>2021/juin</v>
      </c>
      <c r="B130" s="67">
        <f t="shared" si="9"/>
        <v>114</v>
      </c>
      <c r="C130" s="69">
        <f t="shared" si="10"/>
        <v>44348</v>
      </c>
      <c r="D130" s="70">
        <f t="shared" si="11"/>
        <v>390.84184592546399</v>
      </c>
      <c r="E130" s="70">
        <f t="shared" si="12"/>
        <v>69342.128589577143</v>
      </c>
      <c r="F130" s="68">
        <f t="shared" si="13"/>
        <v>374.05112207599399</v>
      </c>
      <c r="G130" s="70">
        <f t="shared" si="14"/>
        <v>16.790723849469991</v>
      </c>
      <c r="H130" s="68">
        <f t="shared" si="15"/>
        <v>9700.3831876059994</v>
      </c>
    </row>
    <row r="131" spans="1:8" x14ac:dyDescent="0.2">
      <c r="A131" s="67" t="str">
        <f t="shared" si="8"/>
        <v>2021/juillet</v>
      </c>
      <c r="B131" s="67">
        <f t="shared" si="9"/>
        <v>115</v>
      </c>
      <c r="C131" s="69">
        <f t="shared" si="10"/>
        <v>44378</v>
      </c>
      <c r="D131" s="70">
        <f t="shared" si="11"/>
        <v>390.84184592546399</v>
      </c>
      <c r="E131" s="70">
        <f t="shared" si="12"/>
        <v>69732.970435502604</v>
      </c>
      <c r="F131" s="68">
        <f t="shared" si="13"/>
        <v>374.67454061278733</v>
      </c>
      <c r="G131" s="70">
        <f t="shared" si="14"/>
        <v>16.167305312676667</v>
      </c>
      <c r="H131" s="68">
        <f t="shared" si="15"/>
        <v>9325.7086469932128</v>
      </c>
    </row>
    <row r="132" spans="1:8" x14ac:dyDescent="0.2">
      <c r="A132" s="67" t="str">
        <f t="shared" si="8"/>
        <v>2021/août</v>
      </c>
      <c r="B132" s="67">
        <f t="shared" si="9"/>
        <v>116</v>
      </c>
      <c r="C132" s="69">
        <f t="shared" si="10"/>
        <v>44409</v>
      </c>
      <c r="D132" s="70">
        <f t="shared" si="11"/>
        <v>390.84184592546399</v>
      </c>
      <c r="E132" s="70">
        <f t="shared" si="12"/>
        <v>70123.812281428065</v>
      </c>
      <c r="F132" s="68">
        <f t="shared" si="13"/>
        <v>375.29899818047528</v>
      </c>
      <c r="G132" s="70">
        <f t="shared" si="14"/>
        <v>15.542847744988689</v>
      </c>
      <c r="H132" s="68">
        <f t="shared" si="15"/>
        <v>8950.4096488127379</v>
      </c>
    </row>
    <row r="133" spans="1:8" x14ac:dyDescent="0.2">
      <c r="A133" s="67" t="str">
        <f t="shared" si="8"/>
        <v>2021/septembre</v>
      </c>
      <c r="B133" s="67">
        <f t="shared" si="9"/>
        <v>117</v>
      </c>
      <c r="C133" s="69">
        <f t="shared" si="10"/>
        <v>44440</v>
      </c>
      <c r="D133" s="70">
        <f t="shared" si="11"/>
        <v>390.84184592546399</v>
      </c>
      <c r="E133" s="70">
        <f t="shared" si="12"/>
        <v>70514.654127353526</v>
      </c>
      <c r="F133" s="68">
        <f t="shared" si="13"/>
        <v>375.92449651077607</v>
      </c>
      <c r="G133" s="70">
        <f t="shared" si="14"/>
        <v>14.917349414687898</v>
      </c>
      <c r="H133" s="68">
        <f t="shared" si="15"/>
        <v>8574.4851523019624</v>
      </c>
    </row>
    <row r="134" spans="1:8" x14ac:dyDescent="0.2">
      <c r="A134" s="67" t="str">
        <f t="shared" si="8"/>
        <v>2021/octobre</v>
      </c>
      <c r="B134" s="67">
        <f t="shared" si="9"/>
        <v>118</v>
      </c>
      <c r="C134" s="69">
        <f t="shared" si="10"/>
        <v>44470</v>
      </c>
      <c r="D134" s="70">
        <f t="shared" si="11"/>
        <v>390.84184592546399</v>
      </c>
      <c r="E134" s="70">
        <f t="shared" si="12"/>
        <v>70905.495973278987</v>
      </c>
      <c r="F134" s="68">
        <f t="shared" si="13"/>
        <v>376.55103733829407</v>
      </c>
      <c r="G134" s="70">
        <f t="shared" si="14"/>
        <v>14.290808587169938</v>
      </c>
      <c r="H134" s="68">
        <f t="shared" si="15"/>
        <v>8197.9341149636675</v>
      </c>
    </row>
    <row r="135" spans="1:8" x14ac:dyDescent="0.2">
      <c r="A135" s="67" t="str">
        <f t="shared" si="8"/>
        <v>2021/novembre</v>
      </c>
      <c r="B135" s="67">
        <f t="shared" si="9"/>
        <v>119</v>
      </c>
      <c r="C135" s="69">
        <f t="shared" si="10"/>
        <v>44501</v>
      </c>
      <c r="D135" s="70">
        <f t="shared" si="11"/>
        <v>390.84184592546399</v>
      </c>
      <c r="E135" s="70">
        <f t="shared" si="12"/>
        <v>71296.337819204447</v>
      </c>
      <c r="F135" s="68">
        <f t="shared" si="13"/>
        <v>377.17862240052455</v>
      </c>
      <c r="G135" s="70">
        <f t="shared" si="14"/>
        <v>13.663223524939447</v>
      </c>
      <c r="H135" s="68">
        <f t="shared" si="15"/>
        <v>7820.755492563143</v>
      </c>
    </row>
    <row r="136" spans="1:8" x14ac:dyDescent="0.2">
      <c r="A136" s="67" t="str">
        <f t="shared" si="8"/>
        <v>2021/décembre</v>
      </c>
      <c r="B136" s="67">
        <f t="shared" si="9"/>
        <v>120</v>
      </c>
      <c r="C136" s="69">
        <f t="shared" si="10"/>
        <v>44531</v>
      </c>
      <c r="D136" s="70">
        <f t="shared" si="11"/>
        <v>390.84184592546399</v>
      </c>
      <c r="E136" s="70">
        <f t="shared" si="12"/>
        <v>71687.179665129908</v>
      </c>
      <c r="F136" s="68">
        <f t="shared" si="13"/>
        <v>377.80725343785872</v>
      </c>
      <c r="G136" s="70">
        <f t="shared" si="14"/>
        <v>13.03459248760524</v>
      </c>
      <c r="H136" s="68">
        <f t="shared" si="15"/>
        <v>7442.9482391252841</v>
      </c>
    </row>
    <row r="137" spans="1:8" x14ac:dyDescent="0.2">
      <c r="A137" s="67" t="str">
        <f t="shared" si="8"/>
        <v>2022/janvier</v>
      </c>
      <c r="B137" s="67">
        <f t="shared" si="9"/>
        <v>121</v>
      </c>
      <c r="C137" s="69">
        <f t="shared" si="10"/>
        <v>44562</v>
      </c>
      <c r="D137" s="70">
        <f t="shared" si="11"/>
        <v>390.84184592546399</v>
      </c>
      <c r="E137" s="70">
        <f t="shared" si="12"/>
        <v>72078.021511055369</v>
      </c>
      <c r="F137" s="68">
        <f t="shared" si="13"/>
        <v>378.43693219358852</v>
      </c>
      <c r="G137" s="70">
        <f t="shared" si="14"/>
        <v>12.404913731875475</v>
      </c>
      <c r="H137" s="68">
        <f t="shared" si="15"/>
        <v>7064.5113069316958</v>
      </c>
    </row>
    <row r="138" spans="1:8" x14ac:dyDescent="0.2">
      <c r="A138" s="67" t="str">
        <f t="shared" si="8"/>
        <v>2022/février</v>
      </c>
      <c r="B138" s="67">
        <f t="shared" si="9"/>
        <v>122</v>
      </c>
      <c r="C138" s="69">
        <f t="shared" si="10"/>
        <v>44593</v>
      </c>
      <c r="D138" s="70">
        <f t="shared" si="11"/>
        <v>390.84184592546399</v>
      </c>
      <c r="E138" s="70">
        <f t="shared" si="12"/>
        <v>72468.86335698083</v>
      </c>
      <c r="F138" s="68">
        <f t="shared" si="13"/>
        <v>379.06766041391114</v>
      </c>
      <c r="G138" s="70">
        <f t="shared" si="14"/>
        <v>11.774185511552828</v>
      </c>
      <c r="H138" s="68">
        <f t="shared" si="15"/>
        <v>6685.4436465177851</v>
      </c>
    </row>
    <row r="139" spans="1:8" x14ac:dyDescent="0.2">
      <c r="A139" s="67" t="str">
        <f t="shared" si="8"/>
        <v>2022/mars</v>
      </c>
      <c r="B139" s="67">
        <f t="shared" si="9"/>
        <v>123</v>
      </c>
      <c r="C139" s="69">
        <f t="shared" si="10"/>
        <v>44621</v>
      </c>
      <c r="D139" s="70">
        <f t="shared" si="11"/>
        <v>390.84184592546399</v>
      </c>
      <c r="E139" s="70">
        <f t="shared" si="12"/>
        <v>72859.705202906291</v>
      </c>
      <c r="F139" s="68">
        <f t="shared" si="13"/>
        <v>379.69943984793434</v>
      </c>
      <c r="G139" s="70">
        <f t="shared" si="14"/>
        <v>11.142406077529643</v>
      </c>
      <c r="H139" s="68">
        <f t="shared" si="15"/>
        <v>6305.7442066698504</v>
      </c>
    </row>
    <row r="140" spans="1:8" x14ac:dyDescent="0.2">
      <c r="A140" s="67" t="str">
        <f t="shared" si="8"/>
        <v>2022/avril</v>
      </c>
      <c r="B140" s="67">
        <f t="shared" si="9"/>
        <v>124</v>
      </c>
      <c r="C140" s="69">
        <f t="shared" si="10"/>
        <v>44652</v>
      </c>
      <c r="D140" s="70">
        <f t="shared" si="11"/>
        <v>390.84184592546399</v>
      </c>
      <c r="E140" s="70">
        <f t="shared" si="12"/>
        <v>73250.547048831751</v>
      </c>
      <c r="F140" s="68">
        <f t="shared" si="13"/>
        <v>380.33227224768092</v>
      </c>
      <c r="G140" s="70">
        <f t="shared" si="14"/>
        <v>10.509573677783084</v>
      </c>
      <c r="H140" s="68">
        <f t="shared" si="15"/>
        <v>5925.4119344221699</v>
      </c>
    </row>
    <row r="141" spans="1:8" x14ac:dyDescent="0.2">
      <c r="A141" s="67" t="str">
        <f t="shared" si="8"/>
        <v>2022/mai</v>
      </c>
      <c r="B141" s="67">
        <f t="shared" si="9"/>
        <v>125</v>
      </c>
      <c r="C141" s="69">
        <f t="shared" si="10"/>
        <v>44682</v>
      </c>
      <c r="D141" s="70">
        <f t="shared" si="11"/>
        <v>390.84184592546399</v>
      </c>
      <c r="E141" s="70">
        <f t="shared" si="12"/>
        <v>73641.388894757212</v>
      </c>
      <c r="F141" s="68">
        <f t="shared" si="13"/>
        <v>380.96615936809371</v>
      </c>
      <c r="G141" s="70">
        <f t="shared" si="14"/>
        <v>9.8756865573702832</v>
      </c>
      <c r="H141" s="68">
        <f t="shared" si="15"/>
        <v>5544.445775054076</v>
      </c>
    </row>
    <row r="142" spans="1:8" x14ac:dyDescent="0.2">
      <c r="A142" s="67" t="str">
        <f t="shared" si="8"/>
        <v>2022/juin</v>
      </c>
      <c r="B142" s="67">
        <f t="shared" si="9"/>
        <v>126</v>
      </c>
      <c r="C142" s="69">
        <f t="shared" si="10"/>
        <v>44713</v>
      </c>
      <c r="D142" s="70">
        <f t="shared" si="11"/>
        <v>390.84184592546399</v>
      </c>
      <c r="E142" s="70">
        <f t="shared" si="12"/>
        <v>74032.230740682673</v>
      </c>
      <c r="F142" s="68">
        <f t="shared" si="13"/>
        <v>381.6011029670405</v>
      </c>
      <c r="G142" s="70">
        <f t="shared" si="14"/>
        <v>9.2407429584234606</v>
      </c>
      <c r="H142" s="68">
        <f t="shared" si="15"/>
        <v>5162.8446720870352</v>
      </c>
    </row>
    <row r="143" spans="1:8" x14ac:dyDescent="0.2">
      <c r="A143" s="67" t="str">
        <f t="shared" si="8"/>
        <v>2022/juillet</v>
      </c>
      <c r="B143" s="67">
        <f t="shared" si="9"/>
        <v>127</v>
      </c>
      <c r="C143" s="69">
        <f t="shared" si="10"/>
        <v>44743</v>
      </c>
      <c r="D143" s="70">
        <f t="shared" si="11"/>
        <v>390.84184592546399</v>
      </c>
      <c r="E143" s="70">
        <f t="shared" si="12"/>
        <v>74423.072586608134</v>
      </c>
      <c r="F143" s="68">
        <f t="shared" si="13"/>
        <v>382.23710480531895</v>
      </c>
      <c r="G143" s="70">
        <f t="shared" si="14"/>
        <v>8.604741120145059</v>
      </c>
      <c r="H143" s="68">
        <f t="shared" si="15"/>
        <v>4780.607567281716</v>
      </c>
    </row>
    <row r="144" spans="1:8" x14ac:dyDescent="0.2">
      <c r="A144" s="67" t="str">
        <f t="shared" si="8"/>
        <v>2022/août</v>
      </c>
      <c r="B144" s="67">
        <f t="shared" si="9"/>
        <v>128</v>
      </c>
      <c r="C144" s="69">
        <f t="shared" si="10"/>
        <v>44774</v>
      </c>
      <c r="D144" s="70">
        <f t="shared" si="11"/>
        <v>390.84184592546399</v>
      </c>
      <c r="E144" s="70">
        <f t="shared" si="12"/>
        <v>74813.914432533595</v>
      </c>
      <c r="F144" s="68">
        <f t="shared" si="13"/>
        <v>382.87416664666114</v>
      </c>
      <c r="G144" s="70">
        <f t="shared" si="14"/>
        <v>7.9676792788028603</v>
      </c>
      <c r="H144" s="68">
        <f t="shared" si="15"/>
        <v>4397.7334006350547</v>
      </c>
    </row>
    <row r="145" spans="1:8" x14ac:dyDescent="0.2">
      <c r="A145" s="67" t="str">
        <f t="shared" si="8"/>
        <v>2022/septembre</v>
      </c>
      <c r="B145" s="67">
        <f t="shared" si="9"/>
        <v>129</v>
      </c>
      <c r="C145" s="69">
        <f t="shared" si="10"/>
        <v>44805</v>
      </c>
      <c r="D145" s="70">
        <f t="shared" si="11"/>
        <v>390.84184592546399</v>
      </c>
      <c r="E145" s="70">
        <f t="shared" si="12"/>
        <v>75204.756278459055</v>
      </c>
      <c r="F145" s="68">
        <f t="shared" si="13"/>
        <v>383.51229025773887</v>
      </c>
      <c r="G145" s="70">
        <f t="shared" si="14"/>
        <v>7.3295556677250921</v>
      </c>
      <c r="H145" s="68">
        <f t="shared" si="15"/>
        <v>4014.2211103773161</v>
      </c>
    </row>
    <row r="146" spans="1:8" x14ac:dyDescent="0.2">
      <c r="A146" s="67" t="str">
        <f t="shared" ref="A146:A160" si="16">YEAR(C146) &amp; "/" &amp; TEXT(C146,"mmmm")</f>
        <v>2022/octobre</v>
      </c>
      <c r="B146" s="67">
        <f t="shared" ref="B146:B209" si="17">IF($D$8*$D$10*$D$11*$D$12*$D$13=0,"",B145+1)</f>
        <v>130</v>
      </c>
      <c r="C146" s="69">
        <f t="shared" ref="C146:C209" si="18">IF(B146&lt;=$D$11*$D$12,DATE(YEAR($D$13),MONTH($D$13)+B145*12/$D$12,DAY($D$13)),"")</f>
        <v>44835</v>
      </c>
      <c r="D146" s="70">
        <f t="shared" ref="D146:D209" si="19">IF(B146&lt;=$D$11*$D$12,$H$7,"")</f>
        <v>390.84184592546399</v>
      </c>
      <c r="E146" s="70">
        <f t="shared" ref="E146:E209" si="20">IF(B146&lt;=$D$11*D$12,D146+E145,"")</f>
        <v>75595.598124384516</v>
      </c>
      <c r="F146" s="68">
        <f t="shared" ref="F146:F209" si="21">IF(B146&lt;=$D$11*$D$12,D146-G146,"")</f>
        <v>384.15147740816843</v>
      </c>
      <c r="G146" s="70">
        <f t="shared" ref="G146:G209" si="22">IF(B146&lt;=$D$11*D$12,H145*($D$10/$D$12),"")</f>
        <v>6.6903685172955276</v>
      </c>
      <c r="H146" s="68">
        <f t="shared" ref="H146:H209" si="23">IF(B146&lt;=$D$11*$D$12,H145-F146,"")</f>
        <v>3630.0696329691477</v>
      </c>
    </row>
    <row r="147" spans="1:8" x14ac:dyDescent="0.2">
      <c r="A147" s="67" t="str">
        <f t="shared" si="16"/>
        <v>2022/novembre</v>
      </c>
      <c r="B147" s="67">
        <f t="shared" si="17"/>
        <v>131</v>
      </c>
      <c r="C147" s="69">
        <f t="shared" si="18"/>
        <v>44866</v>
      </c>
      <c r="D147" s="70">
        <f t="shared" si="19"/>
        <v>390.84184592546399</v>
      </c>
      <c r="E147" s="70">
        <f t="shared" si="20"/>
        <v>75986.439970309977</v>
      </c>
      <c r="F147" s="68">
        <f t="shared" si="21"/>
        <v>384.79172987051538</v>
      </c>
      <c r="G147" s="70">
        <f t="shared" si="22"/>
        <v>6.05011605494858</v>
      </c>
      <c r="H147" s="68">
        <f t="shared" si="23"/>
        <v>3245.2779030986321</v>
      </c>
    </row>
    <row r="148" spans="1:8" x14ac:dyDescent="0.2">
      <c r="A148" s="67" t="str">
        <f t="shared" si="16"/>
        <v>2022/décembre</v>
      </c>
      <c r="B148" s="67">
        <f t="shared" si="17"/>
        <v>132</v>
      </c>
      <c r="C148" s="69">
        <f t="shared" si="18"/>
        <v>44896</v>
      </c>
      <c r="D148" s="70">
        <f t="shared" si="19"/>
        <v>390.84184592546399</v>
      </c>
      <c r="E148" s="70">
        <f t="shared" si="20"/>
        <v>76377.281816235438</v>
      </c>
      <c r="F148" s="68">
        <f t="shared" si="21"/>
        <v>385.4330494202996</v>
      </c>
      <c r="G148" s="70">
        <f t="shared" si="22"/>
        <v>5.4087965051643874</v>
      </c>
      <c r="H148" s="68">
        <f t="shared" si="23"/>
        <v>2859.8448536783326</v>
      </c>
    </row>
    <row r="149" spans="1:8" x14ac:dyDescent="0.2">
      <c r="A149" s="67" t="str">
        <f t="shared" si="16"/>
        <v>2023/janvier</v>
      </c>
      <c r="B149" s="67">
        <f t="shared" si="17"/>
        <v>133</v>
      </c>
      <c r="C149" s="69">
        <f t="shared" si="18"/>
        <v>44927</v>
      </c>
      <c r="D149" s="70">
        <f t="shared" si="19"/>
        <v>390.84184592546399</v>
      </c>
      <c r="E149" s="70">
        <f t="shared" si="20"/>
        <v>76768.123662160899</v>
      </c>
      <c r="F149" s="68">
        <f t="shared" si="21"/>
        <v>386.07543783600011</v>
      </c>
      <c r="G149" s="70">
        <f t="shared" si="22"/>
        <v>4.7664080894638881</v>
      </c>
      <c r="H149" s="68">
        <f t="shared" si="23"/>
        <v>2473.7694158423324</v>
      </c>
    </row>
    <row r="150" spans="1:8" x14ac:dyDescent="0.2">
      <c r="A150" s="67" t="str">
        <f t="shared" si="16"/>
        <v>2023/février</v>
      </c>
      <c r="B150" s="67">
        <f t="shared" si="17"/>
        <v>134</v>
      </c>
      <c r="C150" s="69">
        <f t="shared" si="18"/>
        <v>44958</v>
      </c>
      <c r="D150" s="70">
        <f t="shared" si="19"/>
        <v>390.84184592546399</v>
      </c>
      <c r="E150" s="70">
        <f t="shared" si="20"/>
        <v>77158.965508086359</v>
      </c>
      <c r="F150" s="68">
        <f t="shared" si="21"/>
        <v>386.7188968990601</v>
      </c>
      <c r="G150" s="70">
        <f t="shared" si="22"/>
        <v>4.1229490264038873</v>
      </c>
      <c r="H150" s="68">
        <f t="shared" si="23"/>
        <v>2087.0505189432724</v>
      </c>
    </row>
    <row r="151" spans="1:8" x14ac:dyDescent="0.2">
      <c r="A151" s="67" t="str">
        <f t="shared" si="16"/>
        <v>2023/mars</v>
      </c>
      <c r="B151" s="67">
        <f t="shared" si="17"/>
        <v>135</v>
      </c>
      <c r="C151" s="69">
        <f t="shared" si="18"/>
        <v>44986</v>
      </c>
      <c r="D151" s="70">
        <f t="shared" si="19"/>
        <v>390.84184592546399</v>
      </c>
      <c r="E151" s="70">
        <f t="shared" si="20"/>
        <v>77549.80735401182</v>
      </c>
      <c r="F151" s="68">
        <f t="shared" si="21"/>
        <v>387.36342839389187</v>
      </c>
      <c r="G151" s="70">
        <f t="shared" si="22"/>
        <v>3.4784175315721209</v>
      </c>
      <c r="H151" s="68">
        <f t="shared" si="23"/>
        <v>1699.6870905493806</v>
      </c>
    </row>
    <row r="152" spans="1:8" x14ac:dyDescent="0.2">
      <c r="A152" s="67" t="str">
        <f t="shared" si="16"/>
        <v>2023/avril</v>
      </c>
      <c r="B152" s="67">
        <f t="shared" si="17"/>
        <v>136</v>
      </c>
      <c r="C152" s="69">
        <f t="shared" si="18"/>
        <v>45017</v>
      </c>
      <c r="D152" s="70">
        <f t="shared" si="19"/>
        <v>390.84184592546399</v>
      </c>
      <c r="E152" s="70">
        <f t="shared" si="20"/>
        <v>77940.649199937281</v>
      </c>
      <c r="F152" s="68">
        <f t="shared" si="21"/>
        <v>388.00903410788169</v>
      </c>
      <c r="G152" s="70">
        <f t="shared" si="22"/>
        <v>2.8328118175823014</v>
      </c>
      <c r="H152" s="68">
        <f t="shared" si="23"/>
        <v>1311.6780564414989</v>
      </c>
    </row>
    <row r="153" spans="1:8" x14ac:dyDescent="0.2">
      <c r="A153" s="67" t="str">
        <f t="shared" si="16"/>
        <v>2023/mai</v>
      </c>
      <c r="B153" s="67">
        <f t="shared" si="17"/>
        <v>137</v>
      </c>
      <c r="C153" s="69">
        <f t="shared" si="18"/>
        <v>45047</v>
      </c>
      <c r="D153" s="70">
        <f t="shared" si="19"/>
        <v>390.84184592546399</v>
      </c>
      <c r="E153" s="70">
        <f t="shared" si="20"/>
        <v>78331.491045862742</v>
      </c>
      <c r="F153" s="68">
        <f t="shared" si="21"/>
        <v>388.65571583139484</v>
      </c>
      <c r="G153" s="70">
        <f t="shared" si="22"/>
        <v>2.1861300940691653</v>
      </c>
      <c r="H153" s="68">
        <f t="shared" si="23"/>
        <v>923.02234061010404</v>
      </c>
    </row>
    <row r="154" spans="1:8" x14ac:dyDescent="0.2">
      <c r="A154" s="67" t="str">
        <f t="shared" si="16"/>
        <v>2023/juin</v>
      </c>
      <c r="B154" s="67">
        <f t="shared" si="17"/>
        <v>138</v>
      </c>
      <c r="C154" s="69">
        <f t="shared" si="18"/>
        <v>45078</v>
      </c>
      <c r="D154" s="70">
        <f t="shared" si="19"/>
        <v>390.84184592546399</v>
      </c>
      <c r="E154" s="70">
        <f t="shared" si="20"/>
        <v>78722.332891788203</v>
      </c>
      <c r="F154" s="68">
        <f t="shared" si="21"/>
        <v>389.30347535778048</v>
      </c>
      <c r="G154" s="70">
        <f t="shared" si="22"/>
        <v>1.5383705676835069</v>
      </c>
      <c r="H154" s="68">
        <f t="shared" si="23"/>
        <v>533.71886525232355</v>
      </c>
    </row>
    <row r="155" spans="1:8" x14ac:dyDescent="0.2">
      <c r="A155" s="67" t="str">
        <f t="shared" si="16"/>
        <v>2023/juillet</v>
      </c>
      <c r="B155" s="67">
        <f t="shared" si="17"/>
        <v>139</v>
      </c>
      <c r="C155" s="69">
        <f t="shared" si="18"/>
        <v>45108</v>
      </c>
      <c r="D155" s="70">
        <f t="shared" si="19"/>
        <v>390.84184592546399</v>
      </c>
      <c r="E155" s="70">
        <f t="shared" si="20"/>
        <v>79113.174737713663</v>
      </c>
      <c r="F155" s="68">
        <f t="shared" si="21"/>
        <v>389.95231448337677</v>
      </c>
      <c r="G155" s="70">
        <f t="shared" si="22"/>
        <v>0.88953144208720603</v>
      </c>
      <c r="H155" s="68">
        <f t="shared" si="23"/>
        <v>143.76655076894679</v>
      </c>
    </row>
    <row r="156" spans="1:8" x14ac:dyDescent="0.2">
      <c r="A156" s="67" t="str">
        <f t="shared" si="16"/>
        <v>2023/août</v>
      </c>
      <c r="B156" s="67">
        <f t="shared" si="17"/>
        <v>140</v>
      </c>
      <c r="C156" s="69">
        <f t="shared" si="18"/>
        <v>45139</v>
      </c>
      <c r="D156" s="70">
        <f t="shared" si="19"/>
        <v>390.84184592546399</v>
      </c>
      <c r="E156" s="70">
        <f t="shared" si="20"/>
        <v>79504.016583639124</v>
      </c>
      <c r="F156" s="68">
        <f t="shared" si="21"/>
        <v>390.60223500751573</v>
      </c>
      <c r="G156" s="70">
        <f t="shared" si="22"/>
        <v>0.23961091794824466</v>
      </c>
      <c r="H156" s="68">
        <f t="shared" si="23"/>
        <v>-246.83568423856894</v>
      </c>
    </row>
    <row r="157" spans="1:8" x14ac:dyDescent="0.2">
      <c r="A157" s="67" t="str">
        <f t="shared" si="16"/>
        <v>2023/septembre</v>
      </c>
      <c r="B157" s="67">
        <f t="shared" si="17"/>
        <v>141</v>
      </c>
      <c r="C157" s="69">
        <f t="shared" si="18"/>
        <v>45170</v>
      </c>
      <c r="D157" s="70">
        <f t="shared" si="19"/>
        <v>390.84184592546399</v>
      </c>
      <c r="E157" s="70">
        <f t="shared" si="20"/>
        <v>79894.858429564585</v>
      </c>
      <c r="F157" s="68">
        <f t="shared" si="21"/>
        <v>391.25323873252825</v>
      </c>
      <c r="G157" s="70">
        <f t="shared" si="22"/>
        <v>-0.41139280706428161</v>
      </c>
      <c r="H157" s="68">
        <f t="shared" si="23"/>
        <v>-638.08892297109719</v>
      </c>
    </row>
    <row r="158" spans="1:8" x14ac:dyDescent="0.2">
      <c r="A158" s="67" t="str">
        <f t="shared" si="16"/>
        <v>2023/octobre</v>
      </c>
      <c r="B158" s="67">
        <f t="shared" si="17"/>
        <v>142</v>
      </c>
      <c r="C158" s="69">
        <f t="shared" si="18"/>
        <v>45200</v>
      </c>
      <c r="D158" s="70">
        <f t="shared" si="19"/>
        <v>390.84184592546399</v>
      </c>
      <c r="E158" s="70">
        <f t="shared" si="20"/>
        <v>80285.700275490046</v>
      </c>
      <c r="F158" s="68">
        <f t="shared" si="21"/>
        <v>391.90532746374913</v>
      </c>
      <c r="G158" s="70">
        <f t="shared" si="22"/>
        <v>-1.0634815382851621</v>
      </c>
      <c r="H158" s="68">
        <f t="shared" si="23"/>
        <v>-1029.9942504348464</v>
      </c>
    </row>
    <row r="159" spans="1:8" x14ac:dyDescent="0.2">
      <c r="A159" s="67" t="str">
        <f t="shared" si="16"/>
        <v>2023/novembre</v>
      </c>
      <c r="B159" s="67">
        <f t="shared" si="17"/>
        <v>143</v>
      </c>
      <c r="C159" s="69">
        <f t="shared" si="18"/>
        <v>45231</v>
      </c>
      <c r="D159" s="70">
        <f t="shared" si="19"/>
        <v>390.84184592546399</v>
      </c>
      <c r="E159" s="70">
        <f t="shared" si="20"/>
        <v>80676.542121415507</v>
      </c>
      <c r="F159" s="68">
        <f t="shared" si="21"/>
        <v>392.55850300952204</v>
      </c>
      <c r="G159" s="70">
        <f t="shared" si="22"/>
        <v>-1.7166570840580775</v>
      </c>
      <c r="H159" s="68">
        <f t="shared" si="23"/>
        <v>-1422.5527534443686</v>
      </c>
    </row>
    <row r="160" spans="1:8" x14ac:dyDescent="0.2">
      <c r="A160" s="67" t="str">
        <f t="shared" si="16"/>
        <v>2023/décembre</v>
      </c>
      <c r="B160" s="67">
        <f t="shared" si="17"/>
        <v>144</v>
      </c>
      <c r="C160" s="69">
        <f t="shared" si="18"/>
        <v>45261</v>
      </c>
      <c r="D160" s="70">
        <f t="shared" si="19"/>
        <v>390.84184592546399</v>
      </c>
      <c r="E160" s="70">
        <f t="shared" si="20"/>
        <v>81067.383967340968</v>
      </c>
      <c r="F160" s="68">
        <f t="shared" si="21"/>
        <v>393.21276718120458</v>
      </c>
      <c r="G160" s="70">
        <f t="shared" si="22"/>
        <v>-2.3709212557406145</v>
      </c>
      <c r="H160" s="68">
        <f t="shared" si="23"/>
        <v>-1815.7655206255731</v>
      </c>
    </row>
    <row r="161" spans="1:8" x14ac:dyDescent="0.2">
      <c r="A161" s="67"/>
      <c r="B161" s="67">
        <f t="shared" si="17"/>
        <v>145</v>
      </c>
      <c r="C161" s="69" t="str">
        <f t="shared" si="18"/>
        <v/>
      </c>
      <c r="D161" s="70" t="str">
        <f t="shared" si="19"/>
        <v/>
      </c>
      <c r="E161" s="70" t="str">
        <f t="shared" si="20"/>
        <v/>
      </c>
      <c r="F161" s="68" t="str">
        <f t="shared" si="21"/>
        <v/>
      </c>
      <c r="G161" s="70" t="str">
        <f t="shared" si="22"/>
        <v/>
      </c>
      <c r="H161" s="68" t="str">
        <f t="shared" si="23"/>
        <v/>
      </c>
    </row>
    <row r="162" spans="1:8" x14ac:dyDescent="0.2">
      <c r="A162" s="67"/>
      <c r="B162" s="67">
        <f t="shared" si="17"/>
        <v>146</v>
      </c>
      <c r="C162" s="69" t="str">
        <f t="shared" si="18"/>
        <v/>
      </c>
      <c r="D162" s="70" t="str">
        <f t="shared" si="19"/>
        <v/>
      </c>
      <c r="E162" s="70" t="str">
        <f t="shared" si="20"/>
        <v/>
      </c>
      <c r="F162" s="68" t="str">
        <f t="shared" si="21"/>
        <v/>
      </c>
      <c r="G162" s="70" t="str">
        <f t="shared" si="22"/>
        <v/>
      </c>
      <c r="H162" s="68" t="str">
        <f t="shared" si="23"/>
        <v/>
      </c>
    </row>
    <row r="163" spans="1:8" x14ac:dyDescent="0.2">
      <c r="A163" s="67"/>
      <c r="B163" s="67">
        <f t="shared" si="17"/>
        <v>147</v>
      </c>
      <c r="C163" s="69" t="str">
        <f t="shared" si="18"/>
        <v/>
      </c>
      <c r="D163" s="70" t="str">
        <f t="shared" si="19"/>
        <v/>
      </c>
      <c r="E163" s="70" t="str">
        <f t="shared" si="20"/>
        <v/>
      </c>
      <c r="F163" s="68" t="str">
        <f t="shared" si="21"/>
        <v/>
      </c>
      <c r="G163" s="70" t="str">
        <f t="shared" si="22"/>
        <v/>
      </c>
      <c r="H163" s="68" t="str">
        <f t="shared" si="23"/>
        <v/>
      </c>
    </row>
    <row r="164" spans="1:8" x14ac:dyDescent="0.2">
      <c r="A164" s="67"/>
      <c r="B164" s="67">
        <f t="shared" si="17"/>
        <v>148</v>
      </c>
      <c r="C164" s="69" t="str">
        <f t="shared" si="18"/>
        <v/>
      </c>
      <c r="D164" s="70" t="str">
        <f t="shared" si="19"/>
        <v/>
      </c>
      <c r="E164" s="70" t="str">
        <f t="shared" si="20"/>
        <v/>
      </c>
      <c r="F164" s="68" t="str">
        <f t="shared" si="21"/>
        <v/>
      </c>
      <c r="G164" s="70" t="str">
        <f t="shared" si="22"/>
        <v/>
      </c>
      <c r="H164" s="68" t="str">
        <f t="shared" si="23"/>
        <v/>
      </c>
    </row>
    <row r="165" spans="1:8" x14ac:dyDescent="0.2">
      <c r="A165" s="67"/>
      <c r="B165" s="67">
        <f t="shared" si="17"/>
        <v>149</v>
      </c>
      <c r="C165" s="69" t="str">
        <f t="shared" si="18"/>
        <v/>
      </c>
      <c r="D165" s="70" t="str">
        <f t="shared" si="19"/>
        <v/>
      </c>
      <c r="E165" s="70" t="str">
        <f t="shared" si="20"/>
        <v/>
      </c>
      <c r="F165" s="68" t="str">
        <f t="shared" si="21"/>
        <v/>
      </c>
      <c r="G165" s="70" t="str">
        <f t="shared" si="22"/>
        <v/>
      </c>
      <c r="H165" s="68" t="str">
        <f t="shared" si="23"/>
        <v/>
      </c>
    </row>
    <row r="166" spans="1:8" x14ac:dyDescent="0.2">
      <c r="A166" s="67"/>
      <c r="B166" s="67">
        <f t="shared" si="17"/>
        <v>150</v>
      </c>
      <c r="C166" s="69" t="str">
        <f t="shared" si="18"/>
        <v/>
      </c>
      <c r="D166" s="70" t="str">
        <f t="shared" si="19"/>
        <v/>
      </c>
      <c r="E166" s="70" t="str">
        <f t="shared" si="20"/>
        <v/>
      </c>
      <c r="F166" s="68" t="str">
        <f t="shared" si="21"/>
        <v/>
      </c>
      <c r="G166" s="70" t="str">
        <f t="shared" si="22"/>
        <v/>
      </c>
      <c r="H166" s="68" t="str">
        <f t="shared" si="23"/>
        <v/>
      </c>
    </row>
    <row r="167" spans="1:8" x14ac:dyDescent="0.2">
      <c r="A167" s="67"/>
      <c r="B167" s="67">
        <f t="shared" si="17"/>
        <v>151</v>
      </c>
      <c r="C167" s="69" t="str">
        <f t="shared" si="18"/>
        <v/>
      </c>
      <c r="D167" s="70" t="str">
        <f t="shared" si="19"/>
        <v/>
      </c>
      <c r="E167" s="70" t="str">
        <f t="shared" si="20"/>
        <v/>
      </c>
      <c r="F167" s="68" t="str">
        <f t="shared" si="21"/>
        <v/>
      </c>
      <c r="G167" s="70" t="str">
        <f t="shared" si="22"/>
        <v/>
      </c>
      <c r="H167" s="68" t="str">
        <f t="shared" si="23"/>
        <v/>
      </c>
    </row>
    <row r="168" spans="1:8" x14ac:dyDescent="0.2">
      <c r="A168" s="67"/>
      <c r="B168" s="67">
        <f t="shared" si="17"/>
        <v>152</v>
      </c>
      <c r="C168" s="69" t="str">
        <f t="shared" si="18"/>
        <v/>
      </c>
      <c r="D168" s="70" t="str">
        <f t="shared" si="19"/>
        <v/>
      </c>
      <c r="E168" s="70" t="str">
        <f t="shared" si="20"/>
        <v/>
      </c>
      <c r="F168" s="68" t="str">
        <f t="shared" si="21"/>
        <v/>
      </c>
      <c r="G168" s="70" t="str">
        <f t="shared" si="22"/>
        <v/>
      </c>
      <c r="H168" s="68" t="str">
        <f t="shared" si="23"/>
        <v/>
      </c>
    </row>
    <row r="169" spans="1:8" x14ac:dyDescent="0.2">
      <c r="A169" s="67"/>
      <c r="B169" s="67">
        <f t="shared" si="17"/>
        <v>153</v>
      </c>
      <c r="C169" s="69" t="str">
        <f t="shared" si="18"/>
        <v/>
      </c>
      <c r="D169" s="70" t="str">
        <f t="shared" si="19"/>
        <v/>
      </c>
      <c r="E169" s="70" t="str">
        <f t="shared" si="20"/>
        <v/>
      </c>
      <c r="F169" s="68" t="str">
        <f t="shared" si="21"/>
        <v/>
      </c>
      <c r="G169" s="70" t="str">
        <f t="shared" si="22"/>
        <v/>
      </c>
      <c r="H169" s="68" t="str">
        <f t="shared" si="23"/>
        <v/>
      </c>
    </row>
    <row r="170" spans="1:8" x14ac:dyDescent="0.2">
      <c r="A170" s="67"/>
      <c r="B170" s="67">
        <f t="shared" si="17"/>
        <v>154</v>
      </c>
      <c r="C170" s="69" t="str">
        <f t="shared" si="18"/>
        <v/>
      </c>
      <c r="D170" s="70" t="str">
        <f t="shared" si="19"/>
        <v/>
      </c>
      <c r="E170" s="70" t="str">
        <f t="shared" si="20"/>
        <v/>
      </c>
      <c r="F170" s="68" t="str">
        <f t="shared" si="21"/>
        <v/>
      </c>
      <c r="G170" s="70" t="str">
        <f t="shared" si="22"/>
        <v/>
      </c>
      <c r="H170" s="68" t="str">
        <f t="shared" si="23"/>
        <v/>
      </c>
    </row>
    <row r="171" spans="1:8" x14ac:dyDescent="0.2">
      <c r="A171" s="67"/>
      <c r="B171" s="67">
        <f t="shared" si="17"/>
        <v>155</v>
      </c>
      <c r="C171" s="69" t="str">
        <f t="shared" si="18"/>
        <v/>
      </c>
      <c r="D171" s="70" t="str">
        <f t="shared" si="19"/>
        <v/>
      </c>
      <c r="E171" s="70" t="str">
        <f t="shared" si="20"/>
        <v/>
      </c>
      <c r="F171" s="68" t="str">
        <f t="shared" si="21"/>
        <v/>
      </c>
      <c r="G171" s="70" t="str">
        <f t="shared" si="22"/>
        <v/>
      </c>
      <c r="H171" s="68" t="str">
        <f t="shared" si="23"/>
        <v/>
      </c>
    </row>
    <row r="172" spans="1:8" x14ac:dyDescent="0.2">
      <c r="A172" s="67"/>
      <c r="B172" s="67">
        <f t="shared" si="17"/>
        <v>156</v>
      </c>
      <c r="C172" s="69" t="str">
        <f t="shared" si="18"/>
        <v/>
      </c>
      <c r="D172" s="70" t="str">
        <f t="shared" si="19"/>
        <v/>
      </c>
      <c r="E172" s="70" t="str">
        <f t="shared" si="20"/>
        <v/>
      </c>
      <c r="F172" s="68" t="str">
        <f t="shared" si="21"/>
        <v/>
      </c>
      <c r="G172" s="70" t="str">
        <f t="shared" si="22"/>
        <v/>
      </c>
      <c r="H172" s="68" t="str">
        <f t="shared" si="23"/>
        <v/>
      </c>
    </row>
    <row r="173" spans="1:8" x14ac:dyDescent="0.2">
      <c r="A173" s="67"/>
      <c r="B173" s="67">
        <f t="shared" si="17"/>
        <v>157</v>
      </c>
      <c r="C173" s="69" t="str">
        <f t="shared" si="18"/>
        <v/>
      </c>
      <c r="D173" s="70" t="str">
        <f t="shared" si="19"/>
        <v/>
      </c>
      <c r="E173" s="70" t="str">
        <f t="shared" si="20"/>
        <v/>
      </c>
      <c r="F173" s="68" t="str">
        <f t="shared" si="21"/>
        <v/>
      </c>
      <c r="G173" s="70" t="str">
        <f t="shared" si="22"/>
        <v/>
      </c>
      <c r="H173" s="68" t="str">
        <f t="shared" si="23"/>
        <v/>
      </c>
    </row>
    <row r="174" spans="1:8" x14ac:dyDescent="0.2">
      <c r="A174" s="67"/>
      <c r="B174" s="67">
        <f t="shared" si="17"/>
        <v>158</v>
      </c>
      <c r="C174" s="69" t="str">
        <f t="shared" si="18"/>
        <v/>
      </c>
      <c r="D174" s="70" t="str">
        <f t="shared" si="19"/>
        <v/>
      </c>
      <c r="E174" s="70" t="str">
        <f t="shared" si="20"/>
        <v/>
      </c>
      <c r="F174" s="68" t="str">
        <f t="shared" si="21"/>
        <v/>
      </c>
      <c r="G174" s="70" t="str">
        <f t="shared" si="22"/>
        <v/>
      </c>
      <c r="H174" s="68" t="str">
        <f t="shared" si="23"/>
        <v/>
      </c>
    </row>
    <row r="175" spans="1:8" x14ac:dyDescent="0.2">
      <c r="A175" s="67"/>
      <c r="B175" s="67">
        <f t="shared" si="17"/>
        <v>159</v>
      </c>
      <c r="C175" s="69" t="str">
        <f t="shared" si="18"/>
        <v/>
      </c>
      <c r="D175" s="70" t="str">
        <f t="shared" si="19"/>
        <v/>
      </c>
      <c r="E175" s="70" t="str">
        <f t="shared" si="20"/>
        <v/>
      </c>
      <c r="F175" s="68" t="str">
        <f t="shared" si="21"/>
        <v/>
      </c>
      <c r="G175" s="70" t="str">
        <f t="shared" si="22"/>
        <v/>
      </c>
      <c r="H175" s="68" t="str">
        <f t="shared" si="23"/>
        <v/>
      </c>
    </row>
    <row r="176" spans="1:8" x14ac:dyDescent="0.2">
      <c r="A176" s="67"/>
      <c r="B176" s="67">
        <f t="shared" si="17"/>
        <v>160</v>
      </c>
      <c r="C176" s="69" t="str">
        <f t="shared" si="18"/>
        <v/>
      </c>
      <c r="D176" s="70" t="str">
        <f t="shared" si="19"/>
        <v/>
      </c>
      <c r="E176" s="70" t="str">
        <f t="shared" si="20"/>
        <v/>
      </c>
      <c r="F176" s="68" t="str">
        <f t="shared" si="21"/>
        <v/>
      </c>
      <c r="G176" s="70" t="str">
        <f t="shared" si="22"/>
        <v/>
      </c>
      <c r="H176" s="68" t="str">
        <f t="shared" si="23"/>
        <v/>
      </c>
    </row>
    <row r="177" spans="1:8" x14ac:dyDescent="0.2">
      <c r="A177" s="67"/>
      <c r="B177" s="67">
        <f t="shared" si="17"/>
        <v>161</v>
      </c>
      <c r="C177" s="69" t="str">
        <f t="shared" si="18"/>
        <v/>
      </c>
      <c r="D177" s="70" t="str">
        <f t="shared" si="19"/>
        <v/>
      </c>
      <c r="E177" s="70" t="str">
        <f t="shared" si="20"/>
        <v/>
      </c>
      <c r="F177" s="68" t="str">
        <f t="shared" si="21"/>
        <v/>
      </c>
      <c r="G177" s="70" t="str">
        <f t="shared" si="22"/>
        <v/>
      </c>
      <c r="H177" s="68" t="str">
        <f t="shared" si="23"/>
        <v/>
      </c>
    </row>
    <row r="178" spans="1:8" x14ac:dyDescent="0.2">
      <c r="A178" s="67"/>
      <c r="B178" s="67">
        <f t="shared" si="17"/>
        <v>162</v>
      </c>
      <c r="C178" s="69" t="str">
        <f t="shared" si="18"/>
        <v/>
      </c>
      <c r="D178" s="70" t="str">
        <f t="shared" si="19"/>
        <v/>
      </c>
      <c r="E178" s="70" t="str">
        <f t="shared" si="20"/>
        <v/>
      </c>
      <c r="F178" s="68" t="str">
        <f t="shared" si="21"/>
        <v/>
      </c>
      <c r="G178" s="70" t="str">
        <f t="shared" si="22"/>
        <v/>
      </c>
      <c r="H178" s="68" t="str">
        <f t="shared" si="23"/>
        <v/>
      </c>
    </row>
    <row r="179" spans="1:8" x14ac:dyDescent="0.2">
      <c r="A179" s="67"/>
      <c r="B179" s="67">
        <f t="shared" si="17"/>
        <v>163</v>
      </c>
      <c r="C179" s="69" t="str">
        <f t="shared" si="18"/>
        <v/>
      </c>
      <c r="D179" s="70" t="str">
        <f t="shared" si="19"/>
        <v/>
      </c>
      <c r="E179" s="70" t="str">
        <f t="shared" si="20"/>
        <v/>
      </c>
      <c r="F179" s="68" t="str">
        <f t="shared" si="21"/>
        <v/>
      </c>
      <c r="G179" s="70" t="str">
        <f t="shared" si="22"/>
        <v/>
      </c>
      <c r="H179" s="68" t="str">
        <f t="shared" si="23"/>
        <v/>
      </c>
    </row>
    <row r="180" spans="1:8" x14ac:dyDescent="0.2">
      <c r="A180" s="67"/>
      <c r="B180" s="67">
        <f t="shared" si="17"/>
        <v>164</v>
      </c>
      <c r="C180" s="69" t="str">
        <f t="shared" si="18"/>
        <v/>
      </c>
      <c r="D180" s="70" t="str">
        <f t="shared" si="19"/>
        <v/>
      </c>
      <c r="E180" s="70" t="str">
        <f t="shared" si="20"/>
        <v/>
      </c>
      <c r="F180" s="68" t="str">
        <f t="shared" si="21"/>
        <v/>
      </c>
      <c r="G180" s="70" t="str">
        <f t="shared" si="22"/>
        <v/>
      </c>
      <c r="H180" s="68" t="str">
        <f t="shared" si="23"/>
        <v/>
      </c>
    </row>
    <row r="181" spans="1:8" x14ac:dyDescent="0.2">
      <c r="A181" s="67"/>
      <c r="B181" s="67">
        <f t="shared" si="17"/>
        <v>165</v>
      </c>
      <c r="C181" s="69" t="str">
        <f t="shared" si="18"/>
        <v/>
      </c>
      <c r="D181" s="70" t="str">
        <f t="shared" si="19"/>
        <v/>
      </c>
      <c r="E181" s="70" t="str">
        <f t="shared" si="20"/>
        <v/>
      </c>
      <c r="F181" s="68" t="str">
        <f t="shared" si="21"/>
        <v/>
      </c>
      <c r="G181" s="70" t="str">
        <f t="shared" si="22"/>
        <v/>
      </c>
      <c r="H181" s="68" t="str">
        <f t="shared" si="23"/>
        <v/>
      </c>
    </row>
    <row r="182" spans="1:8" x14ac:dyDescent="0.2">
      <c r="A182" s="67"/>
      <c r="B182" s="67">
        <f t="shared" si="17"/>
        <v>166</v>
      </c>
      <c r="C182" s="69" t="str">
        <f t="shared" si="18"/>
        <v/>
      </c>
      <c r="D182" s="70" t="str">
        <f t="shared" si="19"/>
        <v/>
      </c>
      <c r="E182" s="70" t="str">
        <f t="shared" si="20"/>
        <v/>
      </c>
      <c r="F182" s="68" t="str">
        <f t="shared" si="21"/>
        <v/>
      </c>
      <c r="G182" s="70" t="str">
        <f t="shared" si="22"/>
        <v/>
      </c>
      <c r="H182" s="68" t="str">
        <f t="shared" si="23"/>
        <v/>
      </c>
    </row>
    <row r="183" spans="1:8" x14ac:dyDescent="0.2">
      <c r="A183" s="67"/>
      <c r="B183" s="67">
        <f t="shared" si="17"/>
        <v>167</v>
      </c>
      <c r="C183" s="69" t="str">
        <f t="shared" si="18"/>
        <v/>
      </c>
      <c r="D183" s="70" t="str">
        <f t="shared" si="19"/>
        <v/>
      </c>
      <c r="E183" s="70" t="str">
        <f t="shared" si="20"/>
        <v/>
      </c>
      <c r="F183" s="68" t="str">
        <f t="shared" si="21"/>
        <v/>
      </c>
      <c r="G183" s="70" t="str">
        <f t="shared" si="22"/>
        <v/>
      </c>
      <c r="H183" s="68" t="str">
        <f t="shared" si="23"/>
        <v/>
      </c>
    </row>
    <row r="184" spans="1:8" x14ac:dyDescent="0.2">
      <c r="A184" s="67"/>
      <c r="B184" s="67">
        <f t="shared" si="17"/>
        <v>168</v>
      </c>
      <c r="C184" s="69" t="str">
        <f t="shared" si="18"/>
        <v/>
      </c>
      <c r="D184" s="70" t="str">
        <f t="shared" si="19"/>
        <v/>
      </c>
      <c r="E184" s="70" t="str">
        <f t="shared" si="20"/>
        <v/>
      </c>
      <c r="F184" s="68" t="str">
        <f t="shared" si="21"/>
        <v/>
      </c>
      <c r="G184" s="70" t="str">
        <f t="shared" si="22"/>
        <v/>
      </c>
      <c r="H184" s="68" t="str">
        <f t="shared" si="23"/>
        <v/>
      </c>
    </row>
    <row r="185" spans="1:8" x14ac:dyDescent="0.2">
      <c r="A185" s="67"/>
      <c r="B185" s="67">
        <f t="shared" si="17"/>
        <v>169</v>
      </c>
      <c r="C185" s="69" t="str">
        <f t="shared" si="18"/>
        <v/>
      </c>
      <c r="D185" s="70" t="str">
        <f t="shared" si="19"/>
        <v/>
      </c>
      <c r="E185" s="70" t="str">
        <f t="shared" si="20"/>
        <v/>
      </c>
      <c r="F185" s="68" t="str">
        <f t="shared" si="21"/>
        <v/>
      </c>
      <c r="G185" s="70" t="str">
        <f t="shared" si="22"/>
        <v/>
      </c>
      <c r="H185" s="68" t="str">
        <f t="shared" si="23"/>
        <v/>
      </c>
    </row>
    <row r="186" spans="1:8" x14ac:dyDescent="0.2">
      <c r="A186" s="67"/>
      <c r="B186" s="67">
        <f t="shared" si="17"/>
        <v>170</v>
      </c>
      <c r="C186" s="69" t="str">
        <f t="shared" si="18"/>
        <v/>
      </c>
      <c r="D186" s="70" t="str">
        <f t="shared" si="19"/>
        <v/>
      </c>
      <c r="E186" s="70" t="str">
        <f t="shared" si="20"/>
        <v/>
      </c>
      <c r="F186" s="68" t="str">
        <f t="shared" si="21"/>
        <v/>
      </c>
      <c r="G186" s="70" t="str">
        <f t="shared" si="22"/>
        <v/>
      </c>
      <c r="H186" s="68" t="str">
        <f t="shared" si="23"/>
        <v/>
      </c>
    </row>
    <row r="187" spans="1:8" x14ac:dyDescent="0.2">
      <c r="A187" s="67"/>
      <c r="B187" s="67">
        <f t="shared" si="17"/>
        <v>171</v>
      </c>
      <c r="C187" s="69" t="str">
        <f t="shared" si="18"/>
        <v/>
      </c>
      <c r="D187" s="70" t="str">
        <f t="shared" si="19"/>
        <v/>
      </c>
      <c r="E187" s="70" t="str">
        <f t="shared" si="20"/>
        <v/>
      </c>
      <c r="F187" s="68" t="str">
        <f t="shared" si="21"/>
        <v/>
      </c>
      <c r="G187" s="70" t="str">
        <f t="shared" si="22"/>
        <v/>
      </c>
      <c r="H187" s="68" t="str">
        <f t="shared" si="23"/>
        <v/>
      </c>
    </row>
    <row r="188" spans="1:8" x14ac:dyDescent="0.2">
      <c r="A188" s="67"/>
      <c r="B188" s="67">
        <f t="shared" si="17"/>
        <v>172</v>
      </c>
      <c r="C188" s="69" t="str">
        <f t="shared" si="18"/>
        <v/>
      </c>
      <c r="D188" s="70" t="str">
        <f t="shared" si="19"/>
        <v/>
      </c>
      <c r="E188" s="70" t="str">
        <f t="shared" si="20"/>
        <v/>
      </c>
      <c r="F188" s="68" t="str">
        <f t="shared" si="21"/>
        <v/>
      </c>
      <c r="G188" s="70" t="str">
        <f t="shared" si="22"/>
        <v/>
      </c>
      <c r="H188" s="68" t="str">
        <f t="shared" si="23"/>
        <v/>
      </c>
    </row>
    <row r="189" spans="1:8" x14ac:dyDescent="0.2">
      <c r="A189" s="67"/>
      <c r="B189" s="67">
        <f t="shared" si="17"/>
        <v>173</v>
      </c>
      <c r="C189" s="69" t="str">
        <f t="shared" si="18"/>
        <v/>
      </c>
      <c r="D189" s="70" t="str">
        <f t="shared" si="19"/>
        <v/>
      </c>
      <c r="E189" s="70" t="str">
        <f t="shared" si="20"/>
        <v/>
      </c>
      <c r="F189" s="68" t="str">
        <f t="shared" si="21"/>
        <v/>
      </c>
      <c r="G189" s="70" t="str">
        <f t="shared" si="22"/>
        <v/>
      </c>
      <c r="H189" s="68" t="str">
        <f t="shared" si="23"/>
        <v/>
      </c>
    </row>
    <row r="190" spans="1:8" x14ac:dyDescent="0.2">
      <c r="A190" s="67"/>
      <c r="B190" s="67">
        <f t="shared" si="17"/>
        <v>174</v>
      </c>
      <c r="C190" s="69" t="str">
        <f t="shared" si="18"/>
        <v/>
      </c>
      <c r="D190" s="70" t="str">
        <f t="shared" si="19"/>
        <v/>
      </c>
      <c r="E190" s="70" t="str">
        <f t="shared" si="20"/>
        <v/>
      </c>
      <c r="F190" s="68" t="str">
        <f t="shared" si="21"/>
        <v/>
      </c>
      <c r="G190" s="70" t="str">
        <f t="shared" si="22"/>
        <v/>
      </c>
      <c r="H190" s="68" t="str">
        <f t="shared" si="23"/>
        <v/>
      </c>
    </row>
    <row r="191" spans="1:8" x14ac:dyDescent="0.2">
      <c r="A191" s="67"/>
      <c r="B191" s="67">
        <f t="shared" si="17"/>
        <v>175</v>
      </c>
      <c r="C191" s="69" t="str">
        <f t="shared" si="18"/>
        <v/>
      </c>
      <c r="D191" s="70" t="str">
        <f t="shared" si="19"/>
        <v/>
      </c>
      <c r="E191" s="70" t="str">
        <f t="shared" si="20"/>
        <v/>
      </c>
      <c r="F191" s="68" t="str">
        <f t="shared" si="21"/>
        <v/>
      </c>
      <c r="G191" s="70" t="str">
        <f t="shared" si="22"/>
        <v/>
      </c>
      <c r="H191" s="68" t="str">
        <f t="shared" si="23"/>
        <v/>
      </c>
    </row>
    <row r="192" spans="1:8" x14ac:dyDescent="0.2">
      <c r="A192" s="67"/>
      <c r="B192" s="67">
        <f t="shared" si="17"/>
        <v>176</v>
      </c>
      <c r="C192" s="69" t="str">
        <f t="shared" si="18"/>
        <v/>
      </c>
      <c r="D192" s="70" t="str">
        <f t="shared" si="19"/>
        <v/>
      </c>
      <c r="E192" s="70" t="str">
        <f t="shared" si="20"/>
        <v/>
      </c>
      <c r="F192" s="68" t="str">
        <f t="shared" si="21"/>
        <v/>
      </c>
      <c r="G192" s="70" t="str">
        <f t="shared" si="22"/>
        <v/>
      </c>
      <c r="H192" s="68" t="str">
        <f t="shared" si="23"/>
        <v/>
      </c>
    </row>
    <row r="193" spans="1:8" x14ac:dyDescent="0.2">
      <c r="A193" s="67"/>
      <c r="B193" s="67">
        <f t="shared" si="17"/>
        <v>177</v>
      </c>
      <c r="C193" s="69" t="str">
        <f t="shared" si="18"/>
        <v/>
      </c>
      <c r="D193" s="70" t="str">
        <f t="shared" si="19"/>
        <v/>
      </c>
      <c r="E193" s="70" t="str">
        <f t="shared" si="20"/>
        <v/>
      </c>
      <c r="F193" s="68" t="str">
        <f t="shared" si="21"/>
        <v/>
      </c>
      <c r="G193" s="70" t="str">
        <f t="shared" si="22"/>
        <v/>
      </c>
      <c r="H193" s="68" t="str">
        <f t="shared" si="23"/>
        <v/>
      </c>
    </row>
    <row r="194" spans="1:8" x14ac:dyDescent="0.2">
      <c r="A194" s="67"/>
      <c r="B194" s="67">
        <f t="shared" si="17"/>
        <v>178</v>
      </c>
      <c r="C194" s="69" t="str">
        <f t="shared" si="18"/>
        <v/>
      </c>
      <c r="D194" s="70" t="str">
        <f t="shared" si="19"/>
        <v/>
      </c>
      <c r="E194" s="70" t="str">
        <f t="shared" si="20"/>
        <v/>
      </c>
      <c r="F194" s="68" t="str">
        <f t="shared" si="21"/>
        <v/>
      </c>
      <c r="G194" s="70" t="str">
        <f t="shared" si="22"/>
        <v/>
      </c>
      <c r="H194" s="68" t="str">
        <f t="shared" si="23"/>
        <v/>
      </c>
    </row>
    <row r="195" spans="1:8" x14ac:dyDescent="0.2">
      <c r="A195" s="67"/>
      <c r="B195" s="67">
        <f t="shared" si="17"/>
        <v>179</v>
      </c>
      <c r="C195" s="69" t="str">
        <f t="shared" si="18"/>
        <v/>
      </c>
      <c r="D195" s="70" t="str">
        <f t="shared" si="19"/>
        <v/>
      </c>
      <c r="E195" s="70" t="str">
        <f t="shared" si="20"/>
        <v/>
      </c>
      <c r="F195" s="68" t="str">
        <f t="shared" si="21"/>
        <v/>
      </c>
      <c r="G195" s="70" t="str">
        <f t="shared" si="22"/>
        <v/>
      </c>
      <c r="H195" s="68" t="str">
        <f t="shared" si="23"/>
        <v/>
      </c>
    </row>
    <row r="196" spans="1:8" x14ac:dyDescent="0.2">
      <c r="A196" s="67"/>
      <c r="B196" s="67">
        <f t="shared" si="17"/>
        <v>180</v>
      </c>
      <c r="C196" s="69" t="str">
        <f t="shared" si="18"/>
        <v/>
      </c>
      <c r="D196" s="70" t="str">
        <f t="shared" si="19"/>
        <v/>
      </c>
      <c r="E196" s="70" t="str">
        <f t="shared" si="20"/>
        <v/>
      </c>
      <c r="F196" s="68" t="str">
        <f t="shared" si="21"/>
        <v/>
      </c>
      <c r="G196" s="70" t="str">
        <f t="shared" si="22"/>
        <v/>
      </c>
      <c r="H196" s="68" t="str">
        <f t="shared" si="23"/>
        <v/>
      </c>
    </row>
    <row r="197" spans="1:8" x14ac:dyDescent="0.2">
      <c r="A197" s="67"/>
      <c r="B197" s="67">
        <f t="shared" si="17"/>
        <v>181</v>
      </c>
      <c r="C197" s="69" t="str">
        <f t="shared" si="18"/>
        <v/>
      </c>
      <c r="D197" s="70" t="str">
        <f t="shared" si="19"/>
        <v/>
      </c>
      <c r="E197" s="70" t="str">
        <f t="shared" si="20"/>
        <v/>
      </c>
      <c r="F197" s="68" t="str">
        <f t="shared" si="21"/>
        <v/>
      </c>
      <c r="G197" s="70" t="str">
        <f t="shared" si="22"/>
        <v/>
      </c>
      <c r="H197" s="68" t="str">
        <f t="shared" si="23"/>
        <v/>
      </c>
    </row>
    <row r="198" spans="1:8" x14ac:dyDescent="0.2">
      <c r="A198" s="67"/>
      <c r="B198" s="67">
        <f t="shared" si="17"/>
        <v>182</v>
      </c>
      <c r="C198" s="69" t="str">
        <f t="shared" si="18"/>
        <v/>
      </c>
      <c r="D198" s="70" t="str">
        <f t="shared" si="19"/>
        <v/>
      </c>
      <c r="E198" s="70" t="str">
        <f t="shared" si="20"/>
        <v/>
      </c>
      <c r="F198" s="68" t="str">
        <f t="shared" si="21"/>
        <v/>
      </c>
      <c r="G198" s="70" t="str">
        <f t="shared" si="22"/>
        <v/>
      </c>
      <c r="H198" s="68" t="str">
        <f t="shared" si="23"/>
        <v/>
      </c>
    </row>
    <row r="199" spans="1:8" x14ac:dyDescent="0.2">
      <c r="A199" s="67"/>
      <c r="B199" s="67">
        <f t="shared" si="17"/>
        <v>183</v>
      </c>
      <c r="C199" s="69" t="str">
        <f t="shared" si="18"/>
        <v/>
      </c>
      <c r="D199" s="70" t="str">
        <f t="shared" si="19"/>
        <v/>
      </c>
      <c r="E199" s="70" t="str">
        <f t="shared" si="20"/>
        <v/>
      </c>
      <c r="F199" s="68" t="str">
        <f t="shared" si="21"/>
        <v/>
      </c>
      <c r="G199" s="70" t="str">
        <f t="shared" si="22"/>
        <v/>
      </c>
      <c r="H199" s="68" t="str">
        <f t="shared" si="23"/>
        <v/>
      </c>
    </row>
    <row r="200" spans="1:8" x14ac:dyDescent="0.2">
      <c r="A200" s="67"/>
      <c r="B200" s="67">
        <f t="shared" si="17"/>
        <v>184</v>
      </c>
      <c r="C200" s="69" t="str">
        <f t="shared" si="18"/>
        <v/>
      </c>
      <c r="D200" s="70" t="str">
        <f t="shared" si="19"/>
        <v/>
      </c>
      <c r="E200" s="70" t="str">
        <f t="shared" si="20"/>
        <v/>
      </c>
      <c r="F200" s="68" t="str">
        <f t="shared" si="21"/>
        <v/>
      </c>
      <c r="G200" s="70" t="str">
        <f t="shared" si="22"/>
        <v/>
      </c>
      <c r="H200" s="68" t="str">
        <f t="shared" si="23"/>
        <v/>
      </c>
    </row>
    <row r="201" spans="1:8" x14ac:dyDescent="0.2">
      <c r="A201" s="67"/>
      <c r="B201" s="67">
        <f t="shared" si="17"/>
        <v>185</v>
      </c>
      <c r="C201" s="69" t="str">
        <f t="shared" si="18"/>
        <v/>
      </c>
      <c r="D201" s="70" t="str">
        <f t="shared" si="19"/>
        <v/>
      </c>
      <c r="E201" s="70" t="str">
        <f t="shared" si="20"/>
        <v/>
      </c>
      <c r="F201" s="68" t="str">
        <f t="shared" si="21"/>
        <v/>
      </c>
      <c r="G201" s="70" t="str">
        <f t="shared" si="22"/>
        <v/>
      </c>
      <c r="H201" s="68" t="str">
        <f t="shared" si="23"/>
        <v/>
      </c>
    </row>
    <row r="202" spans="1:8" x14ac:dyDescent="0.2">
      <c r="A202" s="67"/>
      <c r="B202" s="67">
        <f t="shared" si="17"/>
        <v>186</v>
      </c>
      <c r="C202" s="69" t="str">
        <f t="shared" si="18"/>
        <v/>
      </c>
      <c r="D202" s="70" t="str">
        <f t="shared" si="19"/>
        <v/>
      </c>
      <c r="E202" s="70" t="str">
        <f t="shared" si="20"/>
        <v/>
      </c>
      <c r="F202" s="68" t="str">
        <f t="shared" si="21"/>
        <v/>
      </c>
      <c r="G202" s="70" t="str">
        <f t="shared" si="22"/>
        <v/>
      </c>
      <c r="H202" s="68" t="str">
        <f t="shared" si="23"/>
        <v/>
      </c>
    </row>
    <row r="203" spans="1:8" x14ac:dyDescent="0.2">
      <c r="A203" s="67"/>
      <c r="B203" s="67">
        <f t="shared" si="17"/>
        <v>187</v>
      </c>
      <c r="C203" s="69" t="str">
        <f t="shared" si="18"/>
        <v/>
      </c>
      <c r="D203" s="70" t="str">
        <f t="shared" si="19"/>
        <v/>
      </c>
      <c r="E203" s="70" t="str">
        <f t="shared" si="20"/>
        <v/>
      </c>
      <c r="F203" s="68" t="str">
        <f t="shared" si="21"/>
        <v/>
      </c>
      <c r="G203" s="70" t="str">
        <f t="shared" si="22"/>
        <v/>
      </c>
      <c r="H203" s="68" t="str">
        <f t="shared" si="23"/>
        <v/>
      </c>
    </row>
    <row r="204" spans="1:8" x14ac:dyDescent="0.2">
      <c r="A204" s="67"/>
      <c r="B204" s="67">
        <f t="shared" si="17"/>
        <v>188</v>
      </c>
      <c r="C204" s="69" t="str">
        <f t="shared" si="18"/>
        <v/>
      </c>
      <c r="D204" s="70" t="str">
        <f t="shared" si="19"/>
        <v/>
      </c>
      <c r="E204" s="70" t="str">
        <f t="shared" si="20"/>
        <v/>
      </c>
      <c r="F204" s="68" t="str">
        <f t="shared" si="21"/>
        <v/>
      </c>
      <c r="G204" s="70" t="str">
        <f t="shared" si="22"/>
        <v/>
      </c>
      <c r="H204" s="68" t="str">
        <f t="shared" si="23"/>
        <v/>
      </c>
    </row>
    <row r="205" spans="1:8" x14ac:dyDescent="0.2">
      <c r="A205" s="67"/>
      <c r="B205" s="67">
        <f t="shared" si="17"/>
        <v>189</v>
      </c>
      <c r="C205" s="69" t="str">
        <f t="shared" si="18"/>
        <v/>
      </c>
      <c r="D205" s="70" t="str">
        <f t="shared" si="19"/>
        <v/>
      </c>
      <c r="E205" s="70" t="str">
        <f t="shared" si="20"/>
        <v/>
      </c>
      <c r="F205" s="68" t="str">
        <f t="shared" si="21"/>
        <v/>
      </c>
      <c r="G205" s="70" t="str">
        <f t="shared" si="22"/>
        <v/>
      </c>
      <c r="H205" s="68" t="str">
        <f t="shared" si="23"/>
        <v/>
      </c>
    </row>
    <row r="206" spans="1:8" x14ac:dyDescent="0.2">
      <c r="A206" s="67"/>
      <c r="B206" s="67">
        <f t="shared" si="17"/>
        <v>190</v>
      </c>
      <c r="C206" s="69" t="str">
        <f t="shared" si="18"/>
        <v/>
      </c>
      <c r="D206" s="70" t="str">
        <f t="shared" si="19"/>
        <v/>
      </c>
      <c r="E206" s="70" t="str">
        <f t="shared" si="20"/>
        <v/>
      </c>
      <c r="F206" s="68" t="str">
        <f t="shared" si="21"/>
        <v/>
      </c>
      <c r="G206" s="70" t="str">
        <f t="shared" si="22"/>
        <v/>
      </c>
      <c r="H206" s="68" t="str">
        <f t="shared" si="23"/>
        <v/>
      </c>
    </row>
    <row r="207" spans="1:8" x14ac:dyDescent="0.2">
      <c r="A207" s="67"/>
      <c r="B207" s="67">
        <f t="shared" si="17"/>
        <v>191</v>
      </c>
      <c r="C207" s="69" t="str">
        <f t="shared" si="18"/>
        <v/>
      </c>
      <c r="D207" s="70" t="str">
        <f t="shared" si="19"/>
        <v/>
      </c>
      <c r="E207" s="70" t="str">
        <f t="shared" si="20"/>
        <v/>
      </c>
      <c r="F207" s="68" t="str">
        <f t="shared" si="21"/>
        <v/>
      </c>
      <c r="G207" s="70" t="str">
        <f t="shared" si="22"/>
        <v/>
      </c>
      <c r="H207" s="68" t="str">
        <f t="shared" si="23"/>
        <v/>
      </c>
    </row>
    <row r="208" spans="1:8" x14ac:dyDescent="0.2">
      <c r="A208" s="67"/>
      <c r="B208" s="67">
        <f t="shared" si="17"/>
        <v>192</v>
      </c>
      <c r="C208" s="69" t="str">
        <f t="shared" si="18"/>
        <v/>
      </c>
      <c r="D208" s="70" t="str">
        <f t="shared" si="19"/>
        <v/>
      </c>
      <c r="E208" s="70" t="str">
        <f t="shared" si="20"/>
        <v/>
      </c>
      <c r="F208" s="68" t="str">
        <f t="shared" si="21"/>
        <v/>
      </c>
      <c r="G208" s="70" t="str">
        <f t="shared" si="22"/>
        <v/>
      </c>
      <c r="H208" s="68" t="str">
        <f t="shared" si="23"/>
        <v/>
      </c>
    </row>
    <row r="209" spans="1:8" x14ac:dyDescent="0.2">
      <c r="A209" s="67"/>
      <c r="B209" s="67">
        <f t="shared" si="17"/>
        <v>193</v>
      </c>
      <c r="C209" s="69" t="str">
        <f t="shared" si="18"/>
        <v/>
      </c>
      <c r="D209" s="70" t="str">
        <f t="shared" si="19"/>
        <v/>
      </c>
      <c r="E209" s="70" t="str">
        <f t="shared" si="20"/>
        <v/>
      </c>
      <c r="F209" s="68" t="str">
        <f t="shared" si="21"/>
        <v/>
      </c>
      <c r="G209" s="70" t="str">
        <f t="shared" si="22"/>
        <v/>
      </c>
      <c r="H209" s="68" t="str">
        <f t="shared" si="23"/>
        <v/>
      </c>
    </row>
    <row r="210" spans="1:8" x14ac:dyDescent="0.2">
      <c r="A210" s="67"/>
      <c r="B210" s="67">
        <f t="shared" ref="B210:B256" si="24">IF($D$8*$D$10*$D$11*$D$12*$D$13=0,"",B209+1)</f>
        <v>194</v>
      </c>
      <c r="C210" s="69" t="str">
        <f t="shared" ref="C210:C256" si="25">IF(B210&lt;=$D$11*$D$12,DATE(YEAR($D$13),MONTH($D$13)+B209*12/$D$12,DAY($D$13)),"")</f>
        <v/>
      </c>
      <c r="D210" s="70" t="str">
        <f t="shared" ref="D210:D256" si="26">IF(B210&lt;=$D$11*$D$12,$H$7,"")</f>
        <v/>
      </c>
      <c r="E210" s="70" t="str">
        <f t="shared" ref="E210:E256" si="27">IF(B210&lt;=$D$11*D$12,D210+E209,"")</f>
        <v/>
      </c>
      <c r="F210" s="68" t="str">
        <f t="shared" ref="F210:F256" si="28">IF(B210&lt;=$D$11*$D$12,D210-G210,"")</f>
        <v/>
      </c>
      <c r="G210" s="70" t="str">
        <f t="shared" ref="G210:G256" si="29">IF(B210&lt;=$D$11*D$12,H209*($D$10/$D$12),"")</f>
        <v/>
      </c>
      <c r="H210" s="68" t="str">
        <f t="shared" ref="H210:H256" si="30">IF(B210&lt;=$D$11*$D$12,H209-F210,"")</f>
        <v/>
      </c>
    </row>
    <row r="211" spans="1:8" x14ac:dyDescent="0.2">
      <c r="A211" s="67"/>
      <c r="B211" s="67">
        <f t="shared" si="24"/>
        <v>195</v>
      </c>
      <c r="C211" s="69" t="str">
        <f t="shared" si="25"/>
        <v/>
      </c>
      <c r="D211" s="70" t="str">
        <f t="shared" si="26"/>
        <v/>
      </c>
      <c r="E211" s="70" t="str">
        <f t="shared" si="27"/>
        <v/>
      </c>
      <c r="F211" s="68" t="str">
        <f t="shared" si="28"/>
        <v/>
      </c>
      <c r="G211" s="70" t="str">
        <f t="shared" si="29"/>
        <v/>
      </c>
      <c r="H211" s="68" t="str">
        <f t="shared" si="30"/>
        <v/>
      </c>
    </row>
    <row r="212" spans="1:8" x14ac:dyDescent="0.2">
      <c r="A212" s="67"/>
      <c r="B212" s="67">
        <f t="shared" si="24"/>
        <v>196</v>
      </c>
      <c r="C212" s="69" t="str">
        <f t="shared" si="25"/>
        <v/>
      </c>
      <c r="D212" s="70" t="str">
        <f t="shared" si="26"/>
        <v/>
      </c>
      <c r="E212" s="70" t="str">
        <f t="shared" si="27"/>
        <v/>
      </c>
      <c r="F212" s="68" t="str">
        <f t="shared" si="28"/>
        <v/>
      </c>
      <c r="G212" s="70" t="str">
        <f t="shared" si="29"/>
        <v/>
      </c>
      <c r="H212" s="68" t="str">
        <f t="shared" si="30"/>
        <v/>
      </c>
    </row>
    <row r="213" spans="1:8" x14ac:dyDescent="0.2">
      <c r="A213" s="67"/>
      <c r="B213" s="67">
        <f t="shared" si="24"/>
        <v>197</v>
      </c>
      <c r="C213" s="69" t="str">
        <f t="shared" si="25"/>
        <v/>
      </c>
      <c r="D213" s="70" t="str">
        <f t="shared" si="26"/>
        <v/>
      </c>
      <c r="E213" s="70" t="str">
        <f t="shared" si="27"/>
        <v/>
      </c>
      <c r="F213" s="68" t="str">
        <f t="shared" si="28"/>
        <v/>
      </c>
      <c r="G213" s="70" t="str">
        <f t="shared" si="29"/>
        <v/>
      </c>
      <c r="H213" s="68" t="str">
        <f t="shared" si="30"/>
        <v/>
      </c>
    </row>
    <row r="214" spans="1:8" x14ac:dyDescent="0.2">
      <c r="A214" s="67"/>
      <c r="B214" s="67">
        <f t="shared" si="24"/>
        <v>198</v>
      </c>
      <c r="C214" s="69" t="str">
        <f t="shared" si="25"/>
        <v/>
      </c>
      <c r="D214" s="70" t="str">
        <f t="shared" si="26"/>
        <v/>
      </c>
      <c r="E214" s="70" t="str">
        <f t="shared" si="27"/>
        <v/>
      </c>
      <c r="F214" s="68" t="str">
        <f t="shared" si="28"/>
        <v/>
      </c>
      <c r="G214" s="70" t="str">
        <f t="shared" si="29"/>
        <v/>
      </c>
      <c r="H214" s="68" t="str">
        <f t="shared" si="30"/>
        <v/>
      </c>
    </row>
    <row r="215" spans="1:8" x14ac:dyDescent="0.2">
      <c r="A215" s="67"/>
      <c r="B215" s="67">
        <f t="shared" si="24"/>
        <v>199</v>
      </c>
      <c r="C215" s="69" t="str">
        <f t="shared" si="25"/>
        <v/>
      </c>
      <c r="D215" s="70" t="str">
        <f t="shared" si="26"/>
        <v/>
      </c>
      <c r="E215" s="70" t="str">
        <f t="shared" si="27"/>
        <v/>
      </c>
      <c r="F215" s="68" t="str">
        <f t="shared" si="28"/>
        <v/>
      </c>
      <c r="G215" s="70" t="str">
        <f t="shared" si="29"/>
        <v/>
      </c>
      <c r="H215" s="68" t="str">
        <f t="shared" si="30"/>
        <v/>
      </c>
    </row>
    <row r="216" spans="1:8" x14ac:dyDescent="0.2">
      <c r="A216" s="67"/>
      <c r="B216" s="67">
        <f t="shared" si="24"/>
        <v>200</v>
      </c>
      <c r="C216" s="69" t="str">
        <f t="shared" si="25"/>
        <v/>
      </c>
      <c r="D216" s="70" t="str">
        <f t="shared" si="26"/>
        <v/>
      </c>
      <c r="E216" s="70" t="str">
        <f t="shared" si="27"/>
        <v/>
      </c>
      <c r="F216" s="68" t="str">
        <f t="shared" si="28"/>
        <v/>
      </c>
      <c r="G216" s="70" t="str">
        <f t="shared" si="29"/>
        <v/>
      </c>
      <c r="H216" s="68" t="str">
        <f t="shared" si="30"/>
        <v/>
      </c>
    </row>
    <row r="217" spans="1:8" x14ac:dyDescent="0.2">
      <c r="A217" s="67"/>
      <c r="B217" s="67">
        <f t="shared" si="24"/>
        <v>201</v>
      </c>
      <c r="C217" s="69" t="str">
        <f t="shared" si="25"/>
        <v/>
      </c>
      <c r="D217" s="70" t="str">
        <f t="shared" si="26"/>
        <v/>
      </c>
      <c r="E217" s="70" t="str">
        <f t="shared" si="27"/>
        <v/>
      </c>
      <c r="F217" s="68" t="str">
        <f t="shared" si="28"/>
        <v/>
      </c>
      <c r="G217" s="70" t="str">
        <f t="shared" si="29"/>
        <v/>
      </c>
      <c r="H217" s="68" t="str">
        <f t="shared" si="30"/>
        <v/>
      </c>
    </row>
    <row r="218" spans="1:8" x14ac:dyDescent="0.2">
      <c r="A218" s="67"/>
      <c r="B218" s="67">
        <f t="shared" si="24"/>
        <v>202</v>
      </c>
      <c r="C218" s="69" t="str">
        <f t="shared" si="25"/>
        <v/>
      </c>
      <c r="D218" s="70" t="str">
        <f t="shared" si="26"/>
        <v/>
      </c>
      <c r="E218" s="70" t="str">
        <f t="shared" si="27"/>
        <v/>
      </c>
      <c r="F218" s="68" t="str">
        <f t="shared" si="28"/>
        <v/>
      </c>
      <c r="G218" s="70" t="str">
        <f t="shared" si="29"/>
        <v/>
      </c>
      <c r="H218" s="68" t="str">
        <f t="shared" si="30"/>
        <v/>
      </c>
    </row>
    <row r="219" spans="1:8" x14ac:dyDescent="0.2">
      <c r="A219" s="67"/>
      <c r="B219" s="67">
        <f t="shared" si="24"/>
        <v>203</v>
      </c>
      <c r="C219" s="69" t="str">
        <f t="shared" si="25"/>
        <v/>
      </c>
      <c r="D219" s="70" t="str">
        <f t="shared" si="26"/>
        <v/>
      </c>
      <c r="E219" s="70" t="str">
        <f t="shared" si="27"/>
        <v/>
      </c>
      <c r="F219" s="68" t="str">
        <f t="shared" si="28"/>
        <v/>
      </c>
      <c r="G219" s="70" t="str">
        <f t="shared" si="29"/>
        <v/>
      </c>
      <c r="H219" s="68" t="str">
        <f t="shared" si="30"/>
        <v/>
      </c>
    </row>
    <row r="220" spans="1:8" x14ac:dyDescent="0.2">
      <c r="A220" s="67"/>
      <c r="B220" s="67">
        <f t="shared" si="24"/>
        <v>204</v>
      </c>
      <c r="C220" s="69" t="str">
        <f t="shared" si="25"/>
        <v/>
      </c>
      <c r="D220" s="70" t="str">
        <f t="shared" si="26"/>
        <v/>
      </c>
      <c r="E220" s="70" t="str">
        <f t="shared" si="27"/>
        <v/>
      </c>
      <c r="F220" s="68" t="str">
        <f t="shared" si="28"/>
        <v/>
      </c>
      <c r="G220" s="70" t="str">
        <f t="shared" si="29"/>
        <v/>
      </c>
      <c r="H220" s="68" t="str">
        <f t="shared" si="30"/>
        <v/>
      </c>
    </row>
    <row r="221" spans="1:8" x14ac:dyDescent="0.2">
      <c r="A221" s="67"/>
      <c r="B221" s="67">
        <f t="shared" si="24"/>
        <v>205</v>
      </c>
      <c r="C221" s="69" t="str">
        <f t="shared" si="25"/>
        <v/>
      </c>
      <c r="D221" s="70" t="str">
        <f t="shared" si="26"/>
        <v/>
      </c>
      <c r="E221" s="70" t="str">
        <f t="shared" si="27"/>
        <v/>
      </c>
      <c r="F221" s="68" t="str">
        <f t="shared" si="28"/>
        <v/>
      </c>
      <c r="G221" s="70" t="str">
        <f t="shared" si="29"/>
        <v/>
      </c>
      <c r="H221" s="68" t="str">
        <f t="shared" si="30"/>
        <v/>
      </c>
    </row>
    <row r="222" spans="1:8" x14ac:dyDescent="0.2">
      <c r="A222" s="67"/>
      <c r="B222" s="67">
        <f t="shared" si="24"/>
        <v>206</v>
      </c>
      <c r="C222" s="69" t="str">
        <f t="shared" si="25"/>
        <v/>
      </c>
      <c r="D222" s="70" t="str">
        <f t="shared" si="26"/>
        <v/>
      </c>
      <c r="E222" s="70" t="str">
        <f t="shared" si="27"/>
        <v/>
      </c>
      <c r="F222" s="68" t="str">
        <f t="shared" si="28"/>
        <v/>
      </c>
      <c r="G222" s="70" t="str">
        <f t="shared" si="29"/>
        <v/>
      </c>
      <c r="H222" s="68" t="str">
        <f t="shared" si="30"/>
        <v/>
      </c>
    </row>
    <row r="223" spans="1:8" x14ac:dyDescent="0.2">
      <c r="A223" s="67"/>
      <c r="B223" s="67">
        <f t="shared" si="24"/>
        <v>207</v>
      </c>
      <c r="C223" s="69" t="str">
        <f t="shared" si="25"/>
        <v/>
      </c>
      <c r="D223" s="70" t="str">
        <f t="shared" si="26"/>
        <v/>
      </c>
      <c r="E223" s="70" t="str">
        <f t="shared" si="27"/>
        <v/>
      </c>
      <c r="F223" s="68" t="str">
        <f t="shared" si="28"/>
        <v/>
      </c>
      <c r="G223" s="70" t="str">
        <f t="shared" si="29"/>
        <v/>
      </c>
      <c r="H223" s="68" t="str">
        <f t="shared" si="30"/>
        <v/>
      </c>
    </row>
    <row r="224" spans="1:8" x14ac:dyDescent="0.2">
      <c r="A224" s="67"/>
      <c r="B224" s="67">
        <f t="shared" si="24"/>
        <v>208</v>
      </c>
      <c r="C224" s="69" t="str">
        <f t="shared" si="25"/>
        <v/>
      </c>
      <c r="D224" s="70" t="str">
        <f t="shared" si="26"/>
        <v/>
      </c>
      <c r="E224" s="70" t="str">
        <f t="shared" si="27"/>
        <v/>
      </c>
      <c r="F224" s="68" t="str">
        <f t="shared" si="28"/>
        <v/>
      </c>
      <c r="G224" s="70" t="str">
        <f t="shared" si="29"/>
        <v/>
      </c>
      <c r="H224" s="68" t="str">
        <f t="shared" si="30"/>
        <v/>
      </c>
    </row>
    <row r="225" spans="1:8" x14ac:dyDescent="0.2">
      <c r="A225" s="67"/>
      <c r="B225" s="67">
        <f t="shared" si="24"/>
        <v>209</v>
      </c>
      <c r="C225" s="69" t="str">
        <f t="shared" si="25"/>
        <v/>
      </c>
      <c r="D225" s="70" t="str">
        <f t="shared" si="26"/>
        <v/>
      </c>
      <c r="E225" s="70" t="str">
        <f t="shared" si="27"/>
        <v/>
      </c>
      <c r="F225" s="68" t="str">
        <f t="shared" si="28"/>
        <v/>
      </c>
      <c r="G225" s="70" t="str">
        <f t="shared" si="29"/>
        <v/>
      </c>
      <c r="H225" s="68" t="str">
        <f t="shared" si="30"/>
        <v/>
      </c>
    </row>
    <row r="226" spans="1:8" x14ac:dyDescent="0.2">
      <c r="A226" s="67"/>
      <c r="B226" s="67">
        <f t="shared" si="24"/>
        <v>210</v>
      </c>
      <c r="C226" s="69" t="str">
        <f t="shared" si="25"/>
        <v/>
      </c>
      <c r="D226" s="70" t="str">
        <f t="shared" si="26"/>
        <v/>
      </c>
      <c r="E226" s="70" t="str">
        <f t="shared" si="27"/>
        <v/>
      </c>
      <c r="F226" s="68" t="str">
        <f t="shared" si="28"/>
        <v/>
      </c>
      <c r="G226" s="70" t="str">
        <f t="shared" si="29"/>
        <v/>
      </c>
      <c r="H226" s="68" t="str">
        <f t="shared" si="30"/>
        <v/>
      </c>
    </row>
    <row r="227" spans="1:8" x14ac:dyDescent="0.2">
      <c r="A227" s="67"/>
      <c r="B227" s="67">
        <f t="shared" si="24"/>
        <v>211</v>
      </c>
      <c r="C227" s="69" t="str">
        <f t="shared" si="25"/>
        <v/>
      </c>
      <c r="D227" s="70" t="str">
        <f t="shared" si="26"/>
        <v/>
      </c>
      <c r="E227" s="70" t="str">
        <f t="shared" si="27"/>
        <v/>
      </c>
      <c r="F227" s="68" t="str">
        <f t="shared" si="28"/>
        <v/>
      </c>
      <c r="G227" s="70" t="str">
        <f t="shared" si="29"/>
        <v/>
      </c>
      <c r="H227" s="68" t="str">
        <f t="shared" si="30"/>
        <v/>
      </c>
    </row>
    <row r="228" spans="1:8" x14ac:dyDescent="0.2">
      <c r="A228" s="67"/>
      <c r="B228" s="67">
        <f t="shared" si="24"/>
        <v>212</v>
      </c>
      <c r="C228" s="69" t="str">
        <f t="shared" si="25"/>
        <v/>
      </c>
      <c r="D228" s="70" t="str">
        <f t="shared" si="26"/>
        <v/>
      </c>
      <c r="E228" s="70" t="str">
        <f t="shared" si="27"/>
        <v/>
      </c>
      <c r="F228" s="68" t="str">
        <f t="shared" si="28"/>
        <v/>
      </c>
      <c r="G228" s="70" t="str">
        <f t="shared" si="29"/>
        <v/>
      </c>
      <c r="H228" s="68" t="str">
        <f t="shared" si="30"/>
        <v/>
      </c>
    </row>
    <row r="229" spans="1:8" x14ac:dyDescent="0.2">
      <c r="A229" s="67"/>
      <c r="B229" s="67">
        <f t="shared" si="24"/>
        <v>213</v>
      </c>
      <c r="C229" s="69" t="str">
        <f t="shared" si="25"/>
        <v/>
      </c>
      <c r="D229" s="70" t="str">
        <f t="shared" si="26"/>
        <v/>
      </c>
      <c r="E229" s="70" t="str">
        <f t="shared" si="27"/>
        <v/>
      </c>
      <c r="F229" s="68" t="str">
        <f t="shared" si="28"/>
        <v/>
      </c>
      <c r="G229" s="70" t="str">
        <f t="shared" si="29"/>
        <v/>
      </c>
      <c r="H229" s="68" t="str">
        <f t="shared" si="30"/>
        <v/>
      </c>
    </row>
    <row r="230" spans="1:8" x14ac:dyDescent="0.2">
      <c r="A230" s="67"/>
      <c r="B230" s="67">
        <f t="shared" si="24"/>
        <v>214</v>
      </c>
      <c r="C230" s="69" t="str">
        <f t="shared" si="25"/>
        <v/>
      </c>
      <c r="D230" s="70" t="str">
        <f t="shared" si="26"/>
        <v/>
      </c>
      <c r="E230" s="70" t="str">
        <f t="shared" si="27"/>
        <v/>
      </c>
      <c r="F230" s="68" t="str">
        <f t="shared" si="28"/>
        <v/>
      </c>
      <c r="G230" s="70" t="str">
        <f t="shared" si="29"/>
        <v/>
      </c>
      <c r="H230" s="68" t="str">
        <f t="shared" si="30"/>
        <v/>
      </c>
    </row>
    <row r="231" spans="1:8" x14ac:dyDescent="0.2">
      <c r="A231" s="67"/>
      <c r="B231" s="67">
        <f t="shared" si="24"/>
        <v>215</v>
      </c>
      <c r="C231" s="69" t="str">
        <f t="shared" si="25"/>
        <v/>
      </c>
      <c r="D231" s="70" t="str">
        <f t="shared" si="26"/>
        <v/>
      </c>
      <c r="E231" s="70" t="str">
        <f t="shared" si="27"/>
        <v/>
      </c>
      <c r="F231" s="68" t="str">
        <f t="shared" si="28"/>
        <v/>
      </c>
      <c r="G231" s="70" t="str">
        <f t="shared" si="29"/>
        <v/>
      </c>
      <c r="H231" s="68" t="str">
        <f t="shared" si="30"/>
        <v/>
      </c>
    </row>
    <row r="232" spans="1:8" x14ac:dyDescent="0.2">
      <c r="A232" s="67"/>
      <c r="B232" s="67">
        <f t="shared" si="24"/>
        <v>216</v>
      </c>
      <c r="C232" s="69" t="str">
        <f t="shared" si="25"/>
        <v/>
      </c>
      <c r="D232" s="70" t="str">
        <f t="shared" si="26"/>
        <v/>
      </c>
      <c r="E232" s="70" t="str">
        <f t="shared" si="27"/>
        <v/>
      </c>
      <c r="F232" s="68" t="str">
        <f t="shared" si="28"/>
        <v/>
      </c>
      <c r="G232" s="70" t="str">
        <f t="shared" si="29"/>
        <v/>
      </c>
      <c r="H232" s="68" t="str">
        <f t="shared" si="30"/>
        <v/>
      </c>
    </row>
    <row r="233" spans="1:8" x14ac:dyDescent="0.2">
      <c r="A233" s="67"/>
      <c r="B233" s="67">
        <f t="shared" si="24"/>
        <v>217</v>
      </c>
      <c r="C233" s="69" t="str">
        <f t="shared" si="25"/>
        <v/>
      </c>
      <c r="D233" s="70" t="str">
        <f t="shared" si="26"/>
        <v/>
      </c>
      <c r="E233" s="70" t="str">
        <f t="shared" si="27"/>
        <v/>
      </c>
      <c r="F233" s="68" t="str">
        <f t="shared" si="28"/>
        <v/>
      </c>
      <c r="G233" s="70" t="str">
        <f t="shared" si="29"/>
        <v/>
      </c>
      <c r="H233" s="68" t="str">
        <f t="shared" si="30"/>
        <v/>
      </c>
    </row>
    <row r="234" spans="1:8" x14ac:dyDescent="0.2">
      <c r="A234" s="67"/>
      <c r="B234" s="67">
        <f t="shared" si="24"/>
        <v>218</v>
      </c>
      <c r="C234" s="69" t="str">
        <f t="shared" si="25"/>
        <v/>
      </c>
      <c r="D234" s="70" t="str">
        <f t="shared" si="26"/>
        <v/>
      </c>
      <c r="E234" s="70" t="str">
        <f t="shared" si="27"/>
        <v/>
      </c>
      <c r="F234" s="68" t="str">
        <f t="shared" si="28"/>
        <v/>
      </c>
      <c r="G234" s="70" t="str">
        <f t="shared" si="29"/>
        <v/>
      </c>
      <c r="H234" s="68" t="str">
        <f t="shared" si="30"/>
        <v/>
      </c>
    </row>
    <row r="235" spans="1:8" x14ac:dyDescent="0.2">
      <c r="A235" s="67"/>
      <c r="B235" s="67">
        <f t="shared" si="24"/>
        <v>219</v>
      </c>
      <c r="C235" s="69" t="str">
        <f t="shared" si="25"/>
        <v/>
      </c>
      <c r="D235" s="70" t="str">
        <f t="shared" si="26"/>
        <v/>
      </c>
      <c r="E235" s="70" t="str">
        <f t="shared" si="27"/>
        <v/>
      </c>
      <c r="F235" s="68" t="str">
        <f t="shared" si="28"/>
        <v/>
      </c>
      <c r="G235" s="70" t="str">
        <f t="shared" si="29"/>
        <v/>
      </c>
      <c r="H235" s="68" t="str">
        <f t="shared" si="30"/>
        <v/>
      </c>
    </row>
    <row r="236" spans="1:8" x14ac:dyDescent="0.2">
      <c r="A236" s="67"/>
      <c r="B236" s="67">
        <f t="shared" si="24"/>
        <v>220</v>
      </c>
      <c r="C236" s="69" t="str">
        <f t="shared" si="25"/>
        <v/>
      </c>
      <c r="D236" s="70" t="str">
        <f t="shared" si="26"/>
        <v/>
      </c>
      <c r="E236" s="70" t="str">
        <f t="shared" si="27"/>
        <v/>
      </c>
      <c r="F236" s="68" t="str">
        <f t="shared" si="28"/>
        <v/>
      </c>
      <c r="G236" s="70" t="str">
        <f t="shared" si="29"/>
        <v/>
      </c>
      <c r="H236" s="68" t="str">
        <f t="shared" si="30"/>
        <v/>
      </c>
    </row>
    <row r="237" spans="1:8" x14ac:dyDescent="0.2">
      <c r="A237" s="67"/>
      <c r="B237" s="67">
        <f t="shared" si="24"/>
        <v>221</v>
      </c>
      <c r="C237" s="69" t="str">
        <f t="shared" si="25"/>
        <v/>
      </c>
      <c r="D237" s="70" t="str">
        <f t="shared" si="26"/>
        <v/>
      </c>
      <c r="E237" s="70" t="str">
        <f t="shared" si="27"/>
        <v/>
      </c>
      <c r="F237" s="68" t="str">
        <f t="shared" si="28"/>
        <v/>
      </c>
      <c r="G237" s="70" t="str">
        <f t="shared" si="29"/>
        <v/>
      </c>
      <c r="H237" s="68" t="str">
        <f t="shared" si="30"/>
        <v/>
      </c>
    </row>
    <row r="238" spans="1:8" x14ac:dyDescent="0.2">
      <c r="A238" s="67"/>
      <c r="B238" s="67">
        <f t="shared" si="24"/>
        <v>222</v>
      </c>
      <c r="C238" s="69" t="str">
        <f t="shared" si="25"/>
        <v/>
      </c>
      <c r="D238" s="70" t="str">
        <f t="shared" si="26"/>
        <v/>
      </c>
      <c r="E238" s="70" t="str">
        <f t="shared" si="27"/>
        <v/>
      </c>
      <c r="F238" s="68" t="str">
        <f t="shared" si="28"/>
        <v/>
      </c>
      <c r="G238" s="70" t="str">
        <f t="shared" si="29"/>
        <v/>
      </c>
      <c r="H238" s="68" t="str">
        <f t="shared" si="30"/>
        <v/>
      </c>
    </row>
    <row r="239" spans="1:8" x14ac:dyDescent="0.2">
      <c r="A239" s="67"/>
      <c r="B239" s="67">
        <f t="shared" si="24"/>
        <v>223</v>
      </c>
      <c r="C239" s="69" t="str">
        <f t="shared" si="25"/>
        <v/>
      </c>
      <c r="D239" s="70" t="str">
        <f t="shared" si="26"/>
        <v/>
      </c>
      <c r="E239" s="70" t="str">
        <f t="shared" si="27"/>
        <v/>
      </c>
      <c r="F239" s="68" t="str">
        <f t="shared" si="28"/>
        <v/>
      </c>
      <c r="G239" s="70" t="str">
        <f t="shared" si="29"/>
        <v/>
      </c>
      <c r="H239" s="68" t="str">
        <f t="shared" si="30"/>
        <v/>
      </c>
    </row>
    <row r="240" spans="1:8" x14ac:dyDescent="0.2">
      <c r="A240" s="67"/>
      <c r="B240" s="67">
        <f t="shared" si="24"/>
        <v>224</v>
      </c>
      <c r="C240" s="69" t="str">
        <f t="shared" si="25"/>
        <v/>
      </c>
      <c r="D240" s="70" t="str">
        <f t="shared" si="26"/>
        <v/>
      </c>
      <c r="E240" s="70" t="str">
        <f t="shared" si="27"/>
        <v/>
      </c>
      <c r="F240" s="68" t="str">
        <f t="shared" si="28"/>
        <v/>
      </c>
      <c r="G240" s="70" t="str">
        <f t="shared" si="29"/>
        <v/>
      </c>
      <c r="H240" s="68" t="str">
        <f t="shared" si="30"/>
        <v/>
      </c>
    </row>
    <row r="241" spans="1:8" x14ac:dyDescent="0.2">
      <c r="A241" s="67"/>
      <c r="B241" s="67">
        <f t="shared" si="24"/>
        <v>225</v>
      </c>
      <c r="C241" s="69" t="str">
        <f t="shared" si="25"/>
        <v/>
      </c>
      <c r="D241" s="70" t="str">
        <f t="shared" si="26"/>
        <v/>
      </c>
      <c r="E241" s="70" t="str">
        <f t="shared" si="27"/>
        <v/>
      </c>
      <c r="F241" s="68" t="str">
        <f t="shared" si="28"/>
        <v/>
      </c>
      <c r="G241" s="70" t="str">
        <f t="shared" si="29"/>
        <v/>
      </c>
      <c r="H241" s="68" t="str">
        <f t="shared" si="30"/>
        <v/>
      </c>
    </row>
    <row r="242" spans="1:8" x14ac:dyDescent="0.2">
      <c r="A242" s="67"/>
      <c r="B242" s="67">
        <f t="shared" si="24"/>
        <v>226</v>
      </c>
      <c r="C242" s="69" t="str">
        <f t="shared" si="25"/>
        <v/>
      </c>
      <c r="D242" s="70" t="str">
        <f t="shared" si="26"/>
        <v/>
      </c>
      <c r="E242" s="70" t="str">
        <f t="shared" si="27"/>
        <v/>
      </c>
      <c r="F242" s="68" t="str">
        <f t="shared" si="28"/>
        <v/>
      </c>
      <c r="G242" s="70" t="str">
        <f t="shared" si="29"/>
        <v/>
      </c>
      <c r="H242" s="68" t="str">
        <f t="shared" si="30"/>
        <v/>
      </c>
    </row>
    <row r="243" spans="1:8" x14ac:dyDescent="0.2">
      <c r="A243" s="67"/>
      <c r="B243" s="67">
        <f t="shared" si="24"/>
        <v>227</v>
      </c>
      <c r="C243" s="69" t="str">
        <f t="shared" si="25"/>
        <v/>
      </c>
      <c r="D243" s="70" t="str">
        <f t="shared" si="26"/>
        <v/>
      </c>
      <c r="E243" s="70" t="str">
        <f t="shared" si="27"/>
        <v/>
      </c>
      <c r="F243" s="68" t="str">
        <f t="shared" si="28"/>
        <v/>
      </c>
      <c r="G243" s="70" t="str">
        <f t="shared" si="29"/>
        <v/>
      </c>
      <c r="H243" s="68" t="str">
        <f t="shared" si="30"/>
        <v/>
      </c>
    </row>
    <row r="244" spans="1:8" x14ac:dyDescent="0.2">
      <c r="A244" s="67"/>
      <c r="B244" s="67">
        <f t="shared" si="24"/>
        <v>228</v>
      </c>
      <c r="C244" s="69" t="str">
        <f t="shared" si="25"/>
        <v/>
      </c>
      <c r="D244" s="70" t="str">
        <f t="shared" si="26"/>
        <v/>
      </c>
      <c r="E244" s="70" t="str">
        <f t="shared" si="27"/>
        <v/>
      </c>
      <c r="F244" s="68" t="str">
        <f t="shared" si="28"/>
        <v/>
      </c>
      <c r="G244" s="70" t="str">
        <f t="shared" si="29"/>
        <v/>
      </c>
      <c r="H244" s="68" t="str">
        <f t="shared" si="30"/>
        <v/>
      </c>
    </row>
    <row r="245" spans="1:8" x14ac:dyDescent="0.2">
      <c r="A245" s="67"/>
      <c r="B245" s="67">
        <f t="shared" si="24"/>
        <v>229</v>
      </c>
      <c r="C245" s="69" t="str">
        <f t="shared" si="25"/>
        <v/>
      </c>
      <c r="D245" s="70" t="str">
        <f t="shared" si="26"/>
        <v/>
      </c>
      <c r="E245" s="70" t="str">
        <f t="shared" si="27"/>
        <v/>
      </c>
      <c r="F245" s="68" t="str">
        <f t="shared" si="28"/>
        <v/>
      </c>
      <c r="G245" s="70" t="str">
        <f t="shared" si="29"/>
        <v/>
      </c>
      <c r="H245" s="68" t="str">
        <f t="shared" si="30"/>
        <v/>
      </c>
    </row>
    <row r="246" spans="1:8" x14ac:dyDescent="0.2">
      <c r="A246" s="67"/>
      <c r="B246" s="67">
        <f t="shared" si="24"/>
        <v>230</v>
      </c>
      <c r="C246" s="69" t="str">
        <f t="shared" si="25"/>
        <v/>
      </c>
      <c r="D246" s="70" t="str">
        <f t="shared" si="26"/>
        <v/>
      </c>
      <c r="E246" s="70" t="str">
        <f t="shared" si="27"/>
        <v/>
      </c>
      <c r="F246" s="68" t="str">
        <f t="shared" si="28"/>
        <v/>
      </c>
      <c r="G246" s="70" t="str">
        <f t="shared" si="29"/>
        <v/>
      </c>
      <c r="H246" s="68" t="str">
        <f t="shared" si="30"/>
        <v/>
      </c>
    </row>
    <row r="247" spans="1:8" x14ac:dyDescent="0.2">
      <c r="A247" s="67"/>
      <c r="B247" s="67">
        <f t="shared" si="24"/>
        <v>231</v>
      </c>
      <c r="C247" s="69" t="str">
        <f t="shared" si="25"/>
        <v/>
      </c>
      <c r="D247" s="70" t="str">
        <f t="shared" si="26"/>
        <v/>
      </c>
      <c r="E247" s="70" t="str">
        <f t="shared" si="27"/>
        <v/>
      </c>
      <c r="F247" s="68" t="str">
        <f t="shared" si="28"/>
        <v/>
      </c>
      <c r="G247" s="70" t="str">
        <f t="shared" si="29"/>
        <v/>
      </c>
      <c r="H247" s="68" t="str">
        <f t="shared" si="30"/>
        <v/>
      </c>
    </row>
    <row r="248" spans="1:8" x14ac:dyDescent="0.2">
      <c r="A248" s="67"/>
      <c r="B248" s="67">
        <f t="shared" si="24"/>
        <v>232</v>
      </c>
      <c r="C248" s="69" t="str">
        <f t="shared" si="25"/>
        <v/>
      </c>
      <c r="D248" s="70" t="str">
        <f t="shared" si="26"/>
        <v/>
      </c>
      <c r="E248" s="70" t="str">
        <f t="shared" si="27"/>
        <v/>
      </c>
      <c r="F248" s="68" t="str">
        <f t="shared" si="28"/>
        <v/>
      </c>
      <c r="G248" s="70" t="str">
        <f t="shared" si="29"/>
        <v/>
      </c>
      <c r="H248" s="68" t="str">
        <f t="shared" si="30"/>
        <v/>
      </c>
    </row>
    <row r="249" spans="1:8" x14ac:dyDescent="0.2">
      <c r="A249" s="67"/>
      <c r="B249" s="67">
        <f t="shared" si="24"/>
        <v>233</v>
      </c>
      <c r="C249" s="69" t="str">
        <f t="shared" si="25"/>
        <v/>
      </c>
      <c r="D249" s="70" t="str">
        <f t="shared" si="26"/>
        <v/>
      </c>
      <c r="E249" s="70" t="str">
        <f t="shared" si="27"/>
        <v/>
      </c>
      <c r="F249" s="68" t="str">
        <f t="shared" si="28"/>
        <v/>
      </c>
      <c r="G249" s="70" t="str">
        <f t="shared" si="29"/>
        <v/>
      </c>
      <c r="H249" s="68" t="str">
        <f t="shared" si="30"/>
        <v/>
      </c>
    </row>
    <row r="250" spans="1:8" x14ac:dyDescent="0.2">
      <c r="A250" s="67"/>
      <c r="B250" s="67">
        <f t="shared" si="24"/>
        <v>234</v>
      </c>
      <c r="C250" s="69" t="str">
        <f t="shared" si="25"/>
        <v/>
      </c>
      <c r="D250" s="70" t="str">
        <f t="shared" si="26"/>
        <v/>
      </c>
      <c r="E250" s="70" t="str">
        <f t="shared" si="27"/>
        <v/>
      </c>
      <c r="F250" s="68" t="str">
        <f t="shared" si="28"/>
        <v/>
      </c>
      <c r="G250" s="70" t="str">
        <f t="shared" si="29"/>
        <v/>
      </c>
      <c r="H250" s="68" t="str">
        <f t="shared" si="30"/>
        <v/>
      </c>
    </row>
    <row r="251" spans="1:8" x14ac:dyDescent="0.2">
      <c r="A251" s="67"/>
      <c r="B251" s="67">
        <f t="shared" si="24"/>
        <v>235</v>
      </c>
      <c r="C251" s="69" t="str">
        <f t="shared" si="25"/>
        <v/>
      </c>
      <c r="D251" s="70" t="str">
        <f t="shared" si="26"/>
        <v/>
      </c>
      <c r="E251" s="70" t="str">
        <f t="shared" si="27"/>
        <v/>
      </c>
      <c r="F251" s="68" t="str">
        <f t="shared" si="28"/>
        <v/>
      </c>
      <c r="G251" s="70" t="str">
        <f t="shared" si="29"/>
        <v/>
      </c>
      <c r="H251" s="68" t="str">
        <f t="shared" si="30"/>
        <v/>
      </c>
    </row>
    <row r="252" spans="1:8" x14ac:dyDescent="0.2">
      <c r="A252" s="67"/>
      <c r="B252" s="67">
        <f t="shared" si="24"/>
        <v>236</v>
      </c>
      <c r="C252" s="69" t="str">
        <f t="shared" si="25"/>
        <v/>
      </c>
      <c r="D252" s="70" t="str">
        <f t="shared" si="26"/>
        <v/>
      </c>
      <c r="E252" s="70" t="str">
        <f t="shared" si="27"/>
        <v/>
      </c>
      <c r="F252" s="68" t="str">
        <f t="shared" si="28"/>
        <v/>
      </c>
      <c r="G252" s="70" t="str">
        <f t="shared" si="29"/>
        <v/>
      </c>
      <c r="H252" s="68" t="str">
        <f t="shared" si="30"/>
        <v/>
      </c>
    </row>
    <row r="253" spans="1:8" x14ac:dyDescent="0.2">
      <c r="A253" s="67"/>
      <c r="B253" s="67">
        <f t="shared" si="24"/>
        <v>237</v>
      </c>
      <c r="C253" s="69" t="str">
        <f t="shared" si="25"/>
        <v/>
      </c>
      <c r="D253" s="70" t="str">
        <f t="shared" si="26"/>
        <v/>
      </c>
      <c r="E253" s="70" t="str">
        <f t="shared" si="27"/>
        <v/>
      </c>
      <c r="F253" s="68" t="str">
        <f t="shared" si="28"/>
        <v/>
      </c>
      <c r="G253" s="70" t="str">
        <f t="shared" si="29"/>
        <v/>
      </c>
      <c r="H253" s="68" t="str">
        <f t="shared" si="30"/>
        <v/>
      </c>
    </row>
    <row r="254" spans="1:8" x14ac:dyDescent="0.2">
      <c r="A254" s="67"/>
      <c r="B254" s="67">
        <f t="shared" si="24"/>
        <v>238</v>
      </c>
      <c r="C254" s="69" t="str">
        <f t="shared" si="25"/>
        <v/>
      </c>
      <c r="D254" s="70" t="str">
        <f t="shared" si="26"/>
        <v/>
      </c>
      <c r="E254" s="70" t="str">
        <f t="shared" si="27"/>
        <v/>
      </c>
      <c r="F254" s="68" t="str">
        <f t="shared" si="28"/>
        <v/>
      </c>
      <c r="G254" s="70" t="str">
        <f t="shared" si="29"/>
        <v/>
      </c>
      <c r="H254" s="68" t="str">
        <f t="shared" si="30"/>
        <v/>
      </c>
    </row>
    <row r="255" spans="1:8" x14ac:dyDescent="0.2">
      <c r="A255" s="67"/>
      <c r="B255" s="67">
        <f t="shared" si="24"/>
        <v>239</v>
      </c>
      <c r="C255" s="69" t="str">
        <f t="shared" si="25"/>
        <v/>
      </c>
      <c r="D255" s="70" t="str">
        <f t="shared" si="26"/>
        <v/>
      </c>
      <c r="E255" s="70" t="str">
        <f t="shared" si="27"/>
        <v/>
      </c>
      <c r="F255" s="68" t="str">
        <f t="shared" si="28"/>
        <v/>
      </c>
      <c r="G255" s="70" t="str">
        <f t="shared" si="29"/>
        <v/>
      </c>
      <c r="H255" s="68" t="str">
        <f t="shared" si="30"/>
        <v/>
      </c>
    </row>
    <row r="256" spans="1:8" x14ac:dyDescent="0.2">
      <c r="A256" s="67"/>
      <c r="B256" s="67">
        <f t="shared" si="24"/>
        <v>240</v>
      </c>
      <c r="C256" s="69" t="str">
        <f t="shared" si="25"/>
        <v/>
      </c>
      <c r="D256" s="70" t="str">
        <f t="shared" si="26"/>
        <v/>
      </c>
      <c r="E256" s="70" t="str">
        <f t="shared" si="27"/>
        <v/>
      </c>
      <c r="F256" s="68" t="str">
        <f t="shared" si="28"/>
        <v/>
      </c>
      <c r="G256" s="70" t="str">
        <f t="shared" si="29"/>
        <v/>
      </c>
      <c r="H256" s="68" t="str">
        <f t="shared" si="30"/>
        <v/>
      </c>
    </row>
  </sheetData>
  <sheetProtection selectLockedCells="1"/>
  <mergeCells count="17">
    <mergeCell ref="D11:E11"/>
    <mergeCell ref="D12:E12"/>
    <mergeCell ref="D13:E13"/>
    <mergeCell ref="F15:G15"/>
    <mergeCell ref="B8:C8"/>
    <mergeCell ref="D8:E8"/>
    <mergeCell ref="B9:C9"/>
    <mergeCell ref="D9:E9"/>
    <mergeCell ref="B10:C10"/>
    <mergeCell ref="D10:E10"/>
    <mergeCell ref="B2:D2"/>
    <mergeCell ref="E2:E5"/>
    <mergeCell ref="B3:D3"/>
    <mergeCell ref="B4:D4"/>
    <mergeCell ref="B5:D5"/>
    <mergeCell ref="B7:C7"/>
    <mergeCell ref="D7:E7"/>
  </mergeCells>
  <conditionalFormatting sqref="C18:C256">
    <cfRule type="expression" dxfId="14" priority="1" stopIfTrue="1">
      <formula>IF(#REF!&lt;$D$11*$D$12,TRUE,FALSE)</formula>
    </cfRule>
    <cfRule type="expression" dxfId="13" priority="2" stopIfTrue="1">
      <formula>IF(#REF!=$D$11*$D$12,TRUE,FALSE)</formula>
    </cfRule>
    <cfRule type="expression" dxfId="12" priority="3" stopIfTrue="1">
      <formula>IF(#REF!&gt;$D$11*$D$12,TRUE,FALSE)</formula>
    </cfRule>
  </conditionalFormatting>
  <conditionalFormatting sqref="D18:H256">
    <cfRule type="expression" dxfId="11" priority="4" stopIfTrue="1">
      <formula>IF($B18&lt;$D$11*$D$12,TRUE,FALSE)</formula>
    </cfRule>
    <cfRule type="expression" dxfId="10" priority="5" stopIfTrue="1">
      <formula>IF($B18=$D$11*$D$12,TRUE,FALSE)</formula>
    </cfRule>
    <cfRule type="expression" dxfId="9" priority="6" stopIfTrue="1">
      <formula>IF($B18&gt;$D$11*$D$12,TRUE,FALSE)</formula>
    </cfRule>
  </conditionalFormatting>
  <conditionalFormatting sqref="B18:B256">
    <cfRule type="expression" dxfId="8" priority="7" stopIfTrue="1">
      <formula>IF(B18&lt;$D$11*$D$12,TRUE,FALSE)</formula>
    </cfRule>
    <cfRule type="expression" dxfId="7" priority="8" stopIfTrue="1">
      <formula>IF(B18=$D$11*$D$12,TRUE,FALSE)</formula>
    </cfRule>
    <cfRule type="expression" dxfId="6" priority="9" stopIfTrue="1">
      <formula>IF(B18&gt;$D$11*$D$12,TRUE,FALSE)</formula>
    </cfRule>
  </conditionalFormatting>
  <conditionalFormatting sqref="B17">
    <cfRule type="expression" dxfId="5" priority="10" stopIfTrue="1">
      <formula>IF($D$8*$D$10*$D$11*$D$12*$D$13&gt;0,TRUE,FALSE)</formula>
    </cfRule>
    <cfRule type="expression" dxfId="4" priority="11" stopIfTrue="1">
      <formula>IF($D$8*$D$10*$D$11*$D$12*$D$13&lt;=0,TRUE,FALSE)</formula>
    </cfRule>
  </conditionalFormatting>
  <conditionalFormatting sqref="C17:D17 F17:H17">
    <cfRule type="expression" dxfId="3" priority="12" stopIfTrue="1">
      <formula>IF($D$8*$D$10*$D$11*$D$12*$D$13&gt;0,TRUE,FALSE)</formula>
    </cfRule>
    <cfRule type="expression" dxfId="2" priority="13" stopIfTrue="1">
      <formula>IF($D$8*$D$10*$D$11*$D$12*$D$13&lt;=0,TRUE,FALSE)</formula>
    </cfRule>
  </conditionalFormatting>
  <conditionalFormatting sqref="E17">
    <cfRule type="expression" dxfId="1" priority="14" stopIfTrue="1">
      <formula>IF($D$8*$D$10*$D$11*$D$12*$D$13&gt;0,TRUE,FALSE)</formula>
    </cfRule>
    <cfRule type="expression" dxfId="0" priority="15" stopIfTrue="1">
      <formula>IF($D$8*$D$10*$D$11*$D$12*$D$13,TRUE,FALSE)</formula>
    </cfRule>
  </conditionalFormatting>
  <hyperlinks>
    <hyperlink ref="B3:D3" location="Accueil!H3" display="ACCUEIL"/>
  </hyperlinks>
  <printOptions horizontalCentered="1"/>
  <pageMargins left="0.23622047244094491" right="0.27559055118110237" top="0.6692913385826772" bottom="0.62992125984251968" header="0.35433070866141736" footer="0.39370078740157483"/>
  <pageSetup paperSize="9" scale="90" orientation="portrait"/>
  <headerFooter alignWithMargins="0">
    <oddHeader>&amp;L&amp;"Arial,Gras"&amp;12&amp;USimulateur d'emprunt&amp;R&amp;8Simulation réalisée le &amp;D</oddHeader>
    <oddFooter>&amp;R&amp;8Page &amp;P sur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256"/>
  <sheetViews>
    <sheetView showGridLines="0" zoomScaleNormal="100" workbookViewId="0">
      <pane ySplit="16" topLeftCell="A17" activePane="bottomLeft" state="frozen"/>
      <selection pane="bottomLeft" activeCell="D44" sqref="D44"/>
    </sheetView>
  </sheetViews>
  <sheetFormatPr baseColWidth="10" defaultRowHeight="11.25" x14ac:dyDescent="0.2"/>
  <cols>
    <col min="1" max="1" width="10.140625" style="1" bestFit="1" customWidth="1"/>
    <col min="2" max="2" width="6.28515625" style="1" customWidth="1"/>
    <col min="3" max="3" width="14" style="1" customWidth="1"/>
    <col min="4" max="8" width="17.7109375" style="1" customWidth="1"/>
    <col min="9" max="9" width="11.42578125" style="1"/>
    <col min="10" max="10" width="11.7109375" style="1" bestFit="1" customWidth="1"/>
    <col min="11" max="16384" width="11.42578125" style="1"/>
  </cols>
  <sheetData>
    <row r="2" spans="1:10" ht="12.75" x14ac:dyDescent="0.2">
      <c r="B2" s="93"/>
      <c r="C2" s="93"/>
      <c r="D2" s="93"/>
      <c r="E2" s="94"/>
    </row>
    <row r="3" spans="1:10" ht="15" x14ac:dyDescent="0.2">
      <c r="B3" s="95" t="s">
        <v>20</v>
      </c>
      <c r="C3" s="95"/>
      <c r="D3" s="95"/>
      <c r="E3" s="94"/>
    </row>
    <row r="4" spans="1:10" ht="12.75" x14ac:dyDescent="0.2">
      <c r="B4" s="96"/>
      <c r="C4" s="96"/>
      <c r="D4" s="96"/>
      <c r="E4" s="94"/>
    </row>
    <row r="5" spans="1:10" ht="12.75" x14ac:dyDescent="0.2">
      <c r="B5" s="96"/>
      <c r="C5" s="96"/>
      <c r="D5" s="96"/>
      <c r="E5" s="94"/>
    </row>
    <row r="6" spans="1:10" ht="12" thickBot="1" x14ac:dyDescent="0.25"/>
    <row r="7" spans="1:10" x14ac:dyDescent="0.2">
      <c r="B7" s="89" t="s">
        <v>0</v>
      </c>
      <c r="C7" s="90"/>
      <c r="D7" s="91" t="s">
        <v>23</v>
      </c>
      <c r="E7" s="92"/>
      <c r="G7" s="2" t="s">
        <v>1</v>
      </c>
      <c r="H7" s="3">
        <f>IF(D8*D10*D11*D12*D13=0,"",-PMT(D10/D12,D11*D12,D8))</f>
        <v>2137.9557597585053</v>
      </c>
    </row>
    <row r="8" spans="1:10" x14ac:dyDescent="0.2">
      <c r="B8" s="97" t="s">
        <v>2</v>
      </c>
      <c r="C8" s="98"/>
      <c r="D8" s="99">
        <v>60000</v>
      </c>
      <c r="E8" s="100"/>
      <c r="G8" s="4" t="s">
        <v>3</v>
      </c>
      <c r="H8" s="5">
        <f>H7*6.55957</f>
        <v>14024.070463039099</v>
      </c>
      <c r="J8" s="109"/>
    </row>
    <row r="9" spans="1:10" ht="12.75" customHeight="1" x14ac:dyDescent="0.2">
      <c r="B9" s="101" t="s">
        <v>3</v>
      </c>
      <c r="C9" s="102"/>
      <c r="D9" s="103">
        <f>D8*6.55957</f>
        <v>393574.2</v>
      </c>
      <c r="E9" s="104"/>
      <c r="G9" s="6" t="s">
        <v>4</v>
      </c>
      <c r="H9" s="7">
        <f>SUM(F17:G76)</f>
        <v>119120.9090909092</v>
      </c>
      <c r="J9" s="109"/>
    </row>
    <row r="10" spans="1:10" x14ac:dyDescent="0.2">
      <c r="B10" s="105" t="s">
        <v>5</v>
      </c>
      <c r="C10" s="106"/>
      <c r="D10" s="107">
        <v>2.9499999999999998E-2</v>
      </c>
      <c r="E10" s="108"/>
      <c r="G10" s="4" t="s">
        <v>3</v>
      </c>
      <c r="H10" s="5">
        <f>H9*6.55957</f>
        <v>781381.94164545531</v>
      </c>
    </row>
    <row r="11" spans="1:10" ht="12.75" customHeight="1" x14ac:dyDescent="0.2">
      <c r="B11" s="85" t="s">
        <v>6</v>
      </c>
      <c r="C11" s="86"/>
      <c r="D11" s="110">
        <v>11</v>
      </c>
      <c r="E11" s="111"/>
      <c r="G11" s="10" t="s">
        <v>7</v>
      </c>
      <c r="H11" s="11">
        <f>+SUM(G17:G76)</f>
        <v>10030.000000000005</v>
      </c>
    </row>
    <row r="12" spans="1:10" ht="13.5" customHeight="1" thickBot="1" x14ac:dyDescent="0.25">
      <c r="B12" s="85" t="s">
        <v>8</v>
      </c>
      <c r="C12" s="86"/>
      <c r="D12" s="110">
        <v>3</v>
      </c>
      <c r="E12" s="111"/>
      <c r="G12" s="12" t="s">
        <v>3</v>
      </c>
      <c r="H12" s="13">
        <f>H11*6.55957</f>
        <v>65792.487100000028</v>
      </c>
    </row>
    <row r="13" spans="1:10" ht="13.5" customHeight="1" thickBot="1" x14ac:dyDescent="0.25">
      <c r="B13" s="14" t="s">
        <v>9</v>
      </c>
      <c r="C13" s="15"/>
      <c r="D13" s="112">
        <v>40940</v>
      </c>
      <c r="E13" s="113"/>
      <c r="G13" s="16"/>
      <c r="H13" s="17"/>
    </row>
    <row r="14" spans="1:10" ht="12" thickBot="1" x14ac:dyDescent="0.25">
      <c r="E14" s="18"/>
    </row>
    <row r="15" spans="1:10" s="23" customFormat="1" ht="33.75" x14ac:dyDescent="0.2">
      <c r="A15" s="19"/>
      <c r="B15" s="20" t="s">
        <v>10</v>
      </c>
      <c r="C15" s="21" t="s">
        <v>11</v>
      </c>
      <c r="D15" s="21" t="s">
        <v>12</v>
      </c>
      <c r="E15" s="21" t="s">
        <v>13</v>
      </c>
      <c r="F15" s="114" t="s">
        <v>14</v>
      </c>
      <c r="G15" s="115"/>
      <c r="H15" s="22" t="s">
        <v>15</v>
      </c>
      <c r="J15" s="24"/>
    </row>
    <row r="16" spans="1:10" s="23" customFormat="1" ht="12" thickBot="1" x14ac:dyDescent="0.25">
      <c r="A16" s="19"/>
      <c r="B16" s="25"/>
      <c r="C16" s="26"/>
      <c r="D16" s="26"/>
      <c r="E16" s="26"/>
      <c r="F16" s="27" t="s">
        <v>16</v>
      </c>
      <c r="G16" s="28" t="s">
        <v>17</v>
      </c>
      <c r="H16" s="29"/>
      <c r="J16" s="24"/>
    </row>
    <row r="17" spans="1:12" x14ac:dyDescent="0.2">
      <c r="A17" s="67" t="str">
        <f>YEAR(C17) &amp; "/" &amp; TEXT(C17,"mmmm")</f>
        <v>2012/février</v>
      </c>
      <c r="B17" s="31">
        <f>IF(D8*D10*D11*D12*D13=0,"",1)</f>
        <v>1</v>
      </c>
      <c r="C17" s="32">
        <f>IF(D8*D10*D11*D12*D13=0,"",IF(ISBLANK($D$13),"",D13))</f>
        <v>40940</v>
      </c>
      <c r="D17" s="33">
        <f>F17+G17</f>
        <v>2408.181818181818</v>
      </c>
      <c r="E17" s="33">
        <f>IF($D$8*$D$10*$D$11*$D$12=0,"",IF(B17&lt;=$D$11*$D$12,D17,""))</f>
        <v>2408.181818181818</v>
      </c>
      <c r="F17" s="34">
        <f>+D8/(D11*D12)</f>
        <v>1818.1818181818182</v>
      </c>
      <c r="G17" s="33">
        <f>IF($D$8*$D$10*$D$11*$D$12=0,"",D8*(D10/D12))</f>
        <v>590</v>
      </c>
      <c r="H17" s="34">
        <f>IF($D$8*$D$10*$D$11*$D$12=0,"",$D$8-$F$17)</f>
        <v>58181.818181818184</v>
      </c>
      <c r="K17" s="35"/>
      <c r="L17" s="35"/>
    </row>
    <row r="18" spans="1:12" x14ac:dyDescent="0.2">
      <c r="A18" s="67" t="str">
        <f t="shared" ref="A18:A49" si="0">YEAR(C18) &amp; "/" &amp; TEXT(C18,"mmmm")</f>
        <v>2012/juin</v>
      </c>
      <c r="B18" s="31">
        <f t="shared" ref="B18:B81" si="1">IF($D$8*$D$10*$D$11*$D$12*$D$13=0,"",B17+1)</f>
        <v>2</v>
      </c>
      <c r="C18" s="32">
        <f t="shared" ref="C18:C81" si="2">IF(B18&lt;=$D$11*$D$12,DATE(YEAR($D$13),MONTH($D$13)+B17*12/$D$12,DAY($D$13)),"")</f>
        <v>41061</v>
      </c>
      <c r="D18" s="33">
        <f>F18+G18</f>
        <v>2390.3030303030305</v>
      </c>
      <c r="E18" s="33">
        <f t="shared" ref="E18:E81" si="3">IF(B18&lt;=$D$11*D$12,D18+E17,"")</f>
        <v>4798.484848484848</v>
      </c>
      <c r="F18" s="34">
        <f>F17</f>
        <v>1818.1818181818182</v>
      </c>
      <c r="G18" s="33">
        <f t="shared" ref="G18:G81" si="4">IF(B18&lt;=$D$11*D$12,H17*($D$10/$D$12),"")</f>
        <v>572.12121212121212</v>
      </c>
      <c r="H18" s="34">
        <f t="shared" ref="H18:H81" si="5">IF(B18&lt;=$D$11*$D$12,H17-F18,"")</f>
        <v>56363.636363636368</v>
      </c>
      <c r="K18" s="35"/>
      <c r="L18" s="35"/>
    </row>
    <row r="19" spans="1:12" x14ac:dyDescent="0.2">
      <c r="A19" s="67" t="str">
        <f t="shared" si="0"/>
        <v>2012/octobre</v>
      </c>
      <c r="B19" s="31">
        <f t="shared" si="1"/>
        <v>3</v>
      </c>
      <c r="C19" s="32">
        <f t="shared" si="2"/>
        <v>41183</v>
      </c>
      <c r="D19" s="33">
        <f t="shared" ref="D19:D76" si="6">F19+G19</f>
        <v>2372.4242424242425</v>
      </c>
      <c r="E19" s="33">
        <f t="shared" si="3"/>
        <v>7170.9090909090901</v>
      </c>
      <c r="F19" s="34">
        <f t="shared" ref="F19:F36" si="7">F18</f>
        <v>1818.1818181818182</v>
      </c>
      <c r="G19" s="33">
        <f t="shared" si="4"/>
        <v>554.24242424242425</v>
      </c>
      <c r="H19" s="34">
        <f t="shared" si="5"/>
        <v>54545.454545454551</v>
      </c>
      <c r="K19" s="35"/>
      <c r="L19" s="35"/>
    </row>
    <row r="20" spans="1:12" x14ac:dyDescent="0.2">
      <c r="A20" s="67" t="str">
        <f t="shared" si="0"/>
        <v>2013/février</v>
      </c>
      <c r="B20" s="31">
        <f t="shared" si="1"/>
        <v>4</v>
      </c>
      <c r="C20" s="32">
        <f t="shared" si="2"/>
        <v>41306</v>
      </c>
      <c r="D20" s="33">
        <f t="shared" si="6"/>
        <v>2354.5454545454545</v>
      </c>
      <c r="E20" s="33">
        <f t="shared" si="3"/>
        <v>9525.4545454545441</v>
      </c>
      <c r="F20" s="34">
        <f t="shared" si="7"/>
        <v>1818.1818181818182</v>
      </c>
      <c r="G20" s="33">
        <f t="shared" si="4"/>
        <v>536.36363636363637</v>
      </c>
      <c r="H20" s="34">
        <f t="shared" si="5"/>
        <v>52727.272727272735</v>
      </c>
      <c r="K20" s="35"/>
      <c r="L20" s="35"/>
    </row>
    <row r="21" spans="1:12" x14ac:dyDescent="0.2">
      <c r="A21" s="67" t="str">
        <f t="shared" si="0"/>
        <v>2013/juin</v>
      </c>
      <c r="B21" s="31">
        <f t="shared" si="1"/>
        <v>5</v>
      </c>
      <c r="C21" s="32">
        <f t="shared" si="2"/>
        <v>41426</v>
      </c>
      <c r="D21" s="33">
        <f t="shared" si="6"/>
        <v>2336.666666666667</v>
      </c>
      <c r="E21" s="33">
        <f t="shared" si="3"/>
        <v>11862.121212121212</v>
      </c>
      <c r="F21" s="34">
        <f t="shared" si="7"/>
        <v>1818.1818181818182</v>
      </c>
      <c r="G21" s="33">
        <f t="shared" si="4"/>
        <v>518.4848484848485</v>
      </c>
      <c r="H21" s="34">
        <f t="shared" si="5"/>
        <v>50909.090909090919</v>
      </c>
      <c r="K21" s="35"/>
      <c r="L21" s="35"/>
    </row>
    <row r="22" spans="1:12" x14ac:dyDescent="0.2">
      <c r="A22" s="67" t="str">
        <f t="shared" si="0"/>
        <v>2013/octobre</v>
      </c>
      <c r="B22" s="31">
        <f t="shared" si="1"/>
        <v>6</v>
      </c>
      <c r="C22" s="32">
        <f t="shared" si="2"/>
        <v>41548</v>
      </c>
      <c r="D22" s="33">
        <f t="shared" si="6"/>
        <v>2318.787878787879</v>
      </c>
      <c r="E22" s="33">
        <f t="shared" si="3"/>
        <v>14180.909090909092</v>
      </c>
      <c r="F22" s="34">
        <f t="shared" si="7"/>
        <v>1818.1818181818182</v>
      </c>
      <c r="G22" s="33">
        <f t="shared" si="4"/>
        <v>500.60606060606068</v>
      </c>
      <c r="H22" s="34">
        <f t="shared" si="5"/>
        <v>49090.909090909103</v>
      </c>
      <c r="K22" s="35"/>
      <c r="L22" s="35"/>
    </row>
    <row r="23" spans="1:12" x14ac:dyDescent="0.2">
      <c r="A23" s="67" t="str">
        <f t="shared" si="0"/>
        <v>2014/février</v>
      </c>
      <c r="B23" s="31">
        <f t="shared" si="1"/>
        <v>7</v>
      </c>
      <c r="C23" s="32">
        <f t="shared" si="2"/>
        <v>41671</v>
      </c>
      <c r="D23" s="33">
        <f t="shared" si="6"/>
        <v>2300.909090909091</v>
      </c>
      <c r="E23" s="33">
        <f t="shared" si="3"/>
        <v>16481.818181818184</v>
      </c>
      <c r="F23" s="34">
        <f t="shared" si="7"/>
        <v>1818.1818181818182</v>
      </c>
      <c r="G23" s="33">
        <f t="shared" si="4"/>
        <v>482.7272727272728</v>
      </c>
      <c r="H23" s="34">
        <f t="shared" si="5"/>
        <v>47272.727272727287</v>
      </c>
      <c r="K23" s="35"/>
      <c r="L23" s="35"/>
    </row>
    <row r="24" spans="1:12" x14ac:dyDescent="0.2">
      <c r="A24" s="67" t="str">
        <f t="shared" si="0"/>
        <v>2014/juin</v>
      </c>
      <c r="B24" s="31">
        <f t="shared" si="1"/>
        <v>8</v>
      </c>
      <c r="C24" s="32">
        <f t="shared" si="2"/>
        <v>41791</v>
      </c>
      <c r="D24" s="33">
        <f t="shared" si="6"/>
        <v>2283.030303030303</v>
      </c>
      <c r="E24" s="33">
        <f t="shared" si="3"/>
        <v>18764.848484848488</v>
      </c>
      <c r="F24" s="34">
        <f t="shared" si="7"/>
        <v>1818.1818181818182</v>
      </c>
      <c r="G24" s="33">
        <f t="shared" si="4"/>
        <v>464.84848484848499</v>
      </c>
      <c r="H24" s="34">
        <f t="shared" si="5"/>
        <v>45454.54545454547</v>
      </c>
      <c r="K24" s="35"/>
      <c r="L24" s="35"/>
    </row>
    <row r="25" spans="1:12" x14ac:dyDescent="0.2">
      <c r="A25" s="67" t="str">
        <f t="shared" si="0"/>
        <v>2014/octobre</v>
      </c>
      <c r="B25" s="31">
        <f t="shared" si="1"/>
        <v>9</v>
      </c>
      <c r="C25" s="32">
        <f t="shared" si="2"/>
        <v>41913</v>
      </c>
      <c r="D25" s="33">
        <f t="shared" si="6"/>
        <v>2265.1515151515155</v>
      </c>
      <c r="E25" s="33">
        <f t="shared" si="3"/>
        <v>21030.000000000004</v>
      </c>
      <c r="F25" s="34">
        <f t="shared" si="7"/>
        <v>1818.1818181818182</v>
      </c>
      <c r="G25" s="33">
        <f t="shared" si="4"/>
        <v>446.96969696969711</v>
      </c>
      <c r="H25" s="34">
        <f t="shared" si="5"/>
        <v>43636.363636363654</v>
      </c>
      <c r="K25" s="35"/>
      <c r="L25" s="35"/>
    </row>
    <row r="26" spans="1:12" x14ac:dyDescent="0.2">
      <c r="A26" s="67" t="str">
        <f t="shared" si="0"/>
        <v>2015/février</v>
      </c>
      <c r="B26" s="31">
        <f t="shared" si="1"/>
        <v>10</v>
      </c>
      <c r="C26" s="32">
        <f t="shared" si="2"/>
        <v>42036</v>
      </c>
      <c r="D26" s="33">
        <f t="shared" si="6"/>
        <v>2247.2727272727275</v>
      </c>
      <c r="E26" s="33">
        <f t="shared" si="3"/>
        <v>23277.272727272732</v>
      </c>
      <c r="F26" s="34">
        <f t="shared" si="7"/>
        <v>1818.1818181818182</v>
      </c>
      <c r="G26" s="33">
        <f t="shared" si="4"/>
        <v>429.09090909090924</v>
      </c>
      <c r="H26" s="34">
        <f t="shared" si="5"/>
        <v>41818.181818181838</v>
      </c>
    </row>
    <row r="27" spans="1:12" x14ac:dyDescent="0.2">
      <c r="A27" s="67" t="str">
        <f t="shared" si="0"/>
        <v>2015/juin</v>
      </c>
      <c r="B27" s="31">
        <f t="shared" si="1"/>
        <v>11</v>
      </c>
      <c r="C27" s="32">
        <f t="shared" si="2"/>
        <v>42156</v>
      </c>
      <c r="D27" s="33">
        <f t="shared" si="6"/>
        <v>2229.3939393939395</v>
      </c>
      <c r="E27" s="33">
        <f t="shared" si="3"/>
        <v>25506.666666666672</v>
      </c>
      <c r="F27" s="34">
        <f t="shared" si="7"/>
        <v>1818.1818181818182</v>
      </c>
      <c r="G27" s="33">
        <f t="shared" si="4"/>
        <v>411.21212121212136</v>
      </c>
      <c r="H27" s="34">
        <f t="shared" si="5"/>
        <v>40000.000000000022</v>
      </c>
    </row>
    <row r="28" spans="1:12" x14ac:dyDescent="0.2">
      <c r="A28" s="67" t="str">
        <f t="shared" si="0"/>
        <v>2015/octobre</v>
      </c>
      <c r="B28" s="31">
        <f t="shared" si="1"/>
        <v>12</v>
      </c>
      <c r="C28" s="32">
        <f t="shared" si="2"/>
        <v>42278</v>
      </c>
      <c r="D28" s="33">
        <f t="shared" si="6"/>
        <v>2211.515151515152</v>
      </c>
      <c r="E28" s="33">
        <f t="shared" si="3"/>
        <v>27718.181818181823</v>
      </c>
      <c r="F28" s="34">
        <f t="shared" si="7"/>
        <v>1818.1818181818182</v>
      </c>
      <c r="G28" s="33">
        <f t="shared" si="4"/>
        <v>393.33333333333354</v>
      </c>
      <c r="H28" s="34">
        <f t="shared" si="5"/>
        <v>38181.818181818206</v>
      </c>
    </row>
    <row r="29" spans="1:12" x14ac:dyDescent="0.2">
      <c r="A29" s="67" t="str">
        <f t="shared" si="0"/>
        <v>2016/février</v>
      </c>
      <c r="B29" s="31">
        <f t="shared" si="1"/>
        <v>13</v>
      </c>
      <c r="C29" s="32">
        <f t="shared" si="2"/>
        <v>42401</v>
      </c>
      <c r="D29" s="33">
        <f t="shared" si="6"/>
        <v>2193.636363636364</v>
      </c>
      <c r="E29" s="33">
        <f t="shared" si="3"/>
        <v>29911.818181818187</v>
      </c>
      <c r="F29" s="34">
        <f t="shared" si="7"/>
        <v>1818.1818181818182</v>
      </c>
      <c r="G29" s="33">
        <f t="shared" si="4"/>
        <v>375.45454545454567</v>
      </c>
      <c r="H29" s="34">
        <f t="shared" si="5"/>
        <v>36363.636363636389</v>
      </c>
    </row>
    <row r="30" spans="1:12" x14ac:dyDescent="0.2">
      <c r="A30" s="67" t="str">
        <f t="shared" si="0"/>
        <v>2016/juin</v>
      </c>
      <c r="B30" s="31">
        <f t="shared" si="1"/>
        <v>14</v>
      </c>
      <c r="C30" s="32">
        <f t="shared" si="2"/>
        <v>42522</v>
      </c>
      <c r="D30" s="33">
        <f t="shared" si="6"/>
        <v>2175.757575757576</v>
      </c>
      <c r="E30" s="33">
        <f t="shared" si="3"/>
        <v>32087.575757575763</v>
      </c>
      <c r="F30" s="34">
        <f t="shared" si="7"/>
        <v>1818.1818181818182</v>
      </c>
      <c r="G30" s="33">
        <f t="shared" si="4"/>
        <v>357.57575757575779</v>
      </c>
      <c r="H30" s="34">
        <f t="shared" si="5"/>
        <v>34545.454545454573</v>
      </c>
    </row>
    <row r="31" spans="1:12" x14ac:dyDescent="0.2">
      <c r="A31" s="67" t="str">
        <f t="shared" si="0"/>
        <v>2016/octobre</v>
      </c>
      <c r="B31" s="30">
        <f t="shared" si="1"/>
        <v>15</v>
      </c>
      <c r="C31" s="36">
        <f t="shared" si="2"/>
        <v>42644</v>
      </c>
      <c r="D31" s="33">
        <f t="shared" si="6"/>
        <v>2157.878787878788</v>
      </c>
      <c r="E31" s="37">
        <f t="shared" si="3"/>
        <v>34245.454545454551</v>
      </c>
      <c r="F31" s="34">
        <f t="shared" si="7"/>
        <v>1818.1818181818182</v>
      </c>
      <c r="G31" s="37">
        <f t="shared" si="4"/>
        <v>339.69696969696997</v>
      </c>
      <c r="H31" s="35">
        <f t="shared" si="5"/>
        <v>32727.272727272753</v>
      </c>
    </row>
    <row r="32" spans="1:12" x14ac:dyDescent="0.2">
      <c r="A32" s="67" t="str">
        <f t="shared" si="0"/>
        <v>2017/février</v>
      </c>
      <c r="B32" s="30">
        <f t="shared" si="1"/>
        <v>16</v>
      </c>
      <c r="C32" s="36">
        <f t="shared" si="2"/>
        <v>42767</v>
      </c>
      <c r="D32" s="33">
        <f t="shared" si="6"/>
        <v>2140.0000000000005</v>
      </c>
      <c r="E32" s="37">
        <f t="shared" si="3"/>
        <v>36385.454545454551</v>
      </c>
      <c r="F32" s="34">
        <f t="shared" si="7"/>
        <v>1818.1818181818182</v>
      </c>
      <c r="G32" s="37">
        <f t="shared" si="4"/>
        <v>321.81818181818204</v>
      </c>
      <c r="H32" s="35">
        <f t="shared" si="5"/>
        <v>30909.090909090934</v>
      </c>
    </row>
    <row r="33" spans="1:8" x14ac:dyDescent="0.2">
      <c r="A33" s="67" t="str">
        <f t="shared" si="0"/>
        <v>2017/juin</v>
      </c>
      <c r="B33" s="30">
        <f t="shared" si="1"/>
        <v>17</v>
      </c>
      <c r="C33" s="36">
        <f t="shared" si="2"/>
        <v>42887</v>
      </c>
      <c r="D33" s="33">
        <f t="shared" si="6"/>
        <v>2122.1212121212125</v>
      </c>
      <c r="E33" s="37">
        <f t="shared" si="3"/>
        <v>38507.575757575767</v>
      </c>
      <c r="F33" s="34">
        <f t="shared" si="7"/>
        <v>1818.1818181818182</v>
      </c>
      <c r="G33" s="37">
        <f t="shared" si="4"/>
        <v>303.93939393939417</v>
      </c>
      <c r="H33" s="35">
        <f t="shared" si="5"/>
        <v>29090.909090909114</v>
      </c>
    </row>
    <row r="34" spans="1:8" x14ac:dyDescent="0.2">
      <c r="A34" s="67" t="str">
        <f t="shared" si="0"/>
        <v>2017/octobre</v>
      </c>
      <c r="B34" s="30">
        <f t="shared" si="1"/>
        <v>18</v>
      </c>
      <c r="C34" s="36">
        <f t="shared" si="2"/>
        <v>43009</v>
      </c>
      <c r="D34" s="33">
        <f t="shared" si="6"/>
        <v>2104.2424242424245</v>
      </c>
      <c r="E34" s="37">
        <f t="shared" si="3"/>
        <v>40611.818181818191</v>
      </c>
      <c r="F34" s="34">
        <f t="shared" si="7"/>
        <v>1818.1818181818182</v>
      </c>
      <c r="G34" s="37">
        <f t="shared" si="4"/>
        <v>286.06060606060629</v>
      </c>
      <c r="H34" s="35">
        <f t="shared" si="5"/>
        <v>27272.727272727294</v>
      </c>
    </row>
    <row r="35" spans="1:8" x14ac:dyDescent="0.2">
      <c r="A35" s="67" t="str">
        <f t="shared" si="0"/>
        <v>2018/février</v>
      </c>
      <c r="B35" s="30">
        <f t="shared" si="1"/>
        <v>19</v>
      </c>
      <c r="C35" s="36">
        <f t="shared" si="2"/>
        <v>43132</v>
      </c>
      <c r="D35" s="33">
        <f t="shared" si="6"/>
        <v>2086.3636363636365</v>
      </c>
      <c r="E35" s="37">
        <f t="shared" si="3"/>
        <v>42698.181818181831</v>
      </c>
      <c r="F35" s="34">
        <f t="shared" si="7"/>
        <v>1818.1818181818182</v>
      </c>
      <c r="G35" s="37">
        <f t="shared" si="4"/>
        <v>268.18181818181836</v>
      </c>
      <c r="H35" s="35">
        <f t="shared" si="5"/>
        <v>25454.545454545474</v>
      </c>
    </row>
    <row r="36" spans="1:8" x14ac:dyDescent="0.2">
      <c r="A36" s="67" t="str">
        <f t="shared" si="0"/>
        <v>2018/juin</v>
      </c>
      <c r="B36" s="30">
        <f t="shared" si="1"/>
        <v>20</v>
      </c>
      <c r="C36" s="36">
        <f t="shared" si="2"/>
        <v>43252</v>
      </c>
      <c r="D36" s="33">
        <f t="shared" si="6"/>
        <v>2068.484848484849</v>
      </c>
      <c r="E36" s="37">
        <f t="shared" si="3"/>
        <v>44766.666666666679</v>
      </c>
      <c r="F36" s="34">
        <f t="shared" si="7"/>
        <v>1818.1818181818182</v>
      </c>
      <c r="G36" s="37">
        <f t="shared" si="4"/>
        <v>250.30303030303048</v>
      </c>
      <c r="H36" s="35">
        <f t="shared" si="5"/>
        <v>23636.363636363654</v>
      </c>
    </row>
    <row r="37" spans="1:8" x14ac:dyDescent="0.2">
      <c r="A37" s="67" t="str">
        <f t="shared" si="0"/>
        <v>2018/octobre</v>
      </c>
      <c r="B37" s="30">
        <f t="shared" si="1"/>
        <v>21</v>
      </c>
      <c r="C37" s="36">
        <f t="shared" si="2"/>
        <v>43374</v>
      </c>
      <c r="D37" s="33">
        <f t="shared" si="6"/>
        <v>2050.606060606061</v>
      </c>
      <c r="E37" s="37">
        <f t="shared" si="3"/>
        <v>46817.272727272742</v>
      </c>
      <c r="F37" s="35">
        <f>+F36</f>
        <v>1818.1818181818182</v>
      </c>
      <c r="G37" s="37">
        <f t="shared" si="4"/>
        <v>232.42424242424258</v>
      </c>
      <c r="H37" s="35">
        <f t="shared" si="5"/>
        <v>21818.181818181834</v>
      </c>
    </row>
    <row r="38" spans="1:8" x14ac:dyDescent="0.2">
      <c r="A38" s="67" t="str">
        <f t="shared" si="0"/>
        <v>2019/février</v>
      </c>
      <c r="B38" s="30">
        <f t="shared" si="1"/>
        <v>22</v>
      </c>
      <c r="C38" s="36">
        <f t="shared" si="2"/>
        <v>43497</v>
      </c>
      <c r="D38" s="33">
        <f t="shared" si="6"/>
        <v>2032.727272727273</v>
      </c>
      <c r="E38" s="37">
        <f t="shared" si="3"/>
        <v>48850.000000000015</v>
      </c>
      <c r="F38" s="35">
        <f t="shared" ref="F38:F76" si="8">+F37</f>
        <v>1818.1818181818182</v>
      </c>
      <c r="G38" s="37">
        <f t="shared" si="4"/>
        <v>214.5454545454547</v>
      </c>
      <c r="H38" s="35">
        <f t="shared" si="5"/>
        <v>20000.000000000015</v>
      </c>
    </row>
    <row r="39" spans="1:8" x14ac:dyDescent="0.2">
      <c r="A39" s="67" t="str">
        <f t="shared" si="0"/>
        <v>2019/juin</v>
      </c>
      <c r="B39" s="30">
        <f t="shared" si="1"/>
        <v>23</v>
      </c>
      <c r="C39" s="36">
        <f t="shared" si="2"/>
        <v>43617</v>
      </c>
      <c r="D39" s="33">
        <f t="shared" si="6"/>
        <v>2014.848484848485</v>
      </c>
      <c r="E39" s="37">
        <f t="shared" si="3"/>
        <v>50864.848484848502</v>
      </c>
      <c r="F39" s="35">
        <f t="shared" si="8"/>
        <v>1818.1818181818182</v>
      </c>
      <c r="G39" s="37">
        <f t="shared" si="4"/>
        <v>196.6666666666668</v>
      </c>
      <c r="H39" s="35">
        <f t="shared" si="5"/>
        <v>18181.818181818195</v>
      </c>
    </row>
    <row r="40" spans="1:8" x14ac:dyDescent="0.2">
      <c r="A40" s="67" t="str">
        <f t="shared" si="0"/>
        <v>2019/octobre</v>
      </c>
      <c r="B40" s="30">
        <f t="shared" si="1"/>
        <v>24</v>
      </c>
      <c r="C40" s="36">
        <f t="shared" si="2"/>
        <v>43739</v>
      </c>
      <c r="D40" s="33">
        <f t="shared" si="6"/>
        <v>1996.9696969696972</v>
      </c>
      <c r="E40" s="37">
        <f t="shared" si="3"/>
        <v>52861.818181818198</v>
      </c>
      <c r="F40" s="35">
        <f t="shared" si="8"/>
        <v>1818.1818181818182</v>
      </c>
      <c r="G40" s="37">
        <f t="shared" si="4"/>
        <v>178.7878787878789</v>
      </c>
      <c r="H40" s="35">
        <f t="shared" si="5"/>
        <v>16363.636363636377</v>
      </c>
    </row>
    <row r="41" spans="1:8" x14ac:dyDescent="0.2">
      <c r="A41" s="67" t="str">
        <f t="shared" si="0"/>
        <v>2020/février</v>
      </c>
      <c r="B41" s="30">
        <f t="shared" si="1"/>
        <v>25</v>
      </c>
      <c r="C41" s="36">
        <f t="shared" si="2"/>
        <v>43862</v>
      </c>
      <c r="D41" s="33">
        <f t="shared" si="6"/>
        <v>1979.0909090909092</v>
      </c>
      <c r="E41" s="37">
        <f t="shared" si="3"/>
        <v>54840.90909090911</v>
      </c>
      <c r="F41" s="35">
        <f t="shared" si="8"/>
        <v>1818.1818181818182</v>
      </c>
      <c r="G41" s="37">
        <f t="shared" si="4"/>
        <v>160.90909090909102</v>
      </c>
      <c r="H41" s="35">
        <f t="shared" si="5"/>
        <v>14545.454545454559</v>
      </c>
    </row>
    <row r="42" spans="1:8" x14ac:dyDescent="0.2">
      <c r="A42" s="67" t="str">
        <f t="shared" si="0"/>
        <v>2020/juin</v>
      </c>
      <c r="B42" s="30">
        <f t="shared" si="1"/>
        <v>26</v>
      </c>
      <c r="C42" s="36">
        <f t="shared" si="2"/>
        <v>43983</v>
      </c>
      <c r="D42" s="33">
        <f t="shared" si="6"/>
        <v>1961.2121212121215</v>
      </c>
      <c r="E42" s="37">
        <f t="shared" si="3"/>
        <v>56802.12121212123</v>
      </c>
      <c r="F42" s="35">
        <f t="shared" si="8"/>
        <v>1818.1818181818182</v>
      </c>
      <c r="G42" s="37">
        <f t="shared" si="4"/>
        <v>143.03030303030314</v>
      </c>
      <c r="H42" s="35">
        <f t="shared" si="5"/>
        <v>12727.272727272741</v>
      </c>
    </row>
    <row r="43" spans="1:8" x14ac:dyDescent="0.2">
      <c r="A43" s="67" t="str">
        <f t="shared" si="0"/>
        <v>2020/octobre</v>
      </c>
      <c r="B43" s="30">
        <f t="shared" si="1"/>
        <v>27</v>
      </c>
      <c r="C43" s="36">
        <f t="shared" si="2"/>
        <v>44105</v>
      </c>
      <c r="D43" s="33">
        <f t="shared" si="6"/>
        <v>1943.3333333333335</v>
      </c>
      <c r="E43" s="37">
        <f t="shared" si="3"/>
        <v>58745.454545454566</v>
      </c>
      <c r="F43" s="35">
        <f t="shared" si="8"/>
        <v>1818.1818181818182</v>
      </c>
      <c r="G43" s="37">
        <f t="shared" si="4"/>
        <v>125.15151515151528</v>
      </c>
      <c r="H43" s="35">
        <f t="shared" si="5"/>
        <v>10909.090909090923</v>
      </c>
    </row>
    <row r="44" spans="1:8" x14ac:dyDescent="0.2">
      <c r="A44" s="67" t="str">
        <f t="shared" si="0"/>
        <v>2021/février</v>
      </c>
      <c r="B44" s="30">
        <f t="shared" si="1"/>
        <v>28</v>
      </c>
      <c r="C44" s="36">
        <f t="shared" si="2"/>
        <v>44228</v>
      </c>
      <c r="D44" s="33">
        <f t="shared" si="6"/>
        <v>1925.4545454545457</v>
      </c>
      <c r="E44" s="37">
        <f t="shared" si="3"/>
        <v>60670.90909090911</v>
      </c>
      <c r="F44" s="35">
        <f t="shared" si="8"/>
        <v>1818.1818181818182</v>
      </c>
      <c r="G44" s="37">
        <f t="shared" si="4"/>
        <v>107.27272727272739</v>
      </c>
      <c r="H44" s="35">
        <f t="shared" si="5"/>
        <v>9090.9090909091046</v>
      </c>
    </row>
    <row r="45" spans="1:8" x14ac:dyDescent="0.2">
      <c r="A45" s="67" t="str">
        <f t="shared" si="0"/>
        <v>2021/juin</v>
      </c>
      <c r="B45" s="30">
        <f t="shared" si="1"/>
        <v>29</v>
      </c>
      <c r="C45" s="36">
        <f t="shared" si="2"/>
        <v>44348</v>
      </c>
      <c r="D45" s="33">
        <f t="shared" si="6"/>
        <v>1907.5757575757577</v>
      </c>
      <c r="E45" s="37">
        <f t="shared" si="3"/>
        <v>62578.48484848487</v>
      </c>
      <c r="F45" s="35">
        <f t="shared" si="8"/>
        <v>1818.1818181818182</v>
      </c>
      <c r="G45" s="37">
        <f t="shared" si="4"/>
        <v>89.393939393939519</v>
      </c>
      <c r="H45" s="35">
        <f t="shared" si="5"/>
        <v>7272.7272727272866</v>
      </c>
    </row>
    <row r="46" spans="1:8" x14ac:dyDescent="0.2">
      <c r="A46" s="67" t="str">
        <f t="shared" si="0"/>
        <v>2021/octobre</v>
      </c>
      <c r="B46" s="30">
        <f t="shared" si="1"/>
        <v>30</v>
      </c>
      <c r="C46" s="36">
        <f t="shared" si="2"/>
        <v>44470</v>
      </c>
      <c r="D46" s="33">
        <f t="shared" si="6"/>
        <v>1889.69696969697</v>
      </c>
      <c r="E46" s="37">
        <f t="shared" si="3"/>
        <v>64468.181818181838</v>
      </c>
      <c r="F46" s="35">
        <f t="shared" si="8"/>
        <v>1818.1818181818182</v>
      </c>
      <c r="G46" s="37">
        <f t="shared" si="4"/>
        <v>71.515151515151643</v>
      </c>
      <c r="H46" s="35">
        <f t="shared" si="5"/>
        <v>5454.5454545454686</v>
      </c>
    </row>
    <row r="47" spans="1:8" x14ac:dyDescent="0.2">
      <c r="A47" s="67" t="str">
        <f t="shared" si="0"/>
        <v>2022/février</v>
      </c>
      <c r="B47" s="30">
        <f t="shared" si="1"/>
        <v>31</v>
      </c>
      <c r="C47" s="36">
        <f t="shared" si="2"/>
        <v>44593</v>
      </c>
      <c r="D47" s="33">
        <f t="shared" si="6"/>
        <v>1871.818181818182</v>
      </c>
      <c r="E47" s="37">
        <f t="shared" si="3"/>
        <v>66340.000000000015</v>
      </c>
      <c r="F47" s="35">
        <f t="shared" si="8"/>
        <v>1818.1818181818182</v>
      </c>
      <c r="G47" s="37">
        <f t="shared" si="4"/>
        <v>53.636363636363775</v>
      </c>
      <c r="H47" s="35">
        <f t="shared" si="5"/>
        <v>3636.3636363636506</v>
      </c>
    </row>
    <row r="48" spans="1:8" x14ac:dyDescent="0.2">
      <c r="A48" s="67" t="str">
        <f t="shared" si="0"/>
        <v>2022/juin</v>
      </c>
      <c r="B48" s="30">
        <f t="shared" si="1"/>
        <v>32</v>
      </c>
      <c r="C48" s="36">
        <f t="shared" si="2"/>
        <v>44713</v>
      </c>
      <c r="D48" s="33">
        <f t="shared" si="6"/>
        <v>1853.9393939393942</v>
      </c>
      <c r="E48" s="37">
        <f t="shared" si="3"/>
        <v>68193.939393939407</v>
      </c>
      <c r="F48" s="35">
        <f t="shared" si="8"/>
        <v>1818.1818181818182</v>
      </c>
      <c r="G48" s="37">
        <f t="shared" si="4"/>
        <v>35.757575757575893</v>
      </c>
      <c r="H48" s="35">
        <f t="shared" si="5"/>
        <v>1818.1818181818323</v>
      </c>
    </row>
    <row r="49" spans="1:9" x14ac:dyDescent="0.2">
      <c r="A49" s="67" t="str">
        <f t="shared" si="0"/>
        <v>2022/octobre</v>
      </c>
      <c r="B49" s="30">
        <f t="shared" si="1"/>
        <v>33</v>
      </c>
      <c r="C49" s="36">
        <f t="shared" si="2"/>
        <v>44835</v>
      </c>
      <c r="D49" s="33">
        <f t="shared" si="6"/>
        <v>1836.0606060606062</v>
      </c>
      <c r="E49" s="37">
        <f t="shared" si="3"/>
        <v>70030.000000000015</v>
      </c>
      <c r="F49" s="35">
        <f t="shared" si="8"/>
        <v>1818.1818181818182</v>
      </c>
      <c r="G49" s="37">
        <f t="shared" si="4"/>
        <v>17.878787878788017</v>
      </c>
      <c r="H49" s="35">
        <f t="shared" si="5"/>
        <v>1.4097167877480388E-11</v>
      </c>
    </row>
    <row r="50" spans="1:9" x14ac:dyDescent="0.2">
      <c r="A50" s="30"/>
      <c r="B50" s="30">
        <f t="shared" si="1"/>
        <v>34</v>
      </c>
      <c r="C50" s="36" t="str">
        <f t="shared" si="2"/>
        <v/>
      </c>
      <c r="D50" s="33" t="e">
        <f t="shared" si="6"/>
        <v>#VALUE!</v>
      </c>
      <c r="E50" s="37" t="str">
        <f t="shared" si="3"/>
        <v/>
      </c>
      <c r="F50" s="35">
        <f t="shared" si="8"/>
        <v>1818.1818181818182</v>
      </c>
      <c r="G50" s="37" t="str">
        <f t="shared" si="4"/>
        <v/>
      </c>
      <c r="H50" s="35" t="str">
        <f t="shared" si="5"/>
        <v/>
      </c>
    </row>
    <row r="51" spans="1:9" x14ac:dyDescent="0.2">
      <c r="A51" s="30"/>
      <c r="B51" s="30">
        <f t="shared" si="1"/>
        <v>35</v>
      </c>
      <c r="C51" s="36" t="str">
        <f t="shared" si="2"/>
        <v/>
      </c>
      <c r="D51" s="33" t="e">
        <f t="shared" si="6"/>
        <v>#VALUE!</v>
      </c>
      <c r="E51" s="37" t="str">
        <f t="shared" si="3"/>
        <v/>
      </c>
      <c r="F51" s="35">
        <f t="shared" si="8"/>
        <v>1818.1818181818182</v>
      </c>
      <c r="G51" s="37" t="str">
        <f t="shared" si="4"/>
        <v/>
      </c>
      <c r="H51" s="35" t="str">
        <f t="shared" si="5"/>
        <v/>
      </c>
    </row>
    <row r="52" spans="1:9" x14ac:dyDescent="0.2">
      <c r="A52" s="30"/>
      <c r="B52" s="30">
        <f t="shared" si="1"/>
        <v>36</v>
      </c>
      <c r="C52" s="36" t="str">
        <f t="shared" si="2"/>
        <v/>
      </c>
      <c r="D52" s="33" t="e">
        <f t="shared" si="6"/>
        <v>#VALUE!</v>
      </c>
      <c r="E52" s="37" t="str">
        <f t="shared" si="3"/>
        <v/>
      </c>
      <c r="F52" s="35">
        <f t="shared" si="8"/>
        <v>1818.1818181818182</v>
      </c>
      <c r="G52" s="37" t="str">
        <f t="shared" si="4"/>
        <v/>
      </c>
      <c r="H52" s="35" t="str">
        <f t="shared" si="5"/>
        <v/>
      </c>
      <c r="I52" s="35"/>
    </row>
    <row r="53" spans="1:9" x14ac:dyDescent="0.2">
      <c r="A53" s="30"/>
      <c r="B53" s="30">
        <f t="shared" si="1"/>
        <v>37</v>
      </c>
      <c r="C53" s="36" t="str">
        <f t="shared" si="2"/>
        <v/>
      </c>
      <c r="D53" s="33" t="e">
        <f t="shared" si="6"/>
        <v>#VALUE!</v>
      </c>
      <c r="E53" s="37" t="str">
        <f t="shared" si="3"/>
        <v/>
      </c>
      <c r="F53" s="35">
        <f t="shared" si="8"/>
        <v>1818.1818181818182</v>
      </c>
      <c r="G53" s="37" t="str">
        <f t="shared" si="4"/>
        <v/>
      </c>
      <c r="H53" s="35" t="str">
        <f t="shared" si="5"/>
        <v/>
      </c>
    </row>
    <row r="54" spans="1:9" x14ac:dyDescent="0.2">
      <c r="A54" s="30"/>
      <c r="B54" s="30">
        <f t="shared" si="1"/>
        <v>38</v>
      </c>
      <c r="C54" s="36" t="str">
        <f t="shared" si="2"/>
        <v/>
      </c>
      <c r="D54" s="33" t="e">
        <f t="shared" si="6"/>
        <v>#VALUE!</v>
      </c>
      <c r="E54" s="37" t="str">
        <f t="shared" si="3"/>
        <v/>
      </c>
      <c r="F54" s="35">
        <f t="shared" si="8"/>
        <v>1818.1818181818182</v>
      </c>
      <c r="G54" s="37" t="str">
        <f t="shared" si="4"/>
        <v/>
      </c>
      <c r="H54" s="35" t="str">
        <f t="shared" si="5"/>
        <v/>
      </c>
    </row>
    <row r="55" spans="1:9" x14ac:dyDescent="0.2">
      <c r="A55" s="30"/>
      <c r="B55" s="30">
        <f t="shared" si="1"/>
        <v>39</v>
      </c>
      <c r="C55" s="36" t="str">
        <f t="shared" si="2"/>
        <v/>
      </c>
      <c r="D55" s="33" t="e">
        <f t="shared" si="6"/>
        <v>#VALUE!</v>
      </c>
      <c r="E55" s="37" t="str">
        <f t="shared" si="3"/>
        <v/>
      </c>
      <c r="F55" s="35">
        <f t="shared" si="8"/>
        <v>1818.1818181818182</v>
      </c>
      <c r="G55" s="37" t="str">
        <f t="shared" si="4"/>
        <v/>
      </c>
      <c r="H55" s="35" t="str">
        <f t="shared" si="5"/>
        <v/>
      </c>
    </row>
    <row r="56" spans="1:9" x14ac:dyDescent="0.2">
      <c r="A56" s="30"/>
      <c r="B56" s="30">
        <f t="shared" si="1"/>
        <v>40</v>
      </c>
      <c r="C56" s="36" t="str">
        <f t="shared" si="2"/>
        <v/>
      </c>
      <c r="D56" s="33" t="e">
        <f t="shared" si="6"/>
        <v>#VALUE!</v>
      </c>
      <c r="E56" s="37" t="str">
        <f t="shared" si="3"/>
        <v/>
      </c>
      <c r="F56" s="35">
        <f t="shared" si="8"/>
        <v>1818.1818181818182</v>
      </c>
      <c r="G56" s="37" t="str">
        <f t="shared" si="4"/>
        <v/>
      </c>
      <c r="H56" s="35" t="str">
        <f t="shared" si="5"/>
        <v/>
      </c>
    </row>
    <row r="57" spans="1:9" x14ac:dyDescent="0.2">
      <c r="A57" s="30"/>
      <c r="B57" s="30">
        <f t="shared" si="1"/>
        <v>41</v>
      </c>
      <c r="C57" s="36" t="str">
        <f t="shared" si="2"/>
        <v/>
      </c>
      <c r="D57" s="33" t="e">
        <f t="shared" si="6"/>
        <v>#VALUE!</v>
      </c>
      <c r="E57" s="37" t="str">
        <f t="shared" si="3"/>
        <v/>
      </c>
      <c r="F57" s="35">
        <f t="shared" si="8"/>
        <v>1818.1818181818182</v>
      </c>
      <c r="G57" s="37" t="str">
        <f t="shared" si="4"/>
        <v/>
      </c>
      <c r="H57" s="35" t="str">
        <f t="shared" si="5"/>
        <v/>
      </c>
    </row>
    <row r="58" spans="1:9" x14ac:dyDescent="0.2">
      <c r="A58" s="30"/>
      <c r="B58" s="30">
        <f t="shared" si="1"/>
        <v>42</v>
      </c>
      <c r="C58" s="36" t="str">
        <f t="shared" si="2"/>
        <v/>
      </c>
      <c r="D58" s="33" t="e">
        <f t="shared" si="6"/>
        <v>#VALUE!</v>
      </c>
      <c r="E58" s="37" t="str">
        <f t="shared" si="3"/>
        <v/>
      </c>
      <c r="F58" s="35">
        <f t="shared" si="8"/>
        <v>1818.1818181818182</v>
      </c>
      <c r="G58" s="37" t="str">
        <f t="shared" si="4"/>
        <v/>
      </c>
      <c r="H58" s="35" t="str">
        <f t="shared" si="5"/>
        <v/>
      </c>
    </row>
    <row r="59" spans="1:9" x14ac:dyDescent="0.2">
      <c r="A59" s="30"/>
      <c r="B59" s="30">
        <f t="shared" si="1"/>
        <v>43</v>
      </c>
      <c r="C59" s="36" t="str">
        <f t="shared" si="2"/>
        <v/>
      </c>
      <c r="D59" s="33" t="e">
        <f t="shared" si="6"/>
        <v>#VALUE!</v>
      </c>
      <c r="E59" s="37" t="str">
        <f t="shared" si="3"/>
        <v/>
      </c>
      <c r="F59" s="35">
        <f t="shared" si="8"/>
        <v>1818.1818181818182</v>
      </c>
      <c r="G59" s="37" t="str">
        <f t="shared" si="4"/>
        <v/>
      </c>
      <c r="H59" s="35" t="str">
        <f t="shared" si="5"/>
        <v/>
      </c>
    </row>
    <row r="60" spans="1:9" x14ac:dyDescent="0.2">
      <c r="A60" s="30"/>
      <c r="B60" s="30">
        <f t="shared" si="1"/>
        <v>44</v>
      </c>
      <c r="C60" s="36" t="str">
        <f t="shared" si="2"/>
        <v/>
      </c>
      <c r="D60" s="33" t="e">
        <f t="shared" si="6"/>
        <v>#VALUE!</v>
      </c>
      <c r="E60" s="37" t="str">
        <f t="shared" si="3"/>
        <v/>
      </c>
      <c r="F60" s="35">
        <f t="shared" si="8"/>
        <v>1818.1818181818182</v>
      </c>
      <c r="G60" s="37" t="str">
        <f t="shared" si="4"/>
        <v/>
      </c>
      <c r="H60" s="35" t="str">
        <f t="shared" si="5"/>
        <v/>
      </c>
    </row>
    <row r="61" spans="1:9" x14ac:dyDescent="0.2">
      <c r="A61" s="30"/>
      <c r="B61" s="30">
        <f t="shared" si="1"/>
        <v>45</v>
      </c>
      <c r="C61" s="36" t="str">
        <f t="shared" si="2"/>
        <v/>
      </c>
      <c r="D61" s="33" t="e">
        <f t="shared" si="6"/>
        <v>#VALUE!</v>
      </c>
      <c r="E61" s="37" t="str">
        <f t="shared" si="3"/>
        <v/>
      </c>
      <c r="F61" s="35">
        <f t="shared" si="8"/>
        <v>1818.1818181818182</v>
      </c>
      <c r="G61" s="37" t="str">
        <f t="shared" si="4"/>
        <v/>
      </c>
      <c r="H61" s="35" t="str">
        <f t="shared" si="5"/>
        <v/>
      </c>
    </row>
    <row r="62" spans="1:9" x14ac:dyDescent="0.2">
      <c r="A62" s="30"/>
      <c r="B62" s="30">
        <f t="shared" si="1"/>
        <v>46</v>
      </c>
      <c r="C62" s="36" t="str">
        <f t="shared" si="2"/>
        <v/>
      </c>
      <c r="D62" s="33" t="e">
        <f t="shared" si="6"/>
        <v>#VALUE!</v>
      </c>
      <c r="E62" s="37" t="str">
        <f t="shared" si="3"/>
        <v/>
      </c>
      <c r="F62" s="35">
        <f t="shared" si="8"/>
        <v>1818.1818181818182</v>
      </c>
      <c r="G62" s="37" t="str">
        <f t="shared" si="4"/>
        <v/>
      </c>
      <c r="H62" s="35" t="str">
        <f t="shared" si="5"/>
        <v/>
      </c>
    </row>
    <row r="63" spans="1:9" x14ac:dyDescent="0.2">
      <c r="A63" s="30"/>
      <c r="B63" s="30">
        <f t="shared" si="1"/>
        <v>47</v>
      </c>
      <c r="C63" s="36" t="str">
        <f t="shared" si="2"/>
        <v/>
      </c>
      <c r="D63" s="33" t="e">
        <f t="shared" si="6"/>
        <v>#VALUE!</v>
      </c>
      <c r="E63" s="37" t="str">
        <f t="shared" si="3"/>
        <v/>
      </c>
      <c r="F63" s="35">
        <f t="shared" si="8"/>
        <v>1818.1818181818182</v>
      </c>
      <c r="G63" s="37" t="str">
        <f t="shared" si="4"/>
        <v/>
      </c>
      <c r="H63" s="35" t="str">
        <f t="shared" si="5"/>
        <v/>
      </c>
    </row>
    <row r="64" spans="1:9" x14ac:dyDescent="0.2">
      <c r="A64" s="30"/>
      <c r="B64" s="30">
        <f t="shared" si="1"/>
        <v>48</v>
      </c>
      <c r="C64" s="36" t="str">
        <f t="shared" si="2"/>
        <v/>
      </c>
      <c r="D64" s="33" t="e">
        <f t="shared" si="6"/>
        <v>#VALUE!</v>
      </c>
      <c r="E64" s="37" t="str">
        <f t="shared" si="3"/>
        <v/>
      </c>
      <c r="F64" s="35">
        <f t="shared" si="8"/>
        <v>1818.1818181818182</v>
      </c>
      <c r="G64" s="37" t="str">
        <f t="shared" si="4"/>
        <v/>
      </c>
      <c r="H64" s="35" t="str">
        <f t="shared" si="5"/>
        <v/>
      </c>
    </row>
    <row r="65" spans="1:8" x14ac:dyDescent="0.2">
      <c r="A65" s="30"/>
      <c r="B65" s="30">
        <f t="shared" si="1"/>
        <v>49</v>
      </c>
      <c r="C65" s="36" t="str">
        <f t="shared" si="2"/>
        <v/>
      </c>
      <c r="D65" s="33" t="e">
        <f t="shared" si="6"/>
        <v>#VALUE!</v>
      </c>
      <c r="E65" s="37" t="str">
        <f t="shared" si="3"/>
        <v/>
      </c>
      <c r="F65" s="35">
        <f t="shared" si="8"/>
        <v>1818.1818181818182</v>
      </c>
      <c r="G65" s="37" t="str">
        <f t="shared" si="4"/>
        <v/>
      </c>
      <c r="H65" s="35" t="str">
        <f t="shared" si="5"/>
        <v/>
      </c>
    </row>
    <row r="66" spans="1:8" x14ac:dyDescent="0.2">
      <c r="A66" s="30"/>
      <c r="B66" s="30">
        <f t="shared" si="1"/>
        <v>50</v>
      </c>
      <c r="C66" s="36" t="str">
        <f t="shared" si="2"/>
        <v/>
      </c>
      <c r="D66" s="33" t="e">
        <f t="shared" si="6"/>
        <v>#VALUE!</v>
      </c>
      <c r="E66" s="37" t="str">
        <f t="shared" si="3"/>
        <v/>
      </c>
      <c r="F66" s="35">
        <f t="shared" si="8"/>
        <v>1818.1818181818182</v>
      </c>
      <c r="G66" s="37" t="str">
        <f t="shared" si="4"/>
        <v/>
      </c>
      <c r="H66" s="35" t="str">
        <f t="shared" si="5"/>
        <v/>
      </c>
    </row>
    <row r="67" spans="1:8" x14ac:dyDescent="0.2">
      <c r="A67" s="30"/>
      <c r="B67" s="30">
        <f t="shared" si="1"/>
        <v>51</v>
      </c>
      <c r="C67" s="36" t="str">
        <f t="shared" si="2"/>
        <v/>
      </c>
      <c r="D67" s="33" t="e">
        <f t="shared" si="6"/>
        <v>#VALUE!</v>
      </c>
      <c r="E67" s="37" t="str">
        <f t="shared" si="3"/>
        <v/>
      </c>
      <c r="F67" s="35">
        <f t="shared" si="8"/>
        <v>1818.1818181818182</v>
      </c>
      <c r="G67" s="37" t="str">
        <f t="shared" si="4"/>
        <v/>
      </c>
      <c r="H67" s="35" t="str">
        <f t="shared" si="5"/>
        <v/>
      </c>
    </row>
    <row r="68" spans="1:8" x14ac:dyDescent="0.2">
      <c r="A68" s="30"/>
      <c r="B68" s="30">
        <f t="shared" si="1"/>
        <v>52</v>
      </c>
      <c r="C68" s="36" t="str">
        <f t="shared" si="2"/>
        <v/>
      </c>
      <c r="D68" s="33" t="e">
        <f t="shared" si="6"/>
        <v>#VALUE!</v>
      </c>
      <c r="E68" s="37" t="str">
        <f t="shared" si="3"/>
        <v/>
      </c>
      <c r="F68" s="35">
        <f t="shared" si="8"/>
        <v>1818.1818181818182</v>
      </c>
      <c r="G68" s="37" t="str">
        <f t="shared" si="4"/>
        <v/>
      </c>
      <c r="H68" s="35" t="str">
        <f t="shared" si="5"/>
        <v/>
      </c>
    </row>
    <row r="69" spans="1:8" x14ac:dyDescent="0.2">
      <c r="A69" s="30"/>
      <c r="B69" s="30">
        <f t="shared" si="1"/>
        <v>53</v>
      </c>
      <c r="C69" s="36" t="str">
        <f t="shared" si="2"/>
        <v/>
      </c>
      <c r="D69" s="33" t="e">
        <f t="shared" si="6"/>
        <v>#VALUE!</v>
      </c>
      <c r="E69" s="37" t="str">
        <f t="shared" si="3"/>
        <v/>
      </c>
      <c r="F69" s="35">
        <f t="shared" si="8"/>
        <v>1818.1818181818182</v>
      </c>
      <c r="G69" s="37" t="str">
        <f t="shared" si="4"/>
        <v/>
      </c>
      <c r="H69" s="35" t="str">
        <f t="shared" si="5"/>
        <v/>
      </c>
    </row>
    <row r="70" spans="1:8" x14ac:dyDescent="0.2">
      <c r="A70" s="30"/>
      <c r="B70" s="30">
        <f t="shared" si="1"/>
        <v>54</v>
      </c>
      <c r="C70" s="36" t="str">
        <f t="shared" si="2"/>
        <v/>
      </c>
      <c r="D70" s="33" t="e">
        <f t="shared" si="6"/>
        <v>#VALUE!</v>
      </c>
      <c r="E70" s="37" t="str">
        <f t="shared" si="3"/>
        <v/>
      </c>
      <c r="F70" s="35">
        <f t="shared" si="8"/>
        <v>1818.1818181818182</v>
      </c>
      <c r="G70" s="37" t="str">
        <f t="shared" si="4"/>
        <v/>
      </c>
      <c r="H70" s="35" t="str">
        <f t="shared" si="5"/>
        <v/>
      </c>
    </row>
    <row r="71" spans="1:8" x14ac:dyDescent="0.2">
      <c r="A71" s="30"/>
      <c r="B71" s="30">
        <f t="shared" si="1"/>
        <v>55</v>
      </c>
      <c r="C71" s="36" t="str">
        <f t="shared" si="2"/>
        <v/>
      </c>
      <c r="D71" s="33" t="e">
        <f t="shared" si="6"/>
        <v>#VALUE!</v>
      </c>
      <c r="E71" s="37" t="str">
        <f t="shared" si="3"/>
        <v/>
      </c>
      <c r="F71" s="35">
        <f t="shared" si="8"/>
        <v>1818.1818181818182</v>
      </c>
      <c r="G71" s="37" t="str">
        <f t="shared" si="4"/>
        <v/>
      </c>
      <c r="H71" s="35" t="str">
        <f t="shared" si="5"/>
        <v/>
      </c>
    </row>
    <row r="72" spans="1:8" x14ac:dyDescent="0.2">
      <c r="A72" s="30"/>
      <c r="B72" s="30">
        <f t="shared" si="1"/>
        <v>56</v>
      </c>
      <c r="C72" s="36" t="str">
        <f t="shared" si="2"/>
        <v/>
      </c>
      <c r="D72" s="33" t="e">
        <f t="shared" si="6"/>
        <v>#VALUE!</v>
      </c>
      <c r="E72" s="37" t="str">
        <f t="shared" si="3"/>
        <v/>
      </c>
      <c r="F72" s="35">
        <f t="shared" si="8"/>
        <v>1818.1818181818182</v>
      </c>
      <c r="G72" s="37" t="str">
        <f t="shared" si="4"/>
        <v/>
      </c>
      <c r="H72" s="35" t="str">
        <f t="shared" si="5"/>
        <v/>
      </c>
    </row>
    <row r="73" spans="1:8" x14ac:dyDescent="0.2">
      <c r="A73" s="30"/>
      <c r="B73" s="30">
        <f t="shared" si="1"/>
        <v>57</v>
      </c>
      <c r="C73" s="36" t="str">
        <f t="shared" si="2"/>
        <v/>
      </c>
      <c r="D73" s="33" t="e">
        <f t="shared" si="6"/>
        <v>#VALUE!</v>
      </c>
      <c r="E73" s="37" t="str">
        <f t="shared" si="3"/>
        <v/>
      </c>
      <c r="F73" s="35">
        <f t="shared" si="8"/>
        <v>1818.1818181818182</v>
      </c>
      <c r="G73" s="37" t="str">
        <f t="shared" si="4"/>
        <v/>
      </c>
      <c r="H73" s="35" t="str">
        <f t="shared" si="5"/>
        <v/>
      </c>
    </row>
    <row r="74" spans="1:8" x14ac:dyDescent="0.2">
      <c r="A74" s="30"/>
      <c r="B74" s="30">
        <f t="shared" si="1"/>
        <v>58</v>
      </c>
      <c r="C74" s="36" t="str">
        <f t="shared" si="2"/>
        <v/>
      </c>
      <c r="D74" s="33" t="e">
        <f t="shared" si="6"/>
        <v>#VALUE!</v>
      </c>
      <c r="E74" s="37" t="str">
        <f t="shared" si="3"/>
        <v/>
      </c>
      <c r="F74" s="35">
        <f t="shared" si="8"/>
        <v>1818.1818181818182</v>
      </c>
      <c r="G74" s="37" t="str">
        <f t="shared" si="4"/>
        <v/>
      </c>
      <c r="H74" s="35" t="str">
        <f t="shared" si="5"/>
        <v/>
      </c>
    </row>
    <row r="75" spans="1:8" x14ac:dyDescent="0.2">
      <c r="A75" s="30"/>
      <c r="B75" s="30">
        <f t="shared" si="1"/>
        <v>59</v>
      </c>
      <c r="C75" s="36" t="str">
        <f t="shared" si="2"/>
        <v/>
      </c>
      <c r="D75" s="33" t="e">
        <f t="shared" si="6"/>
        <v>#VALUE!</v>
      </c>
      <c r="E75" s="37" t="str">
        <f t="shared" si="3"/>
        <v/>
      </c>
      <c r="F75" s="35">
        <f t="shared" si="8"/>
        <v>1818.1818181818182</v>
      </c>
      <c r="G75" s="37" t="str">
        <f t="shared" si="4"/>
        <v/>
      </c>
      <c r="H75" s="35" t="str">
        <f t="shared" si="5"/>
        <v/>
      </c>
    </row>
    <row r="76" spans="1:8" x14ac:dyDescent="0.2">
      <c r="A76" s="30"/>
      <c r="B76" s="30">
        <f t="shared" si="1"/>
        <v>60</v>
      </c>
      <c r="C76" s="36" t="str">
        <f t="shared" si="2"/>
        <v/>
      </c>
      <c r="D76" s="33" t="e">
        <f t="shared" si="6"/>
        <v>#VALUE!</v>
      </c>
      <c r="E76" s="37" t="str">
        <f t="shared" si="3"/>
        <v/>
      </c>
      <c r="F76" s="35">
        <f t="shared" si="8"/>
        <v>1818.1818181818182</v>
      </c>
      <c r="G76" s="37" t="str">
        <f t="shared" si="4"/>
        <v/>
      </c>
      <c r="H76" s="35" t="str">
        <f t="shared" si="5"/>
        <v/>
      </c>
    </row>
    <row r="77" spans="1:8" x14ac:dyDescent="0.2">
      <c r="A77" s="30"/>
      <c r="B77" s="30">
        <f t="shared" si="1"/>
        <v>61</v>
      </c>
      <c r="C77" s="36" t="str">
        <f t="shared" si="2"/>
        <v/>
      </c>
      <c r="D77" s="37" t="str">
        <f t="shared" ref="D77:D140" si="9">IF(B77&lt;=$D$11*$D$12,$H$7,"")</f>
        <v/>
      </c>
      <c r="E77" s="37" t="str">
        <f t="shared" si="3"/>
        <v/>
      </c>
      <c r="F77" s="35" t="str">
        <f t="shared" ref="F77:F140" si="10">IF(B77&lt;=$D$11*$D$12,D77-G77,"")</f>
        <v/>
      </c>
      <c r="G77" s="37" t="str">
        <f t="shared" si="4"/>
        <v/>
      </c>
      <c r="H77" s="35" t="str">
        <f t="shared" si="5"/>
        <v/>
      </c>
    </row>
    <row r="78" spans="1:8" x14ac:dyDescent="0.2">
      <c r="A78" s="30"/>
      <c r="B78" s="30">
        <f t="shared" si="1"/>
        <v>62</v>
      </c>
      <c r="C78" s="36" t="str">
        <f t="shared" si="2"/>
        <v/>
      </c>
      <c r="D78" s="37" t="str">
        <f t="shared" si="9"/>
        <v/>
      </c>
      <c r="E78" s="37" t="str">
        <f t="shared" si="3"/>
        <v/>
      </c>
      <c r="F78" s="35" t="str">
        <f t="shared" si="10"/>
        <v/>
      </c>
      <c r="G78" s="37" t="str">
        <f t="shared" si="4"/>
        <v/>
      </c>
      <c r="H78" s="35" t="str">
        <f t="shared" si="5"/>
        <v/>
      </c>
    </row>
    <row r="79" spans="1:8" x14ac:dyDescent="0.2">
      <c r="A79" s="30"/>
      <c r="B79" s="30">
        <f t="shared" si="1"/>
        <v>63</v>
      </c>
      <c r="C79" s="36" t="str">
        <f t="shared" si="2"/>
        <v/>
      </c>
      <c r="D79" s="37" t="str">
        <f t="shared" si="9"/>
        <v/>
      </c>
      <c r="E79" s="37" t="str">
        <f t="shared" si="3"/>
        <v/>
      </c>
      <c r="F79" s="35" t="str">
        <f t="shared" si="10"/>
        <v/>
      </c>
      <c r="G79" s="37" t="str">
        <f t="shared" si="4"/>
        <v/>
      </c>
      <c r="H79" s="35" t="str">
        <f t="shared" si="5"/>
        <v/>
      </c>
    </row>
    <row r="80" spans="1:8" x14ac:dyDescent="0.2">
      <c r="A80" s="30"/>
      <c r="B80" s="30">
        <f t="shared" si="1"/>
        <v>64</v>
      </c>
      <c r="C80" s="36" t="str">
        <f t="shared" si="2"/>
        <v/>
      </c>
      <c r="D80" s="37" t="str">
        <f t="shared" si="9"/>
        <v/>
      </c>
      <c r="E80" s="37" t="str">
        <f t="shared" si="3"/>
        <v/>
      </c>
      <c r="F80" s="35" t="str">
        <f t="shared" si="10"/>
        <v/>
      </c>
      <c r="G80" s="37" t="str">
        <f t="shared" si="4"/>
        <v/>
      </c>
      <c r="H80" s="35" t="str">
        <f t="shared" si="5"/>
        <v/>
      </c>
    </row>
    <row r="81" spans="1:8" x14ac:dyDescent="0.2">
      <c r="A81" s="30"/>
      <c r="B81" s="30">
        <f t="shared" si="1"/>
        <v>65</v>
      </c>
      <c r="C81" s="36" t="str">
        <f t="shared" si="2"/>
        <v/>
      </c>
      <c r="D81" s="37" t="str">
        <f t="shared" si="9"/>
        <v/>
      </c>
      <c r="E81" s="37" t="str">
        <f t="shared" si="3"/>
        <v/>
      </c>
      <c r="F81" s="35" t="str">
        <f t="shared" si="10"/>
        <v/>
      </c>
      <c r="G81" s="37" t="str">
        <f t="shared" si="4"/>
        <v/>
      </c>
      <c r="H81" s="35" t="str">
        <f t="shared" si="5"/>
        <v/>
      </c>
    </row>
    <row r="82" spans="1:8" x14ac:dyDescent="0.2">
      <c r="A82" s="30"/>
      <c r="B82" s="30">
        <f t="shared" ref="B82:B145" si="11">IF($D$8*$D$10*$D$11*$D$12*$D$13=0,"",B81+1)</f>
        <v>66</v>
      </c>
      <c r="C82" s="36" t="str">
        <f t="shared" ref="C82:C145" si="12">IF(B82&lt;=$D$11*$D$12,DATE(YEAR($D$13),MONTH($D$13)+B81*12/$D$12,DAY($D$13)),"")</f>
        <v/>
      </c>
      <c r="D82" s="37" t="str">
        <f t="shared" si="9"/>
        <v/>
      </c>
      <c r="E82" s="37" t="str">
        <f t="shared" ref="E82:E145" si="13">IF(B82&lt;=$D$11*D$12,D82+E81,"")</f>
        <v/>
      </c>
      <c r="F82" s="35" t="str">
        <f t="shared" si="10"/>
        <v/>
      </c>
      <c r="G82" s="37" t="str">
        <f t="shared" ref="G82:G145" si="14">IF(B82&lt;=$D$11*D$12,H81*($D$10/$D$12),"")</f>
        <v/>
      </c>
      <c r="H82" s="35" t="str">
        <f t="shared" ref="H82:H145" si="15">IF(B82&lt;=$D$11*$D$12,H81-F82,"")</f>
        <v/>
      </c>
    </row>
    <row r="83" spans="1:8" x14ac:dyDescent="0.2">
      <c r="A83" s="30"/>
      <c r="B83" s="30">
        <f t="shared" si="11"/>
        <v>67</v>
      </c>
      <c r="C83" s="36" t="str">
        <f t="shared" si="12"/>
        <v/>
      </c>
      <c r="D83" s="37" t="str">
        <f t="shared" si="9"/>
        <v/>
      </c>
      <c r="E83" s="37" t="str">
        <f t="shared" si="13"/>
        <v/>
      </c>
      <c r="F83" s="35" t="str">
        <f t="shared" si="10"/>
        <v/>
      </c>
      <c r="G83" s="37" t="str">
        <f t="shared" si="14"/>
        <v/>
      </c>
      <c r="H83" s="35" t="str">
        <f t="shared" si="15"/>
        <v/>
      </c>
    </row>
    <row r="84" spans="1:8" x14ac:dyDescent="0.2">
      <c r="A84" s="30"/>
      <c r="B84" s="30">
        <f t="shared" si="11"/>
        <v>68</v>
      </c>
      <c r="C84" s="36" t="str">
        <f t="shared" si="12"/>
        <v/>
      </c>
      <c r="D84" s="37" t="str">
        <f t="shared" si="9"/>
        <v/>
      </c>
      <c r="E84" s="37" t="str">
        <f t="shared" si="13"/>
        <v/>
      </c>
      <c r="F84" s="35" t="str">
        <f t="shared" si="10"/>
        <v/>
      </c>
      <c r="G84" s="37" t="str">
        <f t="shared" si="14"/>
        <v/>
      </c>
      <c r="H84" s="35" t="str">
        <f t="shared" si="15"/>
        <v/>
      </c>
    </row>
    <row r="85" spans="1:8" x14ac:dyDescent="0.2">
      <c r="A85" s="30"/>
      <c r="B85" s="30">
        <f t="shared" si="11"/>
        <v>69</v>
      </c>
      <c r="C85" s="36" t="str">
        <f t="shared" si="12"/>
        <v/>
      </c>
      <c r="D85" s="37" t="str">
        <f t="shared" si="9"/>
        <v/>
      </c>
      <c r="E85" s="37" t="str">
        <f t="shared" si="13"/>
        <v/>
      </c>
      <c r="F85" s="35" t="str">
        <f t="shared" si="10"/>
        <v/>
      </c>
      <c r="G85" s="37" t="str">
        <f t="shared" si="14"/>
        <v/>
      </c>
      <c r="H85" s="35" t="str">
        <f t="shared" si="15"/>
        <v/>
      </c>
    </row>
    <row r="86" spans="1:8" x14ac:dyDescent="0.2">
      <c r="A86" s="30"/>
      <c r="B86" s="30">
        <f t="shared" si="11"/>
        <v>70</v>
      </c>
      <c r="C86" s="36" t="str">
        <f t="shared" si="12"/>
        <v/>
      </c>
      <c r="D86" s="37" t="str">
        <f t="shared" si="9"/>
        <v/>
      </c>
      <c r="E86" s="37" t="str">
        <f t="shared" si="13"/>
        <v/>
      </c>
      <c r="F86" s="35" t="str">
        <f t="shared" si="10"/>
        <v/>
      </c>
      <c r="G86" s="37" t="str">
        <f t="shared" si="14"/>
        <v/>
      </c>
      <c r="H86" s="35" t="str">
        <f t="shared" si="15"/>
        <v/>
      </c>
    </row>
    <row r="87" spans="1:8" x14ac:dyDescent="0.2">
      <c r="A87" s="30"/>
      <c r="B87" s="30">
        <f t="shared" si="11"/>
        <v>71</v>
      </c>
      <c r="C87" s="36" t="str">
        <f t="shared" si="12"/>
        <v/>
      </c>
      <c r="D87" s="37" t="str">
        <f t="shared" si="9"/>
        <v/>
      </c>
      <c r="E87" s="37" t="str">
        <f t="shared" si="13"/>
        <v/>
      </c>
      <c r="F87" s="35" t="str">
        <f t="shared" si="10"/>
        <v/>
      </c>
      <c r="G87" s="37" t="str">
        <f t="shared" si="14"/>
        <v/>
      </c>
      <c r="H87" s="35" t="str">
        <f t="shared" si="15"/>
        <v/>
      </c>
    </row>
    <row r="88" spans="1:8" x14ac:dyDescent="0.2">
      <c r="A88" s="30"/>
      <c r="B88" s="30">
        <f t="shared" si="11"/>
        <v>72</v>
      </c>
      <c r="C88" s="36" t="str">
        <f t="shared" si="12"/>
        <v/>
      </c>
      <c r="D88" s="37" t="str">
        <f t="shared" si="9"/>
        <v/>
      </c>
      <c r="E88" s="37" t="str">
        <f t="shared" si="13"/>
        <v/>
      </c>
      <c r="F88" s="35" t="str">
        <f t="shared" si="10"/>
        <v/>
      </c>
      <c r="G88" s="37" t="str">
        <f t="shared" si="14"/>
        <v/>
      </c>
      <c r="H88" s="35" t="str">
        <f t="shared" si="15"/>
        <v/>
      </c>
    </row>
    <row r="89" spans="1:8" x14ac:dyDescent="0.2">
      <c r="A89" s="30"/>
      <c r="B89" s="30">
        <f t="shared" si="11"/>
        <v>73</v>
      </c>
      <c r="C89" s="36" t="str">
        <f t="shared" si="12"/>
        <v/>
      </c>
      <c r="D89" s="37" t="str">
        <f t="shared" si="9"/>
        <v/>
      </c>
      <c r="E89" s="37" t="str">
        <f t="shared" si="13"/>
        <v/>
      </c>
      <c r="F89" s="35" t="str">
        <f t="shared" si="10"/>
        <v/>
      </c>
      <c r="G89" s="37" t="str">
        <f t="shared" si="14"/>
        <v/>
      </c>
      <c r="H89" s="35" t="str">
        <f t="shared" si="15"/>
        <v/>
      </c>
    </row>
    <row r="90" spans="1:8" x14ac:dyDescent="0.2">
      <c r="A90" s="30"/>
      <c r="B90" s="30">
        <f t="shared" si="11"/>
        <v>74</v>
      </c>
      <c r="C90" s="36" t="str">
        <f t="shared" si="12"/>
        <v/>
      </c>
      <c r="D90" s="37" t="str">
        <f t="shared" si="9"/>
        <v/>
      </c>
      <c r="E90" s="37" t="str">
        <f t="shared" si="13"/>
        <v/>
      </c>
      <c r="F90" s="35" t="str">
        <f t="shared" si="10"/>
        <v/>
      </c>
      <c r="G90" s="37" t="str">
        <f t="shared" si="14"/>
        <v/>
      </c>
      <c r="H90" s="35" t="str">
        <f t="shared" si="15"/>
        <v/>
      </c>
    </row>
    <row r="91" spans="1:8" x14ac:dyDescent="0.2">
      <c r="A91" s="30"/>
      <c r="B91" s="30">
        <f t="shared" si="11"/>
        <v>75</v>
      </c>
      <c r="C91" s="36" t="str">
        <f t="shared" si="12"/>
        <v/>
      </c>
      <c r="D91" s="37" t="str">
        <f t="shared" si="9"/>
        <v/>
      </c>
      <c r="E91" s="37" t="str">
        <f t="shared" si="13"/>
        <v/>
      </c>
      <c r="F91" s="35" t="str">
        <f t="shared" si="10"/>
        <v/>
      </c>
      <c r="G91" s="37" t="str">
        <f t="shared" si="14"/>
        <v/>
      </c>
      <c r="H91" s="35" t="str">
        <f t="shared" si="15"/>
        <v/>
      </c>
    </row>
    <row r="92" spans="1:8" x14ac:dyDescent="0.2">
      <c r="A92" s="30"/>
      <c r="B92" s="30">
        <f t="shared" si="11"/>
        <v>76</v>
      </c>
      <c r="C92" s="36" t="str">
        <f t="shared" si="12"/>
        <v/>
      </c>
      <c r="D92" s="37" t="str">
        <f t="shared" si="9"/>
        <v/>
      </c>
      <c r="E92" s="37" t="str">
        <f t="shared" si="13"/>
        <v/>
      </c>
      <c r="F92" s="35" t="str">
        <f t="shared" si="10"/>
        <v/>
      </c>
      <c r="G92" s="37" t="str">
        <f t="shared" si="14"/>
        <v/>
      </c>
      <c r="H92" s="35" t="str">
        <f t="shared" si="15"/>
        <v/>
      </c>
    </row>
    <row r="93" spans="1:8" x14ac:dyDescent="0.2">
      <c r="A93" s="30"/>
      <c r="B93" s="30">
        <f t="shared" si="11"/>
        <v>77</v>
      </c>
      <c r="C93" s="36" t="str">
        <f t="shared" si="12"/>
        <v/>
      </c>
      <c r="D93" s="37" t="str">
        <f t="shared" si="9"/>
        <v/>
      </c>
      <c r="E93" s="37" t="str">
        <f t="shared" si="13"/>
        <v/>
      </c>
      <c r="F93" s="35" t="str">
        <f t="shared" si="10"/>
        <v/>
      </c>
      <c r="G93" s="37" t="str">
        <f t="shared" si="14"/>
        <v/>
      </c>
      <c r="H93" s="35" t="str">
        <f t="shared" si="15"/>
        <v/>
      </c>
    </row>
    <row r="94" spans="1:8" x14ac:dyDescent="0.2">
      <c r="A94" s="30"/>
      <c r="B94" s="30">
        <f t="shared" si="11"/>
        <v>78</v>
      </c>
      <c r="C94" s="36" t="str">
        <f t="shared" si="12"/>
        <v/>
      </c>
      <c r="D94" s="37" t="str">
        <f t="shared" si="9"/>
        <v/>
      </c>
      <c r="E94" s="37" t="str">
        <f t="shared" si="13"/>
        <v/>
      </c>
      <c r="F94" s="35" t="str">
        <f t="shared" si="10"/>
        <v/>
      </c>
      <c r="G94" s="37" t="str">
        <f t="shared" si="14"/>
        <v/>
      </c>
      <c r="H94" s="35" t="str">
        <f t="shared" si="15"/>
        <v/>
      </c>
    </row>
    <row r="95" spans="1:8" x14ac:dyDescent="0.2">
      <c r="A95" s="30"/>
      <c r="B95" s="30">
        <f t="shared" si="11"/>
        <v>79</v>
      </c>
      <c r="C95" s="36" t="str">
        <f t="shared" si="12"/>
        <v/>
      </c>
      <c r="D95" s="37" t="str">
        <f t="shared" si="9"/>
        <v/>
      </c>
      <c r="E95" s="37" t="str">
        <f t="shared" si="13"/>
        <v/>
      </c>
      <c r="F95" s="35" t="str">
        <f t="shared" si="10"/>
        <v/>
      </c>
      <c r="G95" s="37" t="str">
        <f t="shared" si="14"/>
        <v/>
      </c>
      <c r="H95" s="35" t="str">
        <f t="shared" si="15"/>
        <v/>
      </c>
    </row>
    <row r="96" spans="1:8" x14ac:dyDescent="0.2">
      <c r="A96" s="30"/>
      <c r="B96" s="30">
        <f t="shared" si="11"/>
        <v>80</v>
      </c>
      <c r="C96" s="36" t="str">
        <f t="shared" si="12"/>
        <v/>
      </c>
      <c r="D96" s="37" t="str">
        <f t="shared" si="9"/>
        <v/>
      </c>
      <c r="E96" s="37" t="str">
        <f t="shared" si="13"/>
        <v/>
      </c>
      <c r="F96" s="35" t="str">
        <f t="shared" si="10"/>
        <v/>
      </c>
      <c r="G96" s="37" t="str">
        <f t="shared" si="14"/>
        <v/>
      </c>
      <c r="H96" s="35" t="str">
        <f t="shared" si="15"/>
        <v/>
      </c>
    </row>
    <row r="97" spans="1:8" x14ac:dyDescent="0.2">
      <c r="A97" s="30"/>
      <c r="B97" s="30">
        <f t="shared" si="11"/>
        <v>81</v>
      </c>
      <c r="C97" s="36" t="str">
        <f t="shared" si="12"/>
        <v/>
      </c>
      <c r="D97" s="37" t="str">
        <f t="shared" si="9"/>
        <v/>
      </c>
      <c r="E97" s="37" t="str">
        <f t="shared" si="13"/>
        <v/>
      </c>
      <c r="F97" s="35" t="str">
        <f t="shared" si="10"/>
        <v/>
      </c>
      <c r="G97" s="37" t="str">
        <f t="shared" si="14"/>
        <v/>
      </c>
      <c r="H97" s="35" t="str">
        <f t="shared" si="15"/>
        <v/>
      </c>
    </row>
    <row r="98" spans="1:8" x14ac:dyDescent="0.2">
      <c r="A98" s="30"/>
      <c r="B98" s="30">
        <f t="shared" si="11"/>
        <v>82</v>
      </c>
      <c r="C98" s="36" t="str">
        <f t="shared" si="12"/>
        <v/>
      </c>
      <c r="D98" s="37" t="str">
        <f t="shared" si="9"/>
        <v/>
      </c>
      <c r="E98" s="37" t="str">
        <f t="shared" si="13"/>
        <v/>
      </c>
      <c r="F98" s="35" t="str">
        <f t="shared" si="10"/>
        <v/>
      </c>
      <c r="G98" s="37" t="str">
        <f t="shared" si="14"/>
        <v/>
      </c>
      <c r="H98" s="35" t="str">
        <f t="shared" si="15"/>
        <v/>
      </c>
    </row>
    <row r="99" spans="1:8" x14ac:dyDescent="0.2">
      <c r="A99" s="30"/>
      <c r="B99" s="30">
        <f t="shared" si="11"/>
        <v>83</v>
      </c>
      <c r="C99" s="36" t="str">
        <f t="shared" si="12"/>
        <v/>
      </c>
      <c r="D99" s="37" t="str">
        <f t="shared" si="9"/>
        <v/>
      </c>
      <c r="E99" s="37" t="str">
        <f t="shared" si="13"/>
        <v/>
      </c>
      <c r="F99" s="35" t="str">
        <f t="shared" si="10"/>
        <v/>
      </c>
      <c r="G99" s="37" t="str">
        <f t="shared" si="14"/>
        <v/>
      </c>
      <c r="H99" s="35" t="str">
        <f t="shared" si="15"/>
        <v/>
      </c>
    </row>
    <row r="100" spans="1:8" x14ac:dyDescent="0.2">
      <c r="A100" s="30"/>
      <c r="B100" s="30">
        <f t="shared" si="11"/>
        <v>84</v>
      </c>
      <c r="C100" s="36" t="str">
        <f t="shared" si="12"/>
        <v/>
      </c>
      <c r="D100" s="37" t="str">
        <f t="shared" si="9"/>
        <v/>
      </c>
      <c r="E100" s="37" t="str">
        <f t="shared" si="13"/>
        <v/>
      </c>
      <c r="F100" s="35" t="str">
        <f t="shared" si="10"/>
        <v/>
      </c>
      <c r="G100" s="37" t="str">
        <f t="shared" si="14"/>
        <v/>
      </c>
      <c r="H100" s="35" t="str">
        <f t="shared" si="15"/>
        <v/>
      </c>
    </row>
    <row r="101" spans="1:8" x14ac:dyDescent="0.2">
      <c r="A101" s="30"/>
      <c r="B101" s="30">
        <f t="shared" si="11"/>
        <v>85</v>
      </c>
      <c r="C101" s="36" t="str">
        <f t="shared" si="12"/>
        <v/>
      </c>
      <c r="D101" s="37" t="str">
        <f t="shared" si="9"/>
        <v/>
      </c>
      <c r="E101" s="37" t="str">
        <f t="shared" si="13"/>
        <v/>
      </c>
      <c r="F101" s="35" t="str">
        <f t="shared" si="10"/>
        <v/>
      </c>
      <c r="G101" s="37" t="str">
        <f t="shared" si="14"/>
        <v/>
      </c>
      <c r="H101" s="35" t="str">
        <f t="shared" si="15"/>
        <v/>
      </c>
    </row>
    <row r="102" spans="1:8" x14ac:dyDescent="0.2">
      <c r="A102" s="30"/>
      <c r="B102" s="30">
        <f t="shared" si="11"/>
        <v>86</v>
      </c>
      <c r="C102" s="36" t="str">
        <f t="shared" si="12"/>
        <v/>
      </c>
      <c r="D102" s="37" t="str">
        <f t="shared" si="9"/>
        <v/>
      </c>
      <c r="E102" s="37" t="str">
        <f t="shared" si="13"/>
        <v/>
      </c>
      <c r="F102" s="35" t="str">
        <f t="shared" si="10"/>
        <v/>
      </c>
      <c r="G102" s="37" t="str">
        <f t="shared" si="14"/>
        <v/>
      </c>
      <c r="H102" s="35" t="str">
        <f t="shared" si="15"/>
        <v/>
      </c>
    </row>
    <row r="103" spans="1:8" x14ac:dyDescent="0.2">
      <c r="A103" s="30"/>
      <c r="B103" s="30">
        <f t="shared" si="11"/>
        <v>87</v>
      </c>
      <c r="C103" s="36" t="str">
        <f t="shared" si="12"/>
        <v/>
      </c>
      <c r="D103" s="37" t="str">
        <f t="shared" si="9"/>
        <v/>
      </c>
      <c r="E103" s="37" t="str">
        <f t="shared" si="13"/>
        <v/>
      </c>
      <c r="F103" s="35" t="str">
        <f t="shared" si="10"/>
        <v/>
      </c>
      <c r="G103" s="37" t="str">
        <f t="shared" si="14"/>
        <v/>
      </c>
      <c r="H103" s="35" t="str">
        <f t="shared" si="15"/>
        <v/>
      </c>
    </row>
    <row r="104" spans="1:8" x14ac:dyDescent="0.2">
      <c r="A104" s="30"/>
      <c r="B104" s="30">
        <f t="shared" si="11"/>
        <v>88</v>
      </c>
      <c r="C104" s="36" t="str">
        <f t="shared" si="12"/>
        <v/>
      </c>
      <c r="D104" s="37" t="str">
        <f t="shared" si="9"/>
        <v/>
      </c>
      <c r="E104" s="37" t="str">
        <f t="shared" si="13"/>
        <v/>
      </c>
      <c r="F104" s="35" t="str">
        <f t="shared" si="10"/>
        <v/>
      </c>
      <c r="G104" s="37" t="str">
        <f t="shared" si="14"/>
        <v/>
      </c>
      <c r="H104" s="35" t="str">
        <f t="shared" si="15"/>
        <v/>
      </c>
    </row>
    <row r="105" spans="1:8" x14ac:dyDescent="0.2">
      <c r="A105" s="30"/>
      <c r="B105" s="30">
        <f t="shared" si="11"/>
        <v>89</v>
      </c>
      <c r="C105" s="36" t="str">
        <f t="shared" si="12"/>
        <v/>
      </c>
      <c r="D105" s="37" t="str">
        <f t="shared" si="9"/>
        <v/>
      </c>
      <c r="E105" s="37" t="str">
        <f t="shared" si="13"/>
        <v/>
      </c>
      <c r="F105" s="35" t="str">
        <f t="shared" si="10"/>
        <v/>
      </c>
      <c r="G105" s="37" t="str">
        <f t="shared" si="14"/>
        <v/>
      </c>
      <c r="H105" s="35" t="str">
        <f t="shared" si="15"/>
        <v/>
      </c>
    </row>
    <row r="106" spans="1:8" x14ac:dyDescent="0.2">
      <c r="A106" s="30"/>
      <c r="B106" s="30">
        <f t="shared" si="11"/>
        <v>90</v>
      </c>
      <c r="C106" s="36" t="str">
        <f t="shared" si="12"/>
        <v/>
      </c>
      <c r="D106" s="37" t="str">
        <f t="shared" si="9"/>
        <v/>
      </c>
      <c r="E106" s="37" t="str">
        <f t="shared" si="13"/>
        <v/>
      </c>
      <c r="F106" s="35" t="str">
        <f t="shared" si="10"/>
        <v/>
      </c>
      <c r="G106" s="37" t="str">
        <f t="shared" si="14"/>
        <v/>
      </c>
      <c r="H106" s="35" t="str">
        <f t="shared" si="15"/>
        <v/>
      </c>
    </row>
    <row r="107" spans="1:8" x14ac:dyDescent="0.2">
      <c r="A107" s="30"/>
      <c r="B107" s="30">
        <f t="shared" si="11"/>
        <v>91</v>
      </c>
      <c r="C107" s="36" t="str">
        <f t="shared" si="12"/>
        <v/>
      </c>
      <c r="D107" s="37" t="str">
        <f t="shared" si="9"/>
        <v/>
      </c>
      <c r="E107" s="37" t="str">
        <f t="shared" si="13"/>
        <v/>
      </c>
      <c r="F107" s="35" t="str">
        <f t="shared" si="10"/>
        <v/>
      </c>
      <c r="G107" s="37" t="str">
        <f t="shared" si="14"/>
        <v/>
      </c>
      <c r="H107" s="35" t="str">
        <f t="shared" si="15"/>
        <v/>
      </c>
    </row>
    <row r="108" spans="1:8" x14ac:dyDescent="0.2">
      <c r="A108" s="30"/>
      <c r="B108" s="30">
        <f t="shared" si="11"/>
        <v>92</v>
      </c>
      <c r="C108" s="36" t="str">
        <f t="shared" si="12"/>
        <v/>
      </c>
      <c r="D108" s="37" t="str">
        <f t="shared" si="9"/>
        <v/>
      </c>
      <c r="E108" s="37" t="str">
        <f t="shared" si="13"/>
        <v/>
      </c>
      <c r="F108" s="35" t="str">
        <f t="shared" si="10"/>
        <v/>
      </c>
      <c r="G108" s="37" t="str">
        <f t="shared" si="14"/>
        <v/>
      </c>
      <c r="H108" s="35" t="str">
        <f t="shared" si="15"/>
        <v/>
      </c>
    </row>
    <row r="109" spans="1:8" x14ac:dyDescent="0.2">
      <c r="A109" s="30"/>
      <c r="B109" s="30">
        <f t="shared" si="11"/>
        <v>93</v>
      </c>
      <c r="C109" s="36" t="str">
        <f t="shared" si="12"/>
        <v/>
      </c>
      <c r="D109" s="37" t="str">
        <f t="shared" si="9"/>
        <v/>
      </c>
      <c r="E109" s="37" t="str">
        <f t="shared" si="13"/>
        <v/>
      </c>
      <c r="F109" s="35" t="str">
        <f t="shared" si="10"/>
        <v/>
      </c>
      <c r="G109" s="37" t="str">
        <f t="shared" si="14"/>
        <v/>
      </c>
      <c r="H109" s="35" t="str">
        <f t="shared" si="15"/>
        <v/>
      </c>
    </row>
    <row r="110" spans="1:8" x14ac:dyDescent="0.2">
      <c r="A110" s="30"/>
      <c r="B110" s="30">
        <f t="shared" si="11"/>
        <v>94</v>
      </c>
      <c r="C110" s="36" t="str">
        <f t="shared" si="12"/>
        <v/>
      </c>
      <c r="D110" s="37" t="str">
        <f t="shared" si="9"/>
        <v/>
      </c>
      <c r="E110" s="37" t="str">
        <f t="shared" si="13"/>
        <v/>
      </c>
      <c r="F110" s="35" t="str">
        <f t="shared" si="10"/>
        <v/>
      </c>
      <c r="G110" s="37" t="str">
        <f t="shared" si="14"/>
        <v/>
      </c>
      <c r="H110" s="35" t="str">
        <f t="shared" si="15"/>
        <v/>
      </c>
    </row>
    <row r="111" spans="1:8" x14ac:dyDescent="0.2">
      <c r="A111" s="30"/>
      <c r="B111" s="30">
        <f t="shared" si="11"/>
        <v>95</v>
      </c>
      <c r="C111" s="36" t="str">
        <f t="shared" si="12"/>
        <v/>
      </c>
      <c r="D111" s="37" t="str">
        <f t="shared" si="9"/>
        <v/>
      </c>
      <c r="E111" s="37" t="str">
        <f t="shared" si="13"/>
        <v/>
      </c>
      <c r="F111" s="35" t="str">
        <f t="shared" si="10"/>
        <v/>
      </c>
      <c r="G111" s="37" t="str">
        <f t="shared" si="14"/>
        <v/>
      </c>
      <c r="H111" s="35" t="str">
        <f t="shared" si="15"/>
        <v/>
      </c>
    </row>
    <row r="112" spans="1:8" x14ac:dyDescent="0.2">
      <c r="A112" s="30"/>
      <c r="B112" s="30">
        <f t="shared" si="11"/>
        <v>96</v>
      </c>
      <c r="C112" s="36" t="str">
        <f t="shared" si="12"/>
        <v/>
      </c>
      <c r="D112" s="37" t="str">
        <f t="shared" si="9"/>
        <v/>
      </c>
      <c r="E112" s="37" t="str">
        <f t="shared" si="13"/>
        <v/>
      </c>
      <c r="F112" s="35" t="str">
        <f t="shared" si="10"/>
        <v/>
      </c>
      <c r="G112" s="37" t="str">
        <f t="shared" si="14"/>
        <v/>
      </c>
      <c r="H112" s="35" t="str">
        <f t="shared" si="15"/>
        <v/>
      </c>
    </row>
    <row r="113" spans="1:8" x14ac:dyDescent="0.2">
      <c r="A113" s="30"/>
      <c r="B113" s="30">
        <f t="shared" si="11"/>
        <v>97</v>
      </c>
      <c r="C113" s="36" t="str">
        <f t="shared" si="12"/>
        <v/>
      </c>
      <c r="D113" s="37" t="str">
        <f t="shared" si="9"/>
        <v/>
      </c>
      <c r="E113" s="37" t="str">
        <f t="shared" si="13"/>
        <v/>
      </c>
      <c r="F113" s="35" t="str">
        <f t="shared" si="10"/>
        <v/>
      </c>
      <c r="G113" s="37" t="str">
        <f t="shared" si="14"/>
        <v/>
      </c>
      <c r="H113" s="35" t="str">
        <f t="shared" si="15"/>
        <v/>
      </c>
    </row>
    <row r="114" spans="1:8" x14ac:dyDescent="0.2">
      <c r="A114" s="30"/>
      <c r="B114" s="30">
        <f t="shared" si="11"/>
        <v>98</v>
      </c>
      <c r="C114" s="36" t="str">
        <f t="shared" si="12"/>
        <v/>
      </c>
      <c r="D114" s="37" t="str">
        <f t="shared" si="9"/>
        <v/>
      </c>
      <c r="E114" s="37" t="str">
        <f t="shared" si="13"/>
        <v/>
      </c>
      <c r="F114" s="35" t="str">
        <f t="shared" si="10"/>
        <v/>
      </c>
      <c r="G114" s="37" t="str">
        <f t="shared" si="14"/>
        <v/>
      </c>
      <c r="H114" s="35" t="str">
        <f t="shared" si="15"/>
        <v/>
      </c>
    </row>
    <row r="115" spans="1:8" x14ac:dyDescent="0.2">
      <c r="A115" s="30"/>
      <c r="B115" s="30">
        <f t="shared" si="11"/>
        <v>99</v>
      </c>
      <c r="C115" s="36" t="str">
        <f t="shared" si="12"/>
        <v/>
      </c>
      <c r="D115" s="37" t="str">
        <f t="shared" si="9"/>
        <v/>
      </c>
      <c r="E115" s="37" t="str">
        <f t="shared" si="13"/>
        <v/>
      </c>
      <c r="F115" s="35" t="str">
        <f t="shared" si="10"/>
        <v/>
      </c>
      <c r="G115" s="37" t="str">
        <f t="shared" si="14"/>
        <v/>
      </c>
      <c r="H115" s="35" t="str">
        <f t="shared" si="15"/>
        <v/>
      </c>
    </row>
    <row r="116" spans="1:8" x14ac:dyDescent="0.2">
      <c r="A116" s="30"/>
      <c r="B116" s="30">
        <f t="shared" si="11"/>
        <v>100</v>
      </c>
      <c r="C116" s="36" t="str">
        <f t="shared" si="12"/>
        <v/>
      </c>
      <c r="D116" s="37" t="str">
        <f t="shared" si="9"/>
        <v/>
      </c>
      <c r="E116" s="37" t="str">
        <f t="shared" si="13"/>
        <v/>
      </c>
      <c r="F116" s="35" t="str">
        <f t="shared" si="10"/>
        <v/>
      </c>
      <c r="G116" s="37" t="str">
        <f t="shared" si="14"/>
        <v/>
      </c>
      <c r="H116" s="35" t="str">
        <f t="shared" si="15"/>
        <v/>
      </c>
    </row>
    <row r="117" spans="1:8" x14ac:dyDescent="0.2">
      <c r="A117" s="30"/>
      <c r="B117" s="30">
        <f t="shared" si="11"/>
        <v>101</v>
      </c>
      <c r="C117" s="36" t="str">
        <f t="shared" si="12"/>
        <v/>
      </c>
      <c r="D117" s="37" t="str">
        <f t="shared" si="9"/>
        <v/>
      </c>
      <c r="E117" s="37" t="str">
        <f t="shared" si="13"/>
        <v/>
      </c>
      <c r="F117" s="35" t="str">
        <f t="shared" si="10"/>
        <v/>
      </c>
      <c r="G117" s="37" t="str">
        <f t="shared" si="14"/>
        <v/>
      </c>
      <c r="H117" s="35" t="str">
        <f t="shared" si="15"/>
        <v/>
      </c>
    </row>
    <row r="118" spans="1:8" x14ac:dyDescent="0.2">
      <c r="A118" s="30"/>
      <c r="B118" s="30">
        <f t="shared" si="11"/>
        <v>102</v>
      </c>
      <c r="C118" s="36" t="str">
        <f t="shared" si="12"/>
        <v/>
      </c>
      <c r="D118" s="37" t="str">
        <f t="shared" si="9"/>
        <v/>
      </c>
      <c r="E118" s="37" t="str">
        <f t="shared" si="13"/>
        <v/>
      </c>
      <c r="F118" s="35" t="str">
        <f t="shared" si="10"/>
        <v/>
      </c>
      <c r="G118" s="37" t="str">
        <f t="shared" si="14"/>
        <v/>
      </c>
      <c r="H118" s="35" t="str">
        <f t="shared" si="15"/>
        <v/>
      </c>
    </row>
    <row r="119" spans="1:8" x14ac:dyDescent="0.2">
      <c r="A119" s="30"/>
      <c r="B119" s="30">
        <f t="shared" si="11"/>
        <v>103</v>
      </c>
      <c r="C119" s="36" t="str">
        <f t="shared" si="12"/>
        <v/>
      </c>
      <c r="D119" s="37" t="str">
        <f t="shared" si="9"/>
        <v/>
      </c>
      <c r="E119" s="37" t="str">
        <f t="shared" si="13"/>
        <v/>
      </c>
      <c r="F119" s="35" t="str">
        <f t="shared" si="10"/>
        <v/>
      </c>
      <c r="G119" s="37" t="str">
        <f t="shared" si="14"/>
        <v/>
      </c>
      <c r="H119" s="35" t="str">
        <f t="shared" si="15"/>
        <v/>
      </c>
    </row>
    <row r="120" spans="1:8" x14ac:dyDescent="0.2">
      <c r="A120" s="30"/>
      <c r="B120" s="30">
        <f t="shared" si="11"/>
        <v>104</v>
      </c>
      <c r="C120" s="36" t="str">
        <f t="shared" si="12"/>
        <v/>
      </c>
      <c r="D120" s="37" t="str">
        <f t="shared" si="9"/>
        <v/>
      </c>
      <c r="E120" s="37" t="str">
        <f t="shared" si="13"/>
        <v/>
      </c>
      <c r="F120" s="35" t="str">
        <f t="shared" si="10"/>
        <v/>
      </c>
      <c r="G120" s="37" t="str">
        <f t="shared" si="14"/>
        <v/>
      </c>
      <c r="H120" s="35" t="str">
        <f t="shared" si="15"/>
        <v/>
      </c>
    </row>
    <row r="121" spans="1:8" x14ac:dyDescent="0.2">
      <c r="A121" s="30"/>
      <c r="B121" s="30">
        <f t="shared" si="11"/>
        <v>105</v>
      </c>
      <c r="C121" s="36" t="str">
        <f t="shared" si="12"/>
        <v/>
      </c>
      <c r="D121" s="37" t="str">
        <f t="shared" si="9"/>
        <v/>
      </c>
      <c r="E121" s="37" t="str">
        <f t="shared" si="13"/>
        <v/>
      </c>
      <c r="F121" s="35" t="str">
        <f t="shared" si="10"/>
        <v/>
      </c>
      <c r="G121" s="37" t="str">
        <f t="shared" si="14"/>
        <v/>
      </c>
      <c r="H121" s="35" t="str">
        <f t="shared" si="15"/>
        <v/>
      </c>
    </row>
    <row r="122" spans="1:8" x14ac:dyDescent="0.2">
      <c r="A122" s="30"/>
      <c r="B122" s="30">
        <f t="shared" si="11"/>
        <v>106</v>
      </c>
      <c r="C122" s="36" t="str">
        <f t="shared" si="12"/>
        <v/>
      </c>
      <c r="D122" s="37" t="str">
        <f t="shared" si="9"/>
        <v/>
      </c>
      <c r="E122" s="37" t="str">
        <f t="shared" si="13"/>
        <v/>
      </c>
      <c r="F122" s="35" t="str">
        <f t="shared" si="10"/>
        <v/>
      </c>
      <c r="G122" s="37" t="str">
        <f t="shared" si="14"/>
        <v/>
      </c>
      <c r="H122" s="35" t="str">
        <f t="shared" si="15"/>
        <v/>
      </c>
    </row>
    <row r="123" spans="1:8" x14ac:dyDescent="0.2">
      <c r="A123" s="30"/>
      <c r="B123" s="30">
        <f t="shared" si="11"/>
        <v>107</v>
      </c>
      <c r="C123" s="36" t="str">
        <f t="shared" si="12"/>
        <v/>
      </c>
      <c r="D123" s="37" t="str">
        <f t="shared" si="9"/>
        <v/>
      </c>
      <c r="E123" s="37" t="str">
        <f t="shared" si="13"/>
        <v/>
      </c>
      <c r="F123" s="35" t="str">
        <f t="shared" si="10"/>
        <v/>
      </c>
      <c r="G123" s="37" t="str">
        <f t="shared" si="14"/>
        <v/>
      </c>
      <c r="H123" s="35" t="str">
        <f t="shared" si="15"/>
        <v/>
      </c>
    </row>
    <row r="124" spans="1:8" x14ac:dyDescent="0.2">
      <c r="A124" s="30"/>
      <c r="B124" s="30">
        <f t="shared" si="11"/>
        <v>108</v>
      </c>
      <c r="C124" s="36" t="str">
        <f t="shared" si="12"/>
        <v/>
      </c>
      <c r="D124" s="37" t="str">
        <f t="shared" si="9"/>
        <v/>
      </c>
      <c r="E124" s="37" t="str">
        <f t="shared" si="13"/>
        <v/>
      </c>
      <c r="F124" s="35" t="str">
        <f t="shared" si="10"/>
        <v/>
      </c>
      <c r="G124" s="37" t="str">
        <f t="shared" si="14"/>
        <v/>
      </c>
      <c r="H124" s="35" t="str">
        <f t="shared" si="15"/>
        <v/>
      </c>
    </row>
    <row r="125" spans="1:8" x14ac:dyDescent="0.2">
      <c r="A125" s="30"/>
      <c r="B125" s="30">
        <f t="shared" si="11"/>
        <v>109</v>
      </c>
      <c r="C125" s="36" t="str">
        <f t="shared" si="12"/>
        <v/>
      </c>
      <c r="D125" s="37" t="str">
        <f t="shared" si="9"/>
        <v/>
      </c>
      <c r="E125" s="37" t="str">
        <f t="shared" si="13"/>
        <v/>
      </c>
      <c r="F125" s="35" t="str">
        <f t="shared" si="10"/>
        <v/>
      </c>
      <c r="G125" s="37" t="str">
        <f t="shared" si="14"/>
        <v/>
      </c>
      <c r="H125" s="35" t="str">
        <f t="shared" si="15"/>
        <v/>
      </c>
    </row>
    <row r="126" spans="1:8" x14ac:dyDescent="0.2">
      <c r="A126" s="30"/>
      <c r="B126" s="30">
        <f t="shared" si="11"/>
        <v>110</v>
      </c>
      <c r="C126" s="36" t="str">
        <f t="shared" si="12"/>
        <v/>
      </c>
      <c r="D126" s="37" t="str">
        <f t="shared" si="9"/>
        <v/>
      </c>
      <c r="E126" s="37" t="str">
        <f t="shared" si="13"/>
        <v/>
      </c>
      <c r="F126" s="35" t="str">
        <f t="shared" si="10"/>
        <v/>
      </c>
      <c r="G126" s="37" t="str">
        <f t="shared" si="14"/>
        <v/>
      </c>
      <c r="H126" s="35" t="str">
        <f t="shared" si="15"/>
        <v/>
      </c>
    </row>
    <row r="127" spans="1:8" x14ac:dyDescent="0.2">
      <c r="A127" s="30"/>
      <c r="B127" s="30">
        <f t="shared" si="11"/>
        <v>111</v>
      </c>
      <c r="C127" s="36" t="str">
        <f t="shared" si="12"/>
        <v/>
      </c>
      <c r="D127" s="37" t="str">
        <f t="shared" si="9"/>
        <v/>
      </c>
      <c r="E127" s="37" t="str">
        <f t="shared" si="13"/>
        <v/>
      </c>
      <c r="F127" s="35" t="str">
        <f t="shared" si="10"/>
        <v/>
      </c>
      <c r="G127" s="37" t="str">
        <f t="shared" si="14"/>
        <v/>
      </c>
      <c r="H127" s="35" t="str">
        <f t="shared" si="15"/>
        <v/>
      </c>
    </row>
    <row r="128" spans="1:8" x14ac:dyDescent="0.2">
      <c r="A128" s="30"/>
      <c r="B128" s="30">
        <f t="shared" si="11"/>
        <v>112</v>
      </c>
      <c r="C128" s="36" t="str">
        <f t="shared" si="12"/>
        <v/>
      </c>
      <c r="D128" s="37" t="str">
        <f t="shared" si="9"/>
        <v/>
      </c>
      <c r="E128" s="37" t="str">
        <f t="shared" si="13"/>
        <v/>
      </c>
      <c r="F128" s="35" t="str">
        <f t="shared" si="10"/>
        <v/>
      </c>
      <c r="G128" s="37" t="str">
        <f t="shared" si="14"/>
        <v/>
      </c>
      <c r="H128" s="35" t="str">
        <f t="shared" si="15"/>
        <v/>
      </c>
    </row>
    <row r="129" spans="1:8" x14ac:dyDescent="0.2">
      <c r="A129" s="30"/>
      <c r="B129" s="30">
        <f t="shared" si="11"/>
        <v>113</v>
      </c>
      <c r="C129" s="36" t="str">
        <f t="shared" si="12"/>
        <v/>
      </c>
      <c r="D129" s="37" t="str">
        <f t="shared" si="9"/>
        <v/>
      </c>
      <c r="E129" s="37" t="str">
        <f t="shared" si="13"/>
        <v/>
      </c>
      <c r="F129" s="35" t="str">
        <f t="shared" si="10"/>
        <v/>
      </c>
      <c r="G129" s="37" t="str">
        <f t="shared" si="14"/>
        <v/>
      </c>
      <c r="H129" s="35" t="str">
        <f t="shared" si="15"/>
        <v/>
      </c>
    </row>
    <row r="130" spans="1:8" x14ac:dyDescent="0.2">
      <c r="A130" s="30"/>
      <c r="B130" s="30">
        <f t="shared" si="11"/>
        <v>114</v>
      </c>
      <c r="C130" s="36" t="str">
        <f t="shared" si="12"/>
        <v/>
      </c>
      <c r="D130" s="37" t="str">
        <f t="shared" si="9"/>
        <v/>
      </c>
      <c r="E130" s="37" t="str">
        <f t="shared" si="13"/>
        <v/>
      </c>
      <c r="F130" s="35" t="str">
        <f t="shared" si="10"/>
        <v/>
      </c>
      <c r="G130" s="37" t="str">
        <f t="shared" si="14"/>
        <v/>
      </c>
      <c r="H130" s="35" t="str">
        <f t="shared" si="15"/>
        <v/>
      </c>
    </row>
    <row r="131" spans="1:8" x14ac:dyDescent="0.2">
      <c r="A131" s="30"/>
      <c r="B131" s="30">
        <f t="shared" si="11"/>
        <v>115</v>
      </c>
      <c r="C131" s="36" t="str">
        <f t="shared" si="12"/>
        <v/>
      </c>
      <c r="D131" s="37" t="str">
        <f t="shared" si="9"/>
        <v/>
      </c>
      <c r="E131" s="37" t="str">
        <f t="shared" si="13"/>
        <v/>
      </c>
      <c r="F131" s="35" t="str">
        <f t="shared" si="10"/>
        <v/>
      </c>
      <c r="G131" s="37" t="str">
        <f t="shared" si="14"/>
        <v/>
      </c>
      <c r="H131" s="35" t="str">
        <f t="shared" si="15"/>
        <v/>
      </c>
    </row>
    <row r="132" spans="1:8" x14ac:dyDescent="0.2">
      <c r="A132" s="30"/>
      <c r="B132" s="30">
        <f t="shared" si="11"/>
        <v>116</v>
      </c>
      <c r="C132" s="36" t="str">
        <f t="shared" si="12"/>
        <v/>
      </c>
      <c r="D132" s="37" t="str">
        <f t="shared" si="9"/>
        <v/>
      </c>
      <c r="E132" s="37" t="str">
        <f t="shared" si="13"/>
        <v/>
      </c>
      <c r="F132" s="35" t="str">
        <f t="shared" si="10"/>
        <v/>
      </c>
      <c r="G132" s="37" t="str">
        <f t="shared" si="14"/>
        <v/>
      </c>
      <c r="H132" s="35" t="str">
        <f t="shared" si="15"/>
        <v/>
      </c>
    </row>
    <row r="133" spans="1:8" x14ac:dyDescent="0.2">
      <c r="A133" s="30"/>
      <c r="B133" s="30">
        <f t="shared" si="11"/>
        <v>117</v>
      </c>
      <c r="C133" s="36" t="str">
        <f t="shared" si="12"/>
        <v/>
      </c>
      <c r="D133" s="37" t="str">
        <f t="shared" si="9"/>
        <v/>
      </c>
      <c r="E133" s="37" t="str">
        <f t="shared" si="13"/>
        <v/>
      </c>
      <c r="F133" s="35" t="str">
        <f t="shared" si="10"/>
        <v/>
      </c>
      <c r="G133" s="37" t="str">
        <f t="shared" si="14"/>
        <v/>
      </c>
      <c r="H133" s="35" t="str">
        <f t="shared" si="15"/>
        <v/>
      </c>
    </row>
    <row r="134" spans="1:8" x14ac:dyDescent="0.2">
      <c r="A134" s="30"/>
      <c r="B134" s="30">
        <f t="shared" si="11"/>
        <v>118</v>
      </c>
      <c r="C134" s="36" t="str">
        <f t="shared" si="12"/>
        <v/>
      </c>
      <c r="D134" s="37" t="str">
        <f t="shared" si="9"/>
        <v/>
      </c>
      <c r="E134" s="37" t="str">
        <f t="shared" si="13"/>
        <v/>
      </c>
      <c r="F134" s="35" t="str">
        <f t="shared" si="10"/>
        <v/>
      </c>
      <c r="G134" s="37" t="str">
        <f t="shared" si="14"/>
        <v/>
      </c>
      <c r="H134" s="35" t="str">
        <f t="shared" si="15"/>
        <v/>
      </c>
    </row>
    <row r="135" spans="1:8" x14ac:dyDescent="0.2">
      <c r="A135" s="30"/>
      <c r="B135" s="30">
        <f t="shared" si="11"/>
        <v>119</v>
      </c>
      <c r="C135" s="36" t="str">
        <f t="shared" si="12"/>
        <v/>
      </c>
      <c r="D135" s="37" t="str">
        <f t="shared" si="9"/>
        <v/>
      </c>
      <c r="E135" s="37" t="str">
        <f t="shared" si="13"/>
        <v/>
      </c>
      <c r="F135" s="35" t="str">
        <f t="shared" si="10"/>
        <v/>
      </c>
      <c r="G135" s="37" t="str">
        <f t="shared" si="14"/>
        <v/>
      </c>
      <c r="H135" s="35" t="str">
        <f t="shared" si="15"/>
        <v/>
      </c>
    </row>
    <row r="136" spans="1:8" x14ac:dyDescent="0.2">
      <c r="A136" s="30"/>
      <c r="B136" s="30">
        <f t="shared" si="11"/>
        <v>120</v>
      </c>
      <c r="C136" s="36" t="str">
        <f t="shared" si="12"/>
        <v/>
      </c>
      <c r="D136" s="37" t="str">
        <f t="shared" si="9"/>
        <v/>
      </c>
      <c r="E136" s="37" t="str">
        <f t="shared" si="13"/>
        <v/>
      </c>
      <c r="F136" s="35" t="str">
        <f t="shared" si="10"/>
        <v/>
      </c>
      <c r="G136" s="37" t="str">
        <f t="shared" si="14"/>
        <v/>
      </c>
      <c r="H136" s="35" t="str">
        <f t="shared" si="15"/>
        <v/>
      </c>
    </row>
    <row r="137" spans="1:8" x14ac:dyDescent="0.2">
      <c r="A137" s="30"/>
      <c r="B137" s="30">
        <f t="shared" si="11"/>
        <v>121</v>
      </c>
      <c r="C137" s="36" t="str">
        <f t="shared" si="12"/>
        <v/>
      </c>
      <c r="D137" s="37" t="str">
        <f t="shared" si="9"/>
        <v/>
      </c>
      <c r="E137" s="37" t="str">
        <f t="shared" si="13"/>
        <v/>
      </c>
      <c r="F137" s="35" t="str">
        <f t="shared" si="10"/>
        <v/>
      </c>
      <c r="G137" s="37" t="str">
        <f t="shared" si="14"/>
        <v/>
      </c>
      <c r="H137" s="35" t="str">
        <f t="shared" si="15"/>
        <v/>
      </c>
    </row>
    <row r="138" spans="1:8" x14ac:dyDescent="0.2">
      <c r="A138" s="30"/>
      <c r="B138" s="30">
        <f t="shared" si="11"/>
        <v>122</v>
      </c>
      <c r="C138" s="36" t="str">
        <f t="shared" si="12"/>
        <v/>
      </c>
      <c r="D138" s="37" t="str">
        <f t="shared" si="9"/>
        <v/>
      </c>
      <c r="E138" s="37" t="str">
        <f t="shared" si="13"/>
        <v/>
      </c>
      <c r="F138" s="35" t="str">
        <f t="shared" si="10"/>
        <v/>
      </c>
      <c r="G138" s="37" t="str">
        <f t="shared" si="14"/>
        <v/>
      </c>
      <c r="H138" s="35" t="str">
        <f t="shared" si="15"/>
        <v/>
      </c>
    </row>
    <row r="139" spans="1:8" x14ac:dyDescent="0.2">
      <c r="A139" s="30"/>
      <c r="B139" s="30">
        <f t="shared" si="11"/>
        <v>123</v>
      </c>
      <c r="C139" s="36" t="str">
        <f t="shared" si="12"/>
        <v/>
      </c>
      <c r="D139" s="37" t="str">
        <f t="shared" si="9"/>
        <v/>
      </c>
      <c r="E139" s="37" t="str">
        <f t="shared" si="13"/>
        <v/>
      </c>
      <c r="F139" s="35" t="str">
        <f t="shared" si="10"/>
        <v/>
      </c>
      <c r="G139" s="37" t="str">
        <f t="shared" si="14"/>
        <v/>
      </c>
      <c r="H139" s="35" t="str">
        <f t="shared" si="15"/>
        <v/>
      </c>
    </row>
    <row r="140" spans="1:8" x14ac:dyDescent="0.2">
      <c r="A140" s="30"/>
      <c r="B140" s="30">
        <f t="shared" si="11"/>
        <v>124</v>
      </c>
      <c r="C140" s="36" t="str">
        <f t="shared" si="12"/>
        <v/>
      </c>
      <c r="D140" s="37" t="str">
        <f t="shared" si="9"/>
        <v/>
      </c>
      <c r="E140" s="37" t="str">
        <f t="shared" si="13"/>
        <v/>
      </c>
      <c r="F140" s="35" t="str">
        <f t="shared" si="10"/>
        <v/>
      </c>
      <c r="G140" s="37" t="str">
        <f t="shared" si="14"/>
        <v/>
      </c>
      <c r="H140" s="35" t="str">
        <f t="shared" si="15"/>
        <v/>
      </c>
    </row>
    <row r="141" spans="1:8" x14ac:dyDescent="0.2">
      <c r="A141" s="30"/>
      <c r="B141" s="30">
        <f t="shared" si="11"/>
        <v>125</v>
      </c>
      <c r="C141" s="36" t="str">
        <f t="shared" si="12"/>
        <v/>
      </c>
      <c r="D141" s="37" t="str">
        <f t="shared" ref="D141:D204" si="16">IF(B141&lt;=$D$11*$D$12,$H$7,"")</f>
        <v/>
      </c>
      <c r="E141" s="37" t="str">
        <f t="shared" si="13"/>
        <v/>
      </c>
      <c r="F141" s="35" t="str">
        <f t="shared" ref="F141:F204" si="17">IF(B141&lt;=$D$11*$D$12,D141-G141,"")</f>
        <v/>
      </c>
      <c r="G141" s="37" t="str">
        <f t="shared" si="14"/>
        <v/>
      </c>
      <c r="H141" s="35" t="str">
        <f t="shared" si="15"/>
        <v/>
      </c>
    </row>
    <row r="142" spans="1:8" x14ac:dyDescent="0.2">
      <c r="A142" s="30"/>
      <c r="B142" s="30">
        <f t="shared" si="11"/>
        <v>126</v>
      </c>
      <c r="C142" s="36" t="str">
        <f t="shared" si="12"/>
        <v/>
      </c>
      <c r="D142" s="37" t="str">
        <f t="shared" si="16"/>
        <v/>
      </c>
      <c r="E142" s="37" t="str">
        <f t="shared" si="13"/>
        <v/>
      </c>
      <c r="F142" s="35" t="str">
        <f t="shared" si="17"/>
        <v/>
      </c>
      <c r="G142" s="37" t="str">
        <f t="shared" si="14"/>
        <v/>
      </c>
      <c r="H142" s="35" t="str">
        <f t="shared" si="15"/>
        <v/>
      </c>
    </row>
    <row r="143" spans="1:8" x14ac:dyDescent="0.2">
      <c r="A143" s="30"/>
      <c r="B143" s="30">
        <f t="shared" si="11"/>
        <v>127</v>
      </c>
      <c r="C143" s="36" t="str">
        <f t="shared" si="12"/>
        <v/>
      </c>
      <c r="D143" s="37" t="str">
        <f t="shared" si="16"/>
        <v/>
      </c>
      <c r="E143" s="37" t="str">
        <f t="shared" si="13"/>
        <v/>
      </c>
      <c r="F143" s="35" t="str">
        <f t="shared" si="17"/>
        <v/>
      </c>
      <c r="G143" s="37" t="str">
        <f t="shared" si="14"/>
        <v/>
      </c>
      <c r="H143" s="35" t="str">
        <f t="shared" si="15"/>
        <v/>
      </c>
    </row>
    <row r="144" spans="1:8" x14ac:dyDescent="0.2">
      <c r="A144" s="30"/>
      <c r="B144" s="30">
        <f t="shared" si="11"/>
        <v>128</v>
      </c>
      <c r="C144" s="36" t="str">
        <f t="shared" si="12"/>
        <v/>
      </c>
      <c r="D144" s="37" t="str">
        <f t="shared" si="16"/>
        <v/>
      </c>
      <c r="E144" s="37" t="str">
        <f t="shared" si="13"/>
        <v/>
      </c>
      <c r="F144" s="35" t="str">
        <f t="shared" si="17"/>
        <v/>
      </c>
      <c r="G144" s="37" t="str">
        <f t="shared" si="14"/>
        <v/>
      </c>
      <c r="H144" s="35" t="str">
        <f t="shared" si="15"/>
        <v/>
      </c>
    </row>
    <row r="145" spans="1:8" x14ac:dyDescent="0.2">
      <c r="A145" s="30"/>
      <c r="B145" s="30">
        <f t="shared" si="11"/>
        <v>129</v>
      </c>
      <c r="C145" s="36" t="str">
        <f t="shared" si="12"/>
        <v/>
      </c>
      <c r="D145" s="37" t="str">
        <f t="shared" si="16"/>
        <v/>
      </c>
      <c r="E145" s="37" t="str">
        <f t="shared" si="13"/>
        <v/>
      </c>
      <c r="F145" s="35" t="str">
        <f t="shared" si="17"/>
        <v/>
      </c>
      <c r="G145" s="37" t="str">
        <f t="shared" si="14"/>
        <v/>
      </c>
      <c r="H145" s="35" t="str">
        <f t="shared" si="15"/>
        <v/>
      </c>
    </row>
    <row r="146" spans="1:8" x14ac:dyDescent="0.2">
      <c r="A146" s="30"/>
      <c r="B146" s="30">
        <f t="shared" ref="B146:B209" si="18">IF($D$8*$D$10*$D$11*$D$12*$D$13=0,"",B145+1)</f>
        <v>130</v>
      </c>
      <c r="C146" s="36" t="str">
        <f t="shared" ref="C146:C209" si="19">IF(B146&lt;=$D$11*$D$12,DATE(YEAR($D$13),MONTH($D$13)+B145*12/$D$12,DAY($D$13)),"")</f>
        <v/>
      </c>
      <c r="D146" s="37" t="str">
        <f t="shared" si="16"/>
        <v/>
      </c>
      <c r="E146" s="37" t="str">
        <f t="shared" ref="E146:E209" si="20">IF(B146&lt;=$D$11*D$12,D146+E145,"")</f>
        <v/>
      </c>
      <c r="F146" s="35" t="str">
        <f t="shared" si="17"/>
        <v/>
      </c>
      <c r="G146" s="37" t="str">
        <f t="shared" ref="G146:G209" si="21">IF(B146&lt;=$D$11*D$12,H145*($D$10/$D$12),"")</f>
        <v/>
      </c>
      <c r="H146" s="35" t="str">
        <f t="shared" ref="H146:H209" si="22">IF(B146&lt;=$D$11*$D$12,H145-F146,"")</f>
        <v/>
      </c>
    </row>
    <row r="147" spans="1:8" x14ac:dyDescent="0.2">
      <c r="A147" s="30"/>
      <c r="B147" s="30">
        <f t="shared" si="18"/>
        <v>131</v>
      </c>
      <c r="C147" s="36" t="str">
        <f t="shared" si="19"/>
        <v/>
      </c>
      <c r="D147" s="37" t="str">
        <f t="shared" si="16"/>
        <v/>
      </c>
      <c r="E147" s="37" t="str">
        <f t="shared" si="20"/>
        <v/>
      </c>
      <c r="F147" s="35" t="str">
        <f t="shared" si="17"/>
        <v/>
      </c>
      <c r="G147" s="37" t="str">
        <f t="shared" si="21"/>
        <v/>
      </c>
      <c r="H147" s="35" t="str">
        <f t="shared" si="22"/>
        <v/>
      </c>
    </row>
    <row r="148" spans="1:8" x14ac:dyDescent="0.2">
      <c r="A148" s="30"/>
      <c r="B148" s="30">
        <f t="shared" si="18"/>
        <v>132</v>
      </c>
      <c r="C148" s="36" t="str">
        <f t="shared" si="19"/>
        <v/>
      </c>
      <c r="D148" s="37" t="str">
        <f t="shared" si="16"/>
        <v/>
      </c>
      <c r="E148" s="37" t="str">
        <f t="shared" si="20"/>
        <v/>
      </c>
      <c r="F148" s="35" t="str">
        <f t="shared" si="17"/>
        <v/>
      </c>
      <c r="G148" s="37" t="str">
        <f t="shared" si="21"/>
        <v/>
      </c>
      <c r="H148" s="35" t="str">
        <f t="shared" si="22"/>
        <v/>
      </c>
    </row>
    <row r="149" spans="1:8" x14ac:dyDescent="0.2">
      <c r="A149" s="30"/>
      <c r="B149" s="30">
        <f t="shared" si="18"/>
        <v>133</v>
      </c>
      <c r="C149" s="36" t="str">
        <f t="shared" si="19"/>
        <v/>
      </c>
      <c r="D149" s="37" t="str">
        <f t="shared" si="16"/>
        <v/>
      </c>
      <c r="E149" s="37" t="str">
        <f t="shared" si="20"/>
        <v/>
      </c>
      <c r="F149" s="35" t="str">
        <f t="shared" si="17"/>
        <v/>
      </c>
      <c r="G149" s="37" t="str">
        <f t="shared" si="21"/>
        <v/>
      </c>
      <c r="H149" s="35" t="str">
        <f t="shared" si="22"/>
        <v/>
      </c>
    </row>
    <row r="150" spans="1:8" x14ac:dyDescent="0.2">
      <c r="A150" s="30"/>
      <c r="B150" s="30">
        <f t="shared" si="18"/>
        <v>134</v>
      </c>
      <c r="C150" s="36" t="str">
        <f t="shared" si="19"/>
        <v/>
      </c>
      <c r="D150" s="37" t="str">
        <f t="shared" si="16"/>
        <v/>
      </c>
      <c r="E150" s="37" t="str">
        <f t="shared" si="20"/>
        <v/>
      </c>
      <c r="F150" s="35" t="str">
        <f t="shared" si="17"/>
        <v/>
      </c>
      <c r="G150" s="37" t="str">
        <f t="shared" si="21"/>
        <v/>
      </c>
      <c r="H150" s="35" t="str">
        <f t="shared" si="22"/>
        <v/>
      </c>
    </row>
    <row r="151" spans="1:8" x14ac:dyDescent="0.2">
      <c r="A151" s="30"/>
      <c r="B151" s="30">
        <f t="shared" si="18"/>
        <v>135</v>
      </c>
      <c r="C151" s="36" t="str">
        <f t="shared" si="19"/>
        <v/>
      </c>
      <c r="D151" s="37" t="str">
        <f t="shared" si="16"/>
        <v/>
      </c>
      <c r="E151" s="37" t="str">
        <f t="shared" si="20"/>
        <v/>
      </c>
      <c r="F151" s="35" t="str">
        <f t="shared" si="17"/>
        <v/>
      </c>
      <c r="G151" s="37" t="str">
        <f t="shared" si="21"/>
        <v/>
      </c>
      <c r="H151" s="35" t="str">
        <f t="shared" si="22"/>
        <v/>
      </c>
    </row>
    <row r="152" spans="1:8" x14ac:dyDescent="0.2">
      <c r="A152" s="30"/>
      <c r="B152" s="30">
        <f t="shared" si="18"/>
        <v>136</v>
      </c>
      <c r="C152" s="36" t="str">
        <f t="shared" si="19"/>
        <v/>
      </c>
      <c r="D152" s="37" t="str">
        <f t="shared" si="16"/>
        <v/>
      </c>
      <c r="E152" s="37" t="str">
        <f t="shared" si="20"/>
        <v/>
      </c>
      <c r="F152" s="35" t="str">
        <f t="shared" si="17"/>
        <v/>
      </c>
      <c r="G152" s="37" t="str">
        <f t="shared" si="21"/>
        <v/>
      </c>
      <c r="H152" s="35" t="str">
        <f t="shared" si="22"/>
        <v/>
      </c>
    </row>
    <row r="153" spans="1:8" x14ac:dyDescent="0.2">
      <c r="A153" s="30"/>
      <c r="B153" s="30">
        <f t="shared" si="18"/>
        <v>137</v>
      </c>
      <c r="C153" s="36" t="str">
        <f t="shared" si="19"/>
        <v/>
      </c>
      <c r="D153" s="37" t="str">
        <f t="shared" si="16"/>
        <v/>
      </c>
      <c r="E153" s="37" t="str">
        <f t="shared" si="20"/>
        <v/>
      </c>
      <c r="F153" s="35" t="str">
        <f t="shared" si="17"/>
        <v/>
      </c>
      <c r="G153" s="37" t="str">
        <f t="shared" si="21"/>
        <v/>
      </c>
      <c r="H153" s="35" t="str">
        <f t="shared" si="22"/>
        <v/>
      </c>
    </row>
    <row r="154" spans="1:8" x14ac:dyDescent="0.2">
      <c r="A154" s="30"/>
      <c r="B154" s="30">
        <f t="shared" si="18"/>
        <v>138</v>
      </c>
      <c r="C154" s="36" t="str">
        <f t="shared" si="19"/>
        <v/>
      </c>
      <c r="D154" s="37" t="str">
        <f t="shared" si="16"/>
        <v/>
      </c>
      <c r="E154" s="37" t="str">
        <f t="shared" si="20"/>
        <v/>
      </c>
      <c r="F154" s="35" t="str">
        <f t="shared" si="17"/>
        <v/>
      </c>
      <c r="G154" s="37" t="str">
        <f t="shared" si="21"/>
        <v/>
      </c>
      <c r="H154" s="35" t="str">
        <f t="shared" si="22"/>
        <v/>
      </c>
    </row>
    <row r="155" spans="1:8" x14ac:dyDescent="0.2">
      <c r="A155" s="30"/>
      <c r="B155" s="30">
        <f t="shared" si="18"/>
        <v>139</v>
      </c>
      <c r="C155" s="36" t="str">
        <f t="shared" si="19"/>
        <v/>
      </c>
      <c r="D155" s="37" t="str">
        <f t="shared" si="16"/>
        <v/>
      </c>
      <c r="E155" s="37" t="str">
        <f t="shared" si="20"/>
        <v/>
      </c>
      <c r="F155" s="35" t="str">
        <f t="shared" si="17"/>
        <v/>
      </c>
      <c r="G155" s="37" t="str">
        <f t="shared" si="21"/>
        <v/>
      </c>
      <c r="H155" s="35" t="str">
        <f t="shared" si="22"/>
        <v/>
      </c>
    </row>
    <row r="156" spans="1:8" x14ac:dyDescent="0.2">
      <c r="A156" s="30"/>
      <c r="B156" s="30">
        <f t="shared" si="18"/>
        <v>140</v>
      </c>
      <c r="C156" s="36" t="str">
        <f t="shared" si="19"/>
        <v/>
      </c>
      <c r="D156" s="37" t="str">
        <f t="shared" si="16"/>
        <v/>
      </c>
      <c r="E156" s="37" t="str">
        <f t="shared" si="20"/>
        <v/>
      </c>
      <c r="F156" s="35" t="str">
        <f t="shared" si="17"/>
        <v/>
      </c>
      <c r="G156" s="37" t="str">
        <f t="shared" si="21"/>
        <v/>
      </c>
      <c r="H156" s="35" t="str">
        <f t="shared" si="22"/>
        <v/>
      </c>
    </row>
    <row r="157" spans="1:8" x14ac:dyDescent="0.2">
      <c r="A157" s="30"/>
      <c r="B157" s="30">
        <f t="shared" si="18"/>
        <v>141</v>
      </c>
      <c r="C157" s="36" t="str">
        <f t="shared" si="19"/>
        <v/>
      </c>
      <c r="D157" s="37" t="str">
        <f t="shared" si="16"/>
        <v/>
      </c>
      <c r="E157" s="37" t="str">
        <f t="shared" si="20"/>
        <v/>
      </c>
      <c r="F157" s="35" t="str">
        <f t="shared" si="17"/>
        <v/>
      </c>
      <c r="G157" s="37" t="str">
        <f t="shared" si="21"/>
        <v/>
      </c>
      <c r="H157" s="35" t="str">
        <f t="shared" si="22"/>
        <v/>
      </c>
    </row>
    <row r="158" spans="1:8" x14ac:dyDescent="0.2">
      <c r="A158" s="30"/>
      <c r="B158" s="30">
        <f t="shared" si="18"/>
        <v>142</v>
      </c>
      <c r="C158" s="36" t="str">
        <f t="shared" si="19"/>
        <v/>
      </c>
      <c r="D158" s="37" t="str">
        <f t="shared" si="16"/>
        <v/>
      </c>
      <c r="E158" s="37" t="str">
        <f t="shared" si="20"/>
        <v/>
      </c>
      <c r="F158" s="35" t="str">
        <f t="shared" si="17"/>
        <v/>
      </c>
      <c r="G158" s="37" t="str">
        <f t="shared" si="21"/>
        <v/>
      </c>
      <c r="H158" s="35" t="str">
        <f t="shared" si="22"/>
        <v/>
      </c>
    </row>
    <row r="159" spans="1:8" x14ac:dyDescent="0.2">
      <c r="A159" s="30"/>
      <c r="B159" s="30">
        <f t="shared" si="18"/>
        <v>143</v>
      </c>
      <c r="C159" s="36" t="str">
        <f t="shared" si="19"/>
        <v/>
      </c>
      <c r="D159" s="37" t="str">
        <f t="shared" si="16"/>
        <v/>
      </c>
      <c r="E159" s="37" t="str">
        <f t="shared" si="20"/>
        <v/>
      </c>
      <c r="F159" s="35" t="str">
        <f t="shared" si="17"/>
        <v/>
      </c>
      <c r="G159" s="37" t="str">
        <f t="shared" si="21"/>
        <v/>
      </c>
      <c r="H159" s="35" t="str">
        <f t="shared" si="22"/>
        <v/>
      </c>
    </row>
    <row r="160" spans="1:8" x14ac:dyDescent="0.2">
      <c r="A160" s="30"/>
      <c r="B160" s="30">
        <f t="shared" si="18"/>
        <v>144</v>
      </c>
      <c r="C160" s="36" t="str">
        <f t="shared" si="19"/>
        <v/>
      </c>
      <c r="D160" s="37" t="str">
        <f t="shared" si="16"/>
        <v/>
      </c>
      <c r="E160" s="37" t="str">
        <f t="shared" si="20"/>
        <v/>
      </c>
      <c r="F160" s="35" t="str">
        <f t="shared" si="17"/>
        <v/>
      </c>
      <c r="G160" s="37" t="str">
        <f t="shared" si="21"/>
        <v/>
      </c>
      <c r="H160" s="35" t="str">
        <f t="shared" si="22"/>
        <v/>
      </c>
    </row>
    <row r="161" spans="1:8" x14ac:dyDescent="0.2">
      <c r="A161" s="30"/>
      <c r="B161" s="30">
        <f t="shared" si="18"/>
        <v>145</v>
      </c>
      <c r="C161" s="36" t="str">
        <f t="shared" si="19"/>
        <v/>
      </c>
      <c r="D161" s="37" t="str">
        <f t="shared" si="16"/>
        <v/>
      </c>
      <c r="E161" s="37" t="str">
        <f t="shared" si="20"/>
        <v/>
      </c>
      <c r="F161" s="35" t="str">
        <f t="shared" si="17"/>
        <v/>
      </c>
      <c r="G161" s="37" t="str">
        <f t="shared" si="21"/>
        <v/>
      </c>
      <c r="H161" s="35" t="str">
        <f t="shared" si="22"/>
        <v/>
      </c>
    </row>
    <row r="162" spans="1:8" x14ac:dyDescent="0.2">
      <c r="A162" s="30"/>
      <c r="B162" s="30">
        <f t="shared" si="18"/>
        <v>146</v>
      </c>
      <c r="C162" s="36" t="str">
        <f t="shared" si="19"/>
        <v/>
      </c>
      <c r="D162" s="37" t="str">
        <f t="shared" si="16"/>
        <v/>
      </c>
      <c r="E162" s="37" t="str">
        <f t="shared" si="20"/>
        <v/>
      </c>
      <c r="F162" s="35" t="str">
        <f t="shared" si="17"/>
        <v/>
      </c>
      <c r="G162" s="37" t="str">
        <f t="shared" si="21"/>
        <v/>
      </c>
      <c r="H162" s="35" t="str">
        <f t="shared" si="22"/>
        <v/>
      </c>
    </row>
    <row r="163" spans="1:8" x14ac:dyDescent="0.2">
      <c r="A163" s="30"/>
      <c r="B163" s="30">
        <f t="shared" si="18"/>
        <v>147</v>
      </c>
      <c r="C163" s="36" t="str">
        <f t="shared" si="19"/>
        <v/>
      </c>
      <c r="D163" s="37" t="str">
        <f t="shared" si="16"/>
        <v/>
      </c>
      <c r="E163" s="37" t="str">
        <f t="shared" si="20"/>
        <v/>
      </c>
      <c r="F163" s="35" t="str">
        <f t="shared" si="17"/>
        <v/>
      </c>
      <c r="G163" s="37" t="str">
        <f t="shared" si="21"/>
        <v/>
      </c>
      <c r="H163" s="35" t="str">
        <f t="shared" si="22"/>
        <v/>
      </c>
    </row>
    <row r="164" spans="1:8" x14ac:dyDescent="0.2">
      <c r="A164" s="30"/>
      <c r="B164" s="30">
        <f t="shared" si="18"/>
        <v>148</v>
      </c>
      <c r="C164" s="36" t="str">
        <f t="shared" si="19"/>
        <v/>
      </c>
      <c r="D164" s="37" t="str">
        <f t="shared" si="16"/>
        <v/>
      </c>
      <c r="E164" s="37" t="str">
        <f t="shared" si="20"/>
        <v/>
      </c>
      <c r="F164" s="35" t="str">
        <f t="shared" si="17"/>
        <v/>
      </c>
      <c r="G164" s="37" t="str">
        <f t="shared" si="21"/>
        <v/>
      </c>
      <c r="H164" s="35" t="str">
        <f t="shared" si="22"/>
        <v/>
      </c>
    </row>
    <row r="165" spans="1:8" x14ac:dyDescent="0.2">
      <c r="A165" s="30"/>
      <c r="B165" s="30">
        <f t="shared" si="18"/>
        <v>149</v>
      </c>
      <c r="C165" s="36" t="str">
        <f t="shared" si="19"/>
        <v/>
      </c>
      <c r="D165" s="37" t="str">
        <f t="shared" si="16"/>
        <v/>
      </c>
      <c r="E165" s="37" t="str">
        <f t="shared" si="20"/>
        <v/>
      </c>
      <c r="F165" s="35" t="str">
        <f t="shared" si="17"/>
        <v/>
      </c>
      <c r="G165" s="37" t="str">
        <f t="shared" si="21"/>
        <v/>
      </c>
      <c r="H165" s="35" t="str">
        <f t="shared" si="22"/>
        <v/>
      </c>
    </row>
    <row r="166" spans="1:8" x14ac:dyDescent="0.2">
      <c r="A166" s="30"/>
      <c r="B166" s="30">
        <f t="shared" si="18"/>
        <v>150</v>
      </c>
      <c r="C166" s="36" t="str">
        <f t="shared" si="19"/>
        <v/>
      </c>
      <c r="D166" s="37" t="str">
        <f t="shared" si="16"/>
        <v/>
      </c>
      <c r="E166" s="37" t="str">
        <f t="shared" si="20"/>
        <v/>
      </c>
      <c r="F166" s="35" t="str">
        <f t="shared" si="17"/>
        <v/>
      </c>
      <c r="G166" s="37" t="str">
        <f t="shared" si="21"/>
        <v/>
      </c>
      <c r="H166" s="35" t="str">
        <f t="shared" si="22"/>
        <v/>
      </c>
    </row>
    <row r="167" spans="1:8" x14ac:dyDescent="0.2">
      <c r="A167" s="30"/>
      <c r="B167" s="30">
        <f t="shared" si="18"/>
        <v>151</v>
      </c>
      <c r="C167" s="36" t="str">
        <f t="shared" si="19"/>
        <v/>
      </c>
      <c r="D167" s="37" t="str">
        <f t="shared" si="16"/>
        <v/>
      </c>
      <c r="E167" s="37" t="str">
        <f t="shared" si="20"/>
        <v/>
      </c>
      <c r="F167" s="35" t="str">
        <f t="shared" si="17"/>
        <v/>
      </c>
      <c r="G167" s="37" t="str">
        <f t="shared" si="21"/>
        <v/>
      </c>
      <c r="H167" s="35" t="str">
        <f t="shared" si="22"/>
        <v/>
      </c>
    </row>
    <row r="168" spans="1:8" x14ac:dyDescent="0.2">
      <c r="A168" s="30"/>
      <c r="B168" s="30">
        <f t="shared" si="18"/>
        <v>152</v>
      </c>
      <c r="C168" s="36" t="str">
        <f t="shared" si="19"/>
        <v/>
      </c>
      <c r="D168" s="37" t="str">
        <f t="shared" si="16"/>
        <v/>
      </c>
      <c r="E168" s="37" t="str">
        <f t="shared" si="20"/>
        <v/>
      </c>
      <c r="F168" s="35" t="str">
        <f t="shared" si="17"/>
        <v/>
      </c>
      <c r="G168" s="37" t="str">
        <f t="shared" si="21"/>
        <v/>
      </c>
      <c r="H168" s="35" t="str">
        <f t="shared" si="22"/>
        <v/>
      </c>
    </row>
    <row r="169" spans="1:8" x14ac:dyDescent="0.2">
      <c r="A169" s="30"/>
      <c r="B169" s="30">
        <f t="shared" si="18"/>
        <v>153</v>
      </c>
      <c r="C169" s="36" t="str">
        <f t="shared" si="19"/>
        <v/>
      </c>
      <c r="D169" s="37" t="str">
        <f t="shared" si="16"/>
        <v/>
      </c>
      <c r="E169" s="37" t="str">
        <f t="shared" si="20"/>
        <v/>
      </c>
      <c r="F169" s="35" t="str">
        <f t="shared" si="17"/>
        <v/>
      </c>
      <c r="G169" s="37" t="str">
        <f t="shared" si="21"/>
        <v/>
      </c>
      <c r="H169" s="35" t="str">
        <f t="shared" si="22"/>
        <v/>
      </c>
    </row>
    <row r="170" spans="1:8" x14ac:dyDescent="0.2">
      <c r="A170" s="30"/>
      <c r="B170" s="30">
        <f t="shared" si="18"/>
        <v>154</v>
      </c>
      <c r="C170" s="36" t="str">
        <f t="shared" si="19"/>
        <v/>
      </c>
      <c r="D170" s="37" t="str">
        <f t="shared" si="16"/>
        <v/>
      </c>
      <c r="E170" s="37" t="str">
        <f t="shared" si="20"/>
        <v/>
      </c>
      <c r="F170" s="35" t="str">
        <f t="shared" si="17"/>
        <v/>
      </c>
      <c r="G170" s="37" t="str">
        <f t="shared" si="21"/>
        <v/>
      </c>
      <c r="H170" s="35" t="str">
        <f t="shared" si="22"/>
        <v/>
      </c>
    </row>
    <row r="171" spans="1:8" x14ac:dyDescent="0.2">
      <c r="A171" s="30"/>
      <c r="B171" s="30">
        <f t="shared" si="18"/>
        <v>155</v>
      </c>
      <c r="C171" s="36" t="str">
        <f t="shared" si="19"/>
        <v/>
      </c>
      <c r="D171" s="37" t="str">
        <f t="shared" si="16"/>
        <v/>
      </c>
      <c r="E171" s="37" t="str">
        <f t="shared" si="20"/>
        <v/>
      </c>
      <c r="F171" s="35" t="str">
        <f t="shared" si="17"/>
        <v/>
      </c>
      <c r="G171" s="37" t="str">
        <f t="shared" si="21"/>
        <v/>
      </c>
      <c r="H171" s="35" t="str">
        <f t="shared" si="22"/>
        <v/>
      </c>
    </row>
    <row r="172" spans="1:8" x14ac:dyDescent="0.2">
      <c r="A172" s="30"/>
      <c r="B172" s="30">
        <f t="shared" si="18"/>
        <v>156</v>
      </c>
      <c r="C172" s="36" t="str">
        <f t="shared" si="19"/>
        <v/>
      </c>
      <c r="D172" s="37" t="str">
        <f t="shared" si="16"/>
        <v/>
      </c>
      <c r="E172" s="37" t="str">
        <f t="shared" si="20"/>
        <v/>
      </c>
      <c r="F172" s="35" t="str">
        <f t="shared" si="17"/>
        <v/>
      </c>
      <c r="G172" s="37" t="str">
        <f t="shared" si="21"/>
        <v/>
      </c>
      <c r="H172" s="35" t="str">
        <f t="shared" si="22"/>
        <v/>
      </c>
    </row>
    <row r="173" spans="1:8" x14ac:dyDescent="0.2">
      <c r="A173" s="30"/>
      <c r="B173" s="30">
        <f t="shared" si="18"/>
        <v>157</v>
      </c>
      <c r="C173" s="36" t="str">
        <f t="shared" si="19"/>
        <v/>
      </c>
      <c r="D173" s="37" t="str">
        <f t="shared" si="16"/>
        <v/>
      </c>
      <c r="E173" s="37" t="str">
        <f t="shared" si="20"/>
        <v/>
      </c>
      <c r="F173" s="35" t="str">
        <f t="shared" si="17"/>
        <v/>
      </c>
      <c r="G173" s="37" t="str">
        <f t="shared" si="21"/>
        <v/>
      </c>
      <c r="H173" s="35" t="str">
        <f t="shared" si="22"/>
        <v/>
      </c>
    </row>
    <row r="174" spans="1:8" x14ac:dyDescent="0.2">
      <c r="A174" s="30"/>
      <c r="B174" s="30">
        <f t="shared" si="18"/>
        <v>158</v>
      </c>
      <c r="C174" s="36" t="str">
        <f t="shared" si="19"/>
        <v/>
      </c>
      <c r="D174" s="37" t="str">
        <f t="shared" si="16"/>
        <v/>
      </c>
      <c r="E174" s="37" t="str">
        <f t="shared" si="20"/>
        <v/>
      </c>
      <c r="F174" s="35" t="str">
        <f t="shared" si="17"/>
        <v/>
      </c>
      <c r="G174" s="37" t="str">
        <f t="shared" si="21"/>
        <v/>
      </c>
      <c r="H174" s="35" t="str">
        <f t="shared" si="22"/>
        <v/>
      </c>
    </row>
    <row r="175" spans="1:8" x14ac:dyDescent="0.2">
      <c r="A175" s="30"/>
      <c r="B175" s="30">
        <f t="shared" si="18"/>
        <v>159</v>
      </c>
      <c r="C175" s="36" t="str">
        <f t="shared" si="19"/>
        <v/>
      </c>
      <c r="D175" s="37" t="str">
        <f t="shared" si="16"/>
        <v/>
      </c>
      <c r="E175" s="37" t="str">
        <f t="shared" si="20"/>
        <v/>
      </c>
      <c r="F175" s="35" t="str">
        <f t="shared" si="17"/>
        <v/>
      </c>
      <c r="G175" s="37" t="str">
        <f t="shared" si="21"/>
        <v/>
      </c>
      <c r="H175" s="35" t="str">
        <f t="shared" si="22"/>
        <v/>
      </c>
    </row>
    <row r="176" spans="1:8" x14ac:dyDescent="0.2">
      <c r="A176" s="30"/>
      <c r="B176" s="30">
        <f t="shared" si="18"/>
        <v>160</v>
      </c>
      <c r="C176" s="36" t="str">
        <f t="shared" si="19"/>
        <v/>
      </c>
      <c r="D176" s="37" t="str">
        <f t="shared" si="16"/>
        <v/>
      </c>
      <c r="E176" s="37" t="str">
        <f t="shared" si="20"/>
        <v/>
      </c>
      <c r="F176" s="35" t="str">
        <f t="shared" si="17"/>
        <v/>
      </c>
      <c r="G176" s="37" t="str">
        <f t="shared" si="21"/>
        <v/>
      </c>
      <c r="H176" s="35" t="str">
        <f t="shared" si="22"/>
        <v/>
      </c>
    </row>
    <row r="177" spans="1:8" x14ac:dyDescent="0.2">
      <c r="A177" s="30"/>
      <c r="B177" s="30">
        <f t="shared" si="18"/>
        <v>161</v>
      </c>
      <c r="C177" s="36" t="str">
        <f t="shared" si="19"/>
        <v/>
      </c>
      <c r="D177" s="37" t="str">
        <f t="shared" si="16"/>
        <v/>
      </c>
      <c r="E177" s="37" t="str">
        <f t="shared" si="20"/>
        <v/>
      </c>
      <c r="F177" s="35" t="str">
        <f t="shared" si="17"/>
        <v/>
      </c>
      <c r="G177" s="37" t="str">
        <f t="shared" si="21"/>
        <v/>
      </c>
      <c r="H177" s="35" t="str">
        <f t="shared" si="22"/>
        <v/>
      </c>
    </row>
    <row r="178" spans="1:8" x14ac:dyDescent="0.2">
      <c r="A178" s="30"/>
      <c r="B178" s="30">
        <f t="shared" si="18"/>
        <v>162</v>
      </c>
      <c r="C178" s="36" t="str">
        <f t="shared" si="19"/>
        <v/>
      </c>
      <c r="D178" s="37" t="str">
        <f t="shared" si="16"/>
        <v/>
      </c>
      <c r="E178" s="37" t="str">
        <f t="shared" si="20"/>
        <v/>
      </c>
      <c r="F178" s="35" t="str">
        <f t="shared" si="17"/>
        <v/>
      </c>
      <c r="G178" s="37" t="str">
        <f t="shared" si="21"/>
        <v/>
      </c>
      <c r="H178" s="35" t="str">
        <f t="shared" si="22"/>
        <v/>
      </c>
    </row>
    <row r="179" spans="1:8" x14ac:dyDescent="0.2">
      <c r="A179" s="30"/>
      <c r="B179" s="30">
        <f t="shared" si="18"/>
        <v>163</v>
      </c>
      <c r="C179" s="36" t="str">
        <f t="shared" si="19"/>
        <v/>
      </c>
      <c r="D179" s="37" t="str">
        <f t="shared" si="16"/>
        <v/>
      </c>
      <c r="E179" s="37" t="str">
        <f t="shared" si="20"/>
        <v/>
      </c>
      <c r="F179" s="35" t="str">
        <f t="shared" si="17"/>
        <v/>
      </c>
      <c r="G179" s="37" t="str">
        <f t="shared" si="21"/>
        <v/>
      </c>
      <c r="H179" s="35" t="str">
        <f t="shared" si="22"/>
        <v/>
      </c>
    </row>
    <row r="180" spans="1:8" x14ac:dyDescent="0.2">
      <c r="A180" s="30"/>
      <c r="B180" s="30">
        <f t="shared" si="18"/>
        <v>164</v>
      </c>
      <c r="C180" s="36" t="str">
        <f t="shared" si="19"/>
        <v/>
      </c>
      <c r="D180" s="37" t="str">
        <f t="shared" si="16"/>
        <v/>
      </c>
      <c r="E180" s="37" t="str">
        <f t="shared" si="20"/>
        <v/>
      </c>
      <c r="F180" s="35" t="str">
        <f t="shared" si="17"/>
        <v/>
      </c>
      <c r="G180" s="37" t="str">
        <f t="shared" si="21"/>
        <v/>
      </c>
      <c r="H180" s="35" t="str">
        <f t="shared" si="22"/>
        <v/>
      </c>
    </row>
    <row r="181" spans="1:8" x14ac:dyDescent="0.2">
      <c r="A181" s="30"/>
      <c r="B181" s="30">
        <f t="shared" si="18"/>
        <v>165</v>
      </c>
      <c r="C181" s="36" t="str">
        <f t="shared" si="19"/>
        <v/>
      </c>
      <c r="D181" s="37" t="str">
        <f t="shared" si="16"/>
        <v/>
      </c>
      <c r="E181" s="37" t="str">
        <f t="shared" si="20"/>
        <v/>
      </c>
      <c r="F181" s="35" t="str">
        <f t="shared" si="17"/>
        <v/>
      </c>
      <c r="G181" s="37" t="str">
        <f t="shared" si="21"/>
        <v/>
      </c>
      <c r="H181" s="35" t="str">
        <f t="shared" si="22"/>
        <v/>
      </c>
    </row>
    <row r="182" spans="1:8" x14ac:dyDescent="0.2">
      <c r="A182" s="30"/>
      <c r="B182" s="30">
        <f t="shared" si="18"/>
        <v>166</v>
      </c>
      <c r="C182" s="36" t="str">
        <f t="shared" si="19"/>
        <v/>
      </c>
      <c r="D182" s="37" t="str">
        <f t="shared" si="16"/>
        <v/>
      </c>
      <c r="E182" s="37" t="str">
        <f t="shared" si="20"/>
        <v/>
      </c>
      <c r="F182" s="35" t="str">
        <f t="shared" si="17"/>
        <v/>
      </c>
      <c r="G182" s="37" t="str">
        <f t="shared" si="21"/>
        <v/>
      </c>
      <c r="H182" s="35" t="str">
        <f t="shared" si="22"/>
        <v/>
      </c>
    </row>
    <row r="183" spans="1:8" x14ac:dyDescent="0.2">
      <c r="A183" s="30"/>
      <c r="B183" s="30">
        <f t="shared" si="18"/>
        <v>167</v>
      </c>
      <c r="C183" s="36" t="str">
        <f t="shared" si="19"/>
        <v/>
      </c>
      <c r="D183" s="37" t="str">
        <f t="shared" si="16"/>
        <v/>
      </c>
      <c r="E183" s="37" t="str">
        <f t="shared" si="20"/>
        <v/>
      </c>
      <c r="F183" s="35" t="str">
        <f t="shared" si="17"/>
        <v/>
      </c>
      <c r="G183" s="37" t="str">
        <f t="shared" si="21"/>
        <v/>
      </c>
      <c r="H183" s="35" t="str">
        <f t="shared" si="22"/>
        <v/>
      </c>
    </row>
    <row r="184" spans="1:8" x14ac:dyDescent="0.2">
      <c r="A184" s="30"/>
      <c r="B184" s="30">
        <f t="shared" si="18"/>
        <v>168</v>
      </c>
      <c r="C184" s="36" t="str">
        <f t="shared" si="19"/>
        <v/>
      </c>
      <c r="D184" s="37" t="str">
        <f t="shared" si="16"/>
        <v/>
      </c>
      <c r="E184" s="37" t="str">
        <f t="shared" si="20"/>
        <v/>
      </c>
      <c r="F184" s="35" t="str">
        <f t="shared" si="17"/>
        <v/>
      </c>
      <c r="G184" s="37" t="str">
        <f t="shared" si="21"/>
        <v/>
      </c>
      <c r="H184" s="35" t="str">
        <f t="shared" si="22"/>
        <v/>
      </c>
    </row>
    <row r="185" spans="1:8" x14ac:dyDescent="0.2">
      <c r="A185" s="30"/>
      <c r="B185" s="30">
        <f t="shared" si="18"/>
        <v>169</v>
      </c>
      <c r="C185" s="36" t="str">
        <f t="shared" si="19"/>
        <v/>
      </c>
      <c r="D185" s="37" t="str">
        <f t="shared" si="16"/>
        <v/>
      </c>
      <c r="E185" s="37" t="str">
        <f t="shared" si="20"/>
        <v/>
      </c>
      <c r="F185" s="35" t="str">
        <f t="shared" si="17"/>
        <v/>
      </c>
      <c r="G185" s="37" t="str">
        <f t="shared" si="21"/>
        <v/>
      </c>
      <c r="H185" s="35" t="str">
        <f t="shared" si="22"/>
        <v/>
      </c>
    </row>
    <row r="186" spans="1:8" x14ac:dyDescent="0.2">
      <c r="A186" s="30"/>
      <c r="B186" s="30">
        <f t="shared" si="18"/>
        <v>170</v>
      </c>
      <c r="C186" s="36" t="str">
        <f t="shared" si="19"/>
        <v/>
      </c>
      <c r="D186" s="37" t="str">
        <f t="shared" si="16"/>
        <v/>
      </c>
      <c r="E186" s="37" t="str">
        <f t="shared" si="20"/>
        <v/>
      </c>
      <c r="F186" s="35" t="str">
        <f t="shared" si="17"/>
        <v/>
      </c>
      <c r="G186" s="37" t="str">
        <f t="shared" si="21"/>
        <v/>
      </c>
      <c r="H186" s="35" t="str">
        <f t="shared" si="22"/>
        <v/>
      </c>
    </row>
    <row r="187" spans="1:8" x14ac:dyDescent="0.2">
      <c r="A187" s="30"/>
      <c r="B187" s="30">
        <f t="shared" si="18"/>
        <v>171</v>
      </c>
      <c r="C187" s="36" t="str">
        <f t="shared" si="19"/>
        <v/>
      </c>
      <c r="D187" s="37" t="str">
        <f t="shared" si="16"/>
        <v/>
      </c>
      <c r="E187" s="37" t="str">
        <f t="shared" si="20"/>
        <v/>
      </c>
      <c r="F187" s="35" t="str">
        <f t="shared" si="17"/>
        <v/>
      </c>
      <c r="G187" s="37" t="str">
        <f t="shared" si="21"/>
        <v/>
      </c>
      <c r="H187" s="35" t="str">
        <f t="shared" si="22"/>
        <v/>
      </c>
    </row>
    <row r="188" spans="1:8" x14ac:dyDescent="0.2">
      <c r="A188" s="30"/>
      <c r="B188" s="30">
        <f t="shared" si="18"/>
        <v>172</v>
      </c>
      <c r="C188" s="36" t="str">
        <f t="shared" si="19"/>
        <v/>
      </c>
      <c r="D188" s="37" t="str">
        <f t="shared" si="16"/>
        <v/>
      </c>
      <c r="E188" s="37" t="str">
        <f t="shared" si="20"/>
        <v/>
      </c>
      <c r="F188" s="35" t="str">
        <f t="shared" si="17"/>
        <v/>
      </c>
      <c r="G188" s="37" t="str">
        <f t="shared" si="21"/>
        <v/>
      </c>
      <c r="H188" s="35" t="str">
        <f t="shared" si="22"/>
        <v/>
      </c>
    </row>
    <row r="189" spans="1:8" x14ac:dyDescent="0.2">
      <c r="A189" s="30"/>
      <c r="B189" s="30">
        <f t="shared" si="18"/>
        <v>173</v>
      </c>
      <c r="C189" s="36" t="str">
        <f t="shared" si="19"/>
        <v/>
      </c>
      <c r="D189" s="37" t="str">
        <f t="shared" si="16"/>
        <v/>
      </c>
      <c r="E189" s="37" t="str">
        <f t="shared" si="20"/>
        <v/>
      </c>
      <c r="F189" s="35" t="str">
        <f t="shared" si="17"/>
        <v/>
      </c>
      <c r="G189" s="37" t="str">
        <f t="shared" si="21"/>
        <v/>
      </c>
      <c r="H189" s="35" t="str">
        <f t="shared" si="22"/>
        <v/>
      </c>
    </row>
    <row r="190" spans="1:8" x14ac:dyDescent="0.2">
      <c r="A190" s="30"/>
      <c r="B190" s="30">
        <f t="shared" si="18"/>
        <v>174</v>
      </c>
      <c r="C190" s="36" t="str">
        <f t="shared" si="19"/>
        <v/>
      </c>
      <c r="D190" s="37" t="str">
        <f t="shared" si="16"/>
        <v/>
      </c>
      <c r="E190" s="37" t="str">
        <f t="shared" si="20"/>
        <v/>
      </c>
      <c r="F190" s="35" t="str">
        <f t="shared" si="17"/>
        <v/>
      </c>
      <c r="G190" s="37" t="str">
        <f t="shared" si="21"/>
        <v/>
      </c>
      <c r="H190" s="35" t="str">
        <f t="shared" si="22"/>
        <v/>
      </c>
    </row>
    <row r="191" spans="1:8" x14ac:dyDescent="0.2">
      <c r="A191" s="30"/>
      <c r="B191" s="30">
        <f t="shared" si="18"/>
        <v>175</v>
      </c>
      <c r="C191" s="36" t="str">
        <f t="shared" si="19"/>
        <v/>
      </c>
      <c r="D191" s="37" t="str">
        <f t="shared" si="16"/>
        <v/>
      </c>
      <c r="E191" s="37" t="str">
        <f t="shared" si="20"/>
        <v/>
      </c>
      <c r="F191" s="35" t="str">
        <f t="shared" si="17"/>
        <v/>
      </c>
      <c r="G191" s="37" t="str">
        <f t="shared" si="21"/>
        <v/>
      </c>
      <c r="H191" s="35" t="str">
        <f t="shared" si="22"/>
        <v/>
      </c>
    </row>
    <row r="192" spans="1:8" x14ac:dyDescent="0.2">
      <c r="A192" s="30"/>
      <c r="B192" s="30">
        <f t="shared" si="18"/>
        <v>176</v>
      </c>
      <c r="C192" s="36" t="str">
        <f t="shared" si="19"/>
        <v/>
      </c>
      <c r="D192" s="37" t="str">
        <f t="shared" si="16"/>
        <v/>
      </c>
      <c r="E192" s="37" t="str">
        <f t="shared" si="20"/>
        <v/>
      </c>
      <c r="F192" s="35" t="str">
        <f t="shared" si="17"/>
        <v/>
      </c>
      <c r="G192" s="37" t="str">
        <f t="shared" si="21"/>
        <v/>
      </c>
      <c r="H192" s="35" t="str">
        <f t="shared" si="22"/>
        <v/>
      </c>
    </row>
    <row r="193" spans="1:8" x14ac:dyDescent="0.2">
      <c r="A193" s="30"/>
      <c r="B193" s="30">
        <f t="shared" si="18"/>
        <v>177</v>
      </c>
      <c r="C193" s="36" t="str">
        <f t="shared" si="19"/>
        <v/>
      </c>
      <c r="D193" s="37" t="str">
        <f t="shared" si="16"/>
        <v/>
      </c>
      <c r="E193" s="37" t="str">
        <f t="shared" si="20"/>
        <v/>
      </c>
      <c r="F193" s="35" t="str">
        <f t="shared" si="17"/>
        <v/>
      </c>
      <c r="G193" s="37" t="str">
        <f t="shared" si="21"/>
        <v/>
      </c>
      <c r="H193" s="35" t="str">
        <f t="shared" si="22"/>
        <v/>
      </c>
    </row>
    <row r="194" spans="1:8" x14ac:dyDescent="0.2">
      <c r="A194" s="30"/>
      <c r="B194" s="30">
        <f t="shared" si="18"/>
        <v>178</v>
      </c>
      <c r="C194" s="36" t="str">
        <f t="shared" si="19"/>
        <v/>
      </c>
      <c r="D194" s="37" t="str">
        <f t="shared" si="16"/>
        <v/>
      </c>
      <c r="E194" s="37" t="str">
        <f t="shared" si="20"/>
        <v/>
      </c>
      <c r="F194" s="35" t="str">
        <f t="shared" si="17"/>
        <v/>
      </c>
      <c r="G194" s="37" t="str">
        <f t="shared" si="21"/>
        <v/>
      </c>
      <c r="H194" s="35" t="str">
        <f t="shared" si="22"/>
        <v/>
      </c>
    </row>
    <row r="195" spans="1:8" x14ac:dyDescent="0.2">
      <c r="A195" s="30"/>
      <c r="B195" s="30">
        <f t="shared" si="18"/>
        <v>179</v>
      </c>
      <c r="C195" s="36" t="str">
        <f t="shared" si="19"/>
        <v/>
      </c>
      <c r="D195" s="37" t="str">
        <f t="shared" si="16"/>
        <v/>
      </c>
      <c r="E195" s="37" t="str">
        <f t="shared" si="20"/>
        <v/>
      </c>
      <c r="F195" s="35" t="str">
        <f t="shared" si="17"/>
        <v/>
      </c>
      <c r="G195" s="37" t="str">
        <f t="shared" si="21"/>
        <v/>
      </c>
      <c r="H195" s="35" t="str">
        <f t="shared" si="22"/>
        <v/>
      </c>
    </row>
    <row r="196" spans="1:8" x14ac:dyDescent="0.2">
      <c r="A196" s="30"/>
      <c r="B196" s="30">
        <f t="shared" si="18"/>
        <v>180</v>
      </c>
      <c r="C196" s="36" t="str">
        <f t="shared" si="19"/>
        <v/>
      </c>
      <c r="D196" s="37" t="str">
        <f t="shared" si="16"/>
        <v/>
      </c>
      <c r="E196" s="37" t="str">
        <f t="shared" si="20"/>
        <v/>
      </c>
      <c r="F196" s="35" t="str">
        <f t="shared" si="17"/>
        <v/>
      </c>
      <c r="G196" s="37" t="str">
        <f t="shared" si="21"/>
        <v/>
      </c>
      <c r="H196" s="35" t="str">
        <f t="shared" si="22"/>
        <v/>
      </c>
    </row>
    <row r="197" spans="1:8" x14ac:dyDescent="0.2">
      <c r="A197" s="30"/>
      <c r="B197" s="30">
        <f t="shared" si="18"/>
        <v>181</v>
      </c>
      <c r="C197" s="36" t="str">
        <f t="shared" si="19"/>
        <v/>
      </c>
      <c r="D197" s="37" t="str">
        <f t="shared" si="16"/>
        <v/>
      </c>
      <c r="E197" s="37" t="str">
        <f t="shared" si="20"/>
        <v/>
      </c>
      <c r="F197" s="35" t="str">
        <f t="shared" si="17"/>
        <v/>
      </c>
      <c r="G197" s="37" t="str">
        <f t="shared" si="21"/>
        <v/>
      </c>
      <c r="H197" s="35" t="str">
        <f t="shared" si="22"/>
        <v/>
      </c>
    </row>
    <row r="198" spans="1:8" x14ac:dyDescent="0.2">
      <c r="A198" s="30"/>
      <c r="B198" s="30">
        <f t="shared" si="18"/>
        <v>182</v>
      </c>
      <c r="C198" s="36" t="str">
        <f t="shared" si="19"/>
        <v/>
      </c>
      <c r="D198" s="37" t="str">
        <f t="shared" si="16"/>
        <v/>
      </c>
      <c r="E198" s="37" t="str">
        <f t="shared" si="20"/>
        <v/>
      </c>
      <c r="F198" s="35" t="str">
        <f t="shared" si="17"/>
        <v/>
      </c>
      <c r="G198" s="37" t="str">
        <f t="shared" si="21"/>
        <v/>
      </c>
      <c r="H198" s="35" t="str">
        <f t="shared" si="22"/>
        <v/>
      </c>
    </row>
    <row r="199" spans="1:8" x14ac:dyDescent="0.2">
      <c r="A199" s="30"/>
      <c r="B199" s="30">
        <f t="shared" si="18"/>
        <v>183</v>
      </c>
      <c r="C199" s="36" t="str">
        <f t="shared" si="19"/>
        <v/>
      </c>
      <c r="D199" s="37" t="str">
        <f t="shared" si="16"/>
        <v/>
      </c>
      <c r="E199" s="37" t="str">
        <f t="shared" si="20"/>
        <v/>
      </c>
      <c r="F199" s="35" t="str">
        <f t="shared" si="17"/>
        <v/>
      </c>
      <c r="G199" s="37" t="str">
        <f t="shared" si="21"/>
        <v/>
      </c>
      <c r="H199" s="35" t="str">
        <f t="shared" si="22"/>
        <v/>
      </c>
    </row>
    <row r="200" spans="1:8" x14ac:dyDescent="0.2">
      <c r="A200" s="30"/>
      <c r="B200" s="30">
        <f t="shared" si="18"/>
        <v>184</v>
      </c>
      <c r="C200" s="36" t="str">
        <f t="shared" si="19"/>
        <v/>
      </c>
      <c r="D200" s="37" t="str">
        <f t="shared" si="16"/>
        <v/>
      </c>
      <c r="E200" s="37" t="str">
        <f t="shared" si="20"/>
        <v/>
      </c>
      <c r="F200" s="35" t="str">
        <f t="shared" si="17"/>
        <v/>
      </c>
      <c r="G200" s="37" t="str">
        <f t="shared" si="21"/>
        <v/>
      </c>
      <c r="H200" s="35" t="str">
        <f t="shared" si="22"/>
        <v/>
      </c>
    </row>
    <row r="201" spans="1:8" x14ac:dyDescent="0.2">
      <c r="A201" s="30"/>
      <c r="B201" s="30">
        <f t="shared" si="18"/>
        <v>185</v>
      </c>
      <c r="C201" s="36" t="str">
        <f t="shared" si="19"/>
        <v/>
      </c>
      <c r="D201" s="37" t="str">
        <f t="shared" si="16"/>
        <v/>
      </c>
      <c r="E201" s="37" t="str">
        <f t="shared" si="20"/>
        <v/>
      </c>
      <c r="F201" s="35" t="str">
        <f t="shared" si="17"/>
        <v/>
      </c>
      <c r="G201" s="37" t="str">
        <f t="shared" si="21"/>
        <v/>
      </c>
      <c r="H201" s="35" t="str">
        <f t="shared" si="22"/>
        <v/>
      </c>
    </row>
    <row r="202" spans="1:8" x14ac:dyDescent="0.2">
      <c r="A202" s="30"/>
      <c r="B202" s="30">
        <f t="shared" si="18"/>
        <v>186</v>
      </c>
      <c r="C202" s="36" t="str">
        <f t="shared" si="19"/>
        <v/>
      </c>
      <c r="D202" s="37" t="str">
        <f t="shared" si="16"/>
        <v/>
      </c>
      <c r="E202" s="37" t="str">
        <f t="shared" si="20"/>
        <v/>
      </c>
      <c r="F202" s="35" t="str">
        <f t="shared" si="17"/>
        <v/>
      </c>
      <c r="G202" s="37" t="str">
        <f t="shared" si="21"/>
        <v/>
      </c>
      <c r="H202" s="35" t="str">
        <f t="shared" si="22"/>
        <v/>
      </c>
    </row>
    <row r="203" spans="1:8" x14ac:dyDescent="0.2">
      <c r="A203" s="30"/>
      <c r="B203" s="30">
        <f t="shared" si="18"/>
        <v>187</v>
      </c>
      <c r="C203" s="36" t="str">
        <f t="shared" si="19"/>
        <v/>
      </c>
      <c r="D203" s="37" t="str">
        <f t="shared" si="16"/>
        <v/>
      </c>
      <c r="E203" s="37" t="str">
        <f t="shared" si="20"/>
        <v/>
      </c>
      <c r="F203" s="35" t="str">
        <f t="shared" si="17"/>
        <v/>
      </c>
      <c r="G203" s="37" t="str">
        <f t="shared" si="21"/>
        <v/>
      </c>
      <c r="H203" s="35" t="str">
        <f t="shared" si="22"/>
        <v/>
      </c>
    </row>
    <row r="204" spans="1:8" x14ac:dyDescent="0.2">
      <c r="A204" s="30"/>
      <c r="B204" s="30">
        <f t="shared" si="18"/>
        <v>188</v>
      </c>
      <c r="C204" s="36" t="str">
        <f t="shared" si="19"/>
        <v/>
      </c>
      <c r="D204" s="37" t="str">
        <f t="shared" si="16"/>
        <v/>
      </c>
      <c r="E204" s="37" t="str">
        <f t="shared" si="20"/>
        <v/>
      </c>
      <c r="F204" s="35" t="str">
        <f t="shared" si="17"/>
        <v/>
      </c>
      <c r="G204" s="37" t="str">
        <f t="shared" si="21"/>
        <v/>
      </c>
      <c r="H204" s="35" t="str">
        <f t="shared" si="22"/>
        <v/>
      </c>
    </row>
    <row r="205" spans="1:8" x14ac:dyDescent="0.2">
      <c r="A205" s="30"/>
      <c r="B205" s="30">
        <f t="shared" si="18"/>
        <v>189</v>
      </c>
      <c r="C205" s="36" t="str">
        <f t="shared" si="19"/>
        <v/>
      </c>
      <c r="D205" s="37" t="str">
        <f t="shared" ref="D205:D256" si="23">IF(B205&lt;=$D$11*$D$12,$H$7,"")</f>
        <v/>
      </c>
      <c r="E205" s="37" t="str">
        <f t="shared" si="20"/>
        <v/>
      </c>
      <c r="F205" s="35" t="str">
        <f t="shared" ref="F205:F256" si="24">IF(B205&lt;=$D$11*$D$12,D205-G205,"")</f>
        <v/>
      </c>
      <c r="G205" s="37" t="str">
        <f t="shared" si="21"/>
        <v/>
      </c>
      <c r="H205" s="35" t="str">
        <f t="shared" si="22"/>
        <v/>
      </c>
    </row>
    <row r="206" spans="1:8" x14ac:dyDescent="0.2">
      <c r="A206" s="30"/>
      <c r="B206" s="30">
        <f t="shared" si="18"/>
        <v>190</v>
      </c>
      <c r="C206" s="36" t="str">
        <f t="shared" si="19"/>
        <v/>
      </c>
      <c r="D206" s="37" t="str">
        <f t="shared" si="23"/>
        <v/>
      </c>
      <c r="E206" s="37" t="str">
        <f t="shared" si="20"/>
        <v/>
      </c>
      <c r="F206" s="35" t="str">
        <f t="shared" si="24"/>
        <v/>
      </c>
      <c r="G206" s="37" t="str">
        <f t="shared" si="21"/>
        <v/>
      </c>
      <c r="H206" s="35" t="str">
        <f t="shared" si="22"/>
        <v/>
      </c>
    </row>
    <row r="207" spans="1:8" x14ac:dyDescent="0.2">
      <c r="A207" s="30"/>
      <c r="B207" s="30">
        <f t="shared" si="18"/>
        <v>191</v>
      </c>
      <c r="C207" s="36" t="str">
        <f t="shared" si="19"/>
        <v/>
      </c>
      <c r="D207" s="37" t="str">
        <f t="shared" si="23"/>
        <v/>
      </c>
      <c r="E207" s="37" t="str">
        <f t="shared" si="20"/>
        <v/>
      </c>
      <c r="F207" s="35" t="str">
        <f t="shared" si="24"/>
        <v/>
      </c>
      <c r="G207" s="37" t="str">
        <f t="shared" si="21"/>
        <v/>
      </c>
      <c r="H207" s="35" t="str">
        <f t="shared" si="22"/>
        <v/>
      </c>
    </row>
    <row r="208" spans="1:8" x14ac:dyDescent="0.2">
      <c r="A208" s="30"/>
      <c r="B208" s="30">
        <f t="shared" si="18"/>
        <v>192</v>
      </c>
      <c r="C208" s="36" t="str">
        <f t="shared" si="19"/>
        <v/>
      </c>
      <c r="D208" s="37" t="str">
        <f t="shared" si="23"/>
        <v/>
      </c>
      <c r="E208" s="37" t="str">
        <f t="shared" si="20"/>
        <v/>
      </c>
      <c r="F208" s="35" t="str">
        <f t="shared" si="24"/>
        <v/>
      </c>
      <c r="G208" s="37" t="str">
        <f t="shared" si="21"/>
        <v/>
      </c>
      <c r="H208" s="35" t="str">
        <f t="shared" si="22"/>
        <v/>
      </c>
    </row>
    <row r="209" spans="1:8" x14ac:dyDescent="0.2">
      <c r="A209" s="30"/>
      <c r="B209" s="30">
        <f t="shared" si="18"/>
        <v>193</v>
      </c>
      <c r="C209" s="36" t="str">
        <f t="shared" si="19"/>
        <v/>
      </c>
      <c r="D209" s="37" t="str">
        <f t="shared" si="23"/>
        <v/>
      </c>
      <c r="E209" s="37" t="str">
        <f t="shared" si="20"/>
        <v/>
      </c>
      <c r="F209" s="35" t="str">
        <f t="shared" si="24"/>
        <v/>
      </c>
      <c r="G209" s="37" t="str">
        <f t="shared" si="21"/>
        <v/>
      </c>
      <c r="H209" s="35" t="str">
        <f t="shared" si="22"/>
        <v/>
      </c>
    </row>
    <row r="210" spans="1:8" x14ac:dyDescent="0.2">
      <c r="A210" s="30"/>
      <c r="B210" s="30">
        <f t="shared" ref="B210:B256" si="25">IF($D$8*$D$10*$D$11*$D$12*$D$13=0,"",B209+1)</f>
        <v>194</v>
      </c>
      <c r="C210" s="36" t="str">
        <f t="shared" ref="C210:C256" si="26">IF(B210&lt;=$D$11*$D$12,DATE(YEAR($D$13),MONTH($D$13)+B209*12/$D$12,DAY($D$13)),"")</f>
        <v/>
      </c>
      <c r="D210" s="37" t="str">
        <f t="shared" si="23"/>
        <v/>
      </c>
      <c r="E210" s="37" t="str">
        <f t="shared" ref="E210:E256" si="27">IF(B210&lt;=$D$11*D$12,D210+E209,"")</f>
        <v/>
      </c>
      <c r="F210" s="35" t="str">
        <f t="shared" si="24"/>
        <v/>
      </c>
      <c r="G210" s="37" t="str">
        <f t="shared" ref="G210:G256" si="28">IF(B210&lt;=$D$11*D$12,H209*($D$10/$D$12),"")</f>
        <v/>
      </c>
      <c r="H210" s="35" t="str">
        <f t="shared" ref="H210:H256" si="29">IF(B210&lt;=$D$11*$D$12,H209-F210,"")</f>
        <v/>
      </c>
    </row>
    <row r="211" spans="1:8" x14ac:dyDescent="0.2">
      <c r="A211" s="30"/>
      <c r="B211" s="30">
        <f t="shared" si="25"/>
        <v>195</v>
      </c>
      <c r="C211" s="36" t="str">
        <f t="shared" si="26"/>
        <v/>
      </c>
      <c r="D211" s="37" t="str">
        <f t="shared" si="23"/>
        <v/>
      </c>
      <c r="E211" s="37" t="str">
        <f t="shared" si="27"/>
        <v/>
      </c>
      <c r="F211" s="35" t="str">
        <f t="shared" si="24"/>
        <v/>
      </c>
      <c r="G211" s="37" t="str">
        <f t="shared" si="28"/>
        <v/>
      </c>
      <c r="H211" s="35" t="str">
        <f t="shared" si="29"/>
        <v/>
      </c>
    </row>
    <row r="212" spans="1:8" x14ac:dyDescent="0.2">
      <c r="A212" s="30"/>
      <c r="B212" s="30">
        <f t="shared" si="25"/>
        <v>196</v>
      </c>
      <c r="C212" s="36" t="str">
        <f t="shared" si="26"/>
        <v/>
      </c>
      <c r="D212" s="37" t="str">
        <f t="shared" si="23"/>
        <v/>
      </c>
      <c r="E212" s="37" t="str">
        <f t="shared" si="27"/>
        <v/>
      </c>
      <c r="F212" s="35" t="str">
        <f t="shared" si="24"/>
        <v/>
      </c>
      <c r="G212" s="37" t="str">
        <f t="shared" si="28"/>
        <v/>
      </c>
      <c r="H212" s="35" t="str">
        <f t="shared" si="29"/>
        <v/>
      </c>
    </row>
    <row r="213" spans="1:8" x14ac:dyDescent="0.2">
      <c r="A213" s="30"/>
      <c r="B213" s="30">
        <f t="shared" si="25"/>
        <v>197</v>
      </c>
      <c r="C213" s="36" t="str">
        <f t="shared" si="26"/>
        <v/>
      </c>
      <c r="D213" s="37" t="str">
        <f t="shared" si="23"/>
        <v/>
      </c>
      <c r="E213" s="37" t="str">
        <f t="shared" si="27"/>
        <v/>
      </c>
      <c r="F213" s="35" t="str">
        <f t="shared" si="24"/>
        <v/>
      </c>
      <c r="G213" s="37" t="str">
        <f t="shared" si="28"/>
        <v/>
      </c>
      <c r="H213" s="35" t="str">
        <f t="shared" si="29"/>
        <v/>
      </c>
    </row>
    <row r="214" spans="1:8" x14ac:dyDescent="0.2">
      <c r="A214" s="30"/>
      <c r="B214" s="30">
        <f t="shared" si="25"/>
        <v>198</v>
      </c>
      <c r="C214" s="36" t="str">
        <f t="shared" si="26"/>
        <v/>
      </c>
      <c r="D214" s="37" t="str">
        <f t="shared" si="23"/>
        <v/>
      </c>
      <c r="E214" s="37" t="str">
        <f t="shared" si="27"/>
        <v/>
      </c>
      <c r="F214" s="35" t="str">
        <f t="shared" si="24"/>
        <v/>
      </c>
      <c r="G214" s="37" t="str">
        <f t="shared" si="28"/>
        <v/>
      </c>
      <c r="H214" s="35" t="str">
        <f t="shared" si="29"/>
        <v/>
      </c>
    </row>
    <row r="215" spans="1:8" x14ac:dyDescent="0.2">
      <c r="A215" s="30"/>
      <c r="B215" s="30">
        <f t="shared" si="25"/>
        <v>199</v>
      </c>
      <c r="C215" s="36" t="str">
        <f t="shared" si="26"/>
        <v/>
      </c>
      <c r="D215" s="37" t="str">
        <f t="shared" si="23"/>
        <v/>
      </c>
      <c r="E215" s="37" t="str">
        <f t="shared" si="27"/>
        <v/>
      </c>
      <c r="F215" s="35" t="str">
        <f t="shared" si="24"/>
        <v/>
      </c>
      <c r="G215" s="37" t="str">
        <f t="shared" si="28"/>
        <v/>
      </c>
      <c r="H215" s="35" t="str">
        <f t="shared" si="29"/>
        <v/>
      </c>
    </row>
    <row r="216" spans="1:8" x14ac:dyDescent="0.2">
      <c r="A216" s="30"/>
      <c r="B216" s="30">
        <f t="shared" si="25"/>
        <v>200</v>
      </c>
      <c r="C216" s="36" t="str">
        <f t="shared" si="26"/>
        <v/>
      </c>
      <c r="D216" s="37" t="str">
        <f t="shared" si="23"/>
        <v/>
      </c>
      <c r="E216" s="37" t="str">
        <f t="shared" si="27"/>
        <v/>
      </c>
      <c r="F216" s="35" t="str">
        <f t="shared" si="24"/>
        <v/>
      </c>
      <c r="G216" s="37" t="str">
        <f t="shared" si="28"/>
        <v/>
      </c>
      <c r="H216" s="35" t="str">
        <f t="shared" si="29"/>
        <v/>
      </c>
    </row>
    <row r="217" spans="1:8" x14ac:dyDescent="0.2">
      <c r="A217" s="30"/>
      <c r="B217" s="30">
        <f t="shared" si="25"/>
        <v>201</v>
      </c>
      <c r="C217" s="36" t="str">
        <f t="shared" si="26"/>
        <v/>
      </c>
      <c r="D217" s="37" t="str">
        <f t="shared" si="23"/>
        <v/>
      </c>
      <c r="E217" s="37" t="str">
        <f t="shared" si="27"/>
        <v/>
      </c>
      <c r="F217" s="35" t="str">
        <f t="shared" si="24"/>
        <v/>
      </c>
      <c r="G217" s="37" t="str">
        <f t="shared" si="28"/>
        <v/>
      </c>
      <c r="H217" s="35" t="str">
        <f t="shared" si="29"/>
        <v/>
      </c>
    </row>
    <row r="218" spans="1:8" x14ac:dyDescent="0.2">
      <c r="A218" s="30"/>
      <c r="B218" s="30">
        <f t="shared" si="25"/>
        <v>202</v>
      </c>
      <c r="C218" s="36" t="str">
        <f t="shared" si="26"/>
        <v/>
      </c>
      <c r="D218" s="37" t="str">
        <f t="shared" si="23"/>
        <v/>
      </c>
      <c r="E218" s="37" t="str">
        <f t="shared" si="27"/>
        <v/>
      </c>
      <c r="F218" s="35" t="str">
        <f t="shared" si="24"/>
        <v/>
      </c>
      <c r="G218" s="37" t="str">
        <f t="shared" si="28"/>
        <v/>
      </c>
      <c r="H218" s="35" t="str">
        <f t="shared" si="29"/>
        <v/>
      </c>
    </row>
    <row r="219" spans="1:8" x14ac:dyDescent="0.2">
      <c r="A219" s="30"/>
      <c r="B219" s="30">
        <f t="shared" si="25"/>
        <v>203</v>
      </c>
      <c r="C219" s="36" t="str">
        <f t="shared" si="26"/>
        <v/>
      </c>
      <c r="D219" s="37" t="str">
        <f t="shared" si="23"/>
        <v/>
      </c>
      <c r="E219" s="37" t="str">
        <f t="shared" si="27"/>
        <v/>
      </c>
      <c r="F219" s="35" t="str">
        <f t="shared" si="24"/>
        <v/>
      </c>
      <c r="G219" s="37" t="str">
        <f t="shared" si="28"/>
        <v/>
      </c>
      <c r="H219" s="35" t="str">
        <f t="shared" si="29"/>
        <v/>
      </c>
    </row>
    <row r="220" spans="1:8" x14ac:dyDescent="0.2">
      <c r="A220" s="30"/>
      <c r="B220" s="30">
        <f t="shared" si="25"/>
        <v>204</v>
      </c>
      <c r="C220" s="36" t="str">
        <f t="shared" si="26"/>
        <v/>
      </c>
      <c r="D220" s="37" t="str">
        <f t="shared" si="23"/>
        <v/>
      </c>
      <c r="E220" s="37" t="str">
        <f t="shared" si="27"/>
        <v/>
      </c>
      <c r="F220" s="35" t="str">
        <f t="shared" si="24"/>
        <v/>
      </c>
      <c r="G220" s="37" t="str">
        <f t="shared" si="28"/>
        <v/>
      </c>
      <c r="H220" s="35" t="str">
        <f t="shared" si="29"/>
        <v/>
      </c>
    </row>
    <row r="221" spans="1:8" x14ac:dyDescent="0.2">
      <c r="A221" s="30"/>
      <c r="B221" s="30">
        <f t="shared" si="25"/>
        <v>205</v>
      </c>
      <c r="C221" s="36" t="str">
        <f t="shared" si="26"/>
        <v/>
      </c>
      <c r="D221" s="37" t="str">
        <f t="shared" si="23"/>
        <v/>
      </c>
      <c r="E221" s="37" t="str">
        <f t="shared" si="27"/>
        <v/>
      </c>
      <c r="F221" s="35" t="str">
        <f t="shared" si="24"/>
        <v/>
      </c>
      <c r="G221" s="37" t="str">
        <f t="shared" si="28"/>
        <v/>
      </c>
      <c r="H221" s="35" t="str">
        <f t="shared" si="29"/>
        <v/>
      </c>
    </row>
    <row r="222" spans="1:8" x14ac:dyDescent="0.2">
      <c r="A222" s="30"/>
      <c r="B222" s="30">
        <f t="shared" si="25"/>
        <v>206</v>
      </c>
      <c r="C222" s="36" t="str">
        <f t="shared" si="26"/>
        <v/>
      </c>
      <c r="D222" s="37" t="str">
        <f t="shared" si="23"/>
        <v/>
      </c>
      <c r="E222" s="37" t="str">
        <f t="shared" si="27"/>
        <v/>
      </c>
      <c r="F222" s="35" t="str">
        <f t="shared" si="24"/>
        <v/>
      </c>
      <c r="G222" s="37" t="str">
        <f t="shared" si="28"/>
        <v/>
      </c>
      <c r="H222" s="35" t="str">
        <f t="shared" si="29"/>
        <v/>
      </c>
    </row>
    <row r="223" spans="1:8" x14ac:dyDescent="0.2">
      <c r="A223" s="30"/>
      <c r="B223" s="30">
        <f t="shared" si="25"/>
        <v>207</v>
      </c>
      <c r="C223" s="36" t="str">
        <f t="shared" si="26"/>
        <v/>
      </c>
      <c r="D223" s="37" t="str">
        <f t="shared" si="23"/>
        <v/>
      </c>
      <c r="E223" s="37" t="str">
        <f t="shared" si="27"/>
        <v/>
      </c>
      <c r="F223" s="35" t="str">
        <f t="shared" si="24"/>
        <v/>
      </c>
      <c r="G223" s="37" t="str">
        <f t="shared" si="28"/>
        <v/>
      </c>
      <c r="H223" s="35" t="str">
        <f t="shared" si="29"/>
        <v/>
      </c>
    </row>
    <row r="224" spans="1:8" x14ac:dyDescent="0.2">
      <c r="A224" s="30"/>
      <c r="B224" s="30">
        <f t="shared" si="25"/>
        <v>208</v>
      </c>
      <c r="C224" s="36" t="str">
        <f t="shared" si="26"/>
        <v/>
      </c>
      <c r="D224" s="37" t="str">
        <f t="shared" si="23"/>
        <v/>
      </c>
      <c r="E224" s="37" t="str">
        <f t="shared" si="27"/>
        <v/>
      </c>
      <c r="F224" s="35" t="str">
        <f t="shared" si="24"/>
        <v/>
      </c>
      <c r="G224" s="37" t="str">
        <f t="shared" si="28"/>
        <v/>
      </c>
      <c r="H224" s="35" t="str">
        <f t="shared" si="29"/>
        <v/>
      </c>
    </row>
    <row r="225" spans="1:8" x14ac:dyDescent="0.2">
      <c r="A225" s="30"/>
      <c r="B225" s="30">
        <f t="shared" si="25"/>
        <v>209</v>
      </c>
      <c r="C225" s="36" t="str">
        <f t="shared" si="26"/>
        <v/>
      </c>
      <c r="D225" s="37" t="str">
        <f t="shared" si="23"/>
        <v/>
      </c>
      <c r="E225" s="37" t="str">
        <f t="shared" si="27"/>
        <v/>
      </c>
      <c r="F225" s="35" t="str">
        <f t="shared" si="24"/>
        <v/>
      </c>
      <c r="G225" s="37" t="str">
        <f t="shared" si="28"/>
        <v/>
      </c>
      <c r="H225" s="35" t="str">
        <f t="shared" si="29"/>
        <v/>
      </c>
    </row>
    <row r="226" spans="1:8" x14ac:dyDescent="0.2">
      <c r="A226" s="30"/>
      <c r="B226" s="30">
        <f t="shared" si="25"/>
        <v>210</v>
      </c>
      <c r="C226" s="36" t="str">
        <f t="shared" si="26"/>
        <v/>
      </c>
      <c r="D226" s="37" t="str">
        <f t="shared" si="23"/>
        <v/>
      </c>
      <c r="E226" s="37" t="str">
        <f t="shared" si="27"/>
        <v/>
      </c>
      <c r="F226" s="35" t="str">
        <f t="shared" si="24"/>
        <v/>
      </c>
      <c r="G226" s="37" t="str">
        <f t="shared" si="28"/>
        <v/>
      </c>
      <c r="H226" s="35" t="str">
        <f t="shared" si="29"/>
        <v/>
      </c>
    </row>
    <row r="227" spans="1:8" x14ac:dyDescent="0.2">
      <c r="A227" s="30"/>
      <c r="B227" s="30">
        <f t="shared" si="25"/>
        <v>211</v>
      </c>
      <c r="C227" s="36" t="str">
        <f t="shared" si="26"/>
        <v/>
      </c>
      <c r="D227" s="37" t="str">
        <f t="shared" si="23"/>
        <v/>
      </c>
      <c r="E227" s="37" t="str">
        <f t="shared" si="27"/>
        <v/>
      </c>
      <c r="F227" s="35" t="str">
        <f t="shared" si="24"/>
        <v/>
      </c>
      <c r="G227" s="37" t="str">
        <f t="shared" si="28"/>
        <v/>
      </c>
      <c r="H227" s="35" t="str">
        <f t="shared" si="29"/>
        <v/>
      </c>
    </row>
    <row r="228" spans="1:8" x14ac:dyDescent="0.2">
      <c r="A228" s="30"/>
      <c r="B228" s="30">
        <f t="shared" si="25"/>
        <v>212</v>
      </c>
      <c r="C228" s="36" t="str">
        <f t="shared" si="26"/>
        <v/>
      </c>
      <c r="D228" s="37" t="str">
        <f t="shared" si="23"/>
        <v/>
      </c>
      <c r="E228" s="37" t="str">
        <f t="shared" si="27"/>
        <v/>
      </c>
      <c r="F228" s="35" t="str">
        <f t="shared" si="24"/>
        <v/>
      </c>
      <c r="G228" s="37" t="str">
        <f t="shared" si="28"/>
        <v/>
      </c>
      <c r="H228" s="35" t="str">
        <f t="shared" si="29"/>
        <v/>
      </c>
    </row>
    <row r="229" spans="1:8" x14ac:dyDescent="0.2">
      <c r="A229" s="30"/>
      <c r="B229" s="30">
        <f t="shared" si="25"/>
        <v>213</v>
      </c>
      <c r="C229" s="36" t="str">
        <f t="shared" si="26"/>
        <v/>
      </c>
      <c r="D229" s="37" t="str">
        <f t="shared" si="23"/>
        <v/>
      </c>
      <c r="E229" s="37" t="str">
        <f t="shared" si="27"/>
        <v/>
      </c>
      <c r="F229" s="35" t="str">
        <f t="shared" si="24"/>
        <v/>
      </c>
      <c r="G229" s="37" t="str">
        <f t="shared" si="28"/>
        <v/>
      </c>
      <c r="H229" s="35" t="str">
        <f t="shared" si="29"/>
        <v/>
      </c>
    </row>
    <row r="230" spans="1:8" x14ac:dyDescent="0.2">
      <c r="A230" s="30"/>
      <c r="B230" s="30">
        <f t="shared" si="25"/>
        <v>214</v>
      </c>
      <c r="C230" s="36" t="str">
        <f t="shared" si="26"/>
        <v/>
      </c>
      <c r="D230" s="37" t="str">
        <f t="shared" si="23"/>
        <v/>
      </c>
      <c r="E230" s="37" t="str">
        <f t="shared" si="27"/>
        <v/>
      </c>
      <c r="F230" s="35" t="str">
        <f t="shared" si="24"/>
        <v/>
      </c>
      <c r="G230" s="37" t="str">
        <f t="shared" si="28"/>
        <v/>
      </c>
      <c r="H230" s="35" t="str">
        <f t="shared" si="29"/>
        <v/>
      </c>
    </row>
    <row r="231" spans="1:8" x14ac:dyDescent="0.2">
      <c r="A231" s="30"/>
      <c r="B231" s="30">
        <f t="shared" si="25"/>
        <v>215</v>
      </c>
      <c r="C231" s="36" t="str">
        <f t="shared" si="26"/>
        <v/>
      </c>
      <c r="D231" s="37" t="str">
        <f t="shared" si="23"/>
        <v/>
      </c>
      <c r="E231" s="37" t="str">
        <f t="shared" si="27"/>
        <v/>
      </c>
      <c r="F231" s="35" t="str">
        <f t="shared" si="24"/>
        <v/>
      </c>
      <c r="G231" s="37" t="str">
        <f t="shared" si="28"/>
        <v/>
      </c>
      <c r="H231" s="35" t="str">
        <f t="shared" si="29"/>
        <v/>
      </c>
    </row>
    <row r="232" spans="1:8" x14ac:dyDescent="0.2">
      <c r="A232" s="30"/>
      <c r="B232" s="30">
        <f t="shared" si="25"/>
        <v>216</v>
      </c>
      <c r="C232" s="36" t="str">
        <f t="shared" si="26"/>
        <v/>
      </c>
      <c r="D232" s="37" t="str">
        <f t="shared" si="23"/>
        <v/>
      </c>
      <c r="E232" s="37" t="str">
        <f t="shared" si="27"/>
        <v/>
      </c>
      <c r="F232" s="35" t="str">
        <f t="shared" si="24"/>
        <v/>
      </c>
      <c r="G232" s="37" t="str">
        <f t="shared" si="28"/>
        <v/>
      </c>
      <c r="H232" s="35" t="str">
        <f t="shared" si="29"/>
        <v/>
      </c>
    </row>
    <row r="233" spans="1:8" x14ac:dyDescent="0.2">
      <c r="A233" s="30"/>
      <c r="B233" s="30">
        <f t="shared" si="25"/>
        <v>217</v>
      </c>
      <c r="C233" s="36" t="str">
        <f t="shared" si="26"/>
        <v/>
      </c>
      <c r="D233" s="37" t="str">
        <f t="shared" si="23"/>
        <v/>
      </c>
      <c r="E233" s="37" t="str">
        <f t="shared" si="27"/>
        <v/>
      </c>
      <c r="F233" s="35" t="str">
        <f t="shared" si="24"/>
        <v/>
      </c>
      <c r="G233" s="37" t="str">
        <f t="shared" si="28"/>
        <v/>
      </c>
      <c r="H233" s="35" t="str">
        <f t="shared" si="29"/>
        <v/>
      </c>
    </row>
    <row r="234" spans="1:8" x14ac:dyDescent="0.2">
      <c r="A234" s="30"/>
      <c r="B234" s="30">
        <f t="shared" si="25"/>
        <v>218</v>
      </c>
      <c r="C234" s="36" t="str">
        <f t="shared" si="26"/>
        <v/>
      </c>
      <c r="D234" s="37" t="str">
        <f t="shared" si="23"/>
        <v/>
      </c>
      <c r="E234" s="37" t="str">
        <f t="shared" si="27"/>
        <v/>
      </c>
      <c r="F234" s="35" t="str">
        <f t="shared" si="24"/>
        <v/>
      </c>
      <c r="G234" s="37" t="str">
        <f t="shared" si="28"/>
        <v/>
      </c>
      <c r="H234" s="35" t="str">
        <f t="shared" si="29"/>
        <v/>
      </c>
    </row>
    <row r="235" spans="1:8" x14ac:dyDescent="0.2">
      <c r="A235" s="30"/>
      <c r="B235" s="30">
        <f t="shared" si="25"/>
        <v>219</v>
      </c>
      <c r="C235" s="36" t="str">
        <f t="shared" si="26"/>
        <v/>
      </c>
      <c r="D235" s="37" t="str">
        <f t="shared" si="23"/>
        <v/>
      </c>
      <c r="E235" s="37" t="str">
        <f t="shared" si="27"/>
        <v/>
      </c>
      <c r="F235" s="35" t="str">
        <f t="shared" si="24"/>
        <v/>
      </c>
      <c r="G235" s="37" t="str">
        <f t="shared" si="28"/>
        <v/>
      </c>
      <c r="H235" s="35" t="str">
        <f t="shared" si="29"/>
        <v/>
      </c>
    </row>
    <row r="236" spans="1:8" x14ac:dyDescent="0.2">
      <c r="A236" s="30"/>
      <c r="B236" s="30">
        <f t="shared" si="25"/>
        <v>220</v>
      </c>
      <c r="C236" s="36" t="str">
        <f t="shared" si="26"/>
        <v/>
      </c>
      <c r="D236" s="37" t="str">
        <f t="shared" si="23"/>
        <v/>
      </c>
      <c r="E236" s="37" t="str">
        <f t="shared" si="27"/>
        <v/>
      </c>
      <c r="F236" s="35" t="str">
        <f t="shared" si="24"/>
        <v/>
      </c>
      <c r="G236" s="37" t="str">
        <f t="shared" si="28"/>
        <v/>
      </c>
      <c r="H236" s="35" t="str">
        <f t="shared" si="29"/>
        <v/>
      </c>
    </row>
    <row r="237" spans="1:8" x14ac:dyDescent="0.2">
      <c r="A237" s="30"/>
      <c r="B237" s="30">
        <f t="shared" si="25"/>
        <v>221</v>
      </c>
      <c r="C237" s="36" t="str">
        <f t="shared" si="26"/>
        <v/>
      </c>
      <c r="D237" s="37" t="str">
        <f t="shared" si="23"/>
        <v/>
      </c>
      <c r="E237" s="37" t="str">
        <f t="shared" si="27"/>
        <v/>
      </c>
      <c r="F237" s="35" t="str">
        <f t="shared" si="24"/>
        <v/>
      </c>
      <c r="G237" s="37" t="str">
        <f t="shared" si="28"/>
        <v/>
      </c>
      <c r="H237" s="35" t="str">
        <f t="shared" si="29"/>
        <v/>
      </c>
    </row>
    <row r="238" spans="1:8" x14ac:dyDescent="0.2">
      <c r="A238" s="30"/>
      <c r="B238" s="30">
        <f t="shared" si="25"/>
        <v>222</v>
      </c>
      <c r="C238" s="36" t="str">
        <f t="shared" si="26"/>
        <v/>
      </c>
      <c r="D238" s="37" t="str">
        <f t="shared" si="23"/>
        <v/>
      </c>
      <c r="E238" s="37" t="str">
        <f t="shared" si="27"/>
        <v/>
      </c>
      <c r="F238" s="35" t="str">
        <f t="shared" si="24"/>
        <v/>
      </c>
      <c r="G238" s="37" t="str">
        <f t="shared" si="28"/>
        <v/>
      </c>
      <c r="H238" s="35" t="str">
        <f t="shared" si="29"/>
        <v/>
      </c>
    </row>
    <row r="239" spans="1:8" x14ac:dyDescent="0.2">
      <c r="A239" s="30"/>
      <c r="B239" s="30">
        <f t="shared" si="25"/>
        <v>223</v>
      </c>
      <c r="C239" s="36" t="str">
        <f t="shared" si="26"/>
        <v/>
      </c>
      <c r="D239" s="37" t="str">
        <f t="shared" si="23"/>
        <v/>
      </c>
      <c r="E239" s="37" t="str">
        <f t="shared" si="27"/>
        <v/>
      </c>
      <c r="F239" s="35" t="str">
        <f t="shared" si="24"/>
        <v/>
      </c>
      <c r="G239" s="37" t="str">
        <f t="shared" si="28"/>
        <v/>
      </c>
      <c r="H239" s="35" t="str">
        <f t="shared" si="29"/>
        <v/>
      </c>
    </row>
    <row r="240" spans="1:8" x14ac:dyDescent="0.2">
      <c r="A240" s="30"/>
      <c r="B240" s="30">
        <f t="shared" si="25"/>
        <v>224</v>
      </c>
      <c r="C240" s="36" t="str">
        <f t="shared" si="26"/>
        <v/>
      </c>
      <c r="D240" s="37" t="str">
        <f t="shared" si="23"/>
        <v/>
      </c>
      <c r="E240" s="37" t="str">
        <f t="shared" si="27"/>
        <v/>
      </c>
      <c r="F240" s="35" t="str">
        <f t="shared" si="24"/>
        <v/>
      </c>
      <c r="G240" s="37" t="str">
        <f t="shared" si="28"/>
        <v/>
      </c>
      <c r="H240" s="35" t="str">
        <f t="shared" si="29"/>
        <v/>
      </c>
    </row>
    <row r="241" spans="1:8" x14ac:dyDescent="0.2">
      <c r="A241" s="30"/>
      <c r="B241" s="30">
        <f t="shared" si="25"/>
        <v>225</v>
      </c>
      <c r="C241" s="36" t="str">
        <f t="shared" si="26"/>
        <v/>
      </c>
      <c r="D241" s="37" t="str">
        <f t="shared" si="23"/>
        <v/>
      </c>
      <c r="E241" s="37" t="str">
        <f t="shared" si="27"/>
        <v/>
      </c>
      <c r="F241" s="35" t="str">
        <f t="shared" si="24"/>
        <v/>
      </c>
      <c r="G241" s="37" t="str">
        <f t="shared" si="28"/>
        <v/>
      </c>
      <c r="H241" s="35" t="str">
        <f t="shared" si="29"/>
        <v/>
      </c>
    </row>
    <row r="242" spans="1:8" x14ac:dyDescent="0.2">
      <c r="A242" s="30"/>
      <c r="B242" s="30">
        <f t="shared" si="25"/>
        <v>226</v>
      </c>
      <c r="C242" s="36" t="str">
        <f t="shared" si="26"/>
        <v/>
      </c>
      <c r="D242" s="37" t="str">
        <f t="shared" si="23"/>
        <v/>
      </c>
      <c r="E242" s="37" t="str">
        <f t="shared" si="27"/>
        <v/>
      </c>
      <c r="F242" s="35" t="str">
        <f t="shared" si="24"/>
        <v/>
      </c>
      <c r="G242" s="37" t="str">
        <f t="shared" si="28"/>
        <v/>
      </c>
      <c r="H242" s="35" t="str">
        <f t="shared" si="29"/>
        <v/>
      </c>
    </row>
    <row r="243" spans="1:8" x14ac:dyDescent="0.2">
      <c r="A243" s="30"/>
      <c r="B243" s="30">
        <f t="shared" si="25"/>
        <v>227</v>
      </c>
      <c r="C243" s="36" t="str">
        <f t="shared" si="26"/>
        <v/>
      </c>
      <c r="D243" s="37" t="str">
        <f t="shared" si="23"/>
        <v/>
      </c>
      <c r="E243" s="37" t="str">
        <f t="shared" si="27"/>
        <v/>
      </c>
      <c r="F243" s="35" t="str">
        <f t="shared" si="24"/>
        <v/>
      </c>
      <c r="G243" s="37" t="str">
        <f t="shared" si="28"/>
        <v/>
      </c>
      <c r="H243" s="35" t="str">
        <f t="shared" si="29"/>
        <v/>
      </c>
    </row>
    <row r="244" spans="1:8" x14ac:dyDescent="0.2">
      <c r="A244" s="30"/>
      <c r="B244" s="30">
        <f t="shared" si="25"/>
        <v>228</v>
      </c>
      <c r="C244" s="36" t="str">
        <f t="shared" si="26"/>
        <v/>
      </c>
      <c r="D244" s="37" t="str">
        <f t="shared" si="23"/>
        <v/>
      </c>
      <c r="E244" s="37" t="str">
        <f t="shared" si="27"/>
        <v/>
      </c>
      <c r="F244" s="35" t="str">
        <f t="shared" si="24"/>
        <v/>
      </c>
      <c r="G244" s="37" t="str">
        <f t="shared" si="28"/>
        <v/>
      </c>
      <c r="H244" s="35" t="str">
        <f t="shared" si="29"/>
        <v/>
      </c>
    </row>
    <row r="245" spans="1:8" x14ac:dyDescent="0.2">
      <c r="A245" s="30"/>
      <c r="B245" s="30">
        <f t="shared" si="25"/>
        <v>229</v>
      </c>
      <c r="C245" s="36" t="str">
        <f t="shared" si="26"/>
        <v/>
      </c>
      <c r="D245" s="37" t="str">
        <f t="shared" si="23"/>
        <v/>
      </c>
      <c r="E245" s="37" t="str">
        <f t="shared" si="27"/>
        <v/>
      </c>
      <c r="F245" s="35" t="str">
        <f t="shared" si="24"/>
        <v/>
      </c>
      <c r="G245" s="37" t="str">
        <f t="shared" si="28"/>
        <v/>
      </c>
      <c r="H245" s="35" t="str">
        <f t="shared" si="29"/>
        <v/>
      </c>
    </row>
    <row r="246" spans="1:8" x14ac:dyDescent="0.2">
      <c r="A246" s="30"/>
      <c r="B246" s="30">
        <f t="shared" si="25"/>
        <v>230</v>
      </c>
      <c r="C246" s="36" t="str">
        <f t="shared" si="26"/>
        <v/>
      </c>
      <c r="D246" s="37" t="str">
        <f t="shared" si="23"/>
        <v/>
      </c>
      <c r="E246" s="37" t="str">
        <f t="shared" si="27"/>
        <v/>
      </c>
      <c r="F246" s="35" t="str">
        <f t="shared" si="24"/>
        <v/>
      </c>
      <c r="G246" s="37" t="str">
        <f t="shared" si="28"/>
        <v/>
      </c>
      <c r="H246" s="35" t="str">
        <f t="shared" si="29"/>
        <v/>
      </c>
    </row>
    <row r="247" spans="1:8" x14ac:dyDescent="0.2">
      <c r="A247" s="30"/>
      <c r="B247" s="30">
        <f t="shared" si="25"/>
        <v>231</v>
      </c>
      <c r="C247" s="36" t="str">
        <f t="shared" si="26"/>
        <v/>
      </c>
      <c r="D247" s="37" t="str">
        <f t="shared" si="23"/>
        <v/>
      </c>
      <c r="E247" s="37" t="str">
        <f t="shared" si="27"/>
        <v/>
      </c>
      <c r="F247" s="35" t="str">
        <f t="shared" si="24"/>
        <v/>
      </c>
      <c r="G247" s="37" t="str">
        <f t="shared" si="28"/>
        <v/>
      </c>
      <c r="H247" s="35" t="str">
        <f t="shared" si="29"/>
        <v/>
      </c>
    </row>
    <row r="248" spans="1:8" x14ac:dyDescent="0.2">
      <c r="A248" s="30"/>
      <c r="B248" s="30">
        <f t="shared" si="25"/>
        <v>232</v>
      </c>
      <c r="C248" s="36" t="str">
        <f t="shared" si="26"/>
        <v/>
      </c>
      <c r="D248" s="37" t="str">
        <f t="shared" si="23"/>
        <v/>
      </c>
      <c r="E248" s="37" t="str">
        <f t="shared" si="27"/>
        <v/>
      </c>
      <c r="F248" s="35" t="str">
        <f t="shared" si="24"/>
        <v/>
      </c>
      <c r="G248" s="37" t="str">
        <f t="shared" si="28"/>
        <v/>
      </c>
      <c r="H248" s="35" t="str">
        <f t="shared" si="29"/>
        <v/>
      </c>
    </row>
    <row r="249" spans="1:8" x14ac:dyDescent="0.2">
      <c r="A249" s="30"/>
      <c r="B249" s="30">
        <f t="shared" si="25"/>
        <v>233</v>
      </c>
      <c r="C249" s="36" t="str">
        <f t="shared" si="26"/>
        <v/>
      </c>
      <c r="D249" s="37" t="str">
        <f t="shared" si="23"/>
        <v/>
      </c>
      <c r="E249" s="37" t="str">
        <f t="shared" si="27"/>
        <v/>
      </c>
      <c r="F249" s="35" t="str">
        <f t="shared" si="24"/>
        <v/>
      </c>
      <c r="G249" s="37" t="str">
        <f t="shared" si="28"/>
        <v/>
      </c>
      <c r="H249" s="35" t="str">
        <f t="shared" si="29"/>
        <v/>
      </c>
    </row>
    <row r="250" spans="1:8" x14ac:dyDescent="0.2">
      <c r="A250" s="30"/>
      <c r="B250" s="30">
        <f t="shared" si="25"/>
        <v>234</v>
      </c>
      <c r="C250" s="36" t="str">
        <f t="shared" si="26"/>
        <v/>
      </c>
      <c r="D250" s="37" t="str">
        <f t="shared" si="23"/>
        <v/>
      </c>
      <c r="E250" s="37" t="str">
        <f t="shared" si="27"/>
        <v/>
      </c>
      <c r="F250" s="35" t="str">
        <f t="shared" si="24"/>
        <v/>
      </c>
      <c r="G250" s="37" t="str">
        <f t="shared" si="28"/>
        <v/>
      </c>
      <c r="H250" s="35" t="str">
        <f t="shared" si="29"/>
        <v/>
      </c>
    </row>
    <row r="251" spans="1:8" x14ac:dyDescent="0.2">
      <c r="A251" s="30"/>
      <c r="B251" s="30">
        <f t="shared" si="25"/>
        <v>235</v>
      </c>
      <c r="C251" s="36" t="str">
        <f t="shared" si="26"/>
        <v/>
      </c>
      <c r="D251" s="37" t="str">
        <f t="shared" si="23"/>
        <v/>
      </c>
      <c r="E251" s="37" t="str">
        <f t="shared" si="27"/>
        <v/>
      </c>
      <c r="F251" s="35" t="str">
        <f t="shared" si="24"/>
        <v/>
      </c>
      <c r="G251" s="37" t="str">
        <f t="shared" si="28"/>
        <v/>
      </c>
      <c r="H251" s="35" t="str">
        <f t="shared" si="29"/>
        <v/>
      </c>
    </row>
    <row r="252" spans="1:8" x14ac:dyDescent="0.2">
      <c r="A252" s="30"/>
      <c r="B252" s="30">
        <f t="shared" si="25"/>
        <v>236</v>
      </c>
      <c r="C252" s="36" t="str">
        <f t="shared" si="26"/>
        <v/>
      </c>
      <c r="D252" s="37" t="str">
        <f t="shared" si="23"/>
        <v/>
      </c>
      <c r="E252" s="37" t="str">
        <f t="shared" si="27"/>
        <v/>
      </c>
      <c r="F252" s="35" t="str">
        <f t="shared" si="24"/>
        <v/>
      </c>
      <c r="G252" s="37" t="str">
        <f t="shared" si="28"/>
        <v/>
      </c>
      <c r="H252" s="35" t="str">
        <f t="shared" si="29"/>
        <v/>
      </c>
    </row>
    <row r="253" spans="1:8" x14ac:dyDescent="0.2">
      <c r="A253" s="30"/>
      <c r="B253" s="30">
        <f t="shared" si="25"/>
        <v>237</v>
      </c>
      <c r="C253" s="36" t="str">
        <f t="shared" si="26"/>
        <v/>
      </c>
      <c r="D253" s="37" t="str">
        <f t="shared" si="23"/>
        <v/>
      </c>
      <c r="E253" s="37" t="str">
        <f t="shared" si="27"/>
        <v/>
      </c>
      <c r="F253" s="35" t="str">
        <f t="shared" si="24"/>
        <v/>
      </c>
      <c r="G253" s="37" t="str">
        <f t="shared" si="28"/>
        <v/>
      </c>
      <c r="H253" s="35" t="str">
        <f t="shared" si="29"/>
        <v/>
      </c>
    </row>
    <row r="254" spans="1:8" x14ac:dyDescent="0.2">
      <c r="A254" s="30"/>
      <c r="B254" s="30">
        <f t="shared" si="25"/>
        <v>238</v>
      </c>
      <c r="C254" s="36" t="str">
        <f t="shared" si="26"/>
        <v/>
      </c>
      <c r="D254" s="37" t="str">
        <f t="shared" si="23"/>
        <v/>
      </c>
      <c r="E254" s="37" t="str">
        <f t="shared" si="27"/>
        <v/>
      </c>
      <c r="F254" s="35" t="str">
        <f t="shared" si="24"/>
        <v/>
      </c>
      <c r="G254" s="37" t="str">
        <f t="shared" si="28"/>
        <v/>
      </c>
      <c r="H254" s="35" t="str">
        <f t="shared" si="29"/>
        <v/>
      </c>
    </row>
    <row r="255" spans="1:8" x14ac:dyDescent="0.2">
      <c r="A255" s="30"/>
      <c r="B255" s="30">
        <f t="shared" si="25"/>
        <v>239</v>
      </c>
      <c r="C255" s="36" t="str">
        <f t="shared" si="26"/>
        <v/>
      </c>
      <c r="D255" s="37" t="str">
        <f t="shared" si="23"/>
        <v/>
      </c>
      <c r="E255" s="37" t="str">
        <f t="shared" si="27"/>
        <v/>
      </c>
      <c r="F255" s="35" t="str">
        <f t="shared" si="24"/>
        <v/>
      </c>
      <c r="G255" s="37" t="str">
        <f t="shared" si="28"/>
        <v/>
      </c>
      <c r="H255" s="35" t="str">
        <f t="shared" si="29"/>
        <v/>
      </c>
    </row>
    <row r="256" spans="1:8" x14ac:dyDescent="0.2">
      <c r="A256" s="30"/>
      <c r="B256" s="30">
        <f t="shared" si="25"/>
        <v>240</v>
      </c>
      <c r="C256" s="36" t="str">
        <f t="shared" si="26"/>
        <v/>
      </c>
      <c r="D256" s="37" t="str">
        <f t="shared" si="23"/>
        <v/>
      </c>
      <c r="E256" s="37" t="str">
        <f t="shared" si="27"/>
        <v/>
      </c>
      <c r="F256" s="35" t="str">
        <f t="shared" si="24"/>
        <v/>
      </c>
      <c r="G256" s="37" t="str">
        <f t="shared" si="28"/>
        <v/>
      </c>
      <c r="H256" s="35" t="str">
        <f t="shared" si="29"/>
        <v/>
      </c>
    </row>
  </sheetData>
  <sheetProtection selectLockedCells="1"/>
  <mergeCells count="18">
    <mergeCell ref="D11:E11"/>
    <mergeCell ref="D12:E12"/>
    <mergeCell ref="D13:E13"/>
    <mergeCell ref="F15:G15"/>
    <mergeCell ref="B8:C8"/>
    <mergeCell ref="D8:E8"/>
    <mergeCell ref="J8:J9"/>
    <mergeCell ref="B9:C9"/>
    <mergeCell ref="D9:E9"/>
    <mergeCell ref="B10:C10"/>
    <mergeCell ref="D10:E10"/>
    <mergeCell ref="B2:D2"/>
    <mergeCell ref="E2:E5"/>
    <mergeCell ref="B3:D3"/>
    <mergeCell ref="B4:D4"/>
    <mergeCell ref="B5:D5"/>
    <mergeCell ref="B7:C7"/>
    <mergeCell ref="D7:E7"/>
  </mergeCells>
  <conditionalFormatting sqref="C18:C256">
    <cfRule type="expression" dxfId="29" priority="1" stopIfTrue="1">
      <formula>IF(#REF!&lt;$D$11*$D$12,TRUE,FALSE)</formula>
    </cfRule>
    <cfRule type="expression" dxfId="28" priority="2" stopIfTrue="1">
      <formula>IF(#REF!=$D$11*$D$12,TRUE,FALSE)</formula>
    </cfRule>
    <cfRule type="expression" dxfId="27" priority="3" stopIfTrue="1">
      <formula>IF(#REF!&gt;$D$11*$D$12,TRUE,FALSE)</formula>
    </cfRule>
  </conditionalFormatting>
  <conditionalFormatting sqref="D18:H256">
    <cfRule type="expression" dxfId="26" priority="4" stopIfTrue="1">
      <formula>IF($B18&lt;$D$11*$D$12,TRUE,FALSE)</formula>
    </cfRule>
    <cfRule type="expression" dxfId="25" priority="5" stopIfTrue="1">
      <formula>IF($B18=$D$11*$D$12,TRUE,FALSE)</formula>
    </cfRule>
    <cfRule type="expression" dxfId="24" priority="6" stopIfTrue="1">
      <formula>IF($B18&gt;$D$11*$D$12,TRUE,FALSE)</formula>
    </cfRule>
  </conditionalFormatting>
  <conditionalFormatting sqref="B18:B256">
    <cfRule type="expression" dxfId="23" priority="7" stopIfTrue="1">
      <formula>IF(B18&lt;$D$11*$D$12,TRUE,FALSE)</formula>
    </cfRule>
    <cfRule type="expression" dxfId="22" priority="8" stopIfTrue="1">
      <formula>IF(B18=$D$11*$D$12,TRUE,FALSE)</formula>
    </cfRule>
    <cfRule type="expression" dxfId="21" priority="9" stopIfTrue="1">
      <formula>IF(B18&gt;$D$11*$D$12,TRUE,FALSE)</formula>
    </cfRule>
  </conditionalFormatting>
  <conditionalFormatting sqref="B17">
    <cfRule type="expression" dxfId="20" priority="10" stopIfTrue="1">
      <formula>IF($D$8*$D$10*$D$11*$D$12*$D$13&gt;0,TRUE,FALSE)</formula>
    </cfRule>
    <cfRule type="expression" dxfId="19" priority="11" stopIfTrue="1">
      <formula>IF($D$8*$D$10*$D$11*$D$12*$D$13&lt;=0,TRUE,FALSE)</formula>
    </cfRule>
  </conditionalFormatting>
  <conditionalFormatting sqref="C17:D17 F17:H17">
    <cfRule type="expression" dxfId="18" priority="12" stopIfTrue="1">
      <formula>IF($D$8*$D$10*$D$11*$D$12*$D$13&gt;0,TRUE,FALSE)</formula>
    </cfRule>
    <cfRule type="expression" dxfId="17" priority="13" stopIfTrue="1">
      <formula>IF($D$8*$D$10*$D$11*$D$12*$D$13&lt;=0,TRUE,FALSE)</formula>
    </cfRule>
  </conditionalFormatting>
  <conditionalFormatting sqref="E17">
    <cfRule type="expression" dxfId="16" priority="14" stopIfTrue="1">
      <formula>IF($D$8*$D$10*$D$11*$D$12*$D$13&gt;0,TRUE,FALSE)</formula>
    </cfRule>
    <cfRule type="expression" dxfId="15" priority="15" stopIfTrue="1">
      <formula>IF($D$8*$D$10*$D$11*$D$12*$D$13,TRUE,FALSE)</formula>
    </cfRule>
  </conditionalFormatting>
  <hyperlinks>
    <hyperlink ref="B3:D3" location="Accueil!H3" display="ACCUEIL"/>
  </hyperlinks>
  <printOptions horizontalCentered="1"/>
  <pageMargins left="0.23622047244094491" right="0.27559055118110237" top="0.6692913385826772" bottom="0.62992125984251968" header="0.35433070866141736" footer="0.39370078740157483"/>
  <pageSetup paperSize="9" scale="90" orientation="portrait" r:id="rId1"/>
  <headerFooter alignWithMargins="0">
    <oddHeader>&amp;L&amp;"Arial,Gras"&amp;12&amp;USimulateur d'emprunt&amp;R&amp;8Simulation réalisée le &amp;D</oddHeader>
    <oddFooter>&amp;R&amp;8Page &amp;P sur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SIMULATION CAPITAL CONSTANT</vt:lpstr>
      <vt:lpstr>SIMULATION REMBOURSEMENT CONSTA</vt:lpstr>
      <vt:lpstr>SUIVI DETTES</vt:lpstr>
      <vt:lpstr>credit 2</vt:lpstr>
      <vt:lpstr>credit 1</vt:lpstr>
      <vt:lpstr>'credit 1'!Impression_complète</vt:lpstr>
      <vt:lpstr>'credit 2'!Impression_complète</vt:lpstr>
      <vt:lpstr>'SIMULATION CAPITAL CONSTANT'!Impression_complète</vt:lpstr>
      <vt:lpstr>'SIMULATION REMBOURSEMENT CONSTA'!Impression_complète</vt:lpstr>
      <vt:lpstr>'credit 1'!Impression_des_titres</vt:lpstr>
      <vt:lpstr>'credit 2'!Impression_des_titres</vt:lpstr>
      <vt:lpstr>'SIMULATION CAPITAL CONSTANT'!Impression_des_titres</vt:lpstr>
      <vt:lpstr>'SIMULATION REMBOURSEMENT CONSTA'!Impression_des_titres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MARTIN</dc:creator>
  <cp:lastModifiedBy>Jean-Baptiste MARTIN</cp:lastModifiedBy>
  <dcterms:created xsi:type="dcterms:W3CDTF">2015-09-15T14:51:35Z</dcterms:created>
  <dcterms:modified xsi:type="dcterms:W3CDTF">2015-09-24T09:32:21Z</dcterms:modified>
</cp:coreProperties>
</file>