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800" windowHeight="12255" tabRatio="840"/>
  </bookViews>
  <sheets>
    <sheet name="Grand LSNE" sheetId="1" r:id="rId1"/>
    <sheet name="La Côte-ouest LSNE SG" sheetId="2" r:id="rId2"/>
    <sheet name="La Côte AS+MF" sheetId="3" r:id="rId3"/>
    <sheet name="Lausanne-Riviera JMB" sheetId="4" r:id="rId4"/>
    <sheet name="Riviera JC" sheetId="5" r:id="rId5"/>
    <sheet name="Gros de Vaud" sheetId="6" r:id="rId6"/>
    <sheet name="Moudon - LSNE" sheetId="7" r:id="rId7"/>
    <sheet name="Nord Vaudois JS" sheetId="8" r:id="rId8"/>
    <sheet name="Vallée de Joux JS" sheetId="9" r:id="rId9"/>
    <sheet name="BDD1" sheetId="11" r:id="rId10"/>
  </sheets>
  <definedNames>
    <definedName name="_xlnm._FilterDatabase" localSheetId="3" hidden="1">'Lausanne-Riviera JMB'!$A$2:$N$23</definedName>
    <definedName name="_xlnm._FilterDatabase" localSheetId="6" hidden="1">'Moudon - LSNE'!$A$2:$N$6</definedName>
    <definedName name="_xlnm._FilterDatabase" localSheetId="7" hidden="1">'Nord Vaudois JS'!$A$2:$A$16</definedName>
    <definedName name="_xlnm._FilterDatabase" localSheetId="4" hidden="1">'Riviera JC'!$A$2:$O$23</definedName>
    <definedName name="_xlnm._FilterDatabase" localSheetId="8" hidden="1">'Vallée de Joux JS'!$A$2:$M$10</definedName>
    <definedName name="_GoBack" localSheetId="0">'Grand LSNE'!#REF!</definedName>
    <definedName name="Statu">'BDD1'!$C$2:$C$7</definedName>
    <definedName name="Tr_1">'Grand LSNE'!#REF!</definedName>
    <definedName name="Tr_2">'La Côte AS+MF'!#REF!</definedName>
    <definedName name="Tr_3">#REF!</definedName>
    <definedName name="Tr_4">'Lausanne-Riviera JMB'!$I$7:$I$23</definedName>
    <definedName name="Tr_5">'Riviera JC'!$I$3:$I$23</definedName>
    <definedName name="Tr_6">'Gros de Vaud'!$I$3:$I$23</definedName>
    <definedName name="Tr_7">'Moudon - LSNE'!$I$3:$I$17</definedName>
    <definedName name="Tr_8">'Nord Vaudois JS'!$I$3:$I$16</definedName>
    <definedName name="Tr_9">'Vallée de Joux JS'!$I$3:$I$9</definedName>
    <definedName name="Z_0225A9B4_394D_425C_AD3A_FC0FE623192B_.wvu.FilterData" localSheetId="3" hidden="1">'Lausanne-Riviera JMB'!$A$2:$N$23</definedName>
    <definedName name="Z_044E2EFA_F264_400E_9A14_562474A407EF_.wvu.FilterData" localSheetId="2" hidden="1">'La Côte AS+MF'!#REF!</definedName>
    <definedName name="Z_06173D09_096A_409A_9B21_5E195858C106_.wvu.FilterData" localSheetId="0" hidden="1">'Grand LSNE'!#REF!</definedName>
    <definedName name="Z_06173D09_096A_409A_9B21_5E195858C106_.wvu.FilterData" localSheetId="2" hidden="1">'La Côte AS+MF'!#REF!</definedName>
    <definedName name="Z_06173D09_096A_409A_9B21_5E195858C106_.wvu.FilterData" localSheetId="3" hidden="1">'Lausanne-Riviera JMB'!$A$2:$N$23</definedName>
    <definedName name="Z_06173D09_096A_409A_9B21_5E195858C106_.wvu.FilterData" localSheetId="6" hidden="1">'Moudon - LSNE'!$A$2:$N$6</definedName>
    <definedName name="Z_06173D09_096A_409A_9B21_5E195858C106_.wvu.FilterData" localSheetId="7" hidden="1">'Nord Vaudois JS'!$A$2:$N$16</definedName>
    <definedName name="Z_06173D09_096A_409A_9B21_5E195858C106_.wvu.FilterData" localSheetId="4" hidden="1">'Riviera JC'!$A$2:$O$23</definedName>
    <definedName name="Z_06173D09_096A_409A_9B21_5E195858C106_.wvu.FilterData" localSheetId="8" hidden="1">'Vallée de Joux JS'!$A$2:$M$10</definedName>
    <definedName name="Z_06173D09_096A_409A_9B21_5E195858C106_.wvu.PrintArea" localSheetId="0" hidden="1">'Grand LSNE'!#REF!</definedName>
    <definedName name="Z_06173D09_096A_409A_9B21_5E195858C106_.wvu.PrintArea" localSheetId="3" hidden="1">'Lausanne-Riviera JMB'!$A$1:$N$23</definedName>
    <definedName name="Z_06173D09_096A_409A_9B21_5E195858C106_.wvu.PrintArea" localSheetId="7" hidden="1">'Nord Vaudois JS'!$A$1:$N$16</definedName>
    <definedName name="Z_06173D09_096A_409A_9B21_5E195858C106_.wvu.PrintArea" localSheetId="4" hidden="1">'Riviera JC'!$A$1:$O$23</definedName>
    <definedName name="Z_09769207_6312_4E50_B49D_3E050218056D_.wvu.FilterData" localSheetId="3" hidden="1">'Lausanne-Riviera JMB'!$A$2:$N$23</definedName>
    <definedName name="Z_09769207_6312_4E50_B49D_3E050218056D_.wvu.FilterData" localSheetId="4" hidden="1">'Riviera JC'!$A$2:$O$23</definedName>
    <definedName name="Z_0AEB53B5_0BC5_411D_95D7_9E16679F6859_.wvu.FilterData" localSheetId="4" hidden="1">'Riviera JC'!$A$2:$O$23</definedName>
    <definedName name="Z_0B3EA86A_6778_4A12_BAAF_B0E499D99E57_.wvu.FilterData" localSheetId="0" hidden="1">'Grand LSNE'!#REF!</definedName>
    <definedName name="Z_0B63D6FF_FFF5_4E7C_9254_A134C86C06A3_.wvu.FilterData" localSheetId="0" hidden="1">'Grand LSNE'!#REF!</definedName>
    <definedName name="Z_0BB6C68D_4BF5_4D5A_90E0_36EE26B95B6A_.wvu.FilterData" localSheetId="0" hidden="1">'Grand LSNE'!#REF!</definedName>
    <definedName name="Z_0CF16B87_B5D4_4F8D_B02C_BD87756CACCF_.wvu.FilterData" localSheetId="3" hidden="1">'Lausanne-Riviera JMB'!$A$2:$N$23</definedName>
    <definedName name="Z_0CF16B87_B5D4_4F8D_B02C_BD87756CACCF_.wvu.FilterData" localSheetId="7" hidden="1">'Nord Vaudois JS'!$A$2:$N$16</definedName>
    <definedName name="Z_0CF16B87_B5D4_4F8D_B02C_BD87756CACCF_.wvu.FilterData" localSheetId="4" hidden="1">'Riviera JC'!$A$2:$O$23</definedName>
    <definedName name="Z_0FB83B56_866B_4B3F_866E_B13548943A3B_.wvu.FilterData" localSheetId="3" hidden="1">'Lausanne-Riviera JMB'!$A$2:$N$23</definedName>
    <definedName name="Z_17E3F3F2_6E20_40B3_A6BD_6A0233C2F055_.wvu.FilterData" localSheetId="2" hidden="1">'La Côte AS+MF'!#REF!</definedName>
    <definedName name="Z_21386543_2DE7_4FE6_A1AB_1778A07551E8_.wvu.FilterData" localSheetId="3" hidden="1">'Lausanne-Riviera JMB'!$A$2:$N$23</definedName>
    <definedName name="Z_21386543_2DE7_4FE6_A1AB_1778A07551E8_.wvu.FilterData" localSheetId="4" hidden="1">'Riviera JC'!$A$2:$O$23</definedName>
    <definedName name="Z_22839E51_E1BC_4162_88B4_CA5F127F3C85_.wvu.Cols" localSheetId="7" hidden="1">'Nord Vaudois JS'!#REF!</definedName>
    <definedName name="Z_22839E51_E1BC_4162_88B4_CA5F127F3C85_.wvu.FilterData" localSheetId="3" hidden="1">'Lausanne-Riviera JMB'!$A$2:$N$23</definedName>
    <definedName name="Z_22839E51_E1BC_4162_88B4_CA5F127F3C85_.wvu.FilterData" localSheetId="6" hidden="1">'Moudon - LSNE'!$A$2:$N$6</definedName>
    <definedName name="Z_22839E51_E1BC_4162_88B4_CA5F127F3C85_.wvu.FilterData" localSheetId="7" hidden="1">'Nord Vaudois JS'!$A$2:$N$16</definedName>
    <definedName name="Z_22839E51_E1BC_4162_88B4_CA5F127F3C85_.wvu.FilterData" localSheetId="4" hidden="1">'Riviera JC'!$A$2:$O$23</definedName>
    <definedName name="Z_22839E51_E1BC_4162_88B4_CA5F127F3C85_.wvu.FilterData" localSheetId="8" hidden="1">'Vallée de Joux JS'!$A$2:$M$10</definedName>
    <definedName name="Z_22839E51_E1BC_4162_88B4_CA5F127F3C85_.wvu.PrintArea" localSheetId="5" hidden="1">'Gros de Vaud'!$A$1:$N$23</definedName>
    <definedName name="Z_22839E51_E1BC_4162_88B4_CA5F127F3C85_.wvu.PrintArea" localSheetId="3" hidden="1">'Lausanne-Riviera JMB'!$A$1:$N$23</definedName>
    <definedName name="Z_22839E51_E1BC_4162_88B4_CA5F127F3C85_.wvu.PrintArea" localSheetId="7" hidden="1">'Nord Vaudois JS'!$A$1:$N$16</definedName>
    <definedName name="Z_22839E51_E1BC_4162_88B4_CA5F127F3C85_.wvu.PrintArea" localSheetId="4" hidden="1">'Riviera JC'!$A$1:$O$23</definedName>
    <definedName name="Z_27D384E8_BC38_4104_8E97_7FB1D18F035E_.wvu.FilterData" localSheetId="7" hidden="1">'Nord Vaudois JS'!$A$2:$N$16</definedName>
    <definedName name="Z_2F67C283_74A3_4D3A_B940_2ED5F479B9AC_.wvu.FilterData" localSheetId="3" hidden="1">'Lausanne-Riviera JMB'!$A$2:$N$23</definedName>
    <definedName name="Z_2F67C283_74A3_4D3A_B940_2ED5F479B9AC_.wvu.FilterData" localSheetId="7" hidden="1">'Nord Vaudois JS'!$A$2:$N$16</definedName>
    <definedName name="Z_2F67C283_74A3_4D3A_B940_2ED5F479B9AC_.wvu.FilterData" localSheetId="4" hidden="1">'Riviera JC'!$A$2:$O$23</definedName>
    <definedName name="Z_3396270C_4542_449A_93BD_D1DB5AB54E6F_.wvu.FilterData" localSheetId="0" hidden="1">'Grand LSNE'!#REF!</definedName>
    <definedName name="Z_3396270C_4542_449A_93BD_D1DB5AB54E6F_.wvu.FilterData" localSheetId="4" hidden="1">'Riviera JC'!$A$2:$O$23</definedName>
    <definedName name="Z_356F1CB0_F678_49AE_94DD_DB373787FB69_.wvu.FilterData" localSheetId="4" hidden="1">'Riviera JC'!$A$2:$O$23</definedName>
    <definedName name="Z_362AED22_D195_4C63_A945_C65DF252C3E4_.wvu.FilterData" localSheetId="4" hidden="1">'Riviera JC'!$A$2:$O$23</definedName>
    <definedName name="Z_387820F0_5FE5_4A33_9310_184611DAF89A_.wvu.FilterData" localSheetId="3" hidden="1">'Lausanne-Riviera JMB'!$A$2:$N$23</definedName>
    <definedName name="Z_4596D479_004F_4599_9282_E3CAB5E0700E_.wvu.FilterData" localSheetId="7" hidden="1">'Nord Vaudois JS'!$A$2:$N$16</definedName>
    <definedName name="Z_50A271F1_AE96_49FC_AD64_801288D87E8F_.wvu.FilterData" localSheetId="3" hidden="1">'Lausanne-Riviera JMB'!$A$2:$N$23</definedName>
    <definedName name="Z_50A271F1_AE96_49FC_AD64_801288D87E8F_.wvu.FilterData" localSheetId="7" hidden="1">'Nord Vaudois JS'!$A$2:$N$16</definedName>
    <definedName name="Z_50A271F1_AE96_49FC_AD64_801288D87E8F_.wvu.FilterData" localSheetId="4" hidden="1">'Riviera JC'!$A$2:$O$23</definedName>
    <definedName name="Z_50F3467E_4919_4700_A0BE_7BB6C42229E0_.wvu.FilterData" localSheetId="3" hidden="1">'Lausanne-Riviera JMB'!$A$2:$N$23</definedName>
    <definedName name="Z_50F3467E_4919_4700_A0BE_7BB6C42229E0_.wvu.FilterData" localSheetId="6" hidden="1">'Moudon - LSNE'!$A$2:$N$6</definedName>
    <definedName name="Z_50F3467E_4919_4700_A0BE_7BB6C42229E0_.wvu.FilterData" localSheetId="7" hidden="1">'Nord Vaudois JS'!$A$2:$N$16</definedName>
    <definedName name="Z_50F3467E_4919_4700_A0BE_7BB6C42229E0_.wvu.FilterData" localSheetId="4" hidden="1">'Riviera JC'!$A$2:$O$23</definedName>
    <definedName name="Z_50F3467E_4919_4700_A0BE_7BB6C42229E0_.wvu.FilterData" localSheetId="8" hidden="1">'Vallée de Joux JS'!$A$2:$M$10</definedName>
    <definedName name="Z_50F3467E_4919_4700_A0BE_7BB6C42229E0_.wvu.PrintArea" localSheetId="5" hidden="1">'Gros de Vaud'!$A$1:$N$23</definedName>
    <definedName name="Z_50F3467E_4919_4700_A0BE_7BB6C42229E0_.wvu.PrintArea" localSheetId="3" hidden="1">'Lausanne-Riviera JMB'!$A$1:$N$23</definedName>
    <definedName name="Z_50F3467E_4919_4700_A0BE_7BB6C42229E0_.wvu.PrintArea" localSheetId="7" hidden="1">'Nord Vaudois JS'!$A$1:$N$16</definedName>
    <definedName name="Z_50F3467E_4919_4700_A0BE_7BB6C42229E0_.wvu.PrintArea" localSheetId="4" hidden="1">'Riviera JC'!$A$1:$O$23</definedName>
    <definedName name="Z_5385E3B3_45A7_4381_89A2_8084F0C3D51A_.wvu.FilterData" localSheetId="0" hidden="1">'Grand LSNE'!#REF!</definedName>
    <definedName name="Z_5385E3B3_45A7_4381_89A2_8084F0C3D51A_.wvu.FilterData" localSheetId="3" hidden="1">'Lausanne-Riviera JMB'!$A$2:$N$23</definedName>
    <definedName name="Z_5B4718AD_890E_43E3_9C7F_BABD859F33B5_.wvu.FilterData" localSheetId="3" hidden="1">'Lausanne-Riviera JMB'!$A$2:$N$23</definedName>
    <definedName name="Z_5C493823_EF2E_41DD_A6E3_4156AFDA7A14_.wvu.FilterData" localSheetId="2" hidden="1">'La Côte AS+MF'!#REF!</definedName>
    <definedName name="Z_5D3EEA68_C472_4937_803F_1F3E6551C1F2_.wvu.FilterData" localSheetId="7" hidden="1">'Nord Vaudois JS'!$A$2:$N$16</definedName>
    <definedName name="Z_5F979A7D_3C45_4E01_AC4E_6AF996C2FB7E_.wvu.FilterData" localSheetId="3" hidden="1">'Lausanne-Riviera JMB'!$A$2:$N$23</definedName>
    <definedName name="Z_5F979A7D_3C45_4E01_AC4E_6AF996C2FB7E_.wvu.FilterData" localSheetId="6" hidden="1">'Moudon - LSNE'!$A$2:$N$6</definedName>
    <definedName name="Z_5F979A7D_3C45_4E01_AC4E_6AF996C2FB7E_.wvu.FilterData" localSheetId="7" hidden="1">'Nord Vaudois JS'!$A$2:$N$16</definedName>
    <definedName name="Z_5F979A7D_3C45_4E01_AC4E_6AF996C2FB7E_.wvu.FilterData" localSheetId="4" hidden="1">'Riviera JC'!$A$2:$O$23</definedName>
    <definedName name="Z_5F979A7D_3C45_4E01_AC4E_6AF996C2FB7E_.wvu.FilterData" localSheetId="8" hidden="1">'Vallée de Joux JS'!$A$2:$M$10</definedName>
    <definedName name="Z_5F979A7D_3C45_4E01_AC4E_6AF996C2FB7E_.wvu.PrintArea" localSheetId="5" hidden="1">'Gros de Vaud'!$A$1:$N$23</definedName>
    <definedName name="Z_5F979A7D_3C45_4E01_AC4E_6AF996C2FB7E_.wvu.PrintArea" localSheetId="2" hidden="1">'La Côte AS+MF'!$A$1:$M$23</definedName>
    <definedName name="Z_5F979A7D_3C45_4E01_AC4E_6AF996C2FB7E_.wvu.PrintArea" localSheetId="3" hidden="1">'Lausanne-Riviera JMB'!$A$1:$N$23</definedName>
    <definedName name="Z_5F979A7D_3C45_4E01_AC4E_6AF996C2FB7E_.wvu.PrintArea" localSheetId="7" hidden="1">'Nord Vaudois JS'!$A$1:$N$16</definedName>
    <definedName name="Z_5F979A7D_3C45_4E01_AC4E_6AF996C2FB7E_.wvu.PrintArea" localSheetId="4" hidden="1">'Riviera JC'!$A$1:$O$23</definedName>
    <definedName name="Z_638C4C00_CBBF_4716_AA3C_81100E1ACC49_.wvu.FilterData" localSheetId="3" hidden="1">'Lausanne-Riviera JMB'!$A$2:$N$23</definedName>
    <definedName name="Z_6F1C7AEE_E213_4A91_93CB_4720843806CF_.wvu.FilterData" localSheetId="0" hidden="1">'Grand LSNE'!#REF!</definedName>
    <definedName name="Z_7D6A8DF9_D17F_4E93_ADC5_C0B9FF8FB556_.wvu.FilterData" localSheetId="7" hidden="1">'Nord Vaudois JS'!$A$2:$N$16</definedName>
    <definedName name="Z_7D6A8DF9_D17F_4E93_ADC5_C0B9FF8FB556_.wvu.FilterData" localSheetId="4" hidden="1">'Riviera JC'!$A$2:$O$23</definedName>
    <definedName name="Z_805F7F6C_07D5_4218_A4CA_7C4C90848235_.wvu.FilterData" localSheetId="3" hidden="1">'Lausanne-Riviera JMB'!$A$2:$N$23</definedName>
    <definedName name="Z_805F7F6C_07D5_4218_A4CA_7C4C90848235_.wvu.FilterData" localSheetId="6" hidden="1">'Moudon - LSNE'!$A$2:$N$6</definedName>
    <definedName name="Z_805F7F6C_07D5_4218_A4CA_7C4C90848235_.wvu.FilterData" localSheetId="7" hidden="1">'Nord Vaudois JS'!$A$2:$N$16</definedName>
    <definedName name="Z_805F7F6C_07D5_4218_A4CA_7C4C90848235_.wvu.FilterData" localSheetId="4" hidden="1">'Riviera JC'!$A$2:$O$23</definedName>
    <definedName name="Z_805F7F6C_07D5_4218_A4CA_7C4C90848235_.wvu.FilterData" localSheetId="8" hidden="1">'Vallée de Joux JS'!$A$2:$M$10</definedName>
    <definedName name="Z_805F7F6C_07D5_4218_A4CA_7C4C90848235_.wvu.PrintArea" localSheetId="5" hidden="1">'Gros de Vaud'!$A$1:$N$23</definedName>
    <definedName name="Z_805F7F6C_07D5_4218_A4CA_7C4C90848235_.wvu.PrintArea" localSheetId="3" hidden="1">'Lausanne-Riviera JMB'!$A$1:$N$23</definedName>
    <definedName name="Z_805F7F6C_07D5_4218_A4CA_7C4C90848235_.wvu.PrintArea" localSheetId="7" hidden="1">'Nord Vaudois JS'!$A$1:$N$16</definedName>
    <definedName name="Z_805F7F6C_07D5_4218_A4CA_7C4C90848235_.wvu.PrintArea" localSheetId="4" hidden="1">'Riviera JC'!$A$1:$O$23</definedName>
    <definedName name="Z_8414DF23_07C2_48D6_A535_5978142D48C4_.wvu.FilterData" localSheetId="7" hidden="1">'Nord Vaudois JS'!$A$2:$N$16</definedName>
    <definedName name="Z_8414DF23_07C2_48D6_A535_5978142D48C4_.wvu.FilterData" localSheetId="8" hidden="1">'Vallée de Joux JS'!$A$2:$M$10</definedName>
    <definedName name="Z_841BC1FF_DABF_476F_A51E_FC0552E42A54_.wvu.FilterData" localSheetId="3" hidden="1">'Lausanne-Riviera JMB'!$A$2:$N$23</definedName>
    <definedName name="Z_87721161_D548_487A_8737_8F996E3F7A9E_.wvu.FilterData" localSheetId="7" hidden="1">'Nord Vaudois JS'!$A$2:$N$16</definedName>
    <definedName name="Z_87721161_D548_487A_8737_8F996E3F7A9E_.wvu.FilterData" localSheetId="4" hidden="1">'Riviera JC'!$A$2:$O$23</definedName>
    <definedName name="Z_8B766052_4F40_468C_B71F_6C193228FA22_.wvu.FilterData" localSheetId="0" hidden="1">'Grand LSNE'!#REF!</definedName>
    <definedName name="Z_8B766052_4F40_468C_B71F_6C193228FA22_.wvu.FilterData" localSheetId="2" hidden="1">'La Côte AS+MF'!#REF!</definedName>
    <definedName name="Z_8B766052_4F40_468C_B71F_6C193228FA22_.wvu.FilterData" localSheetId="3" hidden="1">'Lausanne-Riviera JMB'!$A$2:$N$23</definedName>
    <definedName name="Z_8B766052_4F40_468C_B71F_6C193228FA22_.wvu.FilterData" localSheetId="6" hidden="1">'Moudon - LSNE'!$A$2:$N$6</definedName>
    <definedName name="Z_8B766052_4F40_468C_B71F_6C193228FA22_.wvu.FilterData" localSheetId="7" hidden="1">'Nord Vaudois JS'!$A$2:$N$16</definedName>
    <definedName name="Z_8B766052_4F40_468C_B71F_6C193228FA22_.wvu.FilterData" localSheetId="4" hidden="1">'Riviera JC'!$A$2:$O$23</definedName>
    <definedName name="Z_8B766052_4F40_468C_B71F_6C193228FA22_.wvu.FilterData" localSheetId="8" hidden="1">'Vallée de Joux JS'!$A$2:$M$10</definedName>
    <definedName name="Z_8B766052_4F40_468C_B71F_6C193228FA22_.wvu.PrintArea" localSheetId="0" hidden="1">'Grand LSNE'!#REF!</definedName>
    <definedName name="Z_8B766052_4F40_468C_B71F_6C193228FA22_.wvu.PrintArea" localSheetId="5" hidden="1">'Gros de Vaud'!$A$1:$N$23</definedName>
    <definedName name="Z_8B766052_4F40_468C_B71F_6C193228FA22_.wvu.PrintArea" localSheetId="3" hidden="1">'Lausanne-Riviera JMB'!$A$1:$N$23</definedName>
    <definedName name="Z_8B766052_4F40_468C_B71F_6C193228FA22_.wvu.PrintArea" localSheetId="7" hidden="1">'Nord Vaudois JS'!$A$1:$N$16</definedName>
    <definedName name="Z_8B766052_4F40_468C_B71F_6C193228FA22_.wvu.PrintArea" localSheetId="4" hidden="1">'Riviera JC'!$A$1:$O$23</definedName>
    <definedName name="Z_8C22CE6C_1A04_42DC_95DE_1712CBF50144_.wvu.FilterData" localSheetId="3" hidden="1">'Lausanne-Riviera JMB'!$A$2:$N$23</definedName>
    <definedName name="Z_8DBCC959_95B8_460A_9C64_28BFB7ED5FBA_.wvu.FilterData" localSheetId="4" hidden="1">'Riviera JC'!$A$2:$O$23</definedName>
    <definedName name="Z_90487034_ADE3_46A8_B115_1E9FD0E1C1F1_.wvu.FilterData" localSheetId="3" hidden="1">'Lausanne-Riviera JMB'!$A$2:$N$23</definedName>
    <definedName name="Z_90487034_ADE3_46A8_B115_1E9FD0E1C1F1_.wvu.FilterData" localSheetId="6" hidden="1">'Moudon - LSNE'!$A$2:$N$6</definedName>
    <definedName name="Z_90487034_ADE3_46A8_B115_1E9FD0E1C1F1_.wvu.FilterData" localSheetId="7" hidden="1">'Nord Vaudois JS'!$A$2:$N$16</definedName>
    <definedName name="Z_90487034_ADE3_46A8_B115_1E9FD0E1C1F1_.wvu.FilterData" localSheetId="4" hidden="1">'Riviera JC'!$A$2:$O$23</definedName>
    <definedName name="Z_90487034_ADE3_46A8_B115_1E9FD0E1C1F1_.wvu.FilterData" localSheetId="8" hidden="1">'Vallée de Joux JS'!$A$2:$M$10</definedName>
    <definedName name="Z_90487034_ADE3_46A8_B115_1E9FD0E1C1F1_.wvu.PrintArea" localSheetId="0" hidden="1">'Grand LSNE'!$A$1:$M$22</definedName>
    <definedName name="Z_90487034_ADE3_46A8_B115_1E9FD0E1C1F1_.wvu.PrintArea" localSheetId="5" hidden="1">'Gros de Vaud'!$A$1:$N$23</definedName>
    <definedName name="Z_90487034_ADE3_46A8_B115_1E9FD0E1C1F1_.wvu.PrintArea" localSheetId="3" hidden="1">'Lausanne-Riviera JMB'!$A$1:$N$23</definedName>
    <definedName name="Z_90487034_ADE3_46A8_B115_1E9FD0E1C1F1_.wvu.PrintArea" localSheetId="7" hidden="1">'Nord Vaudois JS'!$A$1:$N$16</definedName>
    <definedName name="Z_90487034_ADE3_46A8_B115_1E9FD0E1C1F1_.wvu.PrintArea" localSheetId="4" hidden="1">'Riviera JC'!$A$1:$O$23</definedName>
    <definedName name="Z_995823CB_0F4A_4361_92B4_AA09E3FE0C54_.wvu.FilterData" localSheetId="7" hidden="1">'Nord Vaudois JS'!$A$2:$N$16</definedName>
    <definedName name="Z_A10E177A_05E9_42F9_8EE6_D5B8DDCF0321_.wvu.FilterData" localSheetId="2" hidden="1">'La Côte AS+MF'!#REF!</definedName>
    <definedName name="Z_A10E177A_05E9_42F9_8EE6_D5B8DDCF0321_.wvu.FilterData" localSheetId="4" hidden="1">'Riviera JC'!$A$2:$O$23</definedName>
    <definedName name="Z_A122D847_8F37_4FC9_BDCD_3F1282B798E3_.wvu.FilterData" localSheetId="3" hidden="1">'Lausanne-Riviera JMB'!$A$2:$N$23</definedName>
    <definedName name="Z_A25E8906_6654_4543_A930_2D6394455D6C_.wvu.FilterData" localSheetId="2" hidden="1">'La Côte AS+MF'!#REF!</definedName>
    <definedName name="Z_A25E8906_6654_4543_A930_2D6394455D6C_.wvu.FilterData" localSheetId="4" hidden="1">'Riviera JC'!$A$2:$O$23</definedName>
    <definedName name="Z_A6A91423_E0F8_4A62_BF37_3985D65C82E0_.wvu.FilterData" localSheetId="7" hidden="1">'Nord Vaudois JS'!$A$2:$N$16</definedName>
    <definedName name="Z_A6F785D1_D537_471D_A61F_BB04DCC2BF3C_.wvu.FilterData" localSheetId="3" hidden="1">'Lausanne-Riviera JMB'!$A$2:$N$23</definedName>
    <definedName name="Z_A733682E_5627_437D_889F_ADDE07628627_.wvu.FilterData" localSheetId="7" hidden="1">'Nord Vaudois JS'!$A$2:$N$16</definedName>
    <definedName name="Z_A7CEB5FB_4B6E_4687_928C_3A21C05C4B69_.wvu.FilterData" localSheetId="3" hidden="1">'Lausanne-Riviera JMB'!$A$2:$N$23</definedName>
    <definedName name="Z_A7CEB5FB_4B6E_4687_928C_3A21C05C4B69_.wvu.FilterData" localSheetId="4" hidden="1">'Riviera JC'!$A$2:$O$23</definedName>
    <definedName name="Z_A972F85E_FE7A_425D_AF38_EEFCD94896FE_.wvu.FilterData" localSheetId="0" hidden="1">'Grand LSNE'!#REF!</definedName>
    <definedName name="Z_B09E9685_14F0_496C_8B90_FE4FCA4389D0_.wvu.FilterData" localSheetId="0" hidden="1">'Grand LSNE'!#REF!</definedName>
    <definedName name="Z_B09E9685_14F0_496C_8B90_FE4FCA4389D0_.wvu.FilterData" localSheetId="2" hidden="1">'La Côte AS+MF'!#REF!</definedName>
    <definedName name="Z_B09E9685_14F0_496C_8B90_FE4FCA4389D0_.wvu.FilterData" localSheetId="3" hidden="1">'Lausanne-Riviera JMB'!$A$2:$N$23</definedName>
    <definedName name="Z_B09E9685_14F0_496C_8B90_FE4FCA4389D0_.wvu.FilterData" localSheetId="6" hidden="1">'Moudon - LSNE'!$A$2:$N$6</definedName>
    <definedName name="Z_B09E9685_14F0_496C_8B90_FE4FCA4389D0_.wvu.FilterData" localSheetId="7" hidden="1">'Nord Vaudois JS'!$A$2:$N$16</definedName>
    <definedName name="Z_B09E9685_14F0_496C_8B90_FE4FCA4389D0_.wvu.FilterData" localSheetId="4" hidden="1">'Riviera JC'!$A$2:$O$23</definedName>
    <definedName name="Z_B0E69852_7093_450F_A7BA_DF58D900D8C0_.wvu.Cols" localSheetId="7" hidden="1">'Nord Vaudois JS'!#REF!</definedName>
    <definedName name="Z_B0E69852_7093_450F_A7BA_DF58D900D8C0_.wvu.FilterData" localSheetId="3" hidden="1">'Lausanne-Riviera JMB'!$A$2:$N$23</definedName>
    <definedName name="Z_B0E69852_7093_450F_A7BA_DF58D900D8C0_.wvu.FilterData" localSheetId="6" hidden="1">'Moudon - LSNE'!$A$2:$N$6</definedName>
    <definedName name="Z_B0E69852_7093_450F_A7BA_DF58D900D8C0_.wvu.FilterData" localSheetId="7" hidden="1">'Nord Vaudois JS'!$A$2:$N$16</definedName>
    <definedName name="Z_B0E69852_7093_450F_A7BA_DF58D900D8C0_.wvu.FilterData" localSheetId="4" hidden="1">'Riviera JC'!$A$2:$O$23</definedName>
    <definedName name="Z_B0E69852_7093_450F_A7BA_DF58D900D8C0_.wvu.FilterData" localSheetId="8" hidden="1">'Vallée de Joux JS'!$A$2:$M$10</definedName>
    <definedName name="Z_B0E69852_7093_450F_A7BA_DF58D900D8C0_.wvu.PrintArea" localSheetId="5" hidden="1">'Gros de Vaud'!$A$1:$N$23</definedName>
    <definedName name="Z_B0E69852_7093_450F_A7BA_DF58D900D8C0_.wvu.PrintArea" localSheetId="3" hidden="1">'Lausanne-Riviera JMB'!$A$1:$N$23</definedName>
    <definedName name="Z_B0E69852_7093_450F_A7BA_DF58D900D8C0_.wvu.PrintArea" localSheetId="7" hidden="1">'Nord Vaudois JS'!$A$1:$N$16</definedName>
    <definedName name="Z_B0E69852_7093_450F_A7BA_DF58D900D8C0_.wvu.PrintArea" localSheetId="4" hidden="1">'Riviera JC'!$A$1:$O$23</definedName>
    <definedName name="Z_B31507FC_8DD4_439B_92A8_79F641A189BA_.wvu.FilterData" localSheetId="3" hidden="1">'Lausanne-Riviera JMB'!$A$2:$N$23</definedName>
    <definedName name="Z_B34F16D5_AA7C_4CC9_963D_245A3545505A_.wvu.FilterData" localSheetId="4" hidden="1">'Riviera JC'!$A$2:$O$23</definedName>
    <definedName name="Z_B683C11C_8A30_4123_85D4_079D2EC3864B_.wvu.FilterData" localSheetId="0" hidden="1">'Grand LSNE'!#REF!</definedName>
    <definedName name="Z_B7020E14_AE5E_424D_829B_B152165FFF5A_.wvu.FilterData" localSheetId="0" hidden="1">'Grand LSNE'!#REF!</definedName>
    <definedName name="Z_B7020E14_AE5E_424D_829B_B152165FFF5A_.wvu.FilterData" localSheetId="2" hidden="1">'La Côte AS+MF'!#REF!</definedName>
    <definedName name="Z_B7020E14_AE5E_424D_829B_B152165FFF5A_.wvu.FilterData" localSheetId="3" hidden="1">'Lausanne-Riviera JMB'!$A$2:$N$23</definedName>
    <definedName name="Z_B7020E14_AE5E_424D_829B_B152165FFF5A_.wvu.FilterData" localSheetId="7" hidden="1">'Nord Vaudois JS'!$A$2:$N$16</definedName>
    <definedName name="Z_B99DB1FD_EE4C_4A8B_944A_C8F062F85AED_.wvu.FilterData" localSheetId="0" hidden="1">'Grand LSNE'!#REF!</definedName>
    <definedName name="Z_B99DB1FD_EE4C_4A8B_944A_C8F062F85AED_.wvu.FilterData" localSheetId="4" hidden="1">'Riviera JC'!$A$2:$O$23</definedName>
    <definedName name="Z_BA05F39A_9BF4_4F15_8783_92890D80D4F7_.wvu.FilterData" localSheetId="3" hidden="1">'Lausanne-Riviera JMB'!$A$2:$N$23</definedName>
    <definedName name="Z_BCFBB8BD_9036_458B_8F21_7A4F37DD8809_.wvu.FilterData" localSheetId="3" hidden="1">'Lausanne-Riviera JMB'!$A$2:$N$23</definedName>
    <definedName name="Z_BCFBB8BD_9036_458B_8F21_7A4F37DD8809_.wvu.FilterData" localSheetId="7" hidden="1">'Nord Vaudois JS'!$A$2:$N$2</definedName>
    <definedName name="Z_BED03972_C3F0_4F78_9704_DCCDCB8FCF1B_.wvu.FilterData" localSheetId="0" hidden="1">'Grand LSNE'!#REF!</definedName>
    <definedName name="Z_BED03972_C3F0_4F78_9704_DCCDCB8FCF1B_.wvu.FilterData" localSheetId="2" hidden="1">'La Côte AS+MF'!#REF!</definedName>
    <definedName name="Z_BED03972_C3F0_4F78_9704_DCCDCB8FCF1B_.wvu.FilterData" localSheetId="3" hidden="1">'Lausanne-Riviera JMB'!$A$2:$N$23</definedName>
    <definedName name="Z_BED03972_C3F0_4F78_9704_DCCDCB8FCF1B_.wvu.FilterData" localSheetId="6" hidden="1">'Moudon - LSNE'!$A$2:$N$6</definedName>
    <definedName name="Z_BED03972_C3F0_4F78_9704_DCCDCB8FCF1B_.wvu.FilterData" localSheetId="7" hidden="1">'Nord Vaudois JS'!$A$2:$N$16</definedName>
    <definedName name="Z_BED03972_C3F0_4F78_9704_DCCDCB8FCF1B_.wvu.FilterData" localSheetId="4" hidden="1">'Riviera JC'!$A$2:$O$23</definedName>
    <definedName name="Z_BED03972_C3F0_4F78_9704_DCCDCB8FCF1B_.wvu.FilterData" localSheetId="8" hidden="1">'Vallée de Joux JS'!$A$2:$M$10</definedName>
    <definedName name="Z_BED03972_C3F0_4F78_9704_DCCDCB8FCF1B_.wvu.PrintArea" localSheetId="0" hidden="1">'Grand LSNE'!#REF!</definedName>
    <definedName name="Z_BED03972_C3F0_4F78_9704_DCCDCB8FCF1B_.wvu.PrintArea" localSheetId="5" hidden="1">'Gros de Vaud'!$A$1:$N$23</definedName>
    <definedName name="Z_BED03972_C3F0_4F78_9704_DCCDCB8FCF1B_.wvu.PrintArea" localSheetId="3" hidden="1">'Lausanne-Riviera JMB'!$A$1:$N$23</definedName>
    <definedName name="Z_BED03972_C3F0_4F78_9704_DCCDCB8FCF1B_.wvu.PrintArea" localSheetId="7" hidden="1">'Nord Vaudois JS'!$A$1:$N$16</definedName>
    <definedName name="Z_BED03972_C3F0_4F78_9704_DCCDCB8FCF1B_.wvu.PrintArea" localSheetId="4" hidden="1">'Riviera JC'!$A$1:$O$23</definedName>
    <definedName name="Z_C0A84979_AA75_4561_B3C1_DFB749E0F52B_.wvu.FilterData" localSheetId="3" hidden="1">'Lausanne-Riviera JMB'!$A$2:$N$23</definedName>
    <definedName name="Z_C51F3B6B_FA2E_4DD2_A60F_39BF4707C7DF_.wvu.FilterData" localSheetId="4" hidden="1">'Riviera JC'!$A$2:$O$23</definedName>
    <definedName name="Z_C55A1D8D_2F63_4A16_99AB_E3CE541302AB_.wvu.FilterData" localSheetId="0" hidden="1">'Grand LSNE'!#REF!</definedName>
    <definedName name="Z_C55A1D8D_2F63_4A16_99AB_E3CE541302AB_.wvu.FilterData" localSheetId="4" hidden="1">'Riviera JC'!$A$2:$O$23</definedName>
    <definedName name="Z_C7DE4F0F_B07F_4BCF_9DD2_AB321211B5E0_.wvu.FilterData" localSheetId="3" hidden="1">'Lausanne-Riviera JMB'!$A$2:$N$23</definedName>
    <definedName name="Z_C82D3A1C_A1E0_415D_9F09_F1B8178E4D66_.wvu.FilterData" localSheetId="4" hidden="1">'Riviera JC'!$A$2:$O$23</definedName>
    <definedName name="Z_C8A6C819_1F0C_4816_84F0_530B671AD8BB_.wvu.FilterData" localSheetId="4" hidden="1">'Riviera JC'!$A$2:$O$23</definedName>
    <definedName name="Z_CA2BEA70_2723_4870_A24A_D696C5D11E50_.wvu.FilterData" localSheetId="0" hidden="1">'Grand LSNE'!#REF!</definedName>
    <definedName name="Z_CA2BEA70_2723_4870_A24A_D696C5D11E50_.wvu.FilterData" localSheetId="4" hidden="1">'Riviera JC'!$A$2:$O$23</definedName>
    <definedName name="Z_D56E9C40_2307_430C_A007_7A0FC60CD211_.wvu.FilterData" localSheetId="4" hidden="1">'Riviera JC'!$A$2:$O$23</definedName>
    <definedName name="Z_D5B7212A_F5FC_48E9_95FB_8D19D632D5AB_.wvu.Cols" localSheetId="7" hidden="1">'Nord Vaudois JS'!#REF!</definedName>
    <definedName name="Z_D5B7212A_F5FC_48E9_95FB_8D19D632D5AB_.wvu.FilterData" localSheetId="3" hidden="1">'Lausanne-Riviera JMB'!$A$2:$N$23</definedName>
    <definedName name="Z_D5B7212A_F5FC_48E9_95FB_8D19D632D5AB_.wvu.FilterData" localSheetId="6" hidden="1">'Moudon - LSNE'!$A$2:$N$6</definedName>
    <definedName name="Z_D5B7212A_F5FC_48E9_95FB_8D19D632D5AB_.wvu.FilterData" localSheetId="7" hidden="1">'Nord Vaudois JS'!$A$2:$N$16</definedName>
    <definedName name="Z_D5B7212A_F5FC_48E9_95FB_8D19D632D5AB_.wvu.FilterData" localSheetId="4" hidden="1">'Riviera JC'!$A$2:$O$23</definedName>
    <definedName name="Z_D5B7212A_F5FC_48E9_95FB_8D19D632D5AB_.wvu.FilterData" localSheetId="8" hidden="1">'Vallée de Joux JS'!$A$2:$M$10</definedName>
    <definedName name="Z_D5B7212A_F5FC_48E9_95FB_8D19D632D5AB_.wvu.PrintArea" localSheetId="5" hidden="1">'Gros de Vaud'!$A$1:$N$23</definedName>
    <definedName name="Z_D5B7212A_F5FC_48E9_95FB_8D19D632D5AB_.wvu.PrintArea" localSheetId="3" hidden="1">'Lausanne-Riviera JMB'!$A$1:$N$23</definedName>
    <definedName name="Z_D5B7212A_F5FC_48E9_95FB_8D19D632D5AB_.wvu.PrintArea" localSheetId="7" hidden="1">'Nord Vaudois JS'!$A$1:$N$16</definedName>
    <definedName name="Z_D5B7212A_F5FC_48E9_95FB_8D19D632D5AB_.wvu.PrintArea" localSheetId="4" hidden="1">'Riviera JC'!$A$1:$O$23</definedName>
    <definedName name="Z_D623E894_8922_44FB_877B_CC3E82220231_.wvu.FilterData" localSheetId="3" hidden="1">'Lausanne-Riviera JMB'!$A$2:$N$23</definedName>
    <definedName name="Z_D682FC62_1393_42A9_98BD_BA3BDA4ED7F8_.wvu.FilterData" localSheetId="0" hidden="1">'Grand LSNE'!#REF!</definedName>
    <definedName name="Z_D68FB203_A429_4F1D_8B6F_0065D37ACC69_.wvu.FilterData" localSheetId="3" hidden="1">'Lausanne-Riviera JMB'!$A$2:$N$23</definedName>
    <definedName name="Z_D68FB203_A429_4F1D_8B6F_0065D37ACC69_.wvu.FilterData" localSheetId="6" hidden="1">'Moudon - LSNE'!$A$2:$N$6</definedName>
    <definedName name="Z_D68FB203_A429_4F1D_8B6F_0065D37ACC69_.wvu.FilterData" localSheetId="7" hidden="1">'Nord Vaudois JS'!$A$2:$N$16</definedName>
    <definedName name="Z_D68FB203_A429_4F1D_8B6F_0065D37ACC69_.wvu.FilterData" localSheetId="4" hidden="1">'Riviera JC'!$A$2:$O$23</definedName>
    <definedName name="Z_D68FB203_A429_4F1D_8B6F_0065D37ACC69_.wvu.FilterData" localSheetId="8" hidden="1">'Vallée de Joux JS'!$A$2:$M$10</definedName>
    <definedName name="Z_D68FB203_A429_4F1D_8B6F_0065D37ACC69_.wvu.PrintArea" localSheetId="5" hidden="1">'Gros de Vaud'!$A$1:$N$23</definedName>
    <definedName name="Z_D68FB203_A429_4F1D_8B6F_0065D37ACC69_.wvu.PrintArea" localSheetId="3" hidden="1">'Lausanne-Riviera JMB'!$A$1:$N$23</definedName>
    <definedName name="Z_D68FB203_A429_4F1D_8B6F_0065D37ACC69_.wvu.PrintArea" localSheetId="7" hidden="1">'Nord Vaudois JS'!$A$1:$N$16</definedName>
    <definedName name="Z_D68FB203_A429_4F1D_8B6F_0065D37ACC69_.wvu.PrintArea" localSheetId="4" hidden="1">'Riviera JC'!$A$1:$O$23</definedName>
    <definedName name="Z_D72A7779_FC70_4190_9EAC_A6BC816ED896_.wvu.FilterData" localSheetId="0" hidden="1">'Grand LSNE'!#REF!</definedName>
    <definedName name="Z_D72A7779_FC70_4190_9EAC_A6BC816ED896_.wvu.FilterData" localSheetId="3" hidden="1">'Lausanne-Riviera JMB'!$A$2:$N$23</definedName>
    <definedName name="Z_D72A7779_FC70_4190_9EAC_A6BC816ED896_.wvu.FilterData" localSheetId="6" hidden="1">'Moudon - LSNE'!$A$2:$N$6</definedName>
    <definedName name="Z_D72A7779_FC70_4190_9EAC_A6BC816ED896_.wvu.FilterData" localSheetId="7" hidden="1">'Nord Vaudois JS'!$A$2:$N$16</definedName>
    <definedName name="Z_D72A7779_FC70_4190_9EAC_A6BC816ED896_.wvu.FilterData" localSheetId="4" hidden="1">'Riviera JC'!$A$2:$O$23</definedName>
    <definedName name="Z_D72A7779_FC70_4190_9EAC_A6BC816ED896_.wvu.FilterData" localSheetId="8" hidden="1">'Vallée de Joux JS'!$A$2:$M$10</definedName>
    <definedName name="Z_D72A7779_FC70_4190_9EAC_A6BC816ED896_.wvu.PrintArea" localSheetId="0" hidden="1">'Grand LSNE'!#REF!</definedName>
    <definedName name="Z_D72A7779_FC70_4190_9EAC_A6BC816ED896_.wvu.PrintArea" localSheetId="5" hidden="1">'Gros de Vaud'!$A$1:$N$23</definedName>
    <definedName name="Z_D72A7779_FC70_4190_9EAC_A6BC816ED896_.wvu.PrintArea" localSheetId="3" hidden="1">'Lausanne-Riviera JMB'!$A$1:$N$23</definedName>
    <definedName name="Z_D72A7779_FC70_4190_9EAC_A6BC816ED896_.wvu.PrintArea" localSheetId="7" hidden="1">'Nord Vaudois JS'!$A$1:$N$16</definedName>
    <definedName name="Z_D72A7779_FC70_4190_9EAC_A6BC816ED896_.wvu.PrintArea" localSheetId="4" hidden="1">'Riviera JC'!$A$1:$O$23</definedName>
    <definedName name="Z_D7B6FE3E_8EA8_4710_BE0A_3F284ECFCB9A_.wvu.FilterData" localSheetId="7" hidden="1">'Nord Vaudois JS'!$A$2:$N$16</definedName>
    <definedName name="Z_D9CF27E2_A625_406B_9DD0_87B849324BC8_.wvu.FilterData" localSheetId="3" hidden="1">'Lausanne-Riviera JMB'!$A$2:$N$23</definedName>
    <definedName name="Z_D9CF27E2_A625_406B_9DD0_87B849324BC8_.wvu.FilterData" localSheetId="6" hidden="1">'Moudon - LSNE'!$A$2:$N$6</definedName>
    <definedName name="Z_D9CF27E2_A625_406B_9DD0_87B849324BC8_.wvu.FilterData" localSheetId="7" hidden="1">'Nord Vaudois JS'!$A$2:$N$16</definedName>
    <definedName name="Z_D9CF27E2_A625_406B_9DD0_87B849324BC8_.wvu.FilterData" localSheetId="4" hidden="1">'Riviera JC'!$A$2:$O$23</definedName>
    <definedName name="Z_D9CF27E2_A625_406B_9DD0_87B849324BC8_.wvu.FilterData" localSheetId="8" hidden="1">'Vallée de Joux JS'!$A$2:$M$10</definedName>
    <definedName name="Z_D9CF27E2_A625_406B_9DD0_87B849324BC8_.wvu.PrintArea" localSheetId="5" hidden="1">'Gros de Vaud'!$A$1:$N$23</definedName>
    <definedName name="Z_D9CF27E2_A625_406B_9DD0_87B849324BC8_.wvu.PrintArea" localSheetId="3" hidden="1">'Lausanne-Riviera JMB'!$A$1:$N$23</definedName>
    <definedName name="Z_D9CF27E2_A625_406B_9DD0_87B849324BC8_.wvu.PrintArea" localSheetId="7" hidden="1">'Nord Vaudois JS'!$A$1:$N$16</definedName>
    <definedName name="Z_D9CF27E2_A625_406B_9DD0_87B849324BC8_.wvu.PrintArea" localSheetId="4" hidden="1">'Riviera JC'!$A$1:$O$23</definedName>
    <definedName name="Z_DD43EEA5_BE5B_4AB0_8865_DC841F62FEB0_.wvu.Cols" localSheetId="7" hidden="1">'Nord Vaudois JS'!#REF!</definedName>
    <definedName name="Z_DD43EEA5_BE5B_4AB0_8865_DC841F62FEB0_.wvu.FilterData" localSheetId="3" hidden="1">'Lausanne-Riviera JMB'!$A$2:$N$23</definedName>
    <definedName name="Z_DD43EEA5_BE5B_4AB0_8865_DC841F62FEB0_.wvu.FilterData" localSheetId="6" hidden="1">'Moudon - LSNE'!$A$2:$N$6</definedName>
    <definedName name="Z_DD43EEA5_BE5B_4AB0_8865_DC841F62FEB0_.wvu.FilterData" localSheetId="7" hidden="1">'Nord Vaudois JS'!$A$2:$N$16</definedName>
    <definedName name="Z_DD43EEA5_BE5B_4AB0_8865_DC841F62FEB0_.wvu.FilterData" localSheetId="4" hidden="1">'Riviera JC'!$A$2:$O$23</definedName>
    <definedName name="Z_DD43EEA5_BE5B_4AB0_8865_DC841F62FEB0_.wvu.FilterData" localSheetId="8" hidden="1">'Vallée de Joux JS'!$A$2:$M$10</definedName>
    <definedName name="Z_DD43EEA5_BE5B_4AB0_8865_DC841F62FEB0_.wvu.PrintArea" localSheetId="0" hidden="1">'Grand LSNE'!$A$1:$M$22</definedName>
    <definedName name="Z_DD43EEA5_BE5B_4AB0_8865_DC841F62FEB0_.wvu.PrintArea" localSheetId="5" hidden="1">'Gros de Vaud'!$A$1:$N$23</definedName>
    <definedName name="Z_DD43EEA5_BE5B_4AB0_8865_DC841F62FEB0_.wvu.PrintArea" localSheetId="3" hidden="1">'Lausanne-Riviera JMB'!$A$1:$N$23</definedName>
    <definedName name="Z_DD43EEA5_BE5B_4AB0_8865_DC841F62FEB0_.wvu.PrintArea" localSheetId="7" hidden="1">'Nord Vaudois JS'!$A$1:$N$16</definedName>
    <definedName name="Z_DD43EEA5_BE5B_4AB0_8865_DC841F62FEB0_.wvu.PrintArea" localSheetId="4" hidden="1">'Riviera JC'!$A$1:$O$23</definedName>
    <definedName name="Z_DD4DEE29_D776_4324_AD63_9DF531B32CDF_.wvu.FilterData" localSheetId="3" hidden="1">'Lausanne-Riviera JMB'!$A$2:$N$23</definedName>
    <definedName name="Z_DD4DEE29_D776_4324_AD63_9DF531B32CDF_.wvu.FilterData" localSheetId="7" hidden="1">'Nord Vaudois JS'!$A$2:$N$16</definedName>
    <definedName name="Z_DD4DEE29_D776_4324_AD63_9DF531B32CDF_.wvu.FilterData" localSheetId="4" hidden="1">'Riviera JC'!$A$2:$O$23</definedName>
    <definedName name="Z_DFD00260_1367_4F26_ABC8_7FBDEB733384_.wvu.FilterData" localSheetId="0" hidden="1">'Grand LSNE'!#REF!</definedName>
    <definedName name="Z_E480B2CF_33AD_4A7E_9BE1_9181D3473EAF_.wvu.FilterData" localSheetId="4" hidden="1">'Riviera JC'!$A$2:$O$23</definedName>
    <definedName name="Z_E4B37999_5104_4D07_9644_EE1F439FDFB7_.wvu.FilterData" localSheetId="3" hidden="1">'Lausanne-Riviera JMB'!$A$2:$N$23</definedName>
    <definedName name="Z_E66F634A_2405_409C_9268_595EFE1092F0_.wvu.FilterData" localSheetId="3" hidden="1">'Lausanne-Riviera JMB'!$A$2:$N$23</definedName>
    <definedName name="Z_EAE6058C_F8F8_4E28_9EFA_523BDDA982F1_.wvu.FilterData" localSheetId="7" hidden="1">'Nord Vaudois JS'!$A$2:$N$16</definedName>
    <definedName name="Z_EC2DB2FB_4811_487D_B3D1_6F909706A3FD_.wvu.FilterData" localSheetId="3" hidden="1">'Lausanne-Riviera JMB'!$A$2:$N$23</definedName>
    <definedName name="Z_EF0064CB_B488_48DD_8AED_F76D881E7AC7_.wvu.FilterData" localSheetId="0" hidden="1">'Grand LSNE'!#REF!</definedName>
    <definedName name="Z_EF0064CB_B488_48DD_8AED_F76D881E7AC7_.wvu.FilterData" localSheetId="2" hidden="1">'La Côte AS+MF'!#REF!</definedName>
    <definedName name="Z_EF0064CB_B488_48DD_8AED_F76D881E7AC7_.wvu.FilterData" localSheetId="3" hidden="1">'Lausanne-Riviera JMB'!$A$2:$N$23</definedName>
    <definedName name="Z_EF0064CB_B488_48DD_8AED_F76D881E7AC7_.wvu.FilterData" localSheetId="6" hidden="1">'Moudon - LSNE'!$A$2:$N$6</definedName>
    <definedName name="Z_EF0064CB_B488_48DD_8AED_F76D881E7AC7_.wvu.FilterData" localSheetId="7" hidden="1">'Nord Vaudois JS'!$A$2:$N$16</definedName>
    <definedName name="Z_EF0064CB_B488_48DD_8AED_F76D881E7AC7_.wvu.FilterData" localSheetId="4" hidden="1">'Riviera JC'!$A$2:$O$23</definedName>
    <definedName name="Z_EF0064CB_B488_48DD_8AED_F76D881E7AC7_.wvu.FilterData" localSheetId="8" hidden="1">'Vallée de Joux JS'!$A$2:$M$10</definedName>
    <definedName name="Z_EF0064CB_B488_48DD_8AED_F76D881E7AC7_.wvu.PrintArea" localSheetId="0" hidden="1">'Grand LSNE'!#REF!</definedName>
    <definedName name="Z_EF0064CB_B488_48DD_8AED_F76D881E7AC7_.wvu.PrintArea" localSheetId="5" hidden="1">'Gros de Vaud'!$A$1:$N$23</definedName>
    <definedName name="Z_EF0064CB_B488_48DD_8AED_F76D881E7AC7_.wvu.PrintArea" localSheetId="3" hidden="1">'Lausanne-Riviera JMB'!$A$1:$N$23</definedName>
    <definedName name="Z_EF0064CB_B488_48DD_8AED_F76D881E7AC7_.wvu.PrintArea" localSheetId="7" hidden="1">'Nord Vaudois JS'!$A$1:$N$16</definedName>
    <definedName name="Z_EF0064CB_B488_48DD_8AED_F76D881E7AC7_.wvu.PrintArea" localSheetId="4" hidden="1">'Riviera JC'!$A$1:$O$23</definedName>
    <definedName name="Z_F14AA5CA_6611_4529_9652_E8E9F8BDECAC_.wvu.FilterData" localSheetId="7" hidden="1">'Nord Vaudois JS'!$A$2:$N$16</definedName>
    <definedName name="Z_F27F3F0C_B766_404F_9365_E45A5E0AFCCD_.wvu.FilterData" localSheetId="0" hidden="1">'Grand LSNE'!#REF!</definedName>
    <definedName name="Z_F27F3F0C_B766_404F_9365_E45A5E0AFCCD_.wvu.FilterData" localSheetId="3" hidden="1">'Lausanne-Riviera JMB'!$A$2:$N$23</definedName>
    <definedName name="Z_F48CD4B3_4975_4EBA_B57D_08BAB9C88838_.wvu.FilterData" localSheetId="7" hidden="1">'Nord Vaudois JS'!$A$2:$N$16</definedName>
    <definedName name="Z_F73BFE71_ACC3_407D_A89A_D8CAB1853B56_.wvu.FilterData" localSheetId="7" hidden="1">'Nord Vaudois JS'!$A$2:$N$16</definedName>
    <definedName name="Z_F8BA3893_F601_4F60_9B81_54D19D414654_.wvu.FilterData" localSheetId="4" hidden="1">'Riviera JC'!$A$2:$O$23</definedName>
    <definedName name="Z_FB411610_8321_4C8F_B597_DB506C6ED1D8_.wvu.FilterData" localSheetId="7" hidden="1">'Nord Vaudois JS'!$A$2:$N$16</definedName>
    <definedName name="Z_FD0F1160_D044_4784_A51D_B6A811C15EA7_.wvu.FilterData" localSheetId="3" hidden="1">'Lausanne-Riviera JMB'!$A$2:$N$23</definedName>
    <definedName name="Z_FD0F1160_D044_4784_A51D_B6A811C15EA7_.wvu.FilterData" localSheetId="6" hidden="1">'Moudon - LSNE'!$A$2:$N$6</definedName>
    <definedName name="Z_FD0F1160_D044_4784_A51D_B6A811C15EA7_.wvu.FilterData" localSheetId="7" hidden="1">'Nord Vaudois JS'!$A$2:$N$16</definedName>
    <definedName name="Z_FD0F1160_D044_4784_A51D_B6A811C15EA7_.wvu.FilterData" localSheetId="4" hidden="1">'Riviera JC'!$A$2:$O$23</definedName>
    <definedName name="Z_FD0F1160_D044_4784_A51D_B6A811C15EA7_.wvu.FilterData" localSheetId="8" hidden="1">'Vallée de Joux JS'!$A$2:$M$10</definedName>
    <definedName name="Z_FD0F1160_D044_4784_A51D_B6A811C15EA7_.wvu.PrintArea" localSheetId="5" hidden="1">'Gros de Vaud'!$A$1:$N$23</definedName>
    <definedName name="Z_FD0F1160_D044_4784_A51D_B6A811C15EA7_.wvu.PrintArea" localSheetId="3" hidden="1">'Lausanne-Riviera JMB'!$A$1:$N$23</definedName>
    <definedName name="Z_FD0F1160_D044_4784_A51D_B6A811C15EA7_.wvu.PrintArea" localSheetId="7" hidden="1">'Nord Vaudois JS'!$A$1:$N$16</definedName>
    <definedName name="Z_FD0F1160_D044_4784_A51D_B6A811C15EA7_.wvu.PrintArea" localSheetId="4" hidden="1">'Riviera JC'!$A$1:$O$23</definedName>
    <definedName name="Z_FD4D4D43_9F3F_4E5B_B64B_17EDCD053EAF_.wvu.FilterData" localSheetId="7" hidden="1">'Nord Vaudois JS'!$A$2:$N$16</definedName>
    <definedName name="Zone_1">'Grand LSNE'!#REF!</definedName>
    <definedName name="Zone_2">'La Côte AS+MF'!#REF!</definedName>
    <definedName name="Zone_3">#REF!</definedName>
    <definedName name="Zone_4">'Lausanne-Riviera JMB'!$B$7:$B$23</definedName>
    <definedName name="Zone_5">'Riviera JC'!$B$3:$B$23</definedName>
    <definedName name="Zone_6">'Gros de Vaud'!$B$3:$B$23</definedName>
    <definedName name="Zone_7">'Moudon - LSNE'!$B$3:$B$17</definedName>
    <definedName name="Zone_8">'Nord Vaudois JS'!$B$3:$B$16</definedName>
    <definedName name="Zone_9">'Vallée de Joux JS'!$B$3:$B$9</definedName>
    <definedName name="_xlnm.Print_Area" localSheetId="0">'Grand LSNE'!$A$1:$M$22</definedName>
    <definedName name="_xlnm.Print_Area" localSheetId="5">'Gros de Vaud'!$A$1:$N$23</definedName>
    <definedName name="_xlnm.Print_Area" localSheetId="3">'Lausanne-Riviera JMB'!$A$1:$N$23</definedName>
    <definedName name="_xlnm.Print_Area" localSheetId="7">'Nord Vaudois JS'!$A$1:$N$16</definedName>
    <definedName name="_xlnm.Print_Area" localSheetId="4">'Riviera JC'!$A$1:$O$23</definedName>
  </definedNames>
  <calcPr calcId="145621"/>
  <customWorkbookViews>
    <customWorkbookView name="Genton Sébastien - Affichage personnalisé" guid="{5F979A7D-3C45-4E01-AC4E-6AF996C2FB7E}" mergeInterval="0" personalView="1" maximized="1" windowWidth="1916" windowHeight="978" tabRatio="840" activeSheetId="1"/>
    <customWorkbookView name="Carobbio Pietro - Affichage personnalisé" guid="{805F7F6C-07D5-4218-A4CA-7C4C90848235}" mergeInterval="0" personalView="1" maximized="1" windowWidth="1916" windowHeight="978" tabRatio="840" activeSheetId="1"/>
    <customWorkbookView name="Sow Amadou - Affichage personnalisé" guid="{DD43EEA5-BE5B-4AB0-8865-DC841F62FEB0}" mergeInterval="0" personalView="1" maximized="1" windowWidth="1916" windowHeight="978" tabRatio="840" activeSheetId="3"/>
    <customWorkbookView name="Bruyat Jean-Michel - Affichage personnalisé" guid="{B0E69852-7093-450F-A7BA-DF58D900D8C0}" mergeInterval="0" personalView="1" maximized="1" windowWidth="1916" windowHeight="978" tabRatio="840" activeSheetId="4"/>
    <customWorkbookView name="de Benoit Simon - Affichage personnalisé" guid="{22839E51-E1BC-4162-88B4-CA5F127F3C85}" mergeInterval="0" personalView="1" maximized="1" windowWidth="1916" windowHeight="978" tabRatio="840" activeSheetId="1"/>
    <customWorkbookView name="De Benoît Simon - Affichage personnalisé" guid="{D5B7212A-F5FC-48E9-95FB-8D19D632D5AB}" mergeInterval="0" personalView="1" maximized="1" windowWidth="1916" windowHeight="978" tabRatio="840" activeSheetId="4"/>
    <customWorkbookView name="Roche Lionel - Affichage personnalisé" guid="{8B766052-4F40-468C-B71F-6C193228FA22}" mergeInterval="0" personalView="1" maximized="1" windowWidth="1916" windowHeight="978" tabRatio="840" activeSheetId="4"/>
    <customWorkbookView name="Alves Luis - Affichage personnalisé" guid="{EF0064CB-B488-48DD-8AED-F76D881E7AC7}" mergeInterval="0" personalView="1" maximized="1" windowWidth="1916" windowHeight="978" tabRatio="840" activeSheetId="8"/>
    <customWorkbookView name="Melly Brice - Affichage personnalisé" guid="{06173D09-096A-409A-9B21-5E195858C106}" mergeInterval="0" personalView="1" maximized="1" windowWidth="1916" windowHeight="978" tabRatio="840" activeSheetId="5"/>
    <customWorkbookView name="Lukaj Pjeter - Affichage personnalisé" guid="{BED03972-C3F0-4F78-9704-DCCDCB8FCF1B}" mergeInterval="0" personalView="1" maximized="1" windowWidth="1916" windowHeight="978" tabRatio="840" activeSheetId="4"/>
    <customWorkbookView name="Dias Da Silva Bruno Manuel - Affichage personnalisé" guid="{D72A7779-FC70-4190-9EAC-A6BC816ED896}" mergeInterval="0" personalView="1" maximized="1" windowWidth="1916" windowHeight="944" tabRatio="840" activeSheetId="6"/>
    <customWorkbookView name="Colella Maurizio - Affichage personnalisé" guid="{50F3467E-4919-4700-A0BE-7BB6C42229E0}" mergeInterval="0" personalView="1" maximized="1" windowWidth="1916" windowHeight="978" tabRatio="840" activeSheetId="1"/>
    <customWorkbookView name="Suljic Nejra - Affichage personnalisé" guid="{D9CF27E2-A625-406B-9DD0-87B849324BC8}" mergeInterval="0" personalView="1" maximized="1" windowWidth="1916" windowHeight="978" tabRatio="840" activeSheetId="1"/>
    <customWorkbookView name="Franco Mario - Affichage personnalisé" guid="{D68FB203-A429-4F1D-8B6F-0065D37ACC69}" mergeInterval="0" personalView="1" maximized="1" windowWidth="1916" windowHeight="978" tabRatio="840" activeSheetId="3"/>
    <customWorkbookView name="Carcedo Javier - Affichage personnalisé" guid="{FD0F1160-D044-4784-A51D-B6A811C15EA7}" mergeInterval="0" personalView="1" maximized="1" windowWidth="1916" windowHeight="978" tabRatio="840" activeSheetId="5"/>
    <customWorkbookView name="De Sousa Jeronimo - Affichage personnalisé" guid="{90487034-ADE3-46A8-B115-1E9FD0E1C1F1}" mergeInterval="0" personalView="1" maximized="1" windowWidth="1916" windowHeight="978" tabRatio="840" activeSheetId="11"/>
  </customWorkbookViews>
  <fileRecoveryPr autoRecover="0"/>
</workbook>
</file>

<file path=xl/calcChain.xml><?xml version="1.0" encoding="utf-8"?>
<calcChain xmlns="http://schemas.openxmlformats.org/spreadsheetml/2006/main">
  <c r="M1" i="6" l="1"/>
  <c r="M1" i="7"/>
  <c r="M1" i="8"/>
  <c r="M1" i="9"/>
  <c r="M1" i="1"/>
  <c r="A1" i="1" l="1"/>
  <c r="A1" i="3" l="1"/>
  <c r="L19" i="1" l="1"/>
  <c r="I19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L20" i="2"/>
  <c r="I20" i="2"/>
  <c r="O18" i="2"/>
  <c r="O17" i="2"/>
  <c r="O16" i="2"/>
  <c r="O15" i="2"/>
  <c r="O14" i="2"/>
  <c r="O13" i="2"/>
  <c r="O12" i="2"/>
  <c r="O11" i="2"/>
  <c r="O10" i="2"/>
  <c r="O9" i="2"/>
  <c r="O8" i="2"/>
  <c r="O7" i="2"/>
  <c r="O6" i="2"/>
  <c r="O5" i="2"/>
  <c r="O4" i="2"/>
  <c r="L20" i="3"/>
  <c r="I20" i="3"/>
  <c r="O18" i="3"/>
  <c r="O17" i="3"/>
  <c r="O16" i="3"/>
  <c r="O15" i="3"/>
  <c r="O14" i="3"/>
  <c r="O13" i="3"/>
  <c r="O12" i="3"/>
  <c r="O11" i="3"/>
  <c r="O10" i="3"/>
  <c r="O9" i="3"/>
  <c r="O8" i="3"/>
  <c r="O7" i="3"/>
  <c r="O6" i="3"/>
  <c r="O5" i="3"/>
  <c r="O4" i="3"/>
  <c r="L20" i="4"/>
  <c r="I20" i="4"/>
  <c r="O18" i="4"/>
  <c r="O17" i="4"/>
  <c r="O16" i="4"/>
  <c r="O15" i="4"/>
  <c r="O14" i="4"/>
  <c r="O13" i="4"/>
  <c r="O12" i="4"/>
  <c r="O11" i="4"/>
  <c r="O10" i="4"/>
  <c r="O9" i="4"/>
  <c r="O8" i="4"/>
  <c r="O7" i="4"/>
  <c r="O6" i="4"/>
  <c r="O5" i="4"/>
  <c r="O4" i="4"/>
  <c r="L20" i="5"/>
  <c r="I20" i="5"/>
  <c r="B22" i="5" s="1"/>
  <c r="O18" i="5"/>
  <c r="O17" i="5"/>
  <c r="O16" i="5"/>
  <c r="O15" i="5"/>
  <c r="O14" i="5"/>
  <c r="O13" i="5"/>
  <c r="O12" i="5"/>
  <c r="O11" i="5"/>
  <c r="O10" i="5"/>
  <c r="O9" i="5"/>
  <c r="O8" i="5"/>
  <c r="O7" i="5"/>
  <c r="O6" i="5"/>
  <c r="O5" i="5"/>
  <c r="O4" i="5"/>
  <c r="L20" i="6"/>
  <c r="I20" i="6"/>
  <c r="B22" i="6" s="1"/>
  <c r="O18" i="6"/>
  <c r="O17" i="6"/>
  <c r="O16" i="6"/>
  <c r="O15" i="6"/>
  <c r="O14" i="6"/>
  <c r="O13" i="6"/>
  <c r="O12" i="6"/>
  <c r="O11" i="6"/>
  <c r="O10" i="6"/>
  <c r="O9" i="6"/>
  <c r="O8" i="6"/>
  <c r="O7" i="6"/>
  <c r="O6" i="6"/>
  <c r="O5" i="6"/>
  <c r="O4" i="6"/>
  <c r="L15" i="7"/>
  <c r="I15" i="7"/>
  <c r="B17" i="7" s="1"/>
  <c r="L14" i="9"/>
  <c r="I14" i="9"/>
  <c r="L17" i="8"/>
  <c r="I17" i="8"/>
  <c r="B22" i="3" l="1"/>
  <c r="B21" i="1"/>
  <c r="B22" i="2"/>
  <c r="B22" i="4"/>
  <c r="B16" i="9"/>
  <c r="B19" i="8"/>
  <c r="O4" i="8"/>
  <c r="O5" i="8"/>
  <c r="O6" i="8"/>
  <c r="O7" i="8"/>
  <c r="O8" i="8"/>
  <c r="O9" i="8"/>
  <c r="O10" i="8"/>
  <c r="O11" i="8"/>
  <c r="O12" i="8"/>
  <c r="O13" i="8"/>
  <c r="O14" i="8"/>
  <c r="O15" i="8"/>
  <c r="A1" i="2" l="1"/>
  <c r="A12" i="1" l="1"/>
  <c r="A8" i="1"/>
  <c r="A4" i="1"/>
  <c r="A3" i="1"/>
  <c r="A15" i="1"/>
  <c r="A11" i="1"/>
  <c r="A7" i="1"/>
  <c r="A17" i="1"/>
  <c r="A14" i="1"/>
  <c r="A10" i="1"/>
  <c r="A6" i="1"/>
  <c r="A16" i="1"/>
  <c r="A13" i="1"/>
  <c r="A9" i="1"/>
  <c r="A5" i="1"/>
  <c r="A16" i="2"/>
  <c r="A12" i="2"/>
  <c r="A8" i="2"/>
  <c r="A4" i="2"/>
  <c r="A14" i="2"/>
  <c r="A10" i="2"/>
  <c r="A3" i="2"/>
  <c r="A18" i="2"/>
  <c r="A6" i="2"/>
  <c r="A15" i="2"/>
  <c r="A11" i="2"/>
  <c r="A7" i="2"/>
  <c r="A17" i="2"/>
  <c r="A13" i="2"/>
  <c r="A9" i="2"/>
  <c r="A5" i="2"/>
  <c r="A1" i="5" l="1"/>
  <c r="A1" i="4"/>
  <c r="A1" i="8"/>
  <c r="A1" i="7"/>
  <c r="A1" i="9"/>
  <c r="A1" i="6"/>
  <c r="A16" i="3" l="1"/>
  <c r="A12" i="3"/>
  <c r="A8" i="3"/>
  <c r="A4" i="3"/>
  <c r="A3" i="3"/>
  <c r="A15" i="3"/>
  <c r="A11" i="3"/>
  <c r="A7" i="3"/>
  <c r="A18" i="3"/>
  <c r="A10" i="3"/>
  <c r="A6" i="3"/>
  <c r="A17" i="3"/>
  <c r="A13" i="3"/>
  <c r="A9" i="3"/>
  <c r="A5" i="3"/>
  <c r="A14" i="3"/>
  <c r="A16" i="4"/>
  <c r="A12" i="4"/>
  <c r="A8" i="4"/>
  <c r="A4" i="4"/>
  <c r="A3" i="4"/>
  <c r="A15" i="4"/>
  <c r="A11" i="4"/>
  <c r="A7" i="4"/>
  <c r="A18" i="4"/>
  <c r="A14" i="4"/>
  <c r="A10" i="4"/>
  <c r="A6" i="4"/>
  <c r="A17" i="4"/>
  <c r="A13" i="4"/>
  <c r="A9" i="4"/>
  <c r="A5" i="4"/>
  <c r="A16" i="5"/>
  <c r="A12" i="5"/>
  <c r="A8" i="5"/>
  <c r="A4" i="5"/>
  <c r="A3" i="5"/>
  <c r="A15" i="5"/>
  <c r="A11" i="5"/>
  <c r="A7" i="5"/>
  <c r="A18" i="5"/>
  <c r="A14" i="5"/>
  <c r="A10" i="5"/>
  <c r="A6" i="5"/>
  <c r="A17" i="5"/>
  <c r="A13" i="5"/>
  <c r="A9" i="5"/>
  <c r="A5" i="5"/>
  <c r="A16" i="6"/>
  <c r="A12" i="6"/>
  <c r="A8" i="6"/>
  <c r="A4" i="6"/>
  <c r="A3" i="6"/>
  <c r="A15" i="6"/>
  <c r="A11" i="6"/>
  <c r="A7" i="6"/>
  <c r="A18" i="6"/>
  <c r="A14" i="6"/>
  <c r="A10" i="6"/>
  <c r="A6" i="6"/>
  <c r="A17" i="6"/>
  <c r="A13" i="6"/>
  <c r="A9" i="6"/>
  <c r="A5" i="6"/>
  <c r="A8" i="7"/>
  <c r="A10" i="7"/>
  <c r="A7" i="7"/>
  <c r="A9" i="7"/>
  <c r="A6" i="7"/>
  <c r="A3" i="7"/>
  <c r="A13" i="7"/>
  <c r="A5" i="7"/>
  <c r="A12" i="7"/>
  <c r="A4" i="7"/>
  <c r="A11" i="7"/>
  <c r="A11" i="9"/>
  <c r="A4" i="9"/>
  <c r="A12" i="9"/>
  <c r="A3" i="9"/>
  <c r="A9" i="9"/>
  <c r="A8" i="9"/>
  <c r="A5" i="9"/>
  <c r="A7" i="9"/>
  <c r="A6" i="9"/>
  <c r="A10" i="9"/>
  <c r="A14" i="8"/>
  <c r="A15" i="8"/>
  <c r="A6" i="8"/>
  <c r="A5" i="8"/>
  <c r="A3" i="8"/>
  <c r="A7" i="8"/>
  <c r="A13" i="8"/>
  <c r="A8" i="8"/>
  <c r="A9" i="8"/>
  <c r="A12" i="8"/>
  <c r="A10" i="8"/>
  <c r="A11" i="8"/>
  <c r="A4" i="8"/>
</calcChain>
</file>

<file path=xl/comments1.xml><?xml version="1.0" encoding="utf-8"?>
<comments xmlns="http://schemas.openxmlformats.org/spreadsheetml/2006/main">
  <authors>
    <author>De Sousa Jeronimo</author>
  </authors>
  <commentList>
    <comment ref="A1" authorId="0">
      <text>
        <r>
          <rPr>
            <sz val="9"/>
            <color indexed="81"/>
            <rFont val="Tahoma"/>
            <family val="2"/>
          </rPr>
          <t xml:space="preserve">SJ
Double clic pour supprimer les chantiers terminés.
</t>
        </r>
      </text>
    </comment>
  </commentList>
</comments>
</file>

<file path=xl/sharedStrings.xml><?xml version="1.0" encoding="utf-8"?>
<sst xmlns="http://schemas.openxmlformats.org/spreadsheetml/2006/main" count="1641" uniqueCount="511">
  <si>
    <t>Puidoux</t>
  </si>
  <si>
    <t>Prangins</t>
  </si>
  <si>
    <t>Epalinges</t>
  </si>
  <si>
    <t>N° de jours
depuis la dernière visite</t>
  </si>
  <si>
    <t>N°.
Zone</t>
  </si>
  <si>
    <t>JS</t>
  </si>
  <si>
    <t>En cours</t>
  </si>
  <si>
    <t>N°
Tr.</t>
  </si>
  <si>
    <t>Mies</t>
  </si>
  <si>
    <t>Fontaines-sur-Grandson</t>
  </si>
  <si>
    <t>Nouveau</t>
  </si>
  <si>
    <t>Vich</t>
  </si>
  <si>
    <t>JMB</t>
  </si>
  <si>
    <t>Bruyat JM</t>
  </si>
  <si>
    <t>Cossonay</t>
  </si>
  <si>
    <t>Apples</t>
  </si>
  <si>
    <t>Thierrens</t>
  </si>
  <si>
    <t>Entreprise</t>
  </si>
  <si>
    <t>Qui</t>
  </si>
  <si>
    <t>Lieu du chantier</t>
  </si>
  <si>
    <t>Lausanne</t>
  </si>
  <si>
    <t>Total:</t>
  </si>
  <si>
    <t>Contacts</t>
  </si>
  <si>
    <t>Pully</t>
  </si>
  <si>
    <t>Lutry</t>
  </si>
  <si>
    <t>Commune</t>
  </si>
  <si>
    <t>TOTAL:</t>
  </si>
  <si>
    <t>Crissier</t>
  </si>
  <si>
    <t>Ecublens</t>
  </si>
  <si>
    <t>Echallens</t>
  </si>
  <si>
    <t xml:space="preserve">La Côte </t>
  </si>
  <si>
    <t>Nyon</t>
  </si>
  <si>
    <t>Gland</t>
  </si>
  <si>
    <t>Aubonne</t>
  </si>
  <si>
    <t>Gimel</t>
  </si>
  <si>
    <t>Rolle</t>
  </si>
  <si>
    <t>Perroy</t>
  </si>
  <si>
    <t>Morges</t>
  </si>
  <si>
    <t>Sous-traitant</t>
  </si>
  <si>
    <t>Aigle</t>
  </si>
  <si>
    <t>Bex</t>
  </si>
  <si>
    <t>Orbe</t>
  </si>
  <si>
    <t>Champagne</t>
  </si>
  <si>
    <t>Yverdon</t>
  </si>
  <si>
    <t>Payerne</t>
  </si>
  <si>
    <t>Chavornay</t>
  </si>
  <si>
    <t>Vallorbe</t>
  </si>
  <si>
    <t>Prilly</t>
  </si>
  <si>
    <t>GROS DE VAUD</t>
  </si>
  <si>
    <t>Renens</t>
  </si>
  <si>
    <t>Second Œuvre</t>
  </si>
  <si>
    <t>Cudrefin</t>
  </si>
  <si>
    <t>SG</t>
  </si>
  <si>
    <t>Bussigny</t>
  </si>
  <si>
    <t>Gilly</t>
  </si>
  <si>
    <t>Statu chantier</t>
  </si>
  <si>
    <t>N°
Tr.2</t>
  </si>
  <si>
    <t>St. Croix</t>
  </si>
  <si>
    <t>Yvonand</t>
  </si>
  <si>
    <t>Poliez-Pittet</t>
  </si>
  <si>
    <t>Avenches</t>
  </si>
  <si>
    <t>Echichens</t>
  </si>
  <si>
    <t>Baulmes</t>
  </si>
  <si>
    <t>Villars-Burquin</t>
  </si>
  <si>
    <t>Eysins</t>
  </si>
  <si>
    <t>Gingins</t>
  </si>
  <si>
    <t>La Sarraz</t>
  </si>
  <si>
    <t>Futur</t>
  </si>
  <si>
    <t>Vuiteboeuf</t>
  </si>
  <si>
    <t>Belmont sur Yverdon</t>
  </si>
  <si>
    <t>Commugny</t>
  </si>
  <si>
    <t>Bavois</t>
  </si>
  <si>
    <t>Saint-Barttellimy</t>
  </si>
  <si>
    <t>Ogens</t>
  </si>
  <si>
    <t>LSNE-Nord VD</t>
  </si>
  <si>
    <t>Ropraz</t>
  </si>
  <si>
    <t>Vucherens</t>
  </si>
  <si>
    <t>Syens</t>
  </si>
  <si>
    <t>Vulliens</t>
  </si>
  <si>
    <t>Chavannes-sur-Moudon</t>
  </si>
  <si>
    <t>Bussy-sur-Moudon</t>
  </si>
  <si>
    <t>Essertes</t>
  </si>
  <si>
    <t>Javier</t>
  </si>
  <si>
    <t>Riviera</t>
  </si>
  <si>
    <t>Lausanne-Riviera</t>
  </si>
  <si>
    <t>Agglomération LAUSANNE</t>
  </si>
  <si>
    <t>JC</t>
  </si>
  <si>
    <t>PC</t>
  </si>
  <si>
    <t>MC</t>
  </si>
  <si>
    <t>Ouest lausannois</t>
  </si>
  <si>
    <t>Gros-de-Vaud</t>
  </si>
  <si>
    <t>Lavaux-Oron</t>
  </si>
  <si>
    <t>Oui</t>
  </si>
  <si>
    <t xml:space="preserve">En cours </t>
  </si>
  <si>
    <t>Lucens</t>
  </si>
  <si>
    <t>Grandson</t>
  </si>
  <si>
    <t>Montagny</t>
  </si>
  <si>
    <t>Ballaigues</t>
  </si>
  <si>
    <t>Lignerolle</t>
  </si>
  <si>
    <t>Quasi fini</t>
  </si>
  <si>
    <t>Founex</t>
  </si>
  <si>
    <t>Eclépens</t>
  </si>
  <si>
    <t>Bottens</t>
  </si>
  <si>
    <t>En Cours</t>
  </si>
  <si>
    <t>Bonvillar</t>
  </si>
  <si>
    <t>Chêne-Pâquier</t>
  </si>
  <si>
    <t>Agiez</t>
  </si>
  <si>
    <t>Fey</t>
  </si>
  <si>
    <t>Estavayer-le-Lac</t>
  </si>
  <si>
    <t>Lonay</t>
  </si>
  <si>
    <t>Longirod</t>
  </si>
  <si>
    <t>Orges</t>
  </si>
  <si>
    <t>Servion</t>
  </si>
  <si>
    <t>Mont-sur-Rolle</t>
  </si>
  <si>
    <t>Orny</t>
  </si>
  <si>
    <t>Moudon</t>
  </si>
  <si>
    <t>Grandevent</t>
  </si>
  <si>
    <t>Bullet</t>
  </si>
  <si>
    <t>La Russille</t>
  </si>
  <si>
    <t>Pommy</t>
  </si>
  <si>
    <t>Tolochenaz</t>
  </si>
  <si>
    <t>Aclens</t>
  </si>
  <si>
    <t>Trélex</t>
  </si>
  <si>
    <t>Marchissy</t>
  </si>
  <si>
    <t>Savigny</t>
  </si>
  <si>
    <t>Penthalaz</t>
  </si>
  <si>
    <t>Penthaz</t>
  </si>
  <si>
    <t>Daillens</t>
  </si>
  <si>
    <t>Bière</t>
  </si>
  <si>
    <t>Givrins</t>
  </si>
  <si>
    <t>Lavigny</t>
  </si>
  <si>
    <t>Yens</t>
  </si>
  <si>
    <t>Croy</t>
  </si>
  <si>
    <t>Villy les Lacs</t>
  </si>
  <si>
    <t>Chabrey</t>
  </si>
  <si>
    <t>Froideville</t>
  </si>
  <si>
    <t>Cugy</t>
  </si>
  <si>
    <t>Cheseaux-Noreaz</t>
  </si>
  <si>
    <t>Donneloye</t>
  </si>
  <si>
    <t>Corcelles-sur-Chavornay</t>
  </si>
  <si>
    <t>Suchy</t>
  </si>
  <si>
    <t>Montagny- près-Yverdon</t>
  </si>
  <si>
    <t>Jongny</t>
  </si>
  <si>
    <t>Chamblon</t>
  </si>
  <si>
    <t>Dully</t>
  </si>
  <si>
    <t>Bursins</t>
  </si>
  <si>
    <t>Grens</t>
  </si>
  <si>
    <t>AS</t>
  </si>
  <si>
    <t>Onnens</t>
  </si>
  <si>
    <t>Corcelles-près-Concise</t>
  </si>
  <si>
    <t xml:space="preserve">Remarques </t>
  </si>
  <si>
    <t>Villeneuve</t>
  </si>
  <si>
    <t>Rances</t>
  </si>
  <si>
    <t>Coinsins</t>
  </si>
  <si>
    <t>Tannay</t>
  </si>
  <si>
    <t>Champvent</t>
  </si>
  <si>
    <t>Essert-sous-Champvent</t>
  </si>
  <si>
    <t>Denges</t>
  </si>
  <si>
    <t>Etagnières</t>
  </si>
  <si>
    <t>Bettens</t>
  </si>
  <si>
    <t>Bioley-Orjulaz</t>
  </si>
  <si>
    <t>Sullens</t>
  </si>
  <si>
    <t>Saint-Cergue</t>
  </si>
  <si>
    <t>Bassins</t>
  </si>
  <si>
    <t>Crassier</t>
  </si>
  <si>
    <t>Rovray</t>
  </si>
  <si>
    <t>Vuarrens</t>
  </si>
  <si>
    <t>Pailly</t>
  </si>
  <si>
    <t>Cronay</t>
  </si>
  <si>
    <t>Echandens</t>
  </si>
  <si>
    <t>Granges-Marnand</t>
  </si>
  <si>
    <t>Lully</t>
  </si>
  <si>
    <t>Denens</t>
  </si>
  <si>
    <t>Montricher</t>
  </si>
  <si>
    <t>Essertines-sur-Yverdon</t>
  </si>
  <si>
    <t>Ursins</t>
  </si>
  <si>
    <t>Corcelles-près-Payerne</t>
  </si>
  <si>
    <t>Dompierre</t>
  </si>
  <si>
    <t>Le Lieu</t>
  </si>
  <si>
    <t>L'Abbaye</t>
  </si>
  <si>
    <t>Salavaux</t>
  </si>
  <si>
    <t>Faoug</t>
  </si>
  <si>
    <t>Grandcour</t>
  </si>
  <si>
    <t>Ependes</t>
  </si>
  <si>
    <t>Fiez</t>
  </si>
  <si>
    <t>Terminé</t>
  </si>
  <si>
    <t>District</t>
  </si>
  <si>
    <t>Jura - Nord vaudois</t>
  </si>
  <si>
    <t>Allaman</t>
  </si>
  <si>
    <t>Arnex-sur-Nyon</t>
  </si>
  <si>
    <t>Arnex-sur-Orbe</t>
  </si>
  <si>
    <t>Arzier-Le Muids</t>
  </si>
  <si>
    <t>Assens</t>
  </si>
  <si>
    <t>Broye - Vully</t>
  </si>
  <si>
    <t>Ballens</t>
  </si>
  <si>
    <t>Begnins</t>
  </si>
  <si>
    <t>Belmont-sur-Lausanne</t>
  </si>
  <si>
    <t>Belmont-sur-Yverdon</t>
  </si>
  <si>
    <t>Bercher</t>
  </si>
  <si>
    <t>Berolle</t>
  </si>
  <si>
    <t>Bioley-Magnoux</t>
  </si>
  <si>
    <t>Blonay</t>
  </si>
  <si>
    <t>Riviera - Pays-d'Enhaut</t>
  </si>
  <si>
    <t>Bofflens</t>
  </si>
  <si>
    <t>Bogis-Bossey</t>
  </si>
  <si>
    <t>Bonvillars</t>
  </si>
  <si>
    <t>Borex</t>
  </si>
  <si>
    <t>Bougy-Villars</t>
  </si>
  <si>
    <t>Boulens</t>
  </si>
  <si>
    <t>Bourg-en-Lavaux</t>
  </si>
  <si>
    <t>Bournens</t>
  </si>
  <si>
    <t>Boussens</t>
  </si>
  <si>
    <t>Bremblens</t>
  </si>
  <si>
    <t>Bretigny-sur-Morrens</t>
  </si>
  <si>
    <t>Bretonnières</t>
  </si>
  <si>
    <t>Buchillon</t>
  </si>
  <si>
    <t>Bursinel</t>
  </si>
  <si>
    <t>Burtigny</t>
  </si>
  <si>
    <t>Bussy-Chardonney</t>
  </si>
  <si>
    <t>Champtauroz</t>
  </si>
  <si>
    <t>Chardonne</t>
  </si>
  <si>
    <t>Château-d'Oex</t>
  </si>
  <si>
    <t>Chavannes-de-Bogis</t>
  </si>
  <si>
    <t>Chavannes-des-Bois</t>
  </si>
  <si>
    <t>Chavannes-le-Chêne</t>
  </si>
  <si>
    <t>Chavannes-le-Veyron</t>
  </si>
  <si>
    <t>Chavannes-près-Renens</t>
  </si>
  <si>
    <t>Cheseaux-Noréaz</t>
  </si>
  <si>
    <t>Cheseaux-sur-Lausanne</t>
  </si>
  <si>
    <t>Chéserex</t>
  </si>
  <si>
    <t>Chessel</t>
  </si>
  <si>
    <t>Chevilly</t>
  </si>
  <si>
    <t>Chevroux</t>
  </si>
  <si>
    <t>Chexbres</t>
  </si>
  <si>
    <t>Chigny</t>
  </si>
  <si>
    <t>Clarmont</t>
  </si>
  <si>
    <t>Concise</t>
  </si>
  <si>
    <t>Coppet</t>
  </si>
  <si>
    <t>Corbeyrier</t>
  </si>
  <si>
    <t>Corcelles-le-Jorat</t>
  </si>
  <si>
    <t>Corseaux</t>
  </si>
  <si>
    <t>Corsier-sur-Vevey</t>
  </si>
  <si>
    <t>Cottens</t>
  </si>
  <si>
    <t>Crans-près-Céligny</t>
  </si>
  <si>
    <t>Cuarnens</t>
  </si>
  <si>
    <t>Cuarny</t>
  </si>
  <si>
    <t>Curtilles</t>
  </si>
  <si>
    <t>Démoret</t>
  </si>
  <si>
    <t>Dizy</t>
  </si>
  <si>
    <t>Duillier</t>
  </si>
  <si>
    <t>Essertines-sur-Rolle</t>
  </si>
  <si>
    <t>Etoy</t>
  </si>
  <si>
    <t>Féchy</t>
  </si>
  <si>
    <t>Ferreyres</t>
  </si>
  <si>
    <t>Forel (Lavaux)</t>
  </si>
  <si>
    <t>Genolier</t>
  </si>
  <si>
    <t>Giez</t>
  </si>
  <si>
    <t>Gollion</t>
  </si>
  <si>
    <t>Goumoëns</t>
  </si>
  <si>
    <t>Grancy</t>
  </si>
  <si>
    <t>Gryon</t>
  </si>
  <si>
    <t>Henniez</t>
  </si>
  <si>
    <t>Hermenches</t>
  </si>
  <si>
    <t>Jorat-Menthue</t>
  </si>
  <si>
    <t>Jorat-Mézières</t>
  </si>
  <si>
    <t>Jouxtens-Mézery</t>
  </si>
  <si>
    <t>Juriens</t>
  </si>
  <si>
    <t>La Chaux (Cossonay)</t>
  </si>
  <si>
    <t>La Praz</t>
  </si>
  <si>
    <t>La Rippe</t>
  </si>
  <si>
    <t>La Tour-de-Peilz</t>
  </si>
  <si>
    <t>L'Abergement</t>
  </si>
  <si>
    <t>Lavey-Morcles</t>
  </si>
  <si>
    <t>Le Chenit</t>
  </si>
  <si>
    <t>Le Mont-sur-Lausanne</t>
  </si>
  <si>
    <t>Le Vaud</t>
  </si>
  <si>
    <t>Les Clées</t>
  </si>
  <si>
    <t>Leysin</t>
  </si>
  <si>
    <t>L'Isle</t>
  </si>
  <si>
    <t>Lovatens</t>
  </si>
  <si>
    <t>Luins</t>
  </si>
  <si>
    <t>Lussery-Villars</t>
  </si>
  <si>
    <t>Lussy-sur-Morges</t>
  </si>
  <si>
    <t>Maracon</t>
  </si>
  <si>
    <t>Mathod</t>
  </si>
  <si>
    <t>Mauborget</t>
  </si>
  <si>
    <t>Mauraz</t>
  </si>
  <si>
    <t>Mex</t>
  </si>
  <si>
    <t>Missy</t>
  </si>
  <si>
    <t>Moiry</t>
  </si>
  <si>
    <t>Mollens</t>
  </si>
  <si>
    <t>Molondin</t>
  </si>
  <si>
    <t>Montagny-près-Yverdon</t>
  </si>
  <si>
    <t>Montanaire</t>
  </si>
  <si>
    <t>Montcherand</t>
  </si>
  <si>
    <t>Montherod</t>
  </si>
  <si>
    <t>Montilliez</t>
  </si>
  <si>
    <t>Mont-la-Ville</t>
  </si>
  <si>
    <t>Montpreveyres</t>
  </si>
  <si>
    <t>Montreux</t>
  </si>
  <si>
    <t>Morrens</t>
  </si>
  <si>
    <t>Mutrux</t>
  </si>
  <si>
    <t>Novalles</t>
  </si>
  <si>
    <t>Noville</t>
  </si>
  <si>
    <t>Ollon</t>
  </si>
  <si>
    <t>Oppens</t>
  </si>
  <si>
    <t>Ormont-Dessous</t>
  </si>
  <si>
    <t>Ormont-Dessus</t>
  </si>
  <si>
    <t>Oron</t>
  </si>
  <si>
    <t>Orzens</t>
  </si>
  <si>
    <t>Oulens-sous-Echallens</t>
  </si>
  <si>
    <t>Pampigny</t>
  </si>
  <si>
    <t>Paudex</t>
  </si>
  <si>
    <t>Penthéréaz</t>
  </si>
  <si>
    <t>Pompaples</t>
  </si>
  <si>
    <t>Pomy</t>
  </si>
  <si>
    <t>Premier</t>
  </si>
  <si>
    <t>Préverenges</t>
  </si>
  <si>
    <t>Prévonloup</t>
  </si>
  <si>
    <t>Provence</t>
  </si>
  <si>
    <t>Rennaz</t>
  </si>
  <si>
    <t>Reverolle</t>
  </si>
  <si>
    <t>Rivaz</t>
  </si>
  <si>
    <t>Roche</t>
  </si>
  <si>
    <t>Romainmôtier-Envy</t>
  </si>
  <si>
    <t>Romanel-sur-Lausanne</t>
  </si>
  <si>
    <t>Romanel-sur-Morges</t>
  </si>
  <si>
    <t>Rossenges</t>
  </si>
  <si>
    <t>Rossinière</t>
  </si>
  <si>
    <t>Rougemont</t>
  </si>
  <si>
    <t>Rueyres</t>
  </si>
  <si>
    <t>Saint-Barthélemy</t>
  </si>
  <si>
    <t>Sainte-Croix</t>
  </si>
  <si>
    <t>Saint-George</t>
  </si>
  <si>
    <t>Saint-Légier - La Chiésaz</t>
  </si>
  <si>
    <t>Saint-Livres</t>
  </si>
  <si>
    <t>Saint-Oyens</t>
  </si>
  <si>
    <t>Saint-Prex</t>
  </si>
  <si>
    <t>Saint-Saphorin (Lavaux)</t>
  </si>
  <si>
    <t>Saint-Sulpice</t>
  </si>
  <si>
    <t>Saubraz</t>
  </si>
  <si>
    <t>Senarclens</t>
  </si>
  <si>
    <t>Sergey</t>
  </si>
  <si>
    <t>Sévery</t>
  </si>
  <si>
    <t>Signy-Avenex</t>
  </si>
  <si>
    <t>Suscévaz</t>
  </si>
  <si>
    <t>Tartegnin</t>
  </si>
  <si>
    <t>Tévenon</t>
  </si>
  <si>
    <t>Trey</t>
  </si>
  <si>
    <t>Treycovagnes</t>
  </si>
  <si>
    <t>Treytorrens (Payerne)</t>
  </si>
  <si>
    <t>Valbroye</t>
  </si>
  <si>
    <t>Valeyres-sous-Montagny</t>
  </si>
  <si>
    <t>Valeyres-sous-Rances</t>
  </si>
  <si>
    <t>Valeyres-sous-Ursins</t>
  </si>
  <si>
    <t>Vaulion</t>
  </si>
  <si>
    <t>Vaux-sur-Morges</t>
  </si>
  <si>
    <t>Vevey</t>
  </si>
  <si>
    <t>Veytaux</t>
  </si>
  <si>
    <t>Villars-Epeney</t>
  </si>
  <si>
    <t>Villars-le-Comte</t>
  </si>
  <si>
    <t>Villars-le-Terroir</t>
  </si>
  <si>
    <t>Villars-Sainte-Croix</t>
  </si>
  <si>
    <t>Villars-sous-Yens</t>
  </si>
  <si>
    <t>Villarzel</t>
  </si>
  <si>
    <t>Vinzel</t>
  </si>
  <si>
    <t>Vufflens-la-Ville</t>
  </si>
  <si>
    <t>Vufflens-le-Château</t>
  </si>
  <si>
    <t>Vugelles-La Mothe</t>
  </si>
  <si>
    <t>Vullierens</t>
  </si>
  <si>
    <t>Vully-les-Lacs</t>
  </si>
  <si>
    <t>Yverdon-les-Bains</t>
  </si>
  <si>
    <t>Yvorne</t>
  </si>
  <si>
    <t>Derniere
visite</t>
  </si>
  <si>
    <t>aaa_001</t>
  </si>
  <si>
    <t>aaa_002</t>
  </si>
  <si>
    <t>aaa_003</t>
  </si>
  <si>
    <t>aaa_004</t>
  </si>
  <si>
    <t>aaa_005</t>
  </si>
  <si>
    <t>aaa_006</t>
  </si>
  <si>
    <t>aaa_007</t>
  </si>
  <si>
    <t>aaa_008</t>
  </si>
  <si>
    <t>aaa_009</t>
  </si>
  <si>
    <t>aaa_010</t>
  </si>
  <si>
    <t>aaa_011</t>
  </si>
  <si>
    <t>aaa_029</t>
  </si>
  <si>
    <t>aaa_030</t>
  </si>
  <si>
    <t>aaa_031</t>
  </si>
  <si>
    <t>aaa_032</t>
  </si>
  <si>
    <t>aaa_033</t>
  </si>
  <si>
    <t>bbb</t>
  </si>
  <si>
    <t>bbb1</t>
  </si>
  <si>
    <t>Rue 001</t>
  </si>
  <si>
    <t>Rue 002</t>
  </si>
  <si>
    <t>Rue 003</t>
  </si>
  <si>
    <t>Rue 004</t>
  </si>
  <si>
    <t>Rue 005</t>
  </si>
  <si>
    <t>Rue 006</t>
  </si>
  <si>
    <t>Rue 024</t>
  </si>
  <si>
    <t>Rue 025</t>
  </si>
  <si>
    <t>Rue 026</t>
  </si>
  <si>
    <t>Rue 027</t>
  </si>
  <si>
    <t>Rue 028</t>
  </si>
  <si>
    <t>Rue 000</t>
  </si>
  <si>
    <t>De Sousa Jeronimo</t>
  </si>
  <si>
    <t>Statut chantier</t>
  </si>
  <si>
    <t>Dernière
visite</t>
  </si>
  <si>
    <t>Comunes_Nord-Vaudois</t>
  </si>
  <si>
    <t>Comunes_La Côte</t>
  </si>
  <si>
    <t>Comunes_Laus./Riviera</t>
  </si>
  <si>
    <t>Comunes_Riviera</t>
  </si>
  <si>
    <t>Comunes_Gros de Vaud</t>
  </si>
  <si>
    <t>Comunes_Moudon - LSNE</t>
  </si>
  <si>
    <t>Comunes_Vallée de Joux</t>
  </si>
  <si>
    <t>Chez-le-Maître</t>
  </si>
  <si>
    <t>L'Orient</t>
  </si>
  <si>
    <t>La Golisse</t>
  </si>
  <si>
    <t>Le Brassus</t>
  </si>
  <si>
    <t>Le Campe</t>
  </si>
  <si>
    <t>Le Carroz</t>
  </si>
  <si>
    <t>Le Marchairuz</t>
  </si>
  <si>
    <t>Le Rocheray</t>
  </si>
  <si>
    <t>Le Sentier</t>
  </si>
  <si>
    <t>Le Solliat</t>
  </si>
  <si>
    <t>Piguet-Dessous</t>
  </si>
  <si>
    <t>Piguet-Dessus</t>
  </si>
  <si>
    <t>Cercle du Pont</t>
  </si>
  <si>
    <t>Les Bioux</t>
  </si>
  <si>
    <t>Le Pont</t>
  </si>
  <si>
    <t>Les Esserts-de-Rive</t>
  </si>
  <si>
    <t>Le Séchey</t>
  </si>
  <si>
    <t>Les Charbonnières</t>
  </si>
  <si>
    <t>Vallée de Joux</t>
  </si>
  <si>
    <t>Comunes_Côte-Ouest LSNE</t>
  </si>
  <si>
    <t>Chalet-à-Gobet</t>
  </si>
  <si>
    <t>Chavannes</t>
  </si>
  <si>
    <t>Cheseaux</t>
  </si>
  <si>
    <t>Jouxtens Mezery</t>
  </si>
  <si>
    <t>Le Mont</t>
  </si>
  <si>
    <t>Romanel</t>
  </si>
  <si>
    <t>Bougy</t>
  </si>
  <si>
    <t>Bugnaux</t>
  </si>
  <si>
    <t>Féchy-Dessus</t>
  </si>
  <si>
    <t>Morges-Préveranges</t>
  </si>
  <si>
    <t>Préveranges</t>
  </si>
  <si>
    <t>St-Prex</t>
  </si>
  <si>
    <t>St-Sulpice</t>
  </si>
  <si>
    <t>Chavannes-de Bougis</t>
  </si>
  <si>
    <t>Chavannes-des -Bois</t>
  </si>
  <si>
    <t>Crans</t>
  </si>
  <si>
    <t>Lussy</t>
  </si>
  <si>
    <t xml:space="preserve">Mont-La-Ville </t>
  </si>
  <si>
    <t>Saint-oyens</t>
  </si>
  <si>
    <t>Signy</t>
  </si>
  <si>
    <t>St.George</t>
  </si>
  <si>
    <t>Vullierrens</t>
  </si>
  <si>
    <t>Cully</t>
  </si>
  <si>
    <t>Forel</t>
  </si>
  <si>
    <t>Belmont</t>
  </si>
  <si>
    <t>Châtillens</t>
  </si>
  <si>
    <t>Chernex</t>
  </si>
  <si>
    <t>Epesse</t>
  </si>
  <si>
    <t>Grandvaux</t>
  </si>
  <si>
    <t>La conversion</t>
  </si>
  <si>
    <t>La croix sur Lutry</t>
  </si>
  <si>
    <t>Mont Pelerin</t>
  </si>
  <si>
    <t>Mont Pelrin</t>
  </si>
  <si>
    <t>Palèzieux</t>
  </si>
  <si>
    <t>Riex</t>
  </si>
  <si>
    <t>Savuit</t>
  </si>
  <si>
    <t>Ecoteaux</t>
  </si>
  <si>
    <t>Monblesson</t>
  </si>
  <si>
    <t>Neyruz</t>
  </si>
  <si>
    <t>Tavernes</t>
  </si>
  <si>
    <t>Thioleyre</t>
  </si>
  <si>
    <t>Villette</t>
  </si>
  <si>
    <t>Oron le château</t>
  </si>
  <si>
    <t xml:space="preserve">Blonay </t>
  </si>
  <si>
    <t>St-Légier</t>
  </si>
  <si>
    <t xml:space="preserve">Col de sanchaux </t>
  </si>
  <si>
    <t>les diablerets</t>
  </si>
  <si>
    <t>clarens, Montreux</t>
  </si>
  <si>
    <t>glion, montreux</t>
  </si>
  <si>
    <t>veyteaux montreux</t>
  </si>
  <si>
    <t>territer montreux</t>
  </si>
  <si>
    <t>rougement</t>
  </si>
  <si>
    <t>territet</t>
  </si>
  <si>
    <t>villars</t>
  </si>
  <si>
    <t>Pompaple</t>
  </si>
  <si>
    <t>Pentheréaz</t>
  </si>
  <si>
    <t>Pentahalaz</t>
  </si>
  <si>
    <t>Brethigny</t>
  </si>
  <si>
    <t>Sugnens</t>
  </si>
  <si>
    <t>Chapelle</t>
  </si>
  <si>
    <t>Villars-Mendraz</t>
  </si>
  <si>
    <t>St Cierge</t>
  </si>
  <si>
    <t>Sottens</t>
  </si>
  <si>
    <t>Carrouge</t>
  </si>
  <si>
    <t>Saint-Cierge</t>
  </si>
  <si>
    <t>Villars-Tiercelin</t>
  </si>
  <si>
    <t>Corcelle-le-Jorat</t>
  </si>
  <si>
    <t>Peney-le-Jorat</t>
  </si>
  <si>
    <t>Hermanches</t>
  </si>
  <si>
    <t>Ferlens</t>
  </si>
  <si>
    <t>Neyruz-sur-Moudon</t>
  </si>
  <si>
    <t>Thème pour la 
visite de chantier.</t>
  </si>
  <si>
    <t>Statu 
chantiers</t>
  </si>
  <si>
    <t>Suppression
des chantiers terminés</t>
  </si>
  <si>
    <t>Suivi des négociations</t>
  </si>
  <si>
    <t>Comunes_Grand LSNE</t>
  </si>
  <si>
    <t>ATT. Pas visité depuis 
les 6 derniers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</si>
</sst>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;@"/>
    <numFmt numFmtId="165" formatCode="dd/mm/yy;@"/>
  </numFmts>
  <fonts count="31">
    <font>
      <sz val="10"/>
      <name val="Arial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u/>
      <sz val="11"/>
      <name val="Arial"/>
      <family val="2"/>
    </font>
    <font>
      <sz val="8"/>
      <name val="Arial"/>
      <family val="2"/>
    </font>
    <font>
      <b/>
      <u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sz val="7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8"/>
      <color theme="1"/>
      <name val="Arial"/>
      <family val="2"/>
    </font>
    <font>
      <sz val="10"/>
      <color theme="1"/>
      <name val="Arial"/>
      <family val="2"/>
    </font>
    <font>
      <sz val="9"/>
      <color indexed="81"/>
      <name val="Tahoma"/>
      <family val="2"/>
    </font>
    <font>
      <b/>
      <sz val="9"/>
      <color theme="0"/>
      <name val="Arial"/>
      <family val="2"/>
    </font>
    <font>
      <sz val="10"/>
      <color theme="0"/>
      <name val="Arial"/>
      <family val="2"/>
    </font>
    <font>
      <sz val="12"/>
      <color theme="1"/>
      <name val="Arial"/>
      <family val="2"/>
    </font>
    <font>
      <b/>
      <sz val="12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theme="0" tint="-0.14996795556505021"/>
      </patternFill>
    </fill>
    <fill>
      <patternFill patternType="solid">
        <fgColor indexed="22"/>
        <bgColor theme="0" tint="-0.14996795556505021"/>
      </patternFill>
    </fill>
    <fill>
      <patternFill patternType="solid">
        <fgColor indexed="65"/>
        <bgColor theme="0" tint="-0.14996795556505021"/>
      </patternFill>
    </fill>
    <fill>
      <patternFill patternType="solid">
        <fgColor theme="0"/>
        <bgColor theme="0" tint="-0.14996795556505021"/>
      </patternFill>
    </fill>
    <fill>
      <patternFill patternType="solid">
        <fgColor rgb="FF92D050"/>
        <bgColor theme="0" tint="-0.14996795556505021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0" fontId="15" fillId="0" borderId="0"/>
  </cellStyleXfs>
  <cellXfs count="120">
    <xf numFmtId="0" fontId="0" fillId="0" borderId="0" xfId="0"/>
    <xf numFmtId="0" fontId="13" fillId="0" borderId="0" xfId="0" applyFont="1" applyAlignment="1">
      <alignment horizontal="center" vertical="center" wrapText="1"/>
    </xf>
    <xf numFmtId="0" fontId="13" fillId="0" borderId="0" xfId="0" applyFont="1"/>
    <xf numFmtId="0" fontId="0" fillId="0" borderId="0" xfId="0" applyAlignment="1">
      <alignment horizontal="center" vertical="center" wrapText="1"/>
    </xf>
    <xf numFmtId="0" fontId="8" fillId="0" borderId="0" xfId="0" applyFont="1"/>
    <xf numFmtId="0" fontId="8" fillId="0" borderId="0" xfId="0" applyFont="1" applyBorder="1" applyAlignment="1"/>
    <xf numFmtId="0" fontId="8" fillId="2" borderId="0" xfId="0" applyFont="1" applyFill="1" applyBorder="1" applyAlignment="1"/>
    <xf numFmtId="0" fontId="14" fillId="0" borderId="0" xfId="0" applyFont="1" applyFill="1" applyBorder="1" applyAlignment="1">
      <alignment wrapText="1"/>
    </xf>
    <xf numFmtId="0" fontId="15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11" fillId="0" borderId="9" xfId="0" applyFont="1" applyBorder="1" applyAlignment="1"/>
    <xf numFmtId="14" fontId="16" fillId="4" borderId="5" xfId="0" applyNumberFormat="1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/>
    <xf numFmtId="14" fontId="17" fillId="4" borderId="5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8" fillId="3" borderId="8" xfId="0" applyFont="1" applyFill="1" applyBorder="1" applyAlignment="1">
      <alignment horizontal="center" vertical="center" wrapText="1"/>
    </xf>
    <xf numFmtId="0" fontId="19" fillId="3" borderId="5" xfId="0" applyFont="1" applyFill="1" applyBorder="1" applyAlignment="1">
      <alignment horizontal="center" vertical="center" wrapText="1"/>
    </xf>
    <xf numFmtId="0" fontId="7" fillId="0" borderId="0" xfId="0" applyFont="1" applyBorder="1"/>
    <xf numFmtId="0" fontId="15" fillId="0" borderId="0" xfId="0" applyFont="1"/>
    <xf numFmtId="0" fontId="11" fillId="0" borderId="9" xfId="0" applyFont="1" applyBorder="1" applyAlignment="1">
      <alignment horizontal="center"/>
    </xf>
    <xf numFmtId="0" fontId="11" fillId="0" borderId="9" xfId="0" applyFont="1" applyBorder="1" applyAlignment="1">
      <alignment horizontal="center" vertical="center" wrapText="1"/>
    </xf>
    <xf numFmtId="14" fontId="10" fillId="2" borderId="10" xfId="0" applyNumberFormat="1" applyFont="1" applyFill="1" applyBorder="1" applyAlignment="1">
      <alignment horizontal="center" vertical="center" wrapText="1"/>
    </xf>
    <xf numFmtId="0" fontId="11" fillId="0" borderId="0" xfId="0" applyFont="1"/>
    <xf numFmtId="0" fontId="11" fillId="0" borderId="0" xfId="0" applyFont="1" applyAlignment="1">
      <alignment horizontal="center" vertical="center" wrapText="1"/>
    </xf>
    <xf numFmtId="0" fontId="5" fillId="6" borderId="12" xfId="0" applyFont="1" applyFill="1" applyBorder="1" applyAlignment="1">
      <alignment horizontal="center" vertical="center" wrapText="1"/>
    </xf>
    <xf numFmtId="0" fontId="15" fillId="0" borderId="14" xfId="0" applyFont="1" applyBorder="1" applyAlignment="1">
      <alignment horizontal="center" wrapText="1"/>
    </xf>
    <xf numFmtId="0" fontId="5" fillId="6" borderId="3" xfId="0" applyFont="1" applyFill="1" applyBorder="1" applyAlignment="1">
      <alignment horizontal="center" vertical="center" wrapText="1"/>
    </xf>
    <xf numFmtId="0" fontId="15" fillId="5" borderId="14" xfId="0" applyFont="1" applyFill="1" applyBorder="1" applyAlignment="1">
      <alignment horizontal="center" wrapText="1"/>
    </xf>
    <xf numFmtId="0" fontId="5" fillId="8" borderId="12" xfId="0" applyFont="1" applyFill="1" applyBorder="1" applyAlignment="1">
      <alignment horizontal="center" vertical="center" wrapText="1"/>
    </xf>
    <xf numFmtId="0" fontId="5" fillId="8" borderId="1" xfId="0" applyFont="1" applyFill="1" applyBorder="1" applyAlignment="1">
      <alignment horizontal="center" vertical="center" wrapText="1"/>
    </xf>
    <xf numFmtId="0" fontId="8" fillId="0" borderId="19" xfId="0" applyFont="1" applyBorder="1" applyAlignment="1">
      <alignment horizontal="center" vertical="center" wrapText="1"/>
    </xf>
    <xf numFmtId="0" fontId="0" fillId="0" borderId="19" xfId="0" applyBorder="1"/>
    <xf numFmtId="0" fontId="0" fillId="0" borderId="19" xfId="0" applyBorder="1" applyAlignment="1">
      <alignment horizontal="center" vertical="center" wrapText="1"/>
    </xf>
    <xf numFmtId="0" fontId="0" fillId="0" borderId="0" xfId="0" applyAlignment="1"/>
    <xf numFmtId="0" fontId="10" fillId="0" borderId="9" xfId="0" applyFont="1" applyBorder="1" applyAlignment="1"/>
    <xf numFmtId="0" fontId="21" fillId="0" borderId="14" xfId="0" applyFont="1" applyFill="1" applyBorder="1" applyAlignment="1">
      <alignment horizontal="center" vertical="center" wrapText="1"/>
    </xf>
    <xf numFmtId="0" fontId="4" fillId="8" borderId="14" xfId="0" applyFont="1" applyFill="1" applyBorder="1" applyAlignment="1">
      <alignment horizontal="center" vertical="center" wrapText="1"/>
    </xf>
    <xf numFmtId="0" fontId="4" fillId="8" borderId="14" xfId="0" applyFont="1" applyFill="1" applyBorder="1" applyAlignment="1">
      <alignment horizontal="center" wrapText="1"/>
    </xf>
    <xf numFmtId="0" fontId="22" fillId="6" borderId="11" xfId="0" applyFont="1" applyFill="1" applyBorder="1" applyAlignment="1">
      <alignment horizontal="center" vertical="center" wrapText="1"/>
    </xf>
    <xf numFmtId="0" fontId="22" fillId="7" borderId="11" xfId="0" applyFont="1" applyFill="1" applyBorder="1" applyAlignment="1">
      <alignment horizontal="center" vertical="center" wrapText="1"/>
    </xf>
    <xf numFmtId="0" fontId="22" fillId="8" borderId="14" xfId="0" applyFont="1" applyFill="1" applyBorder="1" applyAlignment="1">
      <alignment horizontal="center" vertical="center" wrapText="1"/>
    </xf>
    <xf numFmtId="0" fontId="22" fillId="6" borderId="14" xfId="0" applyFont="1" applyFill="1" applyBorder="1" applyAlignment="1">
      <alignment horizontal="center" vertical="center" wrapText="1"/>
    </xf>
    <xf numFmtId="0" fontId="22" fillId="7" borderId="14" xfId="0" applyFont="1" applyFill="1" applyBorder="1" applyAlignment="1">
      <alignment horizontal="center" vertical="center" wrapText="1"/>
    </xf>
    <xf numFmtId="14" fontId="22" fillId="6" borderId="14" xfId="0" applyNumberFormat="1" applyFont="1" applyFill="1" applyBorder="1" applyAlignment="1">
      <alignment horizontal="center" vertical="center" wrapText="1"/>
    </xf>
    <xf numFmtId="0" fontId="22" fillId="6" borderId="7" xfId="0" applyFont="1" applyFill="1" applyBorder="1" applyAlignment="1">
      <alignment horizontal="center" vertical="center" wrapText="1"/>
    </xf>
    <xf numFmtId="0" fontId="22" fillId="7" borderId="6" xfId="0" applyFont="1" applyFill="1" applyBorder="1" applyAlignment="1">
      <alignment horizontal="center" vertical="center" wrapText="1"/>
    </xf>
    <xf numFmtId="0" fontId="22" fillId="8" borderId="6" xfId="0" applyFont="1" applyFill="1" applyBorder="1" applyAlignment="1">
      <alignment horizontal="center" vertical="center" wrapText="1"/>
    </xf>
    <xf numFmtId="0" fontId="22" fillId="0" borderId="14" xfId="0" applyFont="1" applyFill="1" applyBorder="1" applyAlignment="1">
      <alignment horizontal="center" vertical="center" wrapText="1"/>
    </xf>
    <xf numFmtId="0" fontId="22" fillId="8" borderId="4" xfId="0" applyFont="1" applyFill="1" applyBorder="1" applyAlignment="1">
      <alignment horizontal="center" vertical="center" wrapText="1"/>
    </xf>
    <xf numFmtId="0" fontId="23" fillId="3" borderId="8" xfId="0" applyFont="1" applyFill="1" applyBorder="1" applyAlignment="1">
      <alignment horizontal="center" vertical="center" wrapText="1"/>
    </xf>
    <xf numFmtId="0" fontId="23" fillId="3" borderId="15" xfId="0" applyFont="1" applyFill="1" applyBorder="1" applyAlignment="1">
      <alignment horizontal="center" vertical="center" wrapText="1"/>
    </xf>
    <xf numFmtId="0" fontId="4" fillId="9" borderId="14" xfId="0" applyFont="1" applyFill="1" applyBorder="1" applyAlignment="1">
      <alignment horizontal="center" vertical="center" wrapText="1"/>
    </xf>
    <xf numFmtId="0" fontId="4" fillId="9" borderId="6" xfId="0" applyFont="1" applyFill="1" applyBorder="1" applyAlignment="1">
      <alignment horizontal="center" vertical="center" wrapText="1"/>
    </xf>
    <xf numFmtId="0" fontId="4" fillId="8" borderId="6" xfId="0" applyFont="1" applyFill="1" applyBorder="1" applyAlignment="1">
      <alignment horizontal="center" wrapText="1"/>
    </xf>
    <xf numFmtId="0" fontId="4" fillId="8" borderId="6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4" fillId="0" borderId="14" xfId="0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vertical="center" wrapText="1"/>
    </xf>
    <xf numFmtId="0" fontId="22" fillId="0" borderId="14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164" fontId="22" fillId="9" borderId="17" xfId="0" applyNumberFormat="1" applyFont="1" applyFill="1" applyBorder="1" applyAlignment="1">
      <alignment horizontal="center" vertical="center" wrapText="1"/>
    </xf>
    <xf numFmtId="164" fontId="22" fillId="9" borderId="2" xfId="0" applyNumberFormat="1" applyFont="1" applyFill="1" applyBorder="1" applyAlignment="1">
      <alignment horizontal="center" vertical="center" wrapText="1"/>
    </xf>
    <xf numFmtId="164" fontId="22" fillId="9" borderId="4" xfId="0" applyNumberFormat="1" applyFont="1" applyFill="1" applyBorder="1" applyAlignment="1">
      <alignment horizontal="center" vertical="center" wrapText="1"/>
    </xf>
    <xf numFmtId="0" fontId="22" fillId="6" borderId="18" xfId="0" applyFont="1" applyFill="1" applyBorder="1" applyAlignment="1">
      <alignment horizontal="center" vertical="center" wrapText="1"/>
    </xf>
    <xf numFmtId="0" fontId="22" fillId="7" borderId="18" xfId="0" applyFont="1" applyFill="1" applyBorder="1" applyAlignment="1">
      <alignment horizontal="center" vertical="center" wrapText="1"/>
    </xf>
    <xf numFmtId="0" fontId="22" fillId="6" borderId="4" xfId="0" applyFont="1" applyFill="1" applyBorder="1" applyAlignment="1">
      <alignment horizontal="center" vertical="center" wrapText="1"/>
    </xf>
    <xf numFmtId="0" fontId="4" fillId="9" borderId="13" xfId="0" applyFont="1" applyFill="1" applyBorder="1" applyAlignment="1">
      <alignment horizontal="center" vertical="center" wrapText="1"/>
    </xf>
    <xf numFmtId="0" fontId="24" fillId="3" borderId="15" xfId="0" applyFont="1" applyFill="1" applyBorder="1" applyAlignment="1">
      <alignment horizontal="center" vertical="center" wrapText="1"/>
    </xf>
    <xf numFmtId="0" fontId="19" fillId="3" borderId="8" xfId="0" applyFont="1" applyFill="1" applyBorder="1" applyAlignment="1">
      <alignment horizontal="center" vertical="center" wrapText="1"/>
    </xf>
    <xf numFmtId="0" fontId="20" fillId="3" borderId="15" xfId="0" applyFont="1" applyFill="1" applyBorder="1" applyAlignment="1">
      <alignment horizontal="center" vertical="center" wrapText="1"/>
    </xf>
    <xf numFmtId="164" fontId="22" fillId="9" borderId="17" xfId="0" applyNumberFormat="1" applyFont="1" applyFill="1" applyBorder="1" applyAlignment="1">
      <alignment horizontal="center" vertical="center"/>
    </xf>
    <xf numFmtId="164" fontId="22" fillId="5" borderId="17" xfId="0" applyNumberFormat="1" applyFont="1" applyFill="1" applyBorder="1" applyAlignment="1">
      <alignment horizontal="center" vertical="center" wrapText="1"/>
    </xf>
    <xf numFmtId="0" fontId="4" fillId="10" borderId="14" xfId="0" applyFont="1" applyFill="1" applyBorder="1" applyAlignment="1">
      <alignment horizontal="center" vertical="center" wrapText="1"/>
    </xf>
    <xf numFmtId="0" fontId="22" fillId="8" borderId="13" xfId="0" applyFont="1" applyFill="1" applyBorder="1" applyAlignment="1">
      <alignment horizontal="center" vertical="center" wrapText="1"/>
    </xf>
    <xf numFmtId="0" fontId="22" fillId="6" borderId="13" xfId="0" applyFont="1" applyFill="1" applyBorder="1" applyAlignment="1">
      <alignment horizontal="center" vertical="center" wrapText="1"/>
    </xf>
    <xf numFmtId="0" fontId="22" fillId="7" borderId="13" xfId="0" applyFont="1" applyFill="1" applyBorder="1" applyAlignment="1">
      <alignment horizontal="center" vertical="center" wrapText="1"/>
    </xf>
    <xf numFmtId="0" fontId="4" fillId="8" borderId="13" xfId="0" applyFont="1" applyFill="1" applyBorder="1" applyAlignment="1">
      <alignment horizontal="center" wrapText="1"/>
    </xf>
    <xf numFmtId="0" fontId="4" fillId="8" borderId="13" xfId="0" applyFont="1" applyFill="1" applyBorder="1" applyAlignment="1">
      <alignment horizontal="center" vertical="center" wrapText="1"/>
    </xf>
    <xf numFmtId="0" fontId="2" fillId="9" borderId="14" xfId="0" applyFont="1" applyFill="1" applyBorder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/>
    </xf>
    <xf numFmtId="164" fontId="22" fillId="9" borderId="4" xfId="0" applyNumberFormat="1" applyFont="1" applyFill="1" applyBorder="1" applyAlignment="1">
      <alignment horizontal="center" vertical="center"/>
    </xf>
    <xf numFmtId="0" fontId="22" fillId="0" borderId="13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9" fillId="0" borderId="16" xfId="0" applyFont="1" applyBorder="1" applyAlignment="1"/>
    <xf numFmtId="0" fontId="9" fillId="0" borderId="9" xfId="0" applyFont="1" applyBorder="1" applyAlignment="1"/>
    <xf numFmtId="0" fontId="25" fillId="0" borderId="0" xfId="0" applyFont="1" applyFill="1"/>
    <xf numFmtId="0" fontId="15" fillId="0" borderId="0" xfId="0" applyFont="1" applyFill="1"/>
    <xf numFmtId="0" fontId="1" fillId="0" borderId="0" xfId="0" applyFont="1" applyFill="1"/>
    <xf numFmtId="0" fontId="27" fillId="12" borderId="5" xfId="0" applyFont="1" applyFill="1" applyBorder="1" applyAlignment="1">
      <alignment horizontal="center" wrapText="1"/>
    </xf>
    <xf numFmtId="165" fontId="8" fillId="0" borderId="19" xfId="0" applyNumberFormat="1" applyFont="1" applyBorder="1" applyAlignment="1" applyProtection="1">
      <alignment horizontal="center" vertical="center" wrapText="1"/>
      <protection hidden="1"/>
    </xf>
    <xf numFmtId="0" fontId="8" fillId="0" borderId="9" xfId="0" applyFont="1" applyBorder="1" applyAlignment="1">
      <alignment horizontal="left"/>
    </xf>
    <xf numFmtId="0" fontId="15" fillId="11" borderId="6" xfId="0" applyFont="1" applyFill="1" applyBorder="1" applyAlignment="1">
      <alignment horizontal="center" wrapText="1"/>
    </xf>
    <xf numFmtId="0" fontId="15" fillId="11" borderId="20" xfId="0" applyFont="1" applyFill="1" applyBorder="1" applyAlignment="1">
      <alignment horizontal="center" wrapText="1"/>
    </xf>
    <xf numFmtId="0" fontId="8" fillId="11" borderId="0" xfId="0" applyFont="1" applyFill="1" applyAlignment="1">
      <alignment wrapText="1"/>
    </xf>
    <xf numFmtId="0" fontId="8" fillId="0" borderId="0" xfId="0" applyFont="1" applyAlignment="1">
      <alignment vertical="center"/>
    </xf>
    <xf numFmtId="0" fontId="8" fillId="0" borderId="0" xfId="0" applyFont="1" applyFill="1" applyAlignment="1">
      <alignment vertical="center"/>
    </xf>
    <xf numFmtId="0" fontId="8" fillId="11" borderId="2" xfId="0" applyFont="1" applyFill="1" applyBorder="1" applyAlignment="1">
      <alignment vertical="center"/>
    </xf>
    <xf numFmtId="0" fontId="8" fillId="13" borderId="20" xfId="0" applyFont="1" applyFill="1" applyBorder="1" applyAlignment="1">
      <alignment horizontal="center" vertical="center"/>
    </xf>
    <xf numFmtId="0" fontId="29" fillId="3" borderId="21" xfId="0" applyFont="1" applyFill="1" applyBorder="1" applyAlignment="1">
      <alignment horizontal="center" vertical="center" wrapText="1"/>
    </xf>
    <xf numFmtId="0" fontId="8" fillId="0" borderId="0" xfId="0" applyFont="1"/>
    <xf numFmtId="0" fontId="8" fillId="0" borderId="0" xfId="0" applyFont="1" applyAlignment="1">
      <alignment horizontal="center" vertical="center" wrapText="1"/>
    </xf>
    <xf numFmtId="0" fontId="0" fillId="0" borderId="0" xfId="0"/>
    <xf numFmtId="0" fontId="30" fillId="14" borderId="9" xfId="0" applyFont="1" applyFill="1" applyBorder="1" applyAlignment="1">
      <alignment horizontal="center" vertical="center" wrapText="1"/>
    </xf>
    <xf numFmtId="0" fontId="30" fillId="14" borderId="9" xfId="0" applyFont="1" applyFill="1" applyBorder="1" applyAlignment="1">
      <alignment horizontal="center" vertical="center"/>
    </xf>
    <xf numFmtId="0" fontId="14" fillId="14" borderId="9" xfId="0" applyFont="1" applyFill="1" applyBorder="1" applyAlignment="1">
      <alignment horizontal="center" vertical="center"/>
    </xf>
    <xf numFmtId="0" fontId="30" fillId="14" borderId="9" xfId="0" applyFont="1" applyFill="1" applyBorder="1" applyAlignment="1">
      <alignment horizontal="left" vertical="center"/>
    </xf>
    <xf numFmtId="0" fontId="30" fillId="14" borderId="0" xfId="0" applyFont="1" applyFill="1" applyAlignment="1">
      <alignment vertical="center"/>
    </xf>
    <xf numFmtId="0" fontId="30" fillId="14" borderId="0" xfId="0" applyFont="1" applyFill="1" applyAlignment="1">
      <alignment horizontal="center" vertical="center" wrapText="1"/>
    </xf>
    <xf numFmtId="0" fontId="14" fillId="14" borderId="0" xfId="0" applyFont="1" applyFill="1" applyAlignment="1">
      <alignment vertical="center"/>
    </xf>
    <xf numFmtId="0" fontId="28" fillId="12" borderId="0" xfId="0" applyFont="1" applyFill="1" applyAlignment="1">
      <alignment wrapText="1"/>
    </xf>
    <xf numFmtId="0" fontId="0" fillId="14" borderId="0" xfId="0" applyFill="1"/>
  </cellXfs>
  <cellStyles count="3">
    <cellStyle name="Normal" xfId="0" builtinId="0"/>
    <cellStyle name="Normal 2" xfId="2"/>
    <cellStyle name="Normal 3" xfId="1"/>
  </cellStyles>
  <dxfs count="45"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1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1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1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1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1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1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1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1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1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</dxfs>
  <tableStyles count="0" defaultTableStyle="TableStyleMedium2" defaultPivotStyle="PivotStyleLight16"/>
  <colors>
    <mruColors>
      <color rgb="FF00FF00"/>
      <color rgb="FFFF9900"/>
      <color rgb="FFCC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5.bin"/><Relationship Id="rId3" Type="http://schemas.openxmlformats.org/officeDocument/2006/relationships/printerSettings" Target="../printerSettings/printerSettings20.bin"/><Relationship Id="rId7" Type="http://schemas.openxmlformats.org/officeDocument/2006/relationships/printerSettings" Target="../printerSettings/printerSettings24.bin"/><Relationship Id="rId2" Type="http://schemas.openxmlformats.org/officeDocument/2006/relationships/printerSettings" Target="../printerSettings/printerSettings19.bin"/><Relationship Id="rId1" Type="http://schemas.openxmlformats.org/officeDocument/2006/relationships/printerSettings" Target="../printerSettings/printerSettings18.bin"/><Relationship Id="rId6" Type="http://schemas.openxmlformats.org/officeDocument/2006/relationships/printerSettings" Target="../printerSettings/printerSettings23.bin"/><Relationship Id="rId5" Type="http://schemas.openxmlformats.org/officeDocument/2006/relationships/printerSettings" Target="../printerSettings/printerSettings22.bin"/><Relationship Id="rId4" Type="http://schemas.openxmlformats.org/officeDocument/2006/relationships/printerSettings" Target="../printerSettings/printerSettings21.bin"/><Relationship Id="rId9" Type="http://schemas.openxmlformats.org/officeDocument/2006/relationships/printerSettings" Target="../printerSettings/printerSettings26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4.bin"/><Relationship Id="rId13" Type="http://schemas.openxmlformats.org/officeDocument/2006/relationships/printerSettings" Target="../printerSettings/printerSettings39.bin"/><Relationship Id="rId3" Type="http://schemas.openxmlformats.org/officeDocument/2006/relationships/printerSettings" Target="../printerSettings/printerSettings29.bin"/><Relationship Id="rId7" Type="http://schemas.openxmlformats.org/officeDocument/2006/relationships/printerSettings" Target="../printerSettings/printerSettings33.bin"/><Relationship Id="rId12" Type="http://schemas.openxmlformats.org/officeDocument/2006/relationships/printerSettings" Target="../printerSettings/printerSettings38.bin"/><Relationship Id="rId17" Type="http://schemas.openxmlformats.org/officeDocument/2006/relationships/printerSettings" Target="../printerSettings/printerSettings43.bin"/><Relationship Id="rId2" Type="http://schemas.openxmlformats.org/officeDocument/2006/relationships/printerSettings" Target="../printerSettings/printerSettings28.bin"/><Relationship Id="rId16" Type="http://schemas.openxmlformats.org/officeDocument/2006/relationships/printerSettings" Target="../printerSettings/printerSettings42.bin"/><Relationship Id="rId1" Type="http://schemas.openxmlformats.org/officeDocument/2006/relationships/printerSettings" Target="../printerSettings/printerSettings27.bin"/><Relationship Id="rId6" Type="http://schemas.openxmlformats.org/officeDocument/2006/relationships/printerSettings" Target="../printerSettings/printerSettings32.bin"/><Relationship Id="rId11" Type="http://schemas.openxmlformats.org/officeDocument/2006/relationships/printerSettings" Target="../printerSettings/printerSettings37.bin"/><Relationship Id="rId5" Type="http://schemas.openxmlformats.org/officeDocument/2006/relationships/printerSettings" Target="../printerSettings/printerSettings31.bin"/><Relationship Id="rId15" Type="http://schemas.openxmlformats.org/officeDocument/2006/relationships/printerSettings" Target="../printerSettings/printerSettings41.bin"/><Relationship Id="rId10" Type="http://schemas.openxmlformats.org/officeDocument/2006/relationships/printerSettings" Target="../printerSettings/printerSettings36.bin"/><Relationship Id="rId4" Type="http://schemas.openxmlformats.org/officeDocument/2006/relationships/printerSettings" Target="../printerSettings/printerSettings30.bin"/><Relationship Id="rId9" Type="http://schemas.openxmlformats.org/officeDocument/2006/relationships/printerSettings" Target="../printerSettings/printerSettings35.bin"/><Relationship Id="rId14" Type="http://schemas.openxmlformats.org/officeDocument/2006/relationships/printerSettings" Target="../printerSettings/printerSettings40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51.bin"/><Relationship Id="rId13" Type="http://schemas.openxmlformats.org/officeDocument/2006/relationships/printerSettings" Target="../printerSettings/printerSettings56.bin"/><Relationship Id="rId3" Type="http://schemas.openxmlformats.org/officeDocument/2006/relationships/printerSettings" Target="../printerSettings/printerSettings46.bin"/><Relationship Id="rId7" Type="http://schemas.openxmlformats.org/officeDocument/2006/relationships/printerSettings" Target="../printerSettings/printerSettings50.bin"/><Relationship Id="rId12" Type="http://schemas.openxmlformats.org/officeDocument/2006/relationships/printerSettings" Target="../printerSettings/printerSettings55.bin"/><Relationship Id="rId17" Type="http://schemas.openxmlformats.org/officeDocument/2006/relationships/printerSettings" Target="../printerSettings/printerSettings60.bin"/><Relationship Id="rId2" Type="http://schemas.openxmlformats.org/officeDocument/2006/relationships/printerSettings" Target="../printerSettings/printerSettings45.bin"/><Relationship Id="rId16" Type="http://schemas.openxmlformats.org/officeDocument/2006/relationships/printerSettings" Target="../printerSettings/printerSettings59.bin"/><Relationship Id="rId1" Type="http://schemas.openxmlformats.org/officeDocument/2006/relationships/printerSettings" Target="../printerSettings/printerSettings44.bin"/><Relationship Id="rId6" Type="http://schemas.openxmlformats.org/officeDocument/2006/relationships/printerSettings" Target="../printerSettings/printerSettings49.bin"/><Relationship Id="rId11" Type="http://schemas.openxmlformats.org/officeDocument/2006/relationships/printerSettings" Target="../printerSettings/printerSettings54.bin"/><Relationship Id="rId5" Type="http://schemas.openxmlformats.org/officeDocument/2006/relationships/printerSettings" Target="../printerSettings/printerSettings48.bin"/><Relationship Id="rId15" Type="http://schemas.openxmlformats.org/officeDocument/2006/relationships/printerSettings" Target="../printerSettings/printerSettings58.bin"/><Relationship Id="rId10" Type="http://schemas.openxmlformats.org/officeDocument/2006/relationships/printerSettings" Target="../printerSettings/printerSettings53.bin"/><Relationship Id="rId4" Type="http://schemas.openxmlformats.org/officeDocument/2006/relationships/printerSettings" Target="../printerSettings/printerSettings47.bin"/><Relationship Id="rId9" Type="http://schemas.openxmlformats.org/officeDocument/2006/relationships/printerSettings" Target="../printerSettings/printerSettings52.bin"/><Relationship Id="rId14" Type="http://schemas.openxmlformats.org/officeDocument/2006/relationships/printerSettings" Target="../printerSettings/printerSettings57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68.bin"/><Relationship Id="rId13" Type="http://schemas.openxmlformats.org/officeDocument/2006/relationships/printerSettings" Target="../printerSettings/printerSettings73.bin"/><Relationship Id="rId3" Type="http://schemas.openxmlformats.org/officeDocument/2006/relationships/printerSettings" Target="../printerSettings/printerSettings63.bin"/><Relationship Id="rId7" Type="http://schemas.openxmlformats.org/officeDocument/2006/relationships/printerSettings" Target="../printerSettings/printerSettings67.bin"/><Relationship Id="rId12" Type="http://schemas.openxmlformats.org/officeDocument/2006/relationships/printerSettings" Target="../printerSettings/printerSettings72.bin"/><Relationship Id="rId17" Type="http://schemas.openxmlformats.org/officeDocument/2006/relationships/printerSettings" Target="../printerSettings/printerSettings77.bin"/><Relationship Id="rId2" Type="http://schemas.openxmlformats.org/officeDocument/2006/relationships/printerSettings" Target="../printerSettings/printerSettings62.bin"/><Relationship Id="rId16" Type="http://schemas.openxmlformats.org/officeDocument/2006/relationships/printerSettings" Target="../printerSettings/printerSettings76.bin"/><Relationship Id="rId1" Type="http://schemas.openxmlformats.org/officeDocument/2006/relationships/printerSettings" Target="../printerSettings/printerSettings61.bin"/><Relationship Id="rId6" Type="http://schemas.openxmlformats.org/officeDocument/2006/relationships/printerSettings" Target="../printerSettings/printerSettings66.bin"/><Relationship Id="rId11" Type="http://schemas.openxmlformats.org/officeDocument/2006/relationships/printerSettings" Target="../printerSettings/printerSettings71.bin"/><Relationship Id="rId5" Type="http://schemas.openxmlformats.org/officeDocument/2006/relationships/printerSettings" Target="../printerSettings/printerSettings65.bin"/><Relationship Id="rId15" Type="http://schemas.openxmlformats.org/officeDocument/2006/relationships/printerSettings" Target="../printerSettings/printerSettings75.bin"/><Relationship Id="rId10" Type="http://schemas.openxmlformats.org/officeDocument/2006/relationships/printerSettings" Target="../printerSettings/printerSettings70.bin"/><Relationship Id="rId4" Type="http://schemas.openxmlformats.org/officeDocument/2006/relationships/printerSettings" Target="../printerSettings/printerSettings64.bin"/><Relationship Id="rId9" Type="http://schemas.openxmlformats.org/officeDocument/2006/relationships/printerSettings" Target="../printerSettings/printerSettings69.bin"/><Relationship Id="rId14" Type="http://schemas.openxmlformats.org/officeDocument/2006/relationships/printerSettings" Target="../printerSettings/printerSettings74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5.bin"/><Relationship Id="rId13" Type="http://schemas.openxmlformats.org/officeDocument/2006/relationships/printerSettings" Target="../printerSettings/printerSettings90.bin"/><Relationship Id="rId3" Type="http://schemas.openxmlformats.org/officeDocument/2006/relationships/printerSettings" Target="../printerSettings/printerSettings80.bin"/><Relationship Id="rId7" Type="http://schemas.openxmlformats.org/officeDocument/2006/relationships/printerSettings" Target="../printerSettings/printerSettings84.bin"/><Relationship Id="rId12" Type="http://schemas.openxmlformats.org/officeDocument/2006/relationships/printerSettings" Target="../printerSettings/printerSettings89.bin"/><Relationship Id="rId2" Type="http://schemas.openxmlformats.org/officeDocument/2006/relationships/printerSettings" Target="../printerSettings/printerSettings79.bin"/><Relationship Id="rId16" Type="http://schemas.openxmlformats.org/officeDocument/2006/relationships/printerSettings" Target="../printerSettings/printerSettings93.bin"/><Relationship Id="rId1" Type="http://schemas.openxmlformats.org/officeDocument/2006/relationships/printerSettings" Target="../printerSettings/printerSettings78.bin"/><Relationship Id="rId6" Type="http://schemas.openxmlformats.org/officeDocument/2006/relationships/printerSettings" Target="../printerSettings/printerSettings83.bin"/><Relationship Id="rId11" Type="http://schemas.openxmlformats.org/officeDocument/2006/relationships/printerSettings" Target="../printerSettings/printerSettings88.bin"/><Relationship Id="rId5" Type="http://schemas.openxmlformats.org/officeDocument/2006/relationships/printerSettings" Target="../printerSettings/printerSettings82.bin"/><Relationship Id="rId15" Type="http://schemas.openxmlformats.org/officeDocument/2006/relationships/printerSettings" Target="../printerSettings/printerSettings92.bin"/><Relationship Id="rId10" Type="http://schemas.openxmlformats.org/officeDocument/2006/relationships/printerSettings" Target="../printerSettings/printerSettings87.bin"/><Relationship Id="rId4" Type="http://schemas.openxmlformats.org/officeDocument/2006/relationships/printerSettings" Target="../printerSettings/printerSettings81.bin"/><Relationship Id="rId9" Type="http://schemas.openxmlformats.org/officeDocument/2006/relationships/printerSettings" Target="../printerSettings/printerSettings86.bin"/><Relationship Id="rId14" Type="http://schemas.openxmlformats.org/officeDocument/2006/relationships/printerSettings" Target="../printerSettings/printerSettings91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01.bin"/><Relationship Id="rId13" Type="http://schemas.openxmlformats.org/officeDocument/2006/relationships/printerSettings" Target="../printerSettings/printerSettings106.bin"/><Relationship Id="rId3" Type="http://schemas.openxmlformats.org/officeDocument/2006/relationships/printerSettings" Target="../printerSettings/printerSettings96.bin"/><Relationship Id="rId7" Type="http://schemas.openxmlformats.org/officeDocument/2006/relationships/printerSettings" Target="../printerSettings/printerSettings100.bin"/><Relationship Id="rId12" Type="http://schemas.openxmlformats.org/officeDocument/2006/relationships/printerSettings" Target="../printerSettings/printerSettings105.bin"/><Relationship Id="rId17" Type="http://schemas.openxmlformats.org/officeDocument/2006/relationships/printerSettings" Target="../printerSettings/printerSettings110.bin"/><Relationship Id="rId2" Type="http://schemas.openxmlformats.org/officeDocument/2006/relationships/printerSettings" Target="../printerSettings/printerSettings95.bin"/><Relationship Id="rId16" Type="http://schemas.openxmlformats.org/officeDocument/2006/relationships/printerSettings" Target="../printerSettings/printerSettings109.bin"/><Relationship Id="rId1" Type="http://schemas.openxmlformats.org/officeDocument/2006/relationships/printerSettings" Target="../printerSettings/printerSettings94.bin"/><Relationship Id="rId6" Type="http://schemas.openxmlformats.org/officeDocument/2006/relationships/printerSettings" Target="../printerSettings/printerSettings99.bin"/><Relationship Id="rId11" Type="http://schemas.openxmlformats.org/officeDocument/2006/relationships/printerSettings" Target="../printerSettings/printerSettings104.bin"/><Relationship Id="rId5" Type="http://schemas.openxmlformats.org/officeDocument/2006/relationships/printerSettings" Target="../printerSettings/printerSettings98.bin"/><Relationship Id="rId15" Type="http://schemas.openxmlformats.org/officeDocument/2006/relationships/printerSettings" Target="../printerSettings/printerSettings108.bin"/><Relationship Id="rId10" Type="http://schemas.openxmlformats.org/officeDocument/2006/relationships/printerSettings" Target="../printerSettings/printerSettings103.bin"/><Relationship Id="rId4" Type="http://schemas.openxmlformats.org/officeDocument/2006/relationships/printerSettings" Target="../printerSettings/printerSettings97.bin"/><Relationship Id="rId9" Type="http://schemas.openxmlformats.org/officeDocument/2006/relationships/printerSettings" Target="../printerSettings/printerSettings102.bin"/><Relationship Id="rId14" Type="http://schemas.openxmlformats.org/officeDocument/2006/relationships/printerSettings" Target="../printerSettings/printerSettings107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18.bin"/><Relationship Id="rId13" Type="http://schemas.openxmlformats.org/officeDocument/2006/relationships/printerSettings" Target="../printerSettings/printerSettings123.bin"/><Relationship Id="rId3" Type="http://schemas.openxmlformats.org/officeDocument/2006/relationships/printerSettings" Target="../printerSettings/printerSettings113.bin"/><Relationship Id="rId7" Type="http://schemas.openxmlformats.org/officeDocument/2006/relationships/printerSettings" Target="../printerSettings/printerSettings117.bin"/><Relationship Id="rId12" Type="http://schemas.openxmlformats.org/officeDocument/2006/relationships/printerSettings" Target="../printerSettings/printerSettings122.bin"/><Relationship Id="rId17" Type="http://schemas.openxmlformats.org/officeDocument/2006/relationships/printerSettings" Target="../printerSettings/printerSettings127.bin"/><Relationship Id="rId2" Type="http://schemas.openxmlformats.org/officeDocument/2006/relationships/printerSettings" Target="../printerSettings/printerSettings112.bin"/><Relationship Id="rId16" Type="http://schemas.openxmlformats.org/officeDocument/2006/relationships/printerSettings" Target="../printerSettings/printerSettings126.bin"/><Relationship Id="rId1" Type="http://schemas.openxmlformats.org/officeDocument/2006/relationships/printerSettings" Target="../printerSettings/printerSettings111.bin"/><Relationship Id="rId6" Type="http://schemas.openxmlformats.org/officeDocument/2006/relationships/printerSettings" Target="../printerSettings/printerSettings116.bin"/><Relationship Id="rId11" Type="http://schemas.openxmlformats.org/officeDocument/2006/relationships/printerSettings" Target="../printerSettings/printerSettings121.bin"/><Relationship Id="rId5" Type="http://schemas.openxmlformats.org/officeDocument/2006/relationships/printerSettings" Target="../printerSettings/printerSettings115.bin"/><Relationship Id="rId15" Type="http://schemas.openxmlformats.org/officeDocument/2006/relationships/printerSettings" Target="../printerSettings/printerSettings125.bin"/><Relationship Id="rId10" Type="http://schemas.openxmlformats.org/officeDocument/2006/relationships/printerSettings" Target="../printerSettings/printerSettings120.bin"/><Relationship Id="rId4" Type="http://schemas.openxmlformats.org/officeDocument/2006/relationships/printerSettings" Target="../printerSettings/printerSettings114.bin"/><Relationship Id="rId9" Type="http://schemas.openxmlformats.org/officeDocument/2006/relationships/printerSettings" Target="../printerSettings/printerSettings119.bin"/><Relationship Id="rId14" Type="http://schemas.openxmlformats.org/officeDocument/2006/relationships/printerSettings" Target="../printerSettings/printerSettings124.bin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35.bin"/><Relationship Id="rId13" Type="http://schemas.openxmlformats.org/officeDocument/2006/relationships/printerSettings" Target="../printerSettings/printerSettings140.bin"/><Relationship Id="rId3" Type="http://schemas.openxmlformats.org/officeDocument/2006/relationships/printerSettings" Target="../printerSettings/printerSettings130.bin"/><Relationship Id="rId7" Type="http://schemas.openxmlformats.org/officeDocument/2006/relationships/printerSettings" Target="../printerSettings/printerSettings134.bin"/><Relationship Id="rId12" Type="http://schemas.openxmlformats.org/officeDocument/2006/relationships/printerSettings" Target="../printerSettings/printerSettings139.bin"/><Relationship Id="rId17" Type="http://schemas.openxmlformats.org/officeDocument/2006/relationships/printerSettings" Target="../printerSettings/printerSettings144.bin"/><Relationship Id="rId2" Type="http://schemas.openxmlformats.org/officeDocument/2006/relationships/printerSettings" Target="../printerSettings/printerSettings129.bin"/><Relationship Id="rId16" Type="http://schemas.openxmlformats.org/officeDocument/2006/relationships/printerSettings" Target="../printerSettings/printerSettings143.bin"/><Relationship Id="rId1" Type="http://schemas.openxmlformats.org/officeDocument/2006/relationships/printerSettings" Target="../printerSettings/printerSettings128.bin"/><Relationship Id="rId6" Type="http://schemas.openxmlformats.org/officeDocument/2006/relationships/printerSettings" Target="../printerSettings/printerSettings133.bin"/><Relationship Id="rId11" Type="http://schemas.openxmlformats.org/officeDocument/2006/relationships/printerSettings" Target="../printerSettings/printerSettings138.bin"/><Relationship Id="rId5" Type="http://schemas.openxmlformats.org/officeDocument/2006/relationships/printerSettings" Target="../printerSettings/printerSettings132.bin"/><Relationship Id="rId15" Type="http://schemas.openxmlformats.org/officeDocument/2006/relationships/printerSettings" Target="../printerSettings/printerSettings142.bin"/><Relationship Id="rId10" Type="http://schemas.openxmlformats.org/officeDocument/2006/relationships/printerSettings" Target="../printerSettings/printerSettings137.bin"/><Relationship Id="rId4" Type="http://schemas.openxmlformats.org/officeDocument/2006/relationships/printerSettings" Target="../printerSettings/printerSettings131.bin"/><Relationship Id="rId9" Type="http://schemas.openxmlformats.org/officeDocument/2006/relationships/printerSettings" Target="../printerSettings/printerSettings136.bin"/><Relationship Id="rId14" Type="http://schemas.openxmlformats.org/officeDocument/2006/relationships/printerSettings" Target="../printerSettings/printerSettings141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4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58"/>
  <sheetViews>
    <sheetView tabSelected="1" zoomScaleNormal="100" zoomScaleSheetLayoutView="100" workbookViewId="0">
      <pane ySplit="2" topLeftCell="A3" activePane="bottomLeft" state="frozen"/>
      <selection activeCell="R15" sqref="R15"/>
      <selection pane="bottomLeft" activeCell="M25" sqref="M25"/>
    </sheetView>
  </sheetViews>
  <sheetFormatPr baseColWidth="10" defaultRowHeight="12.75"/>
  <cols>
    <col min="1" max="1" width="9.7109375" customWidth="1"/>
    <col min="2" max="2" width="15.28515625" customWidth="1"/>
    <col min="3" max="3" width="11.42578125" style="15"/>
    <col min="4" max="4" width="10.5703125" style="14" customWidth="1"/>
    <col min="5" max="5" width="6.7109375" customWidth="1"/>
    <col min="6" max="6" width="5.7109375" customWidth="1"/>
    <col min="7" max="7" width="15.85546875" customWidth="1"/>
    <col min="8" max="8" width="20.28515625" customWidth="1"/>
    <col min="9" max="9" width="10.7109375" customWidth="1"/>
    <col min="10" max="10" width="13.7109375" customWidth="1"/>
    <col min="11" max="11" width="16.7109375" customWidth="1"/>
    <col min="12" max="12" width="13.28515625" customWidth="1"/>
    <col min="13" max="13" width="23" customWidth="1"/>
  </cols>
  <sheetData>
    <row r="1" spans="1:15" ht="30" customHeight="1" thickBot="1">
      <c r="A1" s="11">
        <f ca="1">TODAY()</f>
        <v>43059</v>
      </c>
      <c r="B1" s="33" t="s">
        <v>85</v>
      </c>
      <c r="C1" s="98"/>
      <c r="D1" s="33"/>
      <c r="E1" s="34"/>
      <c r="F1" s="35"/>
      <c r="G1" s="35"/>
      <c r="H1" s="35"/>
      <c r="I1" s="35"/>
      <c r="J1" s="35"/>
      <c r="K1" s="35"/>
      <c r="L1" s="35"/>
      <c r="M1" s="111" t="str">
        <f>'BDD1'!$G$1</f>
        <v>Suivi des négociations</v>
      </c>
      <c r="N1" s="111"/>
    </row>
    <row r="2" spans="1:15" ht="42" customHeight="1" thickBot="1">
      <c r="A2" s="18" t="s">
        <v>3</v>
      </c>
      <c r="B2" s="52" t="s">
        <v>17</v>
      </c>
      <c r="C2" s="74" t="s">
        <v>406</v>
      </c>
      <c r="D2" s="52" t="s">
        <v>405</v>
      </c>
      <c r="E2" s="52" t="s">
        <v>18</v>
      </c>
      <c r="F2" s="73" t="s">
        <v>4</v>
      </c>
      <c r="G2" s="53" t="s">
        <v>19</v>
      </c>
      <c r="H2" s="53" t="s">
        <v>25</v>
      </c>
      <c r="I2" s="53" t="s">
        <v>7</v>
      </c>
      <c r="J2" s="53" t="s">
        <v>22</v>
      </c>
      <c r="K2" s="53" t="s">
        <v>38</v>
      </c>
      <c r="L2" s="75" t="s">
        <v>56</v>
      </c>
      <c r="M2" s="107" t="s">
        <v>150</v>
      </c>
      <c r="N2" s="19" t="s">
        <v>50</v>
      </c>
    </row>
    <row r="3" spans="1:15" ht="28.5">
      <c r="A3" s="41">
        <f t="shared" ref="A3:A17" ca="1" si="0">IF(C3,$A$1-C3,"")</f>
        <v>47</v>
      </c>
      <c r="B3" s="42" t="s">
        <v>374</v>
      </c>
      <c r="C3" s="66">
        <v>43012</v>
      </c>
      <c r="D3" s="24" t="s">
        <v>103</v>
      </c>
      <c r="E3" s="44" t="s">
        <v>88</v>
      </c>
      <c r="F3" s="45">
        <v>1</v>
      </c>
      <c r="G3" s="43" t="s">
        <v>395</v>
      </c>
      <c r="H3" s="43" t="s">
        <v>434</v>
      </c>
      <c r="I3" s="43">
        <v>20</v>
      </c>
      <c r="J3" s="40"/>
      <c r="K3" s="54"/>
      <c r="L3" s="39"/>
      <c r="M3" s="38"/>
      <c r="N3" s="31"/>
    </row>
    <row r="4" spans="1:15" ht="14.25">
      <c r="A4" s="47">
        <f t="shared" ca="1" si="0"/>
        <v>46</v>
      </c>
      <c r="B4" s="42" t="s">
        <v>375</v>
      </c>
      <c r="C4" s="66">
        <v>43013</v>
      </c>
      <c r="D4" s="43" t="s">
        <v>6</v>
      </c>
      <c r="E4" s="44" t="s">
        <v>88</v>
      </c>
      <c r="F4" s="48">
        <v>1</v>
      </c>
      <c r="G4" s="43" t="s">
        <v>394</v>
      </c>
      <c r="H4" s="49" t="s">
        <v>435</v>
      </c>
      <c r="I4" s="49">
        <v>3</v>
      </c>
      <c r="J4" s="56"/>
      <c r="K4" s="55"/>
      <c r="L4" s="57"/>
      <c r="M4" s="55"/>
      <c r="N4" s="32"/>
      <c r="O4" t="str">
        <f>IF(D4='BDD1'!$C$7,1," ")</f>
        <v xml:space="preserve"> </v>
      </c>
    </row>
    <row r="5" spans="1:15" ht="14.25">
      <c r="A5" s="41">
        <f t="shared" ca="1" si="0"/>
        <v>46</v>
      </c>
      <c r="B5" s="42" t="s">
        <v>376</v>
      </c>
      <c r="C5" s="66">
        <v>43013</v>
      </c>
      <c r="D5" s="43" t="s">
        <v>10</v>
      </c>
      <c r="E5" s="44" t="s">
        <v>88</v>
      </c>
      <c r="F5" s="45">
        <v>1</v>
      </c>
      <c r="G5" s="43" t="s">
        <v>393</v>
      </c>
      <c r="H5" s="43" t="s">
        <v>436</v>
      </c>
      <c r="I5" s="43">
        <v>3</v>
      </c>
      <c r="J5" s="40"/>
      <c r="K5" s="54"/>
      <c r="L5" s="39"/>
      <c r="M5" s="54"/>
      <c r="N5" s="31"/>
      <c r="O5" t="str">
        <f>IF(D5='BDD1'!$C$7,1," ")</f>
        <v xml:space="preserve"> </v>
      </c>
    </row>
    <row r="6" spans="1:15" ht="42.75">
      <c r="A6" s="41">
        <f t="shared" ca="1" si="0"/>
        <v>46</v>
      </c>
      <c r="B6" s="42" t="s">
        <v>377</v>
      </c>
      <c r="C6" s="66">
        <v>43013</v>
      </c>
      <c r="D6" s="43" t="s">
        <v>99</v>
      </c>
      <c r="E6" s="44" t="s">
        <v>88</v>
      </c>
      <c r="F6" s="45">
        <v>1</v>
      </c>
      <c r="G6" s="43" t="s">
        <v>392</v>
      </c>
      <c r="H6" s="43" t="s">
        <v>228</v>
      </c>
      <c r="I6" s="43">
        <v>4</v>
      </c>
      <c r="J6" s="40"/>
      <c r="K6" s="54"/>
      <c r="L6" s="39"/>
      <c r="M6" s="54"/>
      <c r="N6" s="31"/>
      <c r="O6" t="str">
        <f>IF(D6='BDD1'!$C$7,1," ")</f>
        <v xml:space="preserve"> </v>
      </c>
    </row>
    <row r="7" spans="1:15" ht="14.25">
      <c r="A7" s="41">
        <f t="shared" ca="1" si="0"/>
        <v>49</v>
      </c>
      <c r="B7" s="42" t="s">
        <v>378</v>
      </c>
      <c r="C7" s="66">
        <v>43010</v>
      </c>
      <c r="D7" s="46" t="s">
        <v>99</v>
      </c>
      <c r="E7" s="44" t="s">
        <v>88</v>
      </c>
      <c r="F7" s="45">
        <v>2</v>
      </c>
      <c r="G7" s="43" t="s">
        <v>403</v>
      </c>
      <c r="H7" s="43" t="s">
        <v>28</v>
      </c>
      <c r="I7" s="43">
        <v>2</v>
      </c>
      <c r="J7" s="28"/>
      <c r="K7" s="30"/>
      <c r="L7" s="28"/>
      <c r="M7" s="54"/>
      <c r="N7" s="27"/>
      <c r="O7" t="str">
        <f>IF(D7='BDD1'!$C$7,1," ")</f>
        <v xml:space="preserve"> </v>
      </c>
    </row>
    <row r="8" spans="1:15" ht="14.25">
      <c r="A8" s="41">
        <f t="shared" ca="1" si="0"/>
        <v>60</v>
      </c>
      <c r="B8" s="42" t="s">
        <v>379</v>
      </c>
      <c r="C8" s="66">
        <v>42999</v>
      </c>
      <c r="D8" s="43" t="s">
        <v>10</v>
      </c>
      <c r="E8" s="44" t="s">
        <v>88</v>
      </c>
      <c r="F8" s="45">
        <v>3</v>
      </c>
      <c r="G8" s="43" t="s">
        <v>392</v>
      </c>
      <c r="H8" s="43" t="s">
        <v>2</v>
      </c>
      <c r="I8" s="43">
        <v>5</v>
      </c>
      <c r="J8" s="40"/>
      <c r="K8" s="54"/>
      <c r="L8" s="39"/>
      <c r="M8" s="54"/>
      <c r="N8" s="27"/>
      <c r="O8" t="str">
        <f>IF(D8='BDD1'!$C$7,1," ")</f>
        <v xml:space="preserve"> </v>
      </c>
    </row>
    <row r="9" spans="1:15" ht="14.25">
      <c r="A9" s="41">
        <f t="shared" ca="1" si="0"/>
        <v>60</v>
      </c>
      <c r="B9" s="42" t="s">
        <v>380</v>
      </c>
      <c r="C9" s="66">
        <v>42999</v>
      </c>
      <c r="D9" s="43" t="s">
        <v>6</v>
      </c>
      <c r="E9" s="44" t="s">
        <v>88</v>
      </c>
      <c r="F9" s="45">
        <v>3</v>
      </c>
      <c r="G9" s="43" t="s">
        <v>393</v>
      </c>
      <c r="H9" s="43" t="s">
        <v>135</v>
      </c>
      <c r="I9" s="43">
        <v>0</v>
      </c>
      <c r="J9" s="40"/>
      <c r="K9" s="54"/>
      <c r="L9" s="39"/>
      <c r="M9" s="54"/>
      <c r="N9" s="27"/>
      <c r="O9" t="str">
        <f>IF(D9='BDD1'!$C$7,1," ")</f>
        <v xml:space="preserve"> </v>
      </c>
    </row>
    <row r="10" spans="1:15" ht="28.5">
      <c r="A10" s="41">
        <f t="shared" ca="1" si="0"/>
        <v>84</v>
      </c>
      <c r="B10" s="42" t="s">
        <v>381</v>
      </c>
      <c r="C10" s="66">
        <v>42975</v>
      </c>
      <c r="D10" s="46" t="s">
        <v>10</v>
      </c>
      <c r="E10" s="44" t="s">
        <v>88</v>
      </c>
      <c r="F10" s="45">
        <v>4</v>
      </c>
      <c r="G10" s="43" t="s">
        <v>394</v>
      </c>
      <c r="H10" s="43" t="s">
        <v>437</v>
      </c>
      <c r="I10" s="43">
        <v>12</v>
      </c>
      <c r="J10" s="39"/>
      <c r="K10" s="54"/>
      <c r="L10" s="39"/>
      <c r="M10" s="54"/>
      <c r="N10" s="27"/>
      <c r="O10" t="str">
        <f>IF(D10='BDD1'!$C$7,1," ")</f>
        <v xml:space="preserve"> </v>
      </c>
    </row>
    <row r="11" spans="1:15" ht="12.75" customHeight="1">
      <c r="A11" s="41">
        <f t="shared" ca="1" si="0"/>
        <v>83</v>
      </c>
      <c r="B11" s="42" t="s">
        <v>382</v>
      </c>
      <c r="C11" s="77">
        <v>42976</v>
      </c>
      <c r="D11" s="50" t="s">
        <v>99</v>
      </c>
      <c r="E11" s="44" t="s">
        <v>88</v>
      </c>
      <c r="F11" s="45">
        <v>4</v>
      </c>
      <c r="G11" s="43" t="s">
        <v>395</v>
      </c>
      <c r="H11" s="50" t="s">
        <v>265</v>
      </c>
      <c r="I11" s="50">
        <v>7</v>
      </c>
      <c r="J11" s="61"/>
      <c r="K11" s="61"/>
      <c r="L11" s="61"/>
      <c r="M11" s="61"/>
      <c r="N11" s="62" t="s">
        <v>92</v>
      </c>
      <c r="O11" t="str">
        <f>IF(D11='BDD1'!$C$7,1," ")</f>
        <v xml:space="preserve"> </v>
      </c>
    </row>
    <row r="12" spans="1:15" ht="12.75" customHeight="1">
      <c r="A12" s="41">
        <f t="shared" ca="1" si="0"/>
        <v>45</v>
      </c>
      <c r="B12" s="42" t="s">
        <v>383</v>
      </c>
      <c r="C12" s="66">
        <v>43014</v>
      </c>
      <c r="D12" s="43" t="s">
        <v>10</v>
      </c>
      <c r="E12" s="44" t="s">
        <v>88</v>
      </c>
      <c r="F12" s="45">
        <v>4</v>
      </c>
      <c r="G12" s="43" t="s">
        <v>396</v>
      </c>
      <c r="H12" s="50" t="s">
        <v>265</v>
      </c>
      <c r="I12" s="43">
        <v>10</v>
      </c>
      <c r="J12" s="39"/>
      <c r="K12" s="84" t="s">
        <v>390</v>
      </c>
      <c r="L12" s="39">
        <v>3</v>
      </c>
      <c r="M12" s="54"/>
      <c r="N12" s="27"/>
      <c r="O12" t="str">
        <f>IF(D12='BDD1'!$C$7,1," ")</f>
        <v xml:space="preserve"> </v>
      </c>
    </row>
    <row r="13" spans="1:15" ht="12.75" customHeight="1">
      <c r="A13" s="41">
        <f t="shared" ca="1" si="0"/>
        <v>42</v>
      </c>
      <c r="B13" s="42" t="s">
        <v>384</v>
      </c>
      <c r="C13" s="76">
        <v>43017</v>
      </c>
      <c r="D13" s="63" t="s">
        <v>10</v>
      </c>
      <c r="E13" s="44" t="s">
        <v>88</v>
      </c>
      <c r="F13" s="45">
        <v>4</v>
      </c>
      <c r="G13" s="43" t="s">
        <v>397</v>
      </c>
      <c r="H13" s="50" t="s">
        <v>265</v>
      </c>
      <c r="I13" s="63">
        <v>7</v>
      </c>
      <c r="J13" s="61"/>
      <c r="K13" s="85" t="s">
        <v>391</v>
      </c>
      <c r="L13" s="64">
        <v>3</v>
      </c>
      <c r="M13" s="64"/>
      <c r="N13" s="65" t="s">
        <v>92</v>
      </c>
      <c r="O13" t="str">
        <f>IF(D13='BDD1'!$C$7,1," ")</f>
        <v xml:space="preserve"> </v>
      </c>
    </row>
    <row r="14" spans="1:15" ht="14.25">
      <c r="A14" s="41">
        <f t="shared" ca="1" si="0"/>
        <v>60</v>
      </c>
      <c r="B14" s="42" t="s">
        <v>385</v>
      </c>
      <c r="C14" s="67">
        <v>42999</v>
      </c>
      <c r="D14" s="43" t="s">
        <v>10</v>
      </c>
      <c r="E14" s="44" t="s">
        <v>88</v>
      </c>
      <c r="F14" s="45">
        <v>7</v>
      </c>
      <c r="G14" s="43" t="s">
        <v>398</v>
      </c>
      <c r="H14" s="50" t="s">
        <v>265</v>
      </c>
      <c r="I14" s="43">
        <v>3</v>
      </c>
      <c r="J14" s="40"/>
      <c r="K14" s="54"/>
      <c r="L14" s="39"/>
      <c r="M14" s="78"/>
      <c r="N14" s="27"/>
      <c r="O14" t="str">
        <f>IF(D14='BDD1'!$C$7,1," ")</f>
        <v xml:space="preserve"> </v>
      </c>
    </row>
    <row r="15" spans="1:15" s="36" customFormat="1" ht="15">
      <c r="A15" s="41">
        <f t="shared" ca="1" si="0"/>
        <v>441</v>
      </c>
      <c r="B15" s="42" t="s">
        <v>386</v>
      </c>
      <c r="C15" s="67">
        <v>42618</v>
      </c>
      <c r="D15" s="43" t="s">
        <v>6</v>
      </c>
      <c r="E15" s="44" t="s">
        <v>88</v>
      </c>
      <c r="F15" s="45">
        <v>8</v>
      </c>
      <c r="G15" s="43" t="s">
        <v>399</v>
      </c>
      <c r="H15" s="50" t="s">
        <v>265</v>
      </c>
      <c r="I15" s="43">
        <v>4</v>
      </c>
      <c r="J15" s="40"/>
      <c r="K15" s="54"/>
      <c r="L15" s="39"/>
      <c r="M15" s="54"/>
      <c r="N15" s="27"/>
      <c r="O15" t="str">
        <f>IF(D15='BDD1'!$C$7,1," ")</f>
        <v xml:space="preserve"> </v>
      </c>
    </row>
    <row r="16" spans="1:15" ht="14.25">
      <c r="A16" s="41">
        <f t="shared" ca="1" si="0"/>
        <v>74</v>
      </c>
      <c r="B16" s="42" t="s">
        <v>388</v>
      </c>
      <c r="C16" s="67">
        <v>42985</v>
      </c>
      <c r="D16" s="43" t="s">
        <v>6</v>
      </c>
      <c r="E16" s="44" t="s">
        <v>88</v>
      </c>
      <c r="F16" s="45">
        <v>8</v>
      </c>
      <c r="G16" s="43" t="s">
        <v>401</v>
      </c>
      <c r="H16" s="50" t="s">
        <v>265</v>
      </c>
      <c r="I16" s="43">
        <v>12</v>
      </c>
      <c r="J16" s="40"/>
      <c r="K16" s="54"/>
      <c r="L16" s="39"/>
      <c r="M16" s="54"/>
      <c r="N16" s="27"/>
      <c r="O16" t="str">
        <f>IF(D16='BDD1'!$C$7,1," ")</f>
        <v xml:space="preserve"> </v>
      </c>
    </row>
    <row r="17" spans="1:15" ht="15" thickBot="1">
      <c r="A17" s="69" t="str">
        <f t="shared" si="0"/>
        <v/>
      </c>
      <c r="B17" s="70"/>
      <c r="C17" s="68"/>
      <c r="D17" s="79"/>
      <c r="E17" s="80"/>
      <c r="F17" s="81"/>
      <c r="G17" s="51"/>
      <c r="H17" s="79"/>
      <c r="I17" s="79"/>
      <c r="J17" s="82"/>
      <c r="K17" s="72"/>
      <c r="L17" s="83"/>
      <c r="M17" s="72"/>
      <c r="N17" s="29"/>
      <c r="O17" t="str">
        <f>IF(D17='BDD1'!$C$7,1," ")</f>
        <v xml:space="preserve"> </v>
      </c>
    </row>
    <row r="18" spans="1:15">
      <c r="C18"/>
      <c r="D18"/>
    </row>
    <row r="19" spans="1:15" ht="15">
      <c r="A19" s="25" t="s">
        <v>21</v>
      </c>
      <c r="D19" s="13"/>
      <c r="I19" s="26">
        <f>SUM(I3:I18)</f>
        <v>92</v>
      </c>
      <c r="K19" s="14"/>
      <c r="L19" s="26">
        <f>SUM(L3:L18)</f>
        <v>6</v>
      </c>
      <c r="M19" s="3"/>
    </row>
    <row r="20" spans="1:15" ht="15">
      <c r="D20" s="13"/>
      <c r="H20" s="26"/>
      <c r="L20" s="14"/>
      <c r="M20" s="3"/>
    </row>
    <row r="21" spans="1:15" ht="15.75">
      <c r="A21" s="2" t="s">
        <v>26</v>
      </c>
      <c r="B21" s="1">
        <f>I19+L19</f>
        <v>98</v>
      </c>
      <c r="D21" s="13"/>
      <c r="L21" s="14"/>
      <c r="M21" s="3"/>
    </row>
    <row r="22" spans="1:15">
      <c r="C22" s="14"/>
      <c r="G22" s="3"/>
      <c r="J22" s="14"/>
      <c r="K22" s="14"/>
      <c r="L22" s="14"/>
      <c r="M22" s="3"/>
    </row>
    <row r="23" spans="1:15">
      <c r="C23"/>
      <c r="D23" s="13"/>
    </row>
    <row r="24" spans="1:15">
      <c r="C24"/>
      <c r="D24" s="13"/>
    </row>
    <row r="25" spans="1:15">
      <c r="C25"/>
      <c r="D25" s="13"/>
    </row>
    <row r="26" spans="1:15">
      <c r="C26"/>
      <c r="D26" s="13"/>
    </row>
    <row r="27" spans="1:15">
      <c r="C27"/>
      <c r="D27" s="13"/>
    </row>
    <row r="28" spans="1:15" ht="25.5">
      <c r="C28"/>
      <c r="D28" s="13"/>
      <c r="H28" s="118" t="s">
        <v>510</v>
      </c>
    </row>
    <row r="29" spans="1:15">
      <c r="C29"/>
      <c r="D29" s="13"/>
      <c r="H29" s="119" t="s">
        <v>20</v>
      </c>
    </row>
    <row r="30" spans="1:15">
      <c r="C30"/>
      <c r="D30" s="13"/>
      <c r="H30" s="119" t="s">
        <v>438</v>
      </c>
    </row>
    <row r="31" spans="1:15">
      <c r="C31"/>
      <c r="D31" s="13"/>
      <c r="H31" s="119" t="s">
        <v>47</v>
      </c>
    </row>
    <row r="32" spans="1:15">
      <c r="C32"/>
      <c r="D32" s="13"/>
      <c r="H32" s="119" t="s">
        <v>49</v>
      </c>
    </row>
    <row r="33" spans="3:8">
      <c r="C33"/>
      <c r="D33" s="13"/>
      <c r="H33" s="119" t="s">
        <v>439</v>
      </c>
    </row>
    <row r="34" spans="3:8">
      <c r="C34"/>
      <c r="D34" s="13"/>
      <c r="H34" s="119" t="s">
        <v>325</v>
      </c>
    </row>
    <row r="35" spans="3:8">
      <c r="C35"/>
      <c r="D35" s="13"/>
      <c r="H35" s="119" t="s">
        <v>274</v>
      </c>
    </row>
    <row r="36" spans="3:8">
      <c r="C36"/>
      <c r="D36" s="13"/>
    </row>
    <row r="37" spans="3:8">
      <c r="C37"/>
      <c r="D37" s="13"/>
    </row>
    <row r="38" spans="3:8">
      <c r="C38"/>
      <c r="D38" s="13"/>
    </row>
    <row r="39" spans="3:8">
      <c r="C39"/>
      <c r="D39" s="13"/>
    </row>
    <row r="40" spans="3:8">
      <c r="C40"/>
      <c r="D40" s="13"/>
    </row>
    <row r="41" spans="3:8">
      <c r="C41"/>
      <c r="D41" s="13"/>
    </row>
    <row r="42" spans="3:8">
      <c r="C42"/>
      <c r="D42" s="13"/>
    </row>
    <row r="43" spans="3:8">
      <c r="C43"/>
      <c r="D43" s="13"/>
    </row>
    <row r="44" spans="3:8">
      <c r="C44"/>
      <c r="D44" s="13"/>
    </row>
    <row r="45" spans="3:8">
      <c r="C45"/>
      <c r="D45" s="13"/>
    </row>
    <row r="46" spans="3:8">
      <c r="C46"/>
      <c r="D46" s="13"/>
    </row>
    <row r="47" spans="3:8">
      <c r="C47"/>
      <c r="D47" s="13"/>
    </row>
    <row r="48" spans="3:8">
      <c r="C48"/>
      <c r="D48" s="13"/>
    </row>
    <row r="49" spans="1:4">
      <c r="C49"/>
      <c r="D49" s="13"/>
    </row>
    <row r="50" spans="1:4">
      <c r="C50"/>
      <c r="D50" s="13"/>
    </row>
    <row r="51" spans="1:4">
      <c r="D51" s="13"/>
    </row>
    <row r="52" spans="1:4">
      <c r="D52" s="13"/>
    </row>
    <row r="53" spans="1:4">
      <c r="D53" s="13"/>
    </row>
    <row r="54" spans="1:4">
      <c r="A54" s="3"/>
      <c r="D54" s="13"/>
    </row>
    <row r="55" spans="1:4">
      <c r="D55" s="13"/>
    </row>
    <row r="56" spans="1:4">
      <c r="D56" s="13"/>
    </row>
    <row r="57" spans="1:4">
      <c r="D57" s="13"/>
    </row>
    <row r="58" spans="1:4">
      <c r="D58" s="13"/>
    </row>
  </sheetData>
  <sortState ref="A3:M22">
    <sortCondition ref="C3:C22"/>
    <sortCondition ref="G3:G22"/>
  </sortState>
  <customSheetViews>
    <customSheetView guid="{5F979A7D-3C45-4E01-AC4E-6AF996C2FB7E}" showPageBreaks="1" topLeftCell="A16">
      <selection activeCell="C32" sqref="C32"/>
      <pageMargins left="0.23622047244094491" right="0.23622047244094491" top="0.74803149606299213" bottom="0.74803149606299213" header="0.31496062992125984" footer="0.31496062992125984"/>
      <pageSetup paperSize="9" scale="23" fitToWidth="0" orientation="portrait" r:id="rId1"/>
      <headerFooter alignWithMargins="0"/>
    </customSheetView>
    <customSheetView guid="{805F7F6C-07D5-4218-A4CA-7C4C90848235}" showPageBreaks="1">
      <pane ySplit="2" topLeftCell="A60" activePane="bottomLeft" state="frozen"/>
      <selection pane="bottomLeft" activeCell="C75" sqref="C75"/>
      <pageMargins left="3.937007874015748E-2" right="3.937007874015748E-2" top="0.19685039370078741" bottom="0.19685039370078741" header="0.31496062992125984" footer="0.31496062992125984"/>
      <pageSetup paperSize="9" scale="60" fitToWidth="0" orientation="portrait" r:id="rId2"/>
      <headerFooter alignWithMargins="0"/>
    </customSheetView>
    <customSheetView guid="{DD43EEA5-BE5B-4AB0-8865-DC841F62FEB0}" showPageBreaks="1" printArea="1" topLeftCell="A88">
      <selection activeCell="C142" sqref="C142"/>
      <rowBreaks count="2" manualBreakCount="2">
        <brk id="38" max="12" man="1"/>
        <brk id="93" max="12" man="1"/>
      </rowBreaks>
      <pageMargins left="0.23622047244094491" right="0.23622047244094491" top="0.74803149606299213" bottom="0.74803149606299213" header="0.31496062992125984" footer="0.31496062992125984"/>
      <pageSetup paperSize="9" scale="23" fitToWidth="0" orientation="portrait" r:id="rId3"/>
      <headerFooter alignWithMargins="0"/>
    </customSheetView>
    <customSheetView guid="{B0E69852-7093-450F-A7BA-DF58D900D8C0}" showPageBreaks="1" fitToPage="1">
      <pane ySplit="2" topLeftCell="A78" activePane="bottomLeft" state="frozen"/>
      <selection pane="bottomLeft" activeCell="B40" sqref="B40"/>
      <pageMargins left="0.25" right="0.25" top="0.75" bottom="0.75" header="0.3" footer="0.3"/>
      <pageSetup paperSize="9" scale="16" fitToWidth="0" orientation="portrait" r:id="rId4"/>
      <headerFooter alignWithMargins="0"/>
    </customSheetView>
    <customSheetView guid="{22839E51-E1BC-4162-88B4-CA5F127F3C85}" fitToPage="1">
      <pane ySplit="2" topLeftCell="A114" activePane="bottomLeft" state="frozen"/>
      <selection pane="bottomLeft" activeCell="N113" sqref="N113"/>
      <pageMargins left="0.25" right="0.25" top="0.75" bottom="0.75" header="0.3" footer="0.3"/>
      <pageSetup paperSize="9" scale="22" fitToWidth="0" orientation="portrait" r:id="rId5"/>
      <headerFooter alignWithMargins="0"/>
    </customSheetView>
    <customSheetView guid="{D5B7212A-F5FC-48E9-95FB-8D19D632D5AB}" fitToPage="1">
      <pane ySplit="2" topLeftCell="A3" activePane="bottomLeft" state="frozen"/>
      <selection pane="bottomLeft" activeCell="K20" sqref="K20"/>
      <pageMargins left="0.25" right="0.25" top="0.75" bottom="0.75" header="0.3" footer="0.3"/>
      <pageSetup paperSize="9" scale="22" fitToWidth="0" orientation="portrait" r:id="rId6"/>
      <headerFooter alignWithMargins="0"/>
    </customSheetView>
    <customSheetView guid="{8B766052-4F40-468C-B71F-6C193228FA22}" fitToPage="1" showAutoFilter="1">
      <pane ySplit="2" topLeftCell="A3" activePane="bottomLeft" state="frozen"/>
      <selection pane="bottomLeft" activeCell="C18" sqref="C18"/>
      <pageMargins left="0.25" right="0.25" top="0.75" bottom="0.75" header="0.3" footer="0.3"/>
      <pageSetup paperSize="9" scale="37" fitToWidth="0" orientation="portrait" r:id="rId7"/>
      <headerFooter alignWithMargins="0"/>
      <autoFilter ref="A2:M77"/>
    </customSheetView>
    <customSheetView guid="{EF0064CB-B488-48DD-8AED-F76D881E7AC7}" showPageBreaks="1" fitToPage="1" printArea="1" showAutoFilter="1">
      <pane ySplit="2" topLeftCell="A48" activePane="bottomLeft" state="frozen"/>
      <selection pane="bottomLeft" activeCell="K20" sqref="K20"/>
      <pageMargins left="0.25" right="0.25" top="0.75" bottom="0.75" header="0.3" footer="0.3"/>
      <pageSetup paperSize="9" scale="37" fitToWidth="0" orientation="portrait" r:id="rId8"/>
      <headerFooter alignWithMargins="0"/>
      <autoFilter ref="A2:M75"/>
    </customSheetView>
    <customSheetView guid="{06173D09-096A-409A-9B21-5E195858C106}" fitToPage="1" showAutoFilter="1">
      <pane ySplit="2" topLeftCell="A3" activePane="bottomLeft" state="frozen"/>
      <selection pane="bottomLeft" activeCell="G56" sqref="G56"/>
      <pageMargins left="0.25" right="0.25" top="0.75" bottom="0.75" header="0.3" footer="0.3"/>
      <pageSetup paperSize="9" scale="37" fitToWidth="0" orientation="portrait" r:id="rId9"/>
      <headerFooter alignWithMargins="0"/>
      <autoFilter ref="A2:M66"/>
    </customSheetView>
    <customSheetView guid="{BED03972-C3F0-4F78-9704-DCCDCB8FCF1B}" showPageBreaks="1" fitToPage="1" printArea="1" showAutoFilter="1">
      <pane ySplit="2" topLeftCell="A3" activePane="bottomLeft" state="frozen"/>
      <selection pane="bottomLeft" activeCell="C18" sqref="C18"/>
      <pageMargins left="0.25" right="0.25" top="0.75" bottom="0.75" header="0.3" footer="0.3"/>
      <pageSetup paperSize="9" scale="36" fitToWidth="0" orientation="portrait" r:id="rId10"/>
      <headerFooter alignWithMargins="0"/>
      <autoFilter ref="A2:M80"/>
    </customSheetView>
    <customSheetView guid="{D72A7779-FC70-4190-9EAC-A6BC816ED896}" showPageBreaks="1" fitToPage="1" printArea="1" showAutoFilter="1">
      <pane ySplit="2" topLeftCell="A30" activePane="bottomLeft" state="frozen"/>
      <selection pane="bottomLeft" activeCell="N52" sqref="N52"/>
      <pageMargins left="0.25" right="0.25" top="0.75" bottom="0.75" header="0.3" footer="0.3"/>
      <pageSetup paperSize="9" scale="50" fitToWidth="0" orientation="portrait" r:id="rId11"/>
      <headerFooter alignWithMargins="0"/>
      <autoFilter ref="A2:M49"/>
    </customSheetView>
    <customSheetView guid="{50F3467E-4919-4700-A0BE-7BB6C42229E0}" showPageBreaks="1" fitToPage="1" view="pageBreakPreview" topLeftCell="A11">
      <selection activeCell="S163" sqref="S163"/>
      <pageMargins left="0.25" right="0.25" top="0.75" bottom="0.75" header="0.3" footer="0.3"/>
      <pageSetup paperSize="9" scale="62" fitToHeight="0" orientation="portrait" r:id="rId12"/>
      <headerFooter alignWithMargins="0"/>
    </customSheetView>
    <customSheetView guid="{D9CF27E2-A625-406B-9DD0-87B849324BC8}" topLeftCell="A7">
      <selection activeCell="C191" sqref="C191"/>
      <rowBreaks count="3" manualBreakCount="3">
        <brk id="39" max="12" man="1"/>
        <brk id="93" max="16383" man="1"/>
        <brk id="137" max="16383" man="1"/>
      </rowBreaks>
      <pageMargins left="0.23622047244094491" right="0.23622047244094491" top="0.74803149606299213" bottom="0.74803149606299213" header="0.31496062992125984" footer="0.31496062992125984"/>
      <pageSetup paperSize="9" scale="14" fitToWidth="0" orientation="portrait" r:id="rId13"/>
      <headerFooter alignWithMargins="0"/>
    </customSheetView>
    <customSheetView guid="{D68FB203-A429-4F1D-8B6F-0065D37ACC69}" showPageBreaks="1" fitToPage="1">
      <pane ySplit="2" topLeftCell="A3" activePane="bottomLeft" state="frozen"/>
      <selection pane="bottomLeft" activeCell="C18" sqref="C18"/>
      <pageMargins left="0.25" right="0.25" top="0.75" bottom="0.75" header="0.3" footer="0.3"/>
      <pageSetup paperSize="9" scale="17" fitToWidth="0" orientation="portrait" r:id="rId14"/>
      <headerFooter alignWithMargins="0"/>
    </customSheetView>
    <customSheetView guid="{FD0F1160-D044-4784-A51D-B6A811C15EA7}" showPageBreaks="1" fitToPage="1">
      <pane ySplit="2" topLeftCell="A21" activePane="bottomLeft" state="frozen"/>
      <selection pane="bottomLeft" activeCell="K20" sqref="K20"/>
      <pageMargins left="0.25" right="0.25" top="0.75" bottom="0.75" header="0.3" footer="0.3"/>
      <pageSetup paperSize="9" scale="17" fitToWidth="0" orientation="portrait" r:id="rId15"/>
      <headerFooter alignWithMargins="0"/>
    </customSheetView>
    <customSheetView guid="{90487034-ADE3-46A8-B115-1E9FD0E1C1F1}" showPageBreaks="1" printArea="1">
      <pane ySplit="2" topLeftCell="A3" activePane="bottomLeft" state="frozen"/>
      <selection pane="bottomLeft" activeCell="F19" sqref="F19"/>
      <rowBreaks count="2" manualBreakCount="2">
        <brk id="38" max="12" man="1"/>
        <brk id="93" max="12" man="1"/>
      </rowBreaks>
      <pageMargins left="0.23622047244094491" right="0.23622047244094491" top="0.74803149606299213" bottom="0.74803149606299213" header="0.31496062992125984" footer="0.31496062992125984"/>
      <pageSetup paperSize="9" scale="22" fitToWidth="0" orientation="portrait" r:id="rId16"/>
      <headerFooter alignWithMargins="0"/>
    </customSheetView>
  </customSheetViews>
  <mergeCells count="1">
    <mergeCell ref="M1:N1"/>
  </mergeCells>
  <phoneticPr fontId="12" type="noConversion"/>
  <conditionalFormatting sqref="C3:C17">
    <cfRule type="cellIs" dxfId="44" priority="2" stopIfTrue="1" operator="between">
      <formula>1</formula>
      <formula>90</formula>
    </cfRule>
  </conditionalFormatting>
  <conditionalFormatting sqref="A3:A17">
    <cfRule type="cellIs" dxfId="43" priority="1" operator="between">
      <formula>367</formula>
      <formula>2000</formula>
    </cfRule>
    <cfRule type="cellIs" dxfId="42" priority="3" stopIfTrue="1" operator="between">
      <formula>0</formula>
      <formula>60</formula>
    </cfRule>
    <cfRule type="cellIs" dxfId="41" priority="4" stopIfTrue="1" operator="between">
      <formula>61</formula>
      <formula>120</formula>
    </cfRule>
    <cfRule type="cellIs" dxfId="40" priority="5" stopIfTrue="1" operator="between">
      <formula>121</formula>
      <formula>366</formula>
    </cfRule>
  </conditionalFormatting>
  <dataValidations count="1">
    <dataValidation type="list" allowBlank="1" showErrorMessage="1" promptTitle="Statu de ton chantier?" prompt="Sélectionne ce qui convient dans la liste." sqref="D3:D17">
      <formula1>Statu</formula1>
    </dataValidation>
  </dataValidations>
  <pageMargins left="0.23622047244094491" right="0.23622047244094491" top="0.74803149606299213" bottom="0.74803149606299213" header="0.31496062992125984" footer="0.31496062992125984"/>
  <pageSetup paperSize="9" scale="22" fitToWidth="0" orientation="portrait" r:id="rId17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3"/>
  <sheetViews>
    <sheetView zoomScaleNormal="100" workbookViewId="0">
      <pane ySplit="2" topLeftCell="A3" activePane="bottomLeft" state="frozen"/>
      <selection activeCell="D43" sqref="D43"/>
      <selection pane="bottomLeft" activeCell="D43" sqref="D43"/>
    </sheetView>
  </sheetViews>
  <sheetFormatPr baseColWidth="10" defaultRowHeight="12.75"/>
  <cols>
    <col min="2" max="2" width="17.85546875" customWidth="1"/>
    <col min="6" max="6" width="5" bestFit="1" customWidth="1"/>
    <col min="7" max="7" width="14.140625" customWidth="1"/>
    <col min="10" max="10" width="13.42578125" customWidth="1"/>
  </cols>
  <sheetData>
    <row r="1" spans="1:15" ht="30" customHeight="1" thickBot="1">
      <c r="A1" s="11">
        <f ca="1">TODAY()</f>
        <v>43059</v>
      </c>
      <c r="B1" s="4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7"/>
      <c r="N1" s="117"/>
      <c r="O1" s="110"/>
    </row>
    <row r="2" spans="1:15" ht="42" customHeight="1" thickBot="1">
      <c r="A2" s="18" t="s">
        <v>3</v>
      </c>
      <c r="B2" s="52" t="s">
        <v>17</v>
      </c>
      <c r="C2" s="74" t="s">
        <v>373</v>
      </c>
      <c r="D2" s="52" t="s">
        <v>55</v>
      </c>
      <c r="E2" s="52" t="s">
        <v>18</v>
      </c>
      <c r="F2" s="73" t="s">
        <v>4</v>
      </c>
      <c r="G2" s="53" t="s">
        <v>19</v>
      </c>
      <c r="H2" s="53" t="s">
        <v>25</v>
      </c>
      <c r="I2" s="53" t="s">
        <v>7</v>
      </c>
      <c r="J2" s="53" t="s">
        <v>22</v>
      </c>
      <c r="K2" s="53" t="s">
        <v>38</v>
      </c>
      <c r="L2" s="75" t="s">
        <v>56</v>
      </c>
      <c r="M2" s="53" t="s">
        <v>150</v>
      </c>
      <c r="N2" s="19" t="s">
        <v>50</v>
      </c>
    </row>
    <row r="3" spans="1:15" ht="14.25">
      <c r="A3" s="41">
        <f t="shared" ref="A3:A18" ca="1" si="0">IF(C3,$A$1-C3,"")</f>
        <v>47</v>
      </c>
      <c r="B3" s="42" t="s">
        <v>374</v>
      </c>
      <c r="C3" s="66">
        <v>43012</v>
      </c>
      <c r="D3" s="24" t="s">
        <v>103</v>
      </c>
      <c r="E3" s="44" t="s">
        <v>52</v>
      </c>
      <c r="F3" s="45">
        <v>1</v>
      </c>
      <c r="G3" s="43" t="s">
        <v>395</v>
      </c>
      <c r="H3" s="43" t="s">
        <v>60</v>
      </c>
      <c r="I3" s="43">
        <v>20</v>
      </c>
      <c r="J3" s="40"/>
      <c r="K3" s="54"/>
      <c r="L3" s="39"/>
      <c r="M3" s="38"/>
      <c r="N3" s="31"/>
    </row>
    <row r="4" spans="1:15" ht="14.25">
      <c r="A4" s="47">
        <f t="shared" ca="1" si="0"/>
        <v>46</v>
      </c>
      <c r="B4" s="42" t="s">
        <v>375</v>
      </c>
      <c r="C4" s="66">
        <v>43013</v>
      </c>
      <c r="D4" s="43" t="s">
        <v>6</v>
      </c>
      <c r="E4" s="44" t="s">
        <v>52</v>
      </c>
      <c r="F4" s="48">
        <v>1</v>
      </c>
      <c r="G4" s="43" t="s">
        <v>394</v>
      </c>
      <c r="H4" s="49" t="s">
        <v>134</v>
      </c>
      <c r="I4" s="49">
        <v>3</v>
      </c>
      <c r="J4" s="56"/>
      <c r="K4" s="55"/>
      <c r="L4" s="57"/>
      <c r="M4" s="55"/>
      <c r="N4" s="32"/>
      <c r="O4" t="str">
        <f>IF(D4='BDD1'!$C$7,1," ")</f>
        <v xml:space="preserve"> </v>
      </c>
    </row>
    <row r="5" spans="1:15" ht="14.25">
      <c r="A5" s="41">
        <f t="shared" ca="1" si="0"/>
        <v>46</v>
      </c>
      <c r="B5" s="42" t="s">
        <v>376</v>
      </c>
      <c r="C5" s="66">
        <v>43013</v>
      </c>
      <c r="D5" s="43" t="s">
        <v>10</v>
      </c>
      <c r="E5" s="44" t="s">
        <v>52</v>
      </c>
      <c r="F5" s="45">
        <v>1</v>
      </c>
      <c r="G5" s="43" t="s">
        <v>393</v>
      </c>
      <c r="H5" s="43" t="s">
        <v>180</v>
      </c>
      <c r="I5" s="43">
        <v>3</v>
      </c>
      <c r="J5" s="40"/>
      <c r="K5" s="54"/>
      <c r="L5" s="39"/>
      <c r="M5" s="54"/>
      <c r="N5" s="31"/>
      <c r="O5" t="str">
        <f>IF(D5='BDD1'!$C$7,1," ")</f>
        <v xml:space="preserve"> </v>
      </c>
    </row>
    <row r="6" spans="1:15" ht="28.5">
      <c r="A6" s="41">
        <f t="shared" ca="1" si="0"/>
        <v>46</v>
      </c>
      <c r="B6" s="42" t="s">
        <v>377</v>
      </c>
      <c r="C6" s="66">
        <v>43013</v>
      </c>
      <c r="D6" s="43" t="s">
        <v>99</v>
      </c>
      <c r="E6" s="44" t="s">
        <v>52</v>
      </c>
      <c r="F6" s="45">
        <v>1</v>
      </c>
      <c r="G6" s="43" t="s">
        <v>392</v>
      </c>
      <c r="H6" s="43" t="s">
        <v>133</v>
      </c>
      <c r="I6" s="43">
        <v>4</v>
      </c>
      <c r="J6" s="40"/>
      <c r="K6" s="54"/>
      <c r="L6" s="39"/>
      <c r="M6" s="54"/>
      <c r="N6" s="31"/>
      <c r="O6" t="str">
        <f>IF(D6='BDD1'!$C$7,1," ")</f>
        <v xml:space="preserve"> </v>
      </c>
    </row>
    <row r="7" spans="1:15" ht="14.25">
      <c r="A7" s="41">
        <f t="shared" ca="1" si="0"/>
        <v>49</v>
      </c>
      <c r="B7" s="42" t="s">
        <v>378</v>
      </c>
      <c r="C7" s="66">
        <v>43010</v>
      </c>
      <c r="D7" s="46" t="s">
        <v>99</v>
      </c>
      <c r="E7" s="44" t="s">
        <v>52</v>
      </c>
      <c r="F7" s="45">
        <v>2</v>
      </c>
      <c r="G7" s="43" t="s">
        <v>403</v>
      </c>
      <c r="H7" s="43" t="s">
        <v>44</v>
      </c>
      <c r="I7" s="43">
        <v>2</v>
      </c>
      <c r="J7" s="28"/>
      <c r="K7" s="30"/>
      <c r="L7" s="28"/>
      <c r="M7" s="54"/>
      <c r="N7" s="27"/>
      <c r="O7" t="str">
        <f>IF(D7='BDD1'!$C$7,1," ")</f>
        <v xml:space="preserve"> </v>
      </c>
    </row>
    <row r="8" spans="1:15" ht="14.25">
      <c r="A8" s="41">
        <f t="shared" ca="1" si="0"/>
        <v>60</v>
      </c>
      <c r="B8" s="42" t="s">
        <v>379</v>
      </c>
      <c r="C8" s="66">
        <v>42999</v>
      </c>
      <c r="D8" s="43" t="s">
        <v>10</v>
      </c>
      <c r="E8" s="44" t="s">
        <v>52</v>
      </c>
      <c r="F8" s="45">
        <v>3</v>
      </c>
      <c r="G8" s="43" t="s">
        <v>392</v>
      </c>
      <c r="H8" s="43" t="s">
        <v>165</v>
      </c>
      <c r="I8" s="43">
        <v>5</v>
      </c>
      <c r="J8" s="40"/>
      <c r="K8" s="54"/>
      <c r="L8" s="39"/>
      <c r="M8" s="54"/>
      <c r="N8" s="27"/>
      <c r="O8" t="str">
        <f>IF(D8='BDD1'!$C$7,1," ")</f>
        <v xml:space="preserve"> </v>
      </c>
    </row>
    <row r="9" spans="1:15" ht="14.25">
      <c r="A9" s="41">
        <f t="shared" ca="1" si="0"/>
        <v>60</v>
      </c>
      <c r="B9" s="42" t="s">
        <v>380</v>
      </c>
      <c r="C9" s="66">
        <v>42999</v>
      </c>
      <c r="D9" s="43" t="s">
        <v>6</v>
      </c>
      <c r="E9" s="44" t="s">
        <v>52</v>
      </c>
      <c r="F9" s="45">
        <v>3</v>
      </c>
      <c r="G9" s="43" t="s">
        <v>393</v>
      </c>
      <c r="H9" s="43" t="s">
        <v>16</v>
      </c>
      <c r="I9" s="43">
        <v>0</v>
      </c>
      <c r="J9" s="40"/>
      <c r="K9" s="54"/>
      <c r="L9" s="39"/>
      <c r="M9" s="54"/>
      <c r="N9" s="27"/>
      <c r="O9" t="str">
        <f>IF(D9='BDD1'!$C$7,1," ")</f>
        <v xml:space="preserve"> </v>
      </c>
    </row>
    <row r="10" spans="1:15" ht="28.5">
      <c r="A10" s="41">
        <f t="shared" ca="1" si="0"/>
        <v>84</v>
      </c>
      <c r="B10" s="42" t="s">
        <v>381</v>
      </c>
      <c r="C10" s="66">
        <v>42975</v>
      </c>
      <c r="D10" s="46" t="s">
        <v>10</v>
      </c>
      <c r="E10" s="44" t="s">
        <v>52</v>
      </c>
      <c r="F10" s="45">
        <v>4</v>
      </c>
      <c r="G10" s="43" t="s">
        <v>394</v>
      </c>
      <c r="H10" s="43" t="s">
        <v>137</v>
      </c>
      <c r="I10" s="43">
        <v>12</v>
      </c>
      <c r="J10" s="39"/>
      <c r="K10" s="54"/>
      <c r="L10" s="39"/>
      <c r="M10" s="54"/>
      <c r="N10" s="27"/>
      <c r="O10" t="str">
        <f>IF(D10='BDD1'!$C$7,1," ")</f>
        <v xml:space="preserve"> </v>
      </c>
    </row>
    <row r="11" spans="1:15" ht="12.75" customHeight="1">
      <c r="A11" s="41">
        <f t="shared" ca="1" si="0"/>
        <v>83</v>
      </c>
      <c r="B11" s="42" t="s">
        <v>382</v>
      </c>
      <c r="C11" s="77">
        <v>42976</v>
      </c>
      <c r="D11" s="50" t="s">
        <v>99</v>
      </c>
      <c r="E11" s="44" t="s">
        <v>52</v>
      </c>
      <c r="F11" s="45">
        <v>4</v>
      </c>
      <c r="G11" s="43" t="s">
        <v>395</v>
      </c>
      <c r="H11" s="50" t="s">
        <v>96</v>
      </c>
      <c r="I11" s="50">
        <v>7</v>
      </c>
      <c r="J11" s="61"/>
      <c r="K11" s="61"/>
      <c r="L11" s="61"/>
      <c r="M11" s="61"/>
      <c r="N11" s="62" t="s">
        <v>92</v>
      </c>
      <c r="O11" t="str">
        <f>IF(D11='BDD1'!$C$7,1," ")</f>
        <v xml:space="preserve"> </v>
      </c>
    </row>
    <row r="12" spans="1:15" ht="12.75" customHeight="1">
      <c r="A12" s="41">
        <f t="shared" ca="1" si="0"/>
        <v>45</v>
      </c>
      <c r="B12" s="42" t="s">
        <v>383</v>
      </c>
      <c r="C12" s="66">
        <v>43014</v>
      </c>
      <c r="D12" s="43" t="s">
        <v>10</v>
      </c>
      <c r="E12" s="44" t="s">
        <v>52</v>
      </c>
      <c r="F12" s="45">
        <v>4</v>
      </c>
      <c r="G12" s="43" t="s">
        <v>396</v>
      </c>
      <c r="H12" s="43" t="s">
        <v>141</v>
      </c>
      <c r="I12" s="43">
        <v>10</v>
      </c>
      <c r="J12" s="39"/>
      <c r="K12" s="84" t="s">
        <v>390</v>
      </c>
      <c r="L12" s="39">
        <v>3</v>
      </c>
      <c r="M12" s="54"/>
      <c r="N12" s="27"/>
      <c r="O12" t="str">
        <f>IF(D12='BDD1'!$C$7,1," ")</f>
        <v xml:space="preserve"> </v>
      </c>
    </row>
    <row r="13" spans="1:15" ht="12.75" customHeight="1">
      <c r="A13" s="41">
        <f t="shared" ca="1" si="0"/>
        <v>42</v>
      </c>
      <c r="B13" s="42" t="s">
        <v>384</v>
      </c>
      <c r="C13" s="76">
        <v>43017</v>
      </c>
      <c r="D13" s="63" t="s">
        <v>10</v>
      </c>
      <c r="E13" s="44" t="s">
        <v>52</v>
      </c>
      <c r="F13" s="45">
        <v>4</v>
      </c>
      <c r="G13" s="43" t="s">
        <v>397</v>
      </c>
      <c r="H13" s="63" t="s">
        <v>119</v>
      </c>
      <c r="I13" s="63">
        <v>7</v>
      </c>
      <c r="J13" s="61"/>
      <c r="K13" s="85" t="s">
        <v>391</v>
      </c>
      <c r="L13" s="64">
        <v>3</v>
      </c>
      <c r="M13" s="64"/>
      <c r="N13" s="65" t="s">
        <v>92</v>
      </c>
      <c r="O13" t="str">
        <f>IF(D13='BDD1'!$C$7,1," ")</f>
        <v xml:space="preserve"> </v>
      </c>
    </row>
    <row r="14" spans="1:15" ht="14.25">
      <c r="A14" s="41">
        <f t="shared" ca="1" si="0"/>
        <v>60</v>
      </c>
      <c r="B14" s="42" t="s">
        <v>385</v>
      </c>
      <c r="C14" s="67">
        <v>42999</v>
      </c>
      <c r="D14" s="43" t="s">
        <v>10</v>
      </c>
      <c r="E14" s="44" t="s">
        <v>52</v>
      </c>
      <c r="F14" s="45">
        <v>7</v>
      </c>
      <c r="G14" s="43" t="s">
        <v>398</v>
      </c>
      <c r="H14" s="43" t="s">
        <v>166</v>
      </c>
      <c r="I14" s="43">
        <v>3</v>
      </c>
      <c r="J14" s="40"/>
      <c r="K14" s="54"/>
      <c r="L14" s="39"/>
      <c r="M14" s="78"/>
      <c r="N14" s="27"/>
      <c r="O14" t="str">
        <f>IF(D14='BDD1'!$C$7,1," ")</f>
        <v xml:space="preserve"> </v>
      </c>
    </row>
    <row r="15" spans="1:15" s="36" customFormat="1" ht="14.25">
      <c r="A15" s="41">
        <f t="shared" ca="1" si="0"/>
        <v>76</v>
      </c>
      <c r="B15" s="42" t="s">
        <v>386</v>
      </c>
      <c r="C15" s="67">
        <v>42983</v>
      </c>
      <c r="D15" s="43" t="s">
        <v>6</v>
      </c>
      <c r="E15" s="44" t="s">
        <v>52</v>
      </c>
      <c r="F15" s="45">
        <v>8</v>
      </c>
      <c r="G15" s="43" t="s">
        <v>399</v>
      </c>
      <c r="H15" s="43" t="s">
        <v>97</v>
      </c>
      <c r="I15" s="43">
        <v>4</v>
      </c>
      <c r="J15" s="40"/>
      <c r="K15" s="54"/>
      <c r="L15" s="39"/>
      <c r="M15" s="54"/>
      <c r="N15" s="27"/>
      <c r="O15" t="str">
        <f>IF(D15='BDD1'!$C$7,1," ")</f>
        <v xml:space="preserve"> </v>
      </c>
    </row>
    <row r="16" spans="1:15" ht="14.25">
      <c r="A16" s="41">
        <f t="shared" ca="1" si="0"/>
        <v>76</v>
      </c>
      <c r="B16" s="42" t="s">
        <v>387</v>
      </c>
      <c r="C16" s="67">
        <v>42983</v>
      </c>
      <c r="D16" s="43" t="s">
        <v>10</v>
      </c>
      <c r="E16" s="44" t="s">
        <v>52</v>
      </c>
      <c r="F16" s="45">
        <v>8</v>
      </c>
      <c r="G16" s="43" t="s">
        <v>400</v>
      </c>
      <c r="H16" s="43" t="s">
        <v>132</v>
      </c>
      <c r="I16" s="43">
        <v>3</v>
      </c>
      <c r="J16" s="40"/>
      <c r="K16" s="54"/>
      <c r="L16" s="39"/>
      <c r="M16" s="54"/>
      <c r="N16" s="27"/>
      <c r="O16" t="str">
        <f>IF(D16='BDD1'!$C$7,1," ")</f>
        <v xml:space="preserve"> </v>
      </c>
    </row>
    <row r="17" spans="1:15" ht="14.25">
      <c r="A17" s="41">
        <f t="shared" ca="1" si="0"/>
        <v>74</v>
      </c>
      <c r="B17" s="42" t="s">
        <v>388</v>
      </c>
      <c r="C17" s="67">
        <v>42985</v>
      </c>
      <c r="D17" s="43" t="s">
        <v>6</v>
      </c>
      <c r="E17" s="44" t="s">
        <v>52</v>
      </c>
      <c r="F17" s="45">
        <v>8</v>
      </c>
      <c r="G17" s="43" t="s">
        <v>401</v>
      </c>
      <c r="H17" s="43" t="s">
        <v>98</v>
      </c>
      <c r="I17" s="43">
        <v>12</v>
      </c>
      <c r="J17" s="40"/>
      <c r="K17" s="54"/>
      <c r="L17" s="39"/>
      <c r="M17" s="54"/>
      <c r="N17" s="27"/>
      <c r="O17" t="str">
        <f>IF(D17='BDD1'!$C$7,1," ")</f>
        <v xml:space="preserve"> </v>
      </c>
    </row>
    <row r="18" spans="1:15" ht="15" thickBot="1">
      <c r="A18" s="69">
        <f t="shared" ca="1" si="0"/>
        <v>76</v>
      </c>
      <c r="B18" s="70" t="s">
        <v>389</v>
      </c>
      <c r="C18" s="68">
        <v>42983</v>
      </c>
      <c r="D18" s="79" t="s">
        <v>10</v>
      </c>
      <c r="E18" s="80" t="s">
        <v>5</v>
      </c>
      <c r="F18" s="81">
        <v>8</v>
      </c>
      <c r="G18" s="51" t="s">
        <v>402</v>
      </c>
      <c r="H18" s="79" t="s">
        <v>46</v>
      </c>
      <c r="I18" s="79">
        <v>2</v>
      </c>
      <c r="J18" s="82"/>
      <c r="K18" s="72"/>
      <c r="L18" s="83"/>
      <c r="M18" s="72"/>
      <c r="N18" s="29"/>
      <c r="O18" t="str">
        <f>IF(D18='BDD1'!$C$7,1," ")</f>
        <v xml:space="preserve"> </v>
      </c>
    </row>
    <row r="20" spans="1:15" ht="15">
      <c r="A20" s="25" t="s">
        <v>21</v>
      </c>
      <c r="C20" s="15"/>
      <c r="D20" s="13"/>
      <c r="I20" s="26">
        <f>SUM(I3:I19)</f>
        <v>97</v>
      </c>
      <c r="K20" s="14"/>
      <c r="L20" s="26">
        <f>SUM(L3:L19)</f>
        <v>6</v>
      </c>
      <c r="M20" s="3"/>
    </row>
    <row r="21" spans="1:15" ht="15">
      <c r="C21" s="15"/>
      <c r="D21" s="13"/>
      <c r="H21" s="26"/>
      <c r="L21" s="14"/>
      <c r="M21" s="3"/>
    </row>
    <row r="22" spans="1:15" ht="15.75">
      <c r="A22" s="2" t="s">
        <v>26</v>
      </c>
      <c r="B22" s="1">
        <f>I20+L20</f>
        <v>103</v>
      </c>
      <c r="C22" s="15"/>
      <c r="D22" s="13"/>
      <c r="L22" s="14"/>
      <c r="M22" s="3"/>
    </row>
    <row r="23" spans="1:15">
      <c r="C23" s="14"/>
      <c r="D23" s="14"/>
      <c r="G23" s="3"/>
      <c r="J23" s="14"/>
      <c r="K23" s="14"/>
      <c r="L23" s="14"/>
      <c r="M23" s="3"/>
    </row>
  </sheetData>
  <customSheetViews>
    <customSheetView guid="{5F979A7D-3C45-4E01-AC4E-6AF996C2FB7E}" showPageBreaks="1">
      <selection activeCell="M50" sqref="M50"/>
      <pageMargins left="0.7" right="0.7" top="0.75" bottom="0.75" header="0.3" footer="0.3"/>
      <pageSetup paperSize="9" scale="39" orientation="portrait" r:id="rId1"/>
    </customSheetView>
    <customSheetView guid="{805F7F6C-07D5-4218-A4CA-7C4C90848235}">
      <pane ySplit="2" topLeftCell="A3" activePane="bottomLeft" state="frozen"/>
      <selection pane="bottomLeft" activeCell="A5" sqref="A5:XFD5"/>
      <pageMargins left="0.7" right="0.7" top="0.75" bottom="0.75" header="0.3" footer="0.3"/>
      <pageSetup paperSize="9" scale="39" orientation="portrait" r:id="rId2"/>
    </customSheetView>
    <customSheetView guid="{DD43EEA5-BE5B-4AB0-8865-DC841F62FEB0}">
      <pane ySplit="2" topLeftCell="A3" activePane="bottomLeft" state="frozen"/>
      <selection pane="bottomLeft" activeCell="A3" sqref="A3:O3"/>
      <pageMargins left="0.7" right="0.7" top="0.75" bottom="0.75" header="0.3" footer="0.3"/>
      <pageSetup paperSize="9" scale="39" orientation="portrait" r:id="rId3"/>
    </customSheetView>
    <customSheetView guid="{B0E69852-7093-450F-A7BA-DF58D900D8C0}">
      <pane ySplit="2" topLeftCell="A3" activePane="bottomLeft" state="frozen"/>
      <selection pane="bottomLeft" activeCell="A3" sqref="A3:O3"/>
      <pageMargins left="0.7" right="0.7" top="0.75" bottom="0.75" header="0.3" footer="0.3"/>
      <pageSetup paperSize="9" scale="39" orientation="portrait" r:id="rId4"/>
    </customSheetView>
    <customSheetView guid="{22839E51-E1BC-4162-88B4-CA5F127F3C85}">
      <pane ySplit="2" topLeftCell="A3" activePane="bottomLeft" state="frozen"/>
      <selection pane="bottomLeft" activeCell="A5" sqref="A5:XFD5"/>
      <pageMargins left="0.7" right="0.7" top="0.75" bottom="0.75" header="0.3" footer="0.3"/>
      <pageSetup paperSize="9" scale="39" orientation="portrait" r:id="rId5"/>
    </customSheetView>
    <customSheetView guid="{D68FB203-A429-4F1D-8B6F-0065D37ACC69}">
      <pane ySplit="2" topLeftCell="A3" activePane="bottomLeft" state="frozen"/>
      <selection pane="bottomLeft" activeCell="A3" sqref="A3:O3"/>
      <pageMargins left="0.7" right="0.7" top="0.75" bottom="0.75" header="0.3" footer="0.3"/>
      <pageSetup paperSize="9" scale="39" orientation="portrait" r:id="rId6"/>
    </customSheetView>
    <customSheetView guid="{FD0F1160-D044-4784-A51D-B6A811C15EA7}">
      <selection activeCell="D55" sqref="D55"/>
      <pageMargins left="0.7" right="0.7" top="0.75" bottom="0.75" header="0.3" footer="0.3"/>
      <pageSetup paperSize="9" scale="39" orientation="portrait" r:id="rId7"/>
    </customSheetView>
    <customSheetView guid="{90487034-ADE3-46A8-B115-1E9FD0E1C1F1}">
      <pane ySplit="2" topLeftCell="A3" activePane="bottomLeft" state="frozen"/>
      <selection pane="bottomLeft" activeCell="R12" sqref="R12"/>
      <pageMargins left="0.7" right="0.7" top="0.75" bottom="0.75" header="0.3" footer="0.3"/>
      <pageSetup paperSize="9" scale="39" orientation="portrait" r:id="rId8"/>
    </customSheetView>
  </customSheetViews>
  <mergeCells count="1">
    <mergeCell ref="C1:O1"/>
  </mergeCells>
  <conditionalFormatting sqref="C3:C18">
    <cfRule type="cellIs" dxfId="39" priority="2" stopIfTrue="1" operator="between">
      <formula>1</formula>
      <formula>90</formula>
    </cfRule>
  </conditionalFormatting>
  <conditionalFormatting sqref="A3:A18">
    <cfRule type="cellIs" dxfId="38" priority="1" operator="between">
      <formula>367</formula>
      <formula>2000</formula>
    </cfRule>
    <cfRule type="cellIs" dxfId="37" priority="3" stopIfTrue="1" operator="between">
      <formula>0</formula>
      <formula>60</formula>
    </cfRule>
    <cfRule type="cellIs" dxfId="36" priority="4" stopIfTrue="1" operator="between">
      <formula>61</formula>
      <formula>120</formula>
    </cfRule>
    <cfRule type="cellIs" dxfId="35" priority="5" stopIfTrue="1" operator="between">
      <formula>121</formula>
      <formula>366</formula>
    </cfRule>
  </conditionalFormatting>
  <dataValidations count="1">
    <dataValidation type="list" allowBlank="1" showErrorMessage="1" promptTitle="Statu de ton chantier?" prompt="Sélectionne ce qui convient dans la liste." sqref="D3:D18">
      <formula1>Statu</formula1>
    </dataValidation>
  </dataValidations>
  <pageMargins left="0.7" right="0.7" top="0.75" bottom="0.75" header="0.3" footer="0.3"/>
  <pageSetup paperSize="9" scale="39" orientation="portrait" r:id="rId9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34"/>
  <sheetViews>
    <sheetView zoomScaleNormal="85" workbookViewId="0">
      <pane ySplit="2" topLeftCell="A3" activePane="bottomLeft" state="frozen"/>
      <selection activeCell="D43" sqref="D43"/>
      <selection pane="bottomLeft" activeCell="D43" sqref="D43"/>
    </sheetView>
  </sheetViews>
  <sheetFormatPr baseColWidth="10" defaultRowHeight="12.75"/>
  <cols>
    <col min="1" max="1" width="11" style="9" customWidth="1"/>
    <col min="2" max="2" width="18.140625" style="9" customWidth="1"/>
    <col min="3" max="3" width="12" style="9" bestFit="1" customWidth="1"/>
    <col min="4" max="4" width="11.28515625" style="59" bestFit="1" customWidth="1"/>
    <col min="5" max="5" width="10.7109375" style="9" customWidth="1"/>
    <col min="6" max="7" width="14.140625" style="9" customWidth="1"/>
    <col min="8" max="8" width="23.85546875" style="9" customWidth="1"/>
    <col min="9" max="9" width="12.42578125" style="9" customWidth="1"/>
    <col min="10" max="10" width="11.28515625" style="9" bestFit="1" customWidth="1"/>
    <col min="11" max="11" width="11.5703125" style="9" bestFit="1" customWidth="1"/>
    <col min="12" max="12" width="19.5703125" style="3" customWidth="1"/>
    <col min="13" max="16384" width="11.42578125" style="9"/>
  </cols>
  <sheetData>
    <row r="1" spans="1:15" ht="30" customHeight="1" thickBot="1">
      <c r="A1" s="11">
        <f ca="1">TODAY()</f>
        <v>43059</v>
      </c>
      <c r="B1" s="58" t="s">
        <v>30</v>
      </c>
      <c r="C1" s="109" t="s">
        <v>147</v>
      </c>
      <c r="D1" s="109"/>
      <c r="E1" s="109"/>
      <c r="F1" s="109"/>
      <c r="G1" s="109"/>
      <c r="H1" s="109"/>
      <c r="I1" s="109"/>
      <c r="J1" s="109"/>
      <c r="K1" s="109"/>
      <c r="L1" s="109"/>
      <c r="M1" s="116"/>
      <c r="N1" s="116"/>
      <c r="O1" s="109"/>
    </row>
    <row r="2" spans="1:15" customFormat="1" ht="42" customHeight="1" thickBot="1">
      <c r="A2" s="18" t="s">
        <v>3</v>
      </c>
      <c r="B2" s="52" t="s">
        <v>17</v>
      </c>
      <c r="C2" s="74" t="s">
        <v>373</v>
      </c>
      <c r="D2" s="52" t="s">
        <v>55</v>
      </c>
      <c r="E2" s="52" t="s">
        <v>18</v>
      </c>
      <c r="F2" s="73" t="s">
        <v>4</v>
      </c>
      <c r="G2" s="53" t="s">
        <v>19</v>
      </c>
      <c r="H2" s="53" t="s">
        <v>25</v>
      </c>
      <c r="I2" s="53" t="s">
        <v>7</v>
      </c>
      <c r="J2" s="53" t="s">
        <v>22</v>
      </c>
      <c r="K2" s="53" t="s">
        <v>38</v>
      </c>
      <c r="L2" s="75" t="s">
        <v>56</v>
      </c>
      <c r="M2" s="53" t="s">
        <v>150</v>
      </c>
      <c r="N2" s="19" t="s">
        <v>50</v>
      </c>
    </row>
    <row r="3" spans="1:15" customFormat="1" ht="14.25">
      <c r="A3" s="41">
        <f t="shared" ref="A3:A18" ca="1" si="0">IF(C3,$A$1-C3,"")</f>
        <v>47</v>
      </c>
      <c r="B3" s="42" t="s">
        <v>374</v>
      </c>
      <c r="C3" s="66">
        <v>43012</v>
      </c>
      <c r="D3" s="24" t="s">
        <v>103</v>
      </c>
      <c r="E3" s="44" t="s">
        <v>147</v>
      </c>
      <c r="F3" s="45">
        <v>1</v>
      </c>
      <c r="G3" s="43" t="s">
        <v>395</v>
      </c>
      <c r="H3" s="43" t="s">
        <v>60</v>
      </c>
      <c r="I3" s="43">
        <v>20</v>
      </c>
      <c r="J3" s="40"/>
      <c r="K3" s="54"/>
      <c r="L3" s="39"/>
      <c r="M3" s="38"/>
      <c r="N3" s="31"/>
    </row>
    <row r="4" spans="1:15" customFormat="1" ht="14.25">
      <c r="A4" s="47">
        <f t="shared" ca="1" si="0"/>
        <v>46</v>
      </c>
      <c r="B4" s="42" t="s">
        <v>375</v>
      </c>
      <c r="C4" s="66">
        <v>43013</v>
      </c>
      <c r="D4" s="43" t="s">
        <v>6</v>
      </c>
      <c r="E4" s="44" t="s">
        <v>147</v>
      </c>
      <c r="F4" s="48">
        <v>1</v>
      </c>
      <c r="G4" s="43" t="s">
        <v>394</v>
      </c>
      <c r="H4" s="49" t="s">
        <v>134</v>
      </c>
      <c r="I4" s="49">
        <v>3</v>
      </c>
      <c r="J4" s="56"/>
      <c r="K4" s="55"/>
      <c r="L4" s="57"/>
      <c r="M4" s="55"/>
      <c r="N4" s="32"/>
      <c r="O4" t="str">
        <f>IF(D4='BDD1'!$C$7,1," ")</f>
        <v xml:space="preserve"> </v>
      </c>
    </row>
    <row r="5" spans="1:15" customFormat="1" ht="14.25">
      <c r="A5" s="41">
        <f t="shared" ca="1" si="0"/>
        <v>46</v>
      </c>
      <c r="B5" s="42" t="s">
        <v>376</v>
      </c>
      <c r="C5" s="66">
        <v>43013</v>
      </c>
      <c r="D5" s="43" t="s">
        <v>10</v>
      </c>
      <c r="E5" s="44" t="s">
        <v>147</v>
      </c>
      <c r="F5" s="45">
        <v>1</v>
      </c>
      <c r="G5" s="43" t="s">
        <v>393</v>
      </c>
      <c r="H5" s="43" t="s">
        <v>180</v>
      </c>
      <c r="I5" s="43">
        <v>3</v>
      </c>
      <c r="J5" s="40"/>
      <c r="K5" s="54"/>
      <c r="L5" s="39"/>
      <c r="M5" s="54"/>
      <c r="N5" s="31"/>
      <c r="O5" t="str">
        <f>IF(D5='BDD1'!$C$7,1," ")</f>
        <v xml:space="preserve"> </v>
      </c>
    </row>
    <row r="6" spans="1:15" customFormat="1" ht="14.25">
      <c r="A6" s="41">
        <f t="shared" ca="1" si="0"/>
        <v>46</v>
      </c>
      <c r="B6" s="42" t="s">
        <v>377</v>
      </c>
      <c r="C6" s="66">
        <v>43013</v>
      </c>
      <c r="D6" s="43" t="s">
        <v>99</v>
      </c>
      <c r="E6" s="44" t="s">
        <v>147</v>
      </c>
      <c r="F6" s="45">
        <v>1</v>
      </c>
      <c r="G6" s="43" t="s">
        <v>392</v>
      </c>
      <c r="H6" s="43" t="s">
        <v>133</v>
      </c>
      <c r="I6" s="43">
        <v>4</v>
      </c>
      <c r="J6" s="40"/>
      <c r="K6" s="54"/>
      <c r="L6" s="39"/>
      <c r="M6" s="54"/>
      <c r="N6" s="31"/>
      <c r="O6" t="str">
        <f>IF(D6='BDD1'!$C$7,1," ")</f>
        <v xml:space="preserve"> </v>
      </c>
    </row>
    <row r="7" spans="1:15" customFormat="1" ht="14.25">
      <c r="A7" s="41">
        <f t="shared" ca="1" si="0"/>
        <v>49</v>
      </c>
      <c r="B7" s="42" t="s">
        <v>378</v>
      </c>
      <c r="C7" s="66">
        <v>43010</v>
      </c>
      <c r="D7" s="46" t="s">
        <v>99</v>
      </c>
      <c r="E7" s="44" t="s">
        <v>147</v>
      </c>
      <c r="F7" s="45">
        <v>2</v>
      </c>
      <c r="G7" s="43" t="s">
        <v>403</v>
      </c>
      <c r="H7" s="43" t="s">
        <v>44</v>
      </c>
      <c r="I7" s="43">
        <v>2</v>
      </c>
      <c r="J7" s="28"/>
      <c r="K7" s="30"/>
      <c r="L7" s="28"/>
      <c r="M7" s="54"/>
      <c r="N7" s="27"/>
      <c r="O7" t="str">
        <f>IF(D7='BDD1'!$C$7,1," ")</f>
        <v xml:space="preserve"> </v>
      </c>
    </row>
    <row r="8" spans="1:15" customFormat="1" ht="14.25">
      <c r="A8" s="41">
        <f t="shared" ca="1" si="0"/>
        <v>60</v>
      </c>
      <c r="B8" s="42" t="s">
        <v>379</v>
      </c>
      <c r="C8" s="66">
        <v>42999</v>
      </c>
      <c r="D8" s="43" t="s">
        <v>10</v>
      </c>
      <c r="E8" s="44" t="s">
        <v>147</v>
      </c>
      <c r="F8" s="45">
        <v>3</v>
      </c>
      <c r="G8" s="43" t="s">
        <v>392</v>
      </c>
      <c r="H8" s="43" t="s">
        <v>165</v>
      </c>
      <c r="I8" s="43">
        <v>5</v>
      </c>
      <c r="J8" s="40"/>
      <c r="K8" s="54"/>
      <c r="L8" s="39"/>
      <c r="M8" s="54"/>
      <c r="N8" s="27"/>
      <c r="O8" t="str">
        <f>IF(D8='BDD1'!$C$7,1," ")</f>
        <v xml:space="preserve"> </v>
      </c>
    </row>
    <row r="9" spans="1:15" customFormat="1" ht="14.25">
      <c r="A9" s="41">
        <f t="shared" ca="1" si="0"/>
        <v>60</v>
      </c>
      <c r="B9" s="42" t="s">
        <v>380</v>
      </c>
      <c r="C9" s="66">
        <v>42999</v>
      </c>
      <c r="D9" s="43" t="s">
        <v>6</v>
      </c>
      <c r="E9" s="44" t="s">
        <v>147</v>
      </c>
      <c r="F9" s="45">
        <v>3</v>
      </c>
      <c r="G9" s="43" t="s">
        <v>393</v>
      </c>
      <c r="H9" s="43" t="s">
        <v>16</v>
      </c>
      <c r="I9" s="43">
        <v>0</v>
      </c>
      <c r="J9" s="40"/>
      <c r="K9" s="54"/>
      <c r="L9" s="39"/>
      <c r="M9" s="54"/>
      <c r="N9" s="27"/>
      <c r="O9" t="str">
        <f>IF(D9='BDD1'!$C$7,1," ")</f>
        <v xml:space="preserve"> </v>
      </c>
    </row>
    <row r="10" spans="1:15" customFormat="1" ht="14.25">
      <c r="A10" s="41">
        <f t="shared" ca="1" si="0"/>
        <v>84</v>
      </c>
      <c r="B10" s="42" t="s">
        <v>381</v>
      </c>
      <c r="C10" s="66">
        <v>42975</v>
      </c>
      <c r="D10" s="46" t="s">
        <v>10</v>
      </c>
      <c r="E10" s="44" t="s">
        <v>147</v>
      </c>
      <c r="F10" s="45">
        <v>4</v>
      </c>
      <c r="G10" s="43" t="s">
        <v>394</v>
      </c>
      <c r="H10" s="43" t="s">
        <v>137</v>
      </c>
      <c r="I10" s="43">
        <v>12</v>
      </c>
      <c r="J10" s="39"/>
      <c r="K10" s="54"/>
      <c r="L10" s="39"/>
      <c r="M10" s="54"/>
      <c r="N10" s="27"/>
      <c r="O10" t="str">
        <f>IF(D10='BDD1'!$C$7,1," ")</f>
        <v xml:space="preserve"> </v>
      </c>
    </row>
    <row r="11" spans="1:15" customFormat="1" ht="12.75" customHeight="1">
      <c r="A11" s="41">
        <f t="shared" ca="1" si="0"/>
        <v>83</v>
      </c>
      <c r="B11" s="42" t="s">
        <v>382</v>
      </c>
      <c r="C11" s="77">
        <v>42976</v>
      </c>
      <c r="D11" s="50" t="s">
        <v>99</v>
      </c>
      <c r="E11" s="44" t="s">
        <v>147</v>
      </c>
      <c r="F11" s="45">
        <v>4</v>
      </c>
      <c r="G11" s="43" t="s">
        <v>395</v>
      </c>
      <c r="H11" s="50" t="s">
        <v>96</v>
      </c>
      <c r="I11" s="50">
        <v>7</v>
      </c>
      <c r="J11" s="61"/>
      <c r="K11" s="61"/>
      <c r="L11" s="61"/>
      <c r="M11" s="61"/>
      <c r="N11" s="62" t="s">
        <v>92</v>
      </c>
      <c r="O11" t="str">
        <f>IF(D11='BDD1'!$C$7,1," ")</f>
        <v xml:space="preserve"> </v>
      </c>
    </row>
    <row r="12" spans="1:15" customFormat="1" ht="12.75" customHeight="1">
      <c r="A12" s="41">
        <f t="shared" ca="1" si="0"/>
        <v>45</v>
      </c>
      <c r="B12" s="42" t="s">
        <v>383</v>
      </c>
      <c r="C12" s="66">
        <v>43014</v>
      </c>
      <c r="D12" s="43" t="s">
        <v>10</v>
      </c>
      <c r="E12" s="44" t="s">
        <v>147</v>
      </c>
      <c r="F12" s="45">
        <v>4</v>
      </c>
      <c r="G12" s="43" t="s">
        <v>396</v>
      </c>
      <c r="H12" s="43" t="s">
        <v>141</v>
      </c>
      <c r="I12" s="43">
        <v>10</v>
      </c>
      <c r="J12" s="39"/>
      <c r="K12" s="84" t="s">
        <v>390</v>
      </c>
      <c r="L12" s="39">
        <v>3</v>
      </c>
      <c r="M12" s="54"/>
      <c r="N12" s="27"/>
      <c r="O12" t="str">
        <f>IF(D12='BDD1'!$C$7,1," ")</f>
        <v xml:space="preserve"> </v>
      </c>
    </row>
    <row r="13" spans="1:15" customFormat="1" ht="12.75" customHeight="1">
      <c r="A13" s="41">
        <f t="shared" ca="1" si="0"/>
        <v>42</v>
      </c>
      <c r="B13" s="42" t="s">
        <v>384</v>
      </c>
      <c r="C13" s="76">
        <v>43017</v>
      </c>
      <c r="D13" s="63" t="s">
        <v>10</v>
      </c>
      <c r="E13" s="44" t="s">
        <v>147</v>
      </c>
      <c r="F13" s="45">
        <v>4</v>
      </c>
      <c r="G13" s="43" t="s">
        <v>397</v>
      </c>
      <c r="H13" s="63" t="s">
        <v>119</v>
      </c>
      <c r="I13" s="63">
        <v>7</v>
      </c>
      <c r="J13" s="61"/>
      <c r="K13" s="85" t="s">
        <v>391</v>
      </c>
      <c r="L13" s="64">
        <v>3</v>
      </c>
      <c r="M13" s="64"/>
      <c r="N13" s="65" t="s">
        <v>92</v>
      </c>
      <c r="O13" t="str">
        <f>IF(D13='BDD1'!$C$7,1," ")</f>
        <v xml:space="preserve"> </v>
      </c>
    </row>
    <row r="14" spans="1:15" customFormat="1" ht="15">
      <c r="A14" s="41">
        <f t="shared" ca="1" si="0"/>
        <v>425</v>
      </c>
      <c r="B14" s="42" t="s">
        <v>385</v>
      </c>
      <c r="C14" s="67">
        <v>42634</v>
      </c>
      <c r="D14" s="43" t="s">
        <v>10</v>
      </c>
      <c r="E14" s="44" t="s">
        <v>147</v>
      </c>
      <c r="F14" s="45">
        <v>7</v>
      </c>
      <c r="G14" s="43" t="s">
        <v>398</v>
      </c>
      <c r="H14" s="43" t="s">
        <v>166</v>
      </c>
      <c r="I14" s="43">
        <v>3</v>
      </c>
      <c r="J14" s="40"/>
      <c r="K14" s="54"/>
      <c r="L14" s="39"/>
      <c r="M14" s="78"/>
      <c r="N14" s="27"/>
      <c r="O14" t="str">
        <f>IF(D14='BDD1'!$C$7,1," ")</f>
        <v xml:space="preserve"> </v>
      </c>
    </row>
    <row r="15" spans="1:15" s="36" customFormat="1" ht="14.25">
      <c r="A15" s="41">
        <f t="shared" ca="1" si="0"/>
        <v>76</v>
      </c>
      <c r="B15" s="42" t="s">
        <v>386</v>
      </c>
      <c r="C15" s="67">
        <v>42983</v>
      </c>
      <c r="D15" s="43" t="s">
        <v>6</v>
      </c>
      <c r="E15" s="44" t="s">
        <v>147</v>
      </c>
      <c r="F15" s="45">
        <v>8</v>
      </c>
      <c r="G15" s="43" t="s">
        <v>399</v>
      </c>
      <c r="H15" s="43" t="s">
        <v>97</v>
      </c>
      <c r="I15" s="43">
        <v>4</v>
      </c>
      <c r="J15" s="40"/>
      <c r="K15" s="54"/>
      <c r="L15" s="39"/>
      <c r="M15" s="54"/>
      <c r="N15" s="27"/>
      <c r="O15" t="str">
        <f>IF(D15='BDD1'!$C$7,1," ")</f>
        <v xml:space="preserve"> </v>
      </c>
    </row>
    <row r="16" spans="1:15" customFormat="1" ht="14.25">
      <c r="A16" s="41">
        <f t="shared" ca="1" si="0"/>
        <v>76</v>
      </c>
      <c r="B16" s="42" t="s">
        <v>387</v>
      </c>
      <c r="C16" s="67">
        <v>42983</v>
      </c>
      <c r="D16" s="43" t="s">
        <v>10</v>
      </c>
      <c r="E16" s="44" t="s">
        <v>147</v>
      </c>
      <c r="F16" s="45">
        <v>8</v>
      </c>
      <c r="G16" s="43" t="s">
        <v>400</v>
      </c>
      <c r="H16" s="43" t="s">
        <v>132</v>
      </c>
      <c r="I16" s="43">
        <v>3</v>
      </c>
      <c r="J16" s="40"/>
      <c r="K16" s="54"/>
      <c r="L16" s="39"/>
      <c r="M16" s="54"/>
      <c r="N16" s="27"/>
      <c r="O16" t="str">
        <f>IF(D16='BDD1'!$C$7,1," ")</f>
        <v xml:space="preserve"> </v>
      </c>
    </row>
    <row r="17" spans="1:15" customFormat="1" ht="14.25">
      <c r="A17" s="41">
        <f t="shared" ca="1" si="0"/>
        <v>74</v>
      </c>
      <c r="B17" s="42" t="s">
        <v>388</v>
      </c>
      <c r="C17" s="67">
        <v>42985</v>
      </c>
      <c r="D17" s="43" t="s">
        <v>6</v>
      </c>
      <c r="E17" s="44" t="s">
        <v>147</v>
      </c>
      <c r="F17" s="45">
        <v>8</v>
      </c>
      <c r="G17" s="43" t="s">
        <v>401</v>
      </c>
      <c r="H17" s="43" t="s">
        <v>98</v>
      </c>
      <c r="I17" s="43">
        <v>12</v>
      </c>
      <c r="J17" s="40"/>
      <c r="K17" s="54"/>
      <c r="L17" s="39"/>
      <c r="M17" s="54"/>
      <c r="N17" s="27"/>
      <c r="O17" t="str">
        <f>IF(D17='BDD1'!$C$7,1," ")</f>
        <v xml:space="preserve"> </v>
      </c>
    </row>
    <row r="18" spans="1:15" customFormat="1" ht="15" thickBot="1">
      <c r="A18" s="69">
        <f t="shared" ca="1" si="0"/>
        <v>76</v>
      </c>
      <c r="B18" s="70" t="s">
        <v>389</v>
      </c>
      <c r="C18" s="68">
        <v>42983</v>
      </c>
      <c r="D18" s="79" t="s">
        <v>10</v>
      </c>
      <c r="E18" s="80" t="s">
        <v>5</v>
      </c>
      <c r="F18" s="81">
        <v>8</v>
      </c>
      <c r="G18" s="51" t="s">
        <v>402</v>
      </c>
      <c r="H18" s="79" t="s">
        <v>46</v>
      </c>
      <c r="I18" s="79">
        <v>2</v>
      </c>
      <c r="J18" s="82"/>
      <c r="K18" s="72"/>
      <c r="L18" s="83"/>
      <c r="M18" s="72"/>
      <c r="N18" s="29"/>
      <c r="O18" t="str">
        <f>IF(D18='BDD1'!$C$7,1," ")</f>
        <v xml:space="preserve"> </v>
      </c>
    </row>
    <row r="19" spans="1:15" customFormat="1"/>
    <row r="20" spans="1:15" customFormat="1" ht="15">
      <c r="A20" s="25" t="s">
        <v>21</v>
      </c>
      <c r="C20" s="15"/>
      <c r="D20" s="13"/>
      <c r="I20" s="26">
        <f>SUM(I3:I19)</f>
        <v>97</v>
      </c>
      <c r="K20" s="14"/>
      <c r="L20" s="26">
        <f>SUM(L3:L19)</f>
        <v>6</v>
      </c>
      <c r="M20" s="3"/>
    </row>
    <row r="21" spans="1:15" customFormat="1" ht="15">
      <c r="C21" s="15"/>
      <c r="D21" s="13"/>
      <c r="H21" s="26"/>
      <c r="L21" s="14"/>
      <c r="M21" s="3"/>
    </row>
    <row r="22" spans="1:15" customFormat="1" ht="15.75">
      <c r="A22" s="2" t="s">
        <v>26</v>
      </c>
      <c r="B22" s="1">
        <f>I20+L20</f>
        <v>103</v>
      </c>
      <c r="C22" s="15"/>
      <c r="D22" s="13"/>
      <c r="L22" s="14"/>
      <c r="M22" s="3"/>
    </row>
    <row r="23" spans="1:15" customFormat="1">
      <c r="C23" s="14"/>
      <c r="D23" s="14"/>
      <c r="G23" s="3"/>
      <c r="J23" s="14"/>
      <c r="K23" s="14"/>
      <c r="L23" s="14"/>
      <c r="M23" s="3"/>
    </row>
    <row r="24" spans="1:15">
      <c r="D24" s="60"/>
    </row>
    <row r="25" spans="1:15">
      <c r="D25" s="60"/>
    </row>
    <row r="26" spans="1:15">
      <c r="D26" s="60"/>
    </row>
    <row r="27" spans="1:15">
      <c r="D27" s="60"/>
    </row>
    <row r="28" spans="1:15">
      <c r="D28" s="60"/>
    </row>
    <row r="29" spans="1:15">
      <c r="D29" s="60"/>
    </row>
    <row r="30" spans="1:15">
      <c r="A30" s="3"/>
      <c r="D30" s="60"/>
    </row>
    <row r="31" spans="1:15">
      <c r="D31" s="60"/>
    </row>
    <row r="32" spans="1:15">
      <c r="D32" s="60"/>
    </row>
    <row r="33" spans="4:4">
      <c r="D33" s="60"/>
    </row>
    <row r="34" spans="4:4">
      <c r="D34" s="60"/>
    </row>
  </sheetData>
  <sortState ref="A3:O28">
    <sortCondition ref="G3"/>
  </sortState>
  <customSheetViews>
    <customSheetView guid="{5F979A7D-3C45-4E01-AC4E-6AF996C2FB7E}" showPageBreaks="1" printArea="1">
      <selection activeCell="E22" sqref="E22"/>
      <rowBreaks count="2" manualBreakCount="2">
        <brk id="53" max="16383" man="1"/>
        <brk id="121" max="14" man="1"/>
      </rowBreaks>
      <pageMargins left="0.17" right="0.26" top="0.17" bottom="0.16" header="0.17" footer="0.16"/>
      <pageSetup paperSize="9" scale="35" orientation="portrait" r:id="rId1"/>
      <headerFooter alignWithMargins="0"/>
    </customSheetView>
    <customSheetView guid="{805F7F6C-07D5-4218-A4CA-7C4C90848235}" showPageBreaks="1">
      <pane ySplit="1" topLeftCell="A101" activePane="bottomLeft" state="frozen"/>
      <selection pane="bottomLeft" activeCell="A57" sqref="A57"/>
      <pageMargins left="0.17" right="0.26" top="0.17" bottom="0.16" header="0.17" footer="0.16"/>
      <pageSetup paperSize="9" scale="49" orientation="portrait" r:id="rId2"/>
      <headerFooter alignWithMargins="0"/>
    </customSheetView>
    <customSheetView guid="{DD43EEA5-BE5B-4AB0-8865-DC841F62FEB0}" scale="85" showPageBreaks="1">
      <pane ySplit="1" topLeftCell="A2" activePane="bottomLeft" state="frozen"/>
      <selection pane="bottomLeft" activeCell="J78" sqref="J78"/>
      <pageMargins left="0.17" right="0.26" top="0.17" bottom="0.16" header="0.17" footer="0.16"/>
      <pageSetup paperSize="9" scale="49" orientation="portrait" r:id="rId3"/>
      <headerFooter alignWithMargins="0"/>
    </customSheetView>
    <customSheetView guid="{B0E69852-7093-450F-A7BA-DF58D900D8C0}" showPageBreaks="1">
      <pane ySplit="1" topLeftCell="A2" activePane="bottomLeft" state="frozen"/>
      <selection pane="bottomLeft" activeCell="A114" sqref="A114:XFD114"/>
      <pageMargins left="0.17" right="0.26" top="0.17" bottom="0.16" header="0.17" footer="0.16"/>
      <pageSetup paperSize="9" scale="49" orientation="portrait" r:id="rId4"/>
      <headerFooter alignWithMargins="0"/>
    </customSheetView>
    <customSheetView guid="{22839E51-E1BC-4162-88B4-CA5F127F3C85}">
      <pane ySplit="1" topLeftCell="A143" activePane="bottomLeft" state="frozen"/>
      <selection pane="bottomLeft" activeCell="B1" sqref="B1"/>
      <pageMargins left="0.17" right="0.26" top="0.17" bottom="0.16" header="0.17" footer="0.16"/>
      <pageSetup paperSize="9" scale="49" orientation="portrait" r:id="rId5"/>
      <headerFooter alignWithMargins="0"/>
    </customSheetView>
    <customSheetView guid="{D5B7212A-F5FC-48E9-95FB-8D19D632D5AB}">
      <pane ySplit="1" topLeftCell="A143" activePane="bottomLeft" state="frozen"/>
      <selection pane="bottomLeft" activeCell="B1" sqref="B1"/>
      <pageMargins left="0.17" right="0.26" top="0.17" bottom="0.16" header="0.17" footer="0.16"/>
      <pageSetup paperSize="9" scale="49" orientation="portrait" r:id="rId6"/>
      <headerFooter alignWithMargins="0"/>
    </customSheetView>
    <customSheetView guid="{8B766052-4F40-468C-B71F-6C193228FA22}" showAutoFilter="1">
      <pane ySplit="2" topLeftCell="A3" activePane="bottomLeft" state="frozen"/>
      <selection pane="bottomLeft" activeCell="A63" sqref="A63"/>
      <rowBreaks count="1" manualBreakCount="1">
        <brk id="33" max="13" man="1"/>
      </rowBreaks>
      <pageMargins left="0.17" right="0.26" top="0.17" bottom="0.16" header="0.17" footer="0.16"/>
      <pageSetup paperSize="9" scale="49" orientation="portrait" r:id="rId7"/>
      <headerFooter alignWithMargins="0"/>
      <autoFilter ref="A2:N112"/>
    </customSheetView>
    <customSheetView guid="{EF0064CB-B488-48DD-8AED-F76D881E7AC7}" showAutoFilter="1">
      <pane ySplit="2" topLeftCell="A93" activePane="bottomLeft" state="frozen"/>
      <selection pane="bottomLeft" activeCell="A85" sqref="A85:XFD85"/>
      <pageMargins left="0.17" right="0.26" top="0.17" bottom="0.16" header="0.17" footer="0.16"/>
      <pageSetup paperSize="9" scale="49" orientation="portrait" r:id="rId8"/>
      <headerFooter alignWithMargins="0"/>
      <autoFilter ref="A2:N107"/>
    </customSheetView>
    <customSheetView guid="{06173D09-096A-409A-9B21-5E195858C106}" showAutoFilter="1">
      <pane ySplit="2" topLeftCell="A3" activePane="bottomLeft" state="frozen"/>
      <selection pane="bottomLeft" activeCell="A63" sqref="A63"/>
      <rowBreaks count="1" manualBreakCount="1">
        <brk id="50" max="13" man="1"/>
      </rowBreaks>
      <pageMargins left="0.17" right="0.26" top="0.17" bottom="0.16" header="0.17" footer="0.16"/>
      <pageSetup paperSize="9" scale="49" orientation="portrait" r:id="rId9"/>
      <headerFooter alignWithMargins="0"/>
      <autoFilter ref="A2:N117"/>
    </customSheetView>
    <customSheetView guid="{BED03972-C3F0-4F78-9704-DCCDCB8FCF1B}" showAutoFilter="1">
      <pane ySplit="2" topLeftCell="A3" activePane="bottomLeft" state="frozen"/>
      <selection pane="bottomLeft" activeCell="A63" sqref="A63"/>
      <rowBreaks count="1" manualBreakCount="1">
        <brk id="33" max="13" man="1"/>
      </rowBreaks>
      <pageMargins left="0.17" right="0.26" top="0.17" bottom="0.16" header="0.17" footer="0.16"/>
      <pageSetup paperSize="9" scale="49" orientation="portrait" r:id="rId10"/>
      <headerFooter alignWithMargins="0"/>
      <autoFilter ref="A2:N118"/>
    </customSheetView>
    <customSheetView guid="{D72A7779-FC70-4190-9EAC-A6BC816ED896}">
      <pane ySplit="1" topLeftCell="A2" activePane="bottomLeft" state="frozen"/>
      <selection pane="bottomLeft" activeCell="C97" sqref="C97"/>
      <pageMargins left="0.17" right="0.26" top="0.17" bottom="0.16" header="0.17" footer="0.16"/>
      <pageSetup paperSize="9" scale="49" orientation="portrait" r:id="rId11"/>
      <headerFooter alignWithMargins="0"/>
    </customSheetView>
    <customSheetView guid="{50F3467E-4919-4700-A0BE-7BB6C42229E0}">
      <pane ySplit="1" topLeftCell="A2" activePane="bottomLeft" state="frozen"/>
      <selection pane="bottomLeft" activeCell="B1" sqref="B1"/>
      <pageMargins left="0.17" right="0.26" top="0.17" bottom="0.16" header="0.17" footer="0.16"/>
      <pageSetup paperSize="9" scale="49" orientation="portrait" r:id="rId12"/>
      <headerFooter alignWithMargins="0"/>
    </customSheetView>
    <customSheetView guid="{D9CF27E2-A625-406B-9DD0-87B849324BC8}">
      <pane ySplit="1" topLeftCell="A2" activePane="bottomLeft" state="frozen"/>
      <selection pane="bottomLeft" activeCell="A57" sqref="A57"/>
      <pageMargins left="0.17" right="0.26" top="0.17" bottom="0.16" header="0.17" footer="0.16"/>
      <pageSetup paperSize="9" scale="49" orientation="portrait" r:id="rId13"/>
      <headerFooter alignWithMargins="0"/>
    </customSheetView>
    <customSheetView guid="{D68FB203-A429-4F1D-8B6F-0065D37ACC69}">
      <pane ySplit="1" topLeftCell="A53" activePane="bottomLeft" state="frozen"/>
      <selection pane="bottomLeft" activeCell="C57" sqref="C57"/>
      <pageMargins left="0.17" right="0.26" top="0.17" bottom="0.16" header="0.17" footer="0.16"/>
      <pageSetup paperSize="9" scale="49" orientation="portrait" r:id="rId14"/>
      <headerFooter alignWithMargins="0"/>
    </customSheetView>
    <customSheetView guid="{FD0F1160-D044-4784-A51D-B6A811C15EA7}" showPageBreaks="1">
      <pane ySplit="1" topLeftCell="A143" activePane="bottomLeft" state="frozen"/>
      <selection pane="bottomLeft" activeCell="B1" sqref="B1"/>
      <pageMargins left="0.17" right="0.26" top="0.17" bottom="0.16" header="0.17" footer="0.16"/>
      <pageSetup paperSize="9" scale="49" orientation="portrait" r:id="rId15"/>
      <headerFooter alignWithMargins="0"/>
    </customSheetView>
    <customSheetView guid="{90487034-ADE3-46A8-B115-1E9FD0E1C1F1}" showPageBreaks="1">
      <pane ySplit="2" topLeftCell="A66" activePane="bottomLeft" state="frozen"/>
      <selection pane="bottomLeft" activeCell="A35" sqref="A34:A35"/>
      <pageMargins left="0.17" right="0.26" top="0.17" bottom="0.16" header="0.17" footer="0.16"/>
      <pageSetup paperSize="9" scale="49" orientation="portrait" r:id="rId16"/>
      <headerFooter alignWithMargins="0"/>
    </customSheetView>
  </customSheetViews>
  <mergeCells count="1">
    <mergeCell ref="C1:O1"/>
  </mergeCells>
  <phoneticPr fontId="12" type="noConversion"/>
  <conditionalFormatting sqref="C3:C18">
    <cfRule type="cellIs" dxfId="34" priority="2" stopIfTrue="1" operator="between">
      <formula>1</formula>
      <formula>90</formula>
    </cfRule>
  </conditionalFormatting>
  <conditionalFormatting sqref="A3:A18">
    <cfRule type="cellIs" dxfId="33" priority="1" operator="between">
      <formula>367</formula>
      <formula>2000</formula>
    </cfRule>
    <cfRule type="cellIs" dxfId="32" priority="3" stopIfTrue="1" operator="between">
      <formula>0</formula>
      <formula>60</formula>
    </cfRule>
    <cfRule type="cellIs" dxfId="31" priority="4" stopIfTrue="1" operator="between">
      <formula>61</formula>
      <formula>120</formula>
    </cfRule>
    <cfRule type="cellIs" dxfId="30" priority="5" stopIfTrue="1" operator="between">
      <formula>121</formula>
      <formula>366</formula>
    </cfRule>
  </conditionalFormatting>
  <dataValidations count="1">
    <dataValidation type="list" allowBlank="1" showErrorMessage="1" promptTitle="Statu de ton chantier?" prompt="Sélectionne ce qui convient dans la liste." sqref="D3:D18">
      <formula1>Statu</formula1>
    </dataValidation>
  </dataValidations>
  <pageMargins left="0.17" right="0.26" top="0.17" bottom="0.16" header="0.17" footer="0.16"/>
  <pageSetup paperSize="9" scale="49" orientation="portrait" r:id="rId17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82"/>
  <sheetViews>
    <sheetView zoomScaleNormal="100" workbookViewId="0">
      <pane ySplit="2" topLeftCell="A15" activePane="bottomLeft" state="frozen"/>
      <selection activeCell="D43" sqref="D43"/>
      <selection pane="bottomLeft" activeCell="D43" sqref="D43"/>
    </sheetView>
  </sheetViews>
  <sheetFormatPr baseColWidth="10" defaultRowHeight="12.75"/>
  <cols>
    <col min="1" max="1" width="11" customWidth="1"/>
    <col min="2" max="2" width="17" customWidth="1"/>
    <col min="3" max="3" width="11.42578125" style="17"/>
    <col min="4" max="4" width="10.42578125" bestFit="1" customWidth="1"/>
    <col min="6" max="6" width="6" bestFit="1" customWidth="1"/>
    <col min="7" max="7" width="12.140625" customWidth="1"/>
    <col min="13" max="13" width="12.7109375" customWidth="1"/>
  </cols>
  <sheetData>
    <row r="1" spans="1:15" ht="30" customHeight="1" thickBot="1">
      <c r="A1" s="11">
        <f ca="1">TODAY()</f>
        <v>43059</v>
      </c>
      <c r="B1" s="4" t="s">
        <v>84</v>
      </c>
      <c r="C1" s="108" t="s">
        <v>13</v>
      </c>
      <c r="D1" s="108"/>
      <c r="E1" s="108"/>
      <c r="F1" s="108"/>
      <c r="G1" s="108"/>
      <c r="H1" s="108"/>
      <c r="I1" s="108"/>
      <c r="J1" s="108"/>
      <c r="K1" s="108"/>
      <c r="L1" s="108"/>
      <c r="M1" s="115"/>
      <c r="N1" s="115"/>
      <c r="O1" s="108"/>
    </row>
    <row r="2" spans="1:15" ht="42" customHeight="1" thickBot="1">
      <c r="A2" s="18" t="s">
        <v>3</v>
      </c>
      <c r="B2" s="52" t="s">
        <v>17</v>
      </c>
      <c r="C2" s="74" t="s">
        <v>373</v>
      </c>
      <c r="D2" s="52" t="s">
        <v>55</v>
      </c>
      <c r="E2" s="52" t="s">
        <v>18</v>
      </c>
      <c r="F2" s="73" t="s">
        <v>4</v>
      </c>
      <c r="G2" s="53" t="s">
        <v>19</v>
      </c>
      <c r="H2" s="53" t="s">
        <v>25</v>
      </c>
      <c r="I2" s="53" t="s">
        <v>7</v>
      </c>
      <c r="J2" s="53" t="s">
        <v>22</v>
      </c>
      <c r="K2" s="53" t="s">
        <v>38</v>
      </c>
      <c r="L2" s="75" t="s">
        <v>56</v>
      </c>
      <c r="M2" s="53" t="s">
        <v>150</v>
      </c>
      <c r="N2" s="19" t="s">
        <v>50</v>
      </c>
    </row>
    <row r="3" spans="1:15" ht="14.25">
      <c r="A3" s="41">
        <f t="shared" ref="A3:A18" ca="1" si="0">IF(C3,$A$1-C3,"")</f>
        <v>47</v>
      </c>
      <c r="B3" s="42" t="s">
        <v>374</v>
      </c>
      <c r="C3" s="66">
        <v>43012</v>
      </c>
      <c r="D3" s="24" t="s">
        <v>103</v>
      </c>
      <c r="E3" s="44" t="s">
        <v>12</v>
      </c>
      <c r="F3" s="45">
        <v>1</v>
      </c>
      <c r="G3" s="43" t="s">
        <v>395</v>
      </c>
      <c r="H3" s="43" t="s">
        <v>60</v>
      </c>
      <c r="I3" s="43">
        <v>20</v>
      </c>
      <c r="J3" s="40"/>
      <c r="K3" s="54"/>
      <c r="L3" s="39"/>
      <c r="M3" s="38"/>
      <c r="N3" s="31"/>
    </row>
    <row r="4" spans="1:15" ht="14.25">
      <c r="A4" s="47">
        <f t="shared" ca="1" si="0"/>
        <v>46</v>
      </c>
      <c r="B4" s="42" t="s">
        <v>375</v>
      </c>
      <c r="C4" s="66">
        <v>43013</v>
      </c>
      <c r="D4" s="43" t="s">
        <v>6</v>
      </c>
      <c r="E4" s="44" t="s">
        <v>12</v>
      </c>
      <c r="F4" s="48">
        <v>1</v>
      </c>
      <c r="G4" s="43" t="s">
        <v>394</v>
      </c>
      <c r="H4" s="49" t="s">
        <v>134</v>
      </c>
      <c r="I4" s="49">
        <v>3</v>
      </c>
      <c r="J4" s="56"/>
      <c r="K4" s="55"/>
      <c r="L4" s="57"/>
      <c r="M4" s="55"/>
      <c r="N4" s="32"/>
      <c r="O4" t="str">
        <f>IF(D4='BDD1'!$C$7,1," ")</f>
        <v xml:space="preserve"> </v>
      </c>
    </row>
    <row r="5" spans="1:15" ht="14.25">
      <c r="A5" s="41">
        <f t="shared" ca="1" si="0"/>
        <v>46</v>
      </c>
      <c r="B5" s="42" t="s">
        <v>376</v>
      </c>
      <c r="C5" s="66">
        <v>43013</v>
      </c>
      <c r="D5" s="43" t="s">
        <v>10</v>
      </c>
      <c r="E5" s="44" t="s">
        <v>12</v>
      </c>
      <c r="F5" s="45">
        <v>1</v>
      </c>
      <c r="G5" s="43" t="s">
        <v>393</v>
      </c>
      <c r="H5" s="43" t="s">
        <v>180</v>
      </c>
      <c r="I5" s="43">
        <v>3</v>
      </c>
      <c r="J5" s="40"/>
      <c r="K5" s="54"/>
      <c r="L5" s="39"/>
      <c r="M5" s="54"/>
      <c r="N5" s="31"/>
      <c r="O5" t="str">
        <f>IF(D5='BDD1'!$C$7,1," ")</f>
        <v xml:space="preserve"> </v>
      </c>
    </row>
    <row r="6" spans="1:15" ht="28.5">
      <c r="A6" s="41">
        <f t="shared" ca="1" si="0"/>
        <v>46</v>
      </c>
      <c r="B6" s="42" t="s">
        <v>377</v>
      </c>
      <c r="C6" s="66">
        <v>43013</v>
      </c>
      <c r="D6" s="43" t="s">
        <v>99</v>
      </c>
      <c r="E6" s="44" t="s">
        <v>12</v>
      </c>
      <c r="F6" s="45">
        <v>1</v>
      </c>
      <c r="G6" s="43" t="s">
        <v>392</v>
      </c>
      <c r="H6" s="43" t="s">
        <v>133</v>
      </c>
      <c r="I6" s="43">
        <v>4</v>
      </c>
      <c r="J6" s="40"/>
      <c r="K6" s="54"/>
      <c r="L6" s="39"/>
      <c r="M6" s="54"/>
      <c r="N6" s="31"/>
      <c r="O6" t="str">
        <f>IF(D6='BDD1'!$C$7,1," ")</f>
        <v xml:space="preserve"> </v>
      </c>
    </row>
    <row r="7" spans="1:15" ht="14.25">
      <c r="A7" s="41">
        <f t="shared" ca="1" si="0"/>
        <v>49</v>
      </c>
      <c r="B7" s="42" t="s">
        <v>378</v>
      </c>
      <c r="C7" s="66">
        <v>43010</v>
      </c>
      <c r="D7" s="46" t="s">
        <v>99</v>
      </c>
      <c r="E7" s="44" t="s">
        <v>12</v>
      </c>
      <c r="F7" s="45">
        <v>2</v>
      </c>
      <c r="G7" s="43" t="s">
        <v>403</v>
      </c>
      <c r="H7" s="43" t="s">
        <v>44</v>
      </c>
      <c r="I7" s="43">
        <v>2</v>
      </c>
      <c r="J7" s="28"/>
      <c r="K7" s="30"/>
      <c r="L7" s="28"/>
      <c r="M7" s="54"/>
      <c r="N7" s="27"/>
      <c r="O7" t="str">
        <f>IF(D7='BDD1'!$C$7,1," ")</f>
        <v xml:space="preserve"> </v>
      </c>
    </row>
    <row r="8" spans="1:15" ht="14.25">
      <c r="A8" s="41">
        <f t="shared" ca="1" si="0"/>
        <v>60</v>
      </c>
      <c r="B8" s="42" t="s">
        <v>379</v>
      </c>
      <c r="C8" s="66">
        <v>42999</v>
      </c>
      <c r="D8" s="43" t="s">
        <v>10</v>
      </c>
      <c r="E8" s="44" t="s">
        <v>12</v>
      </c>
      <c r="F8" s="45">
        <v>3</v>
      </c>
      <c r="G8" s="43" t="s">
        <v>392</v>
      </c>
      <c r="H8" s="43" t="s">
        <v>165</v>
      </c>
      <c r="I8" s="43">
        <v>5</v>
      </c>
      <c r="J8" s="40"/>
      <c r="K8" s="54"/>
      <c r="L8" s="39"/>
      <c r="M8" s="54"/>
      <c r="N8" s="27"/>
      <c r="O8" t="str">
        <f>IF(D8='BDD1'!$C$7,1," ")</f>
        <v xml:space="preserve"> </v>
      </c>
    </row>
    <row r="9" spans="1:15" ht="14.25">
      <c r="A9" s="41">
        <f t="shared" ca="1" si="0"/>
        <v>60</v>
      </c>
      <c r="B9" s="42" t="s">
        <v>380</v>
      </c>
      <c r="C9" s="66">
        <v>42999</v>
      </c>
      <c r="D9" s="43" t="s">
        <v>6</v>
      </c>
      <c r="E9" s="44" t="s">
        <v>12</v>
      </c>
      <c r="F9" s="45">
        <v>3</v>
      </c>
      <c r="G9" s="43" t="s">
        <v>393</v>
      </c>
      <c r="H9" s="43" t="s">
        <v>16</v>
      </c>
      <c r="I9" s="43">
        <v>0</v>
      </c>
      <c r="J9" s="40"/>
      <c r="K9" s="54"/>
      <c r="L9" s="39"/>
      <c r="M9" s="54"/>
      <c r="N9" s="27"/>
      <c r="O9" t="str">
        <f>IF(D9='BDD1'!$C$7,1," ")</f>
        <v xml:space="preserve"> </v>
      </c>
    </row>
    <row r="10" spans="1:15" ht="28.5">
      <c r="A10" s="41">
        <f t="shared" ca="1" si="0"/>
        <v>84</v>
      </c>
      <c r="B10" s="42" t="s">
        <v>381</v>
      </c>
      <c r="C10" s="66">
        <v>42975</v>
      </c>
      <c r="D10" s="46" t="s">
        <v>10</v>
      </c>
      <c r="E10" s="44" t="s">
        <v>12</v>
      </c>
      <c r="F10" s="45">
        <v>4</v>
      </c>
      <c r="G10" s="43" t="s">
        <v>394</v>
      </c>
      <c r="H10" s="43" t="s">
        <v>137</v>
      </c>
      <c r="I10" s="43">
        <v>12</v>
      </c>
      <c r="J10" s="39"/>
      <c r="K10" s="54"/>
      <c r="L10" s="39"/>
      <c r="M10" s="54"/>
      <c r="N10" s="27"/>
      <c r="O10" t="str">
        <f>IF(D10='BDD1'!$C$7,1," ")</f>
        <v xml:space="preserve"> </v>
      </c>
    </row>
    <row r="11" spans="1:15" ht="12.75" customHeight="1">
      <c r="A11" s="41">
        <f t="shared" ca="1" si="0"/>
        <v>83</v>
      </c>
      <c r="B11" s="42" t="s">
        <v>382</v>
      </c>
      <c r="C11" s="77">
        <v>42976</v>
      </c>
      <c r="D11" s="50" t="s">
        <v>99</v>
      </c>
      <c r="E11" s="44" t="s">
        <v>12</v>
      </c>
      <c r="F11" s="45">
        <v>4</v>
      </c>
      <c r="G11" s="43" t="s">
        <v>395</v>
      </c>
      <c r="H11" s="50" t="s">
        <v>96</v>
      </c>
      <c r="I11" s="50">
        <v>7</v>
      </c>
      <c r="J11" s="61"/>
      <c r="K11" s="61"/>
      <c r="L11" s="61"/>
      <c r="M11" s="61"/>
      <c r="N11" s="62" t="s">
        <v>92</v>
      </c>
      <c r="O11" t="str">
        <f>IF(D11='BDD1'!$C$7,1," ")</f>
        <v xml:space="preserve"> </v>
      </c>
    </row>
    <row r="12" spans="1:15" ht="12.75" customHeight="1">
      <c r="A12" s="41">
        <f t="shared" ca="1" si="0"/>
        <v>45</v>
      </c>
      <c r="B12" s="42" t="s">
        <v>383</v>
      </c>
      <c r="C12" s="66">
        <v>43014</v>
      </c>
      <c r="D12" s="43" t="s">
        <v>10</v>
      </c>
      <c r="E12" s="44" t="s">
        <v>12</v>
      </c>
      <c r="F12" s="45">
        <v>4</v>
      </c>
      <c r="G12" s="43" t="s">
        <v>396</v>
      </c>
      <c r="H12" s="43" t="s">
        <v>141</v>
      </c>
      <c r="I12" s="43">
        <v>10</v>
      </c>
      <c r="J12" s="39"/>
      <c r="K12" s="84" t="s">
        <v>390</v>
      </c>
      <c r="L12" s="39">
        <v>3</v>
      </c>
      <c r="M12" s="54"/>
      <c r="N12" s="27"/>
      <c r="O12" t="str">
        <f>IF(D12='BDD1'!$C$7,1," ")</f>
        <v xml:space="preserve"> </v>
      </c>
    </row>
    <row r="13" spans="1:15" ht="12.75" customHeight="1">
      <c r="A13" s="41">
        <f t="shared" ca="1" si="0"/>
        <v>42</v>
      </c>
      <c r="B13" s="42" t="s">
        <v>384</v>
      </c>
      <c r="C13" s="76">
        <v>43017</v>
      </c>
      <c r="D13" s="63" t="s">
        <v>10</v>
      </c>
      <c r="E13" s="44" t="s">
        <v>12</v>
      </c>
      <c r="F13" s="45">
        <v>4</v>
      </c>
      <c r="G13" s="43" t="s">
        <v>397</v>
      </c>
      <c r="H13" s="63" t="s">
        <v>119</v>
      </c>
      <c r="I13" s="63">
        <v>7</v>
      </c>
      <c r="J13" s="61"/>
      <c r="K13" s="85" t="s">
        <v>391</v>
      </c>
      <c r="L13" s="64">
        <v>3</v>
      </c>
      <c r="M13" s="64"/>
      <c r="N13" s="65" t="s">
        <v>92</v>
      </c>
      <c r="O13" t="str">
        <f>IF(D13='BDD1'!$C$7,1," ")</f>
        <v xml:space="preserve"> </v>
      </c>
    </row>
    <row r="14" spans="1:15" ht="14.25">
      <c r="A14" s="41">
        <f t="shared" ca="1" si="0"/>
        <v>60</v>
      </c>
      <c r="B14" s="42" t="s">
        <v>385</v>
      </c>
      <c r="C14" s="67">
        <v>42999</v>
      </c>
      <c r="D14" s="43" t="s">
        <v>10</v>
      </c>
      <c r="E14" s="44" t="s">
        <v>12</v>
      </c>
      <c r="F14" s="45">
        <v>7</v>
      </c>
      <c r="G14" s="43" t="s">
        <v>398</v>
      </c>
      <c r="H14" s="43" t="s">
        <v>166</v>
      </c>
      <c r="I14" s="43">
        <v>3</v>
      </c>
      <c r="J14" s="40"/>
      <c r="K14" s="54"/>
      <c r="L14" s="39"/>
      <c r="M14" s="78"/>
      <c r="N14" s="27"/>
      <c r="O14" t="str">
        <f>IF(D14='BDD1'!$C$7,1," ")</f>
        <v xml:space="preserve"> </v>
      </c>
    </row>
    <row r="15" spans="1:15" s="36" customFormat="1" ht="14.25">
      <c r="A15" s="41">
        <f t="shared" ca="1" si="0"/>
        <v>76</v>
      </c>
      <c r="B15" s="42" t="s">
        <v>386</v>
      </c>
      <c r="C15" s="67">
        <v>42983</v>
      </c>
      <c r="D15" s="43" t="s">
        <v>6</v>
      </c>
      <c r="E15" s="44" t="s">
        <v>12</v>
      </c>
      <c r="F15" s="45">
        <v>8</v>
      </c>
      <c r="G15" s="43" t="s">
        <v>399</v>
      </c>
      <c r="H15" s="43" t="s">
        <v>97</v>
      </c>
      <c r="I15" s="43">
        <v>4</v>
      </c>
      <c r="J15" s="40"/>
      <c r="K15" s="54"/>
      <c r="L15" s="39"/>
      <c r="M15" s="54"/>
      <c r="N15" s="27"/>
      <c r="O15" t="str">
        <f>IF(D15='BDD1'!$C$7,1," ")</f>
        <v xml:space="preserve"> </v>
      </c>
    </row>
    <row r="16" spans="1:15" ht="14.25">
      <c r="A16" s="41">
        <f t="shared" ca="1" si="0"/>
        <v>76</v>
      </c>
      <c r="B16" s="42" t="s">
        <v>387</v>
      </c>
      <c r="C16" s="67">
        <v>42983</v>
      </c>
      <c r="D16" s="43" t="s">
        <v>10</v>
      </c>
      <c r="E16" s="44" t="s">
        <v>12</v>
      </c>
      <c r="F16" s="45">
        <v>8</v>
      </c>
      <c r="G16" s="43" t="s">
        <v>400</v>
      </c>
      <c r="H16" s="43" t="s">
        <v>132</v>
      </c>
      <c r="I16" s="43">
        <v>3</v>
      </c>
      <c r="J16" s="40"/>
      <c r="K16" s="54"/>
      <c r="L16" s="39"/>
      <c r="M16" s="54"/>
      <c r="N16" s="27"/>
      <c r="O16" t="str">
        <f>IF(D16='BDD1'!$C$7,1," ")</f>
        <v xml:space="preserve"> </v>
      </c>
    </row>
    <row r="17" spans="1:15" ht="14.25">
      <c r="A17" s="41">
        <f t="shared" ca="1" si="0"/>
        <v>74</v>
      </c>
      <c r="B17" s="42" t="s">
        <v>388</v>
      </c>
      <c r="C17" s="67">
        <v>42985</v>
      </c>
      <c r="D17" s="43" t="s">
        <v>6</v>
      </c>
      <c r="E17" s="44" t="s">
        <v>12</v>
      </c>
      <c r="F17" s="45">
        <v>8</v>
      </c>
      <c r="G17" s="43" t="s">
        <v>401</v>
      </c>
      <c r="H17" s="43" t="s">
        <v>98</v>
      </c>
      <c r="I17" s="43">
        <v>12</v>
      </c>
      <c r="J17" s="40"/>
      <c r="K17" s="54"/>
      <c r="L17" s="39"/>
      <c r="M17" s="54"/>
      <c r="N17" s="27"/>
      <c r="O17" t="str">
        <f>IF(D17='BDD1'!$C$7,1," ")</f>
        <v xml:space="preserve"> </v>
      </c>
    </row>
    <row r="18" spans="1:15" ht="15" thickBot="1">
      <c r="A18" s="69">
        <f t="shared" ca="1" si="0"/>
        <v>76</v>
      </c>
      <c r="B18" s="70" t="s">
        <v>389</v>
      </c>
      <c r="C18" s="68">
        <v>42983</v>
      </c>
      <c r="D18" s="79" t="s">
        <v>10</v>
      </c>
      <c r="E18" s="71" t="s">
        <v>12</v>
      </c>
      <c r="F18" s="81">
        <v>8</v>
      </c>
      <c r="G18" s="51" t="s">
        <v>402</v>
      </c>
      <c r="H18" s="79" t="s">
        <v>46</v>
      </c>
      <c r="I18" s="79">
        <v>2</v>
      </c>
      <c r="J18" s="82"/>
      <c r="K18" s="72"/>
      <c r="L18" s="83"/>
      <c r="M18" s="72"/>
      <c r="N18" s="29"/>
      <c r="O18" t="str">
        <f>IF(D18='BDD1'!$C$7,1," ")</f>
        <v xml:space="preserve"> </v>
      </c>
    </row>
    <row r="19" spans="1:15">
      <c r="C19"/>
    </row>
    <row r="20" spans="1:15" ht="15">
      <c r="A20" s="25" t="s">
        <v>21</v>
      </c>
      <c r="C20" s="15"/>
      <c r="D20" s="13"/>
      <c r="I20" s="26">
        <f>SUM(I3:I19)</f>
        <v>97</v>
      </c>
      <c r="K20" s="14"/>
      <c r="L20" s="26">
        <f>SUM(L3:L19)</f>
        <v>6</v>
      </c>
      <c r="M20" s="3"/>
    </row>
    <row r="21" spans="1:15" ht="15">
      <c r="C21" s="15"/>
      <c r="D21" s="13"/>
      <c r="H21" s="26"/>
      <c r="L21" s="14"/>
      <c r="M21" s="3"/>
    </row>
    <row r="22" spans="1:15" ht="15.75">
      <c r="A22" s="2" t="s">
        <v>26</v>
      </c>
      <c r="B22" s="1">
        <f>I20+L20</f>
        <v>103</v>
      </c>
      <c r="C22" s="15"/>
      <c r="D22" s="13"/>
      <c r="L22" s="14"/>
      <c r="M22" s="3"/>
    </row>
    <row r="23" spans="1:15">
      <c r="C23" s="14"/>
      <c r="D23" s="14"/>
      <c r="G23" s="3"/>
      <c r="J23" s="14"/>
      <c r="K23" s="14"/>
      <c r="L23" s="14"/>
      <c r="M23" s="3"/>
    </row>
    <row r="24" spans="1:15">
      <c r="D24" s="12"/>
    </row>
    <row r="25" spans="1:15">
      <c r="D25" s="12"/>
    </row>
    <row r="26" spans="1:15">
      <c r="D26" s="12"/>
    </row>
    <row r="27" spans="1:15">
      <c r="D27" s="12"/>
    </row>
    <row r="28" spans="1:15">
      <c r="D28" s="12"/>
    </row>
    <row r="29" spans="1:15">
      <c r="D29" s="12"/>
    </row>
    <row r="30" spans="1:15">
      <c r="D30" s="12"/>
    </row>
    <row r="31" spans="1:15">
      <c r="D31" s="12"/>
    </row>
    <row r="32" spans="1:15">
      <c r="D32" s="12"/>
    </row>
    <row r="33" spans="4:4">
      <c r="D33" s="12"/>
    </row>
    <row r="34" spans="4:4">
      <c r="D34" s="12"/>
    </row>
    <row r="35" spans="4:4">
      <c r="D35" s="12"/>
    </row>
    <row r="36" spans="4:4">
      <c r="D36" s="12"/>
    </row>
    <row r="37" spans="4:4">
      <c r="D37" s="12"/>
    </row>
    <row r="38" spans="4:4">
      <c r="D38" s="12"/>
    </row>
    <row r="39" spans="4:4">
      <c r="D39" s="12"/>
    </row>
    <row r="40" spans="4:4">
      <c r="D40" s="12"/>
    </row>
    <row r="41" spans="4:4">
      <c r="D41" s="12"/>
    </row>
    <row r="42" spans="4:4">
      <c r="D42" s="12"/>
    </row>
    <row r="43" spans="4:4">
      <c r="D43" s="12"/>
    </row>
    <row r="44" spans="4:4">
      <c r="D44" s="12"/>
    </row>
    <row r="45" spans="4:4">
      <c r="D45" s="12"/>
    </row>
    <row r="46" spans="4:4">
      <c r="D46" s="12"/>
    </row>
    <row r="47" spans="4:4">
      <c r="D47" s="12"/>
    </row>
    <row r="48" spans="4:4">
      <c r="D48" s="12"/>
    </row>
    <row r="49" spans="4:4">
      <c r="D49" s="12"/>
    </row>
    <row r="50" spans="4:4">
      <c r="D50" s="12"/>
    </row>
    <row r="51" spans="4:4">
      <c r="D51" s="12"/>
    </row>
    <row r="52" spans="4:4">
      <c r="D52" s="12"/>
    </row>
    <row r="53" spans="4:4">
      <c r="D53" s="12"/>
    </row>
    <row r="54" spans="4:4">
      <c r="D54" s="12"/>
    </row>
    <row r="55" spans="4:4">
      <c r="D55" s="12"/>
    </row>
    <row r="56" spans="4:4">
      <c r="D56" s="12"/>
    </row>
    <row r="57" spans="4:4">
      <c r="D57" s="12"/>
    </row>
    <row r="58" spans="4:4">
      <c r="D58" s="12"/>
    </row>
    <row r="59" spans="4:4">
      <c r="D59" s="12"/>
    </row>
    <row r="60" spans="4:4">
      <c r="D60" s="12"/>
    </row>
    <row r="61" spans="4:4">
      <c r="D61" s="12"/>
    </row>
    <row r="62" spans="4:4">
      <c r="D62" s="12"/>
    </row>
    <row r="63" spans="4:4">
      <c r="D63" s="12"/>
    </row>
    <row r="64" spans="4:4">
      <c r="D64" s="12"/>
    </row>
    <row r="65" spans="1:4">
      <c r="D65" s="12"/>
    </row>
    <row r="66" spans="1:4">
      <c r="D66" s="12"/>
    </row>
    <row r="67" spans="1:4">
      <c r="D67" s="12"/>
    </row>
    <row r="68" spans="1:4">
      <c r="D68" s="12"/>
    </row>
    <row r="69" spans="1:4">
      <c r="D69" s="12"/>
    </row>
    <row r="70" spans="1:4">
      <c r="D70" s="12"/>
    </row>
    <row r="71" spans="1:4">
      <c r="D71" s="12"/>
    </row>
    <row r="72" spans="1:4">
      <c r="D72" s="12"/>
    </row>
    <row r="73" spans="1:4">
      <c r="D73" s="12"/>
    </row>
    <row r="74" spans="1:4">
      <c r="D74" s="12"/>
    </row>
    <row r="75" spans="1:4">
      <c r="D75" s="12"/>
    </row>
    <row r="76" spans="1:4">
      <c r="D76" s="12"/>
    </row>
    <row r="77" spans="1:4">
      <c r="D77" s="12"/>
    </row>
    <row r="78" spans="1:4">
      <c r="A78" s="3"/>
      <c r="D78" s="12"/>
    </row>
    <row r="79" spans="1:4">
      <c r="D79" s="12"/>
    </row>
    <row r="80" spans="1:4">
      <c r="D80" s="12"/>
    </row>
    <row r="81" spans="4:4">
      <c r="D81" s="12"/>
    </row>
    <row r="82" spans="4:4">
      <c r="D82" s="12"/>
    </row>
  </sheetData>
  <autoFilter ref="A2:N23">
    <sortState ref="A4:P40">
      <sortCondition ref="C3:C23"/>
      <sortCondition ref="H3:H23"/>
      <sortCondition ref="B3:B23"/>
    </sortState>
  </autoFilter>
  <sortState ref="A3:P36">
    <sortCondition ref="F3:F36"/>
    <sortCondition ref="H3:H36"/>
    <sortCondition ref="B3:B36"/>
  </sortState>
  <customSheetViews>
    <customSheetView guid="{5F979A7D-3C45-4E01-AC4E-6AF996C2FB7E}" showPageBreaks="1" printArea="1" showAutoFilter="1">
      <pane ySplit="2" topLeftCell="A96" activePane="bottomLeft" state="frozen"/>
      <selection pane="bottomLeft" activeCell="D15" sqref="D15"/>
      <pageMargins left="0.17" right="0.17" top="0.17" bottom="0.16" header="0.17" footer="0.16"/>
      <pageSetup paperSize="9" scale="56" orientation="portrait" r:id="rId1"/>
      <headerFooter alignWithMargins="0"/>
      <autoFilter ref="A2:N91">
        <sortState ref="A4:P120">
          <sortCondition ref="C3:C103"/>
          <sortCondition ref="H3:H103"/>
          <sortCondition ref="B3:B103"/>
        </sortState>
      </autoFilter>
    </customSheetView>
    <customSheetView guid="{805F7F6C-07D5-4218-A4CA-7C4C90848235}" showPageBreaks="1" printArea="1" showAutoFilter="1">
      <pane ySplit="2" topLeftCell="A117" activePane="bottomLeft" state="frozen"/>
      <selection pane="bottomLeft" activeCell="B60" sqref="B60"/>
      <pageMargins left="0.17" right="0.17" top="0.17" bottom="0.16" header="0.17" footer="0.16"/>
      <pageSetup paperSize="9" scale="56" orientation="portrait" r:id="rId2"/>
      <headerFooter alignWithMargins="0"/>
      <autoFilter ref="A2:N91">
        <sortState ref="A4:P120">
          <sortCondition ref="C3:C103"/>
          <sortCondition ref="H3:H103"/>
          <sortCondition ref="B3:B103"/>
        </sortState>
      </autoFilter>
    </customSheetView>
    <customSheetView guid="{DD43EEA5-BE5B-4AB0-8865-DC841F62FEB0}" showPageBreaks="1" printArea="1" showAutoFilter="1">
      <pane ySplit="2" topLeftCell="A42" activePane="bottomLeft" state="frozen"/>
      <selection pane="bottomLeft" activeCell="L56" sqref="L56"/>
      <pageMargins left="0.17" right="0.17" top="0.17" bottom="0.16" header="0.17" footer="0.16"/>
      <pageSetup paperSize="9" scale="56" orientation="portrait" r:id="rId3"/>
      <headerFooter alignWithMargins="0"/>
      <autoFilter ref="A2:P120">
        <sortState ref="A4:P120">
          <sortCondition ref="C3:C103"/>
          <sortCondition ref="J3:J103"/>
          <sortCondition ref="B3:B103"/>
        </sortState>
      </autoFilter>
    </customSheetView>
    <customSheetView guid="{B0E69852-7093-450F-A7BA-DF58D900D8C0}" showPageBreaks="1" printArea="1" showAutoFilter="1">
      <pane ySplit="2" topLeftCell="A3" activePane="bottomLeft" state="frozen"/>
      <selection pane="bottomLeft" activeCell="K5" sqref="K5"/>
      <pageMargins left="0.17" right="0.17" top="0.17" bottom="0.16" header="0.17" footer="0.16"/>
      <pageSetup paperSize="9" scale="56" orientation="portrait" r:id="rId4"/>
      <headerFooter alignWithMargins="0"/>
      <autoFilter ref="A2:P120">
        <sortState ref="A4:P118">
          <sortCondition ref="C3:C103"/>
          <sortCondition ref="J3:J103"/>
          <sortCondition ref="B3:B103"/>
        </sortState>
      </autoFilter>
    </customSheetView>
    <customSheetView guid="{22839E51-E1BC-4162-88B4-CA5F127F3C85}" showPageBreaks="1" printArea="1" showAutoFilter="1">
      <pane ySplit="2" topLeftCell="A68" activePane="bottomLeft" state="frozen"/>
      <selection pane="bottomLeft" activeCell="S94" sqref="S94"/>
      <pageMargins left="0.17" right="0.17" top="0.17" bottom="0.16" header="0.17" footer="0.16"/>
      <pageSetup paperSize="9" scale="56" orientation="portrait" r:id="rId5"/>
      <headerFooter alignWithMargins="0"/>
      <autoFilter ref="A2:P114">
        <sortState ref="A4:P111">
          <sortCondition ref="C3:C103"/>
          <sortCondition ref="J3:J103"/>
          <sortCondition ref="B3:B103"/>
        </sortState>
      </autoFilter>
    </customSheetView>
    <customSheetView guid="{D5B7212A-F5FC-48E9-95FB-8D19D632D5AB}" showPageBreaks="1" printArea="1" showAutoFilter="1">
      <pane ySplit="2" topLeftCell="A45" activePane="bottomLeft" state="frozen"/>
      <selection pane="bottomLeft" activeCell="K69" sqref="K69"/>
      <pageMargins left="0.17" right="0.17" top="0.17" bottom="0.16" header="0.17" footer="0.16"/>
      <pageSetup paperSize="9" scale="56" orientation="portrait" r:id="rId6"/>
      <headerFooter alignWithMargins="0"/>
      <autoFilter ref="A2:P103">
        <sortState ref="A4:P102">
          <sortCondition ref="C3:C103"/>
          <sortCondition ref="J3:J103"/>
          <sortCondition ref="B3:B103"/>
        </sortState>
      </autoFilter>
    </customSheetView>
    <customSheetView guid="{8B766052-4F40-468C-B71F-6C193228FA22}" showAutoFilter="1">
      <pane ySplit="2" topLeftCell="A3" activePane="bottomLeft" state="frozen"/>
      <selection pane="bottomLeft" activeCell="B57" sqref="B57"/>
      <pageMargins left="0.17" right="0.17" top="0.17" bottom="0.16" header="0.17" footer="0.16"/>
      <pageSetup paperSize="9" scale="56" orientation="portrait" r:id="rId7"/>
      <headerFooter alignWithMargins="0"/>
      <autoFilter ref="A2:N100"/>
    </customSheetView>
    <customSheetView guid="{EF0064CB-B488-48DD-8AED-F76D881E7AC7}" showPageBreaks="1" printArea="1" showAutoFilter="1">
      <pane ySplit="2" topLeftCell="A72" activePane="bottomLeft" state="frozen"/>
      <selection pane="bottomLeft" activeCell="N2" sqref="N2"/>
      <pageMargins left="0.17" right="0.17" top="0.17" bottom="0.16" header="0.17" footer="0.16"/>
      <pageSetup paperSize="9" scale="56" orientation="portrait" r:id="rId8"/>
      <headerFooter alignWithMargins="0"/>
      <autoFilter ref="A2:N92"/>
    </customSheetView>
    <customSheetView guid="{06173D09-096A-409A-9B21-5E195858C106}" showAutoFilter="1">
      <pane ySplit="2" topLeftCell="A3" activePane="bottomLeft" state="frozen"/>
      <selection pane="bottomLeft" activeCell="A63" sqref="A63"/>
      <pageMargins left="0.17" right="0.17" top="0.17" bottom="0.16" header="0.17" footer="0.16"/>
      <pageSetup paperSize="9" scale="56" orientation="portrait" r:id="rId9"/>
      <headerFooter alignWithMargins="0"/>
      <autoFilter ref="A2:N76"/>
    </customSheetView>
    <customSheetView guid="{BED03972-C3F0-4F78-9704-DCCDCB8FCF1B}" showPageBreaks="1" printArea="1" showAutoFilter="1">
      <pane ySplit="2" topLeftCell="A3" activePane="bottomLeft" state="frozen"/>
      <selection pane="bottomLeft" activeCell="B57" sqref="B57"/>
      <pageMargins left="0.17" right="0.17" top="0.17" bottom="0.16" header="0.17" footer="0.16"/>
      <pageSetup paperSize="9" scale="56" orientation="portrait" r:id="rId10"/>
      <headerFooter alignWithMargins="0"/>
      <autoFilter ref="A2:N103"/>
    </customSheetView>
    <customSheetView guid="{D72A7779-FC70-4190-9EAC-A6BC816ED896}" showPageBreaks="1" printArea="1" showAutoFilter="1">
      <pane ySplit="2" topLeftCell="A3" activePane="bottomLeft" state="frozen"/>
      <selection pane="bottomLeft" activeCell="A7" sqref="A7"/>
      <pageMargins left="0.17" right="0.17" top="0.17" bottom="0.16" header="0.17" footer="0.16"/>
      <pageSetup paperSize="9" scale="56" orientation="portrait" r:id="rId11"/>
      <headerFooter alignWithMargins="0"/>
      <autoFilter ref="A2:N74">
        <sortState ref="A3:O73">
          <sortCondition ref="F3:F73"/>
          <sortCondition ref="C3:C73"/>
          <sortCondition ref="H3:H73"/>
        </sortState>
      </autoFilter>
    </customSheetView>
    <customSheetView guid="{50F3467E-4919-4700-A0BE-7BB6C42229E0}" showAutoFilter="1">
      <pane ySplit="2" topLeftCell="A56" activePane="bottomLeft" state="frozen"/>
      <selection pane="bottomLeft" activeCell="A67" sqref="A67"/>
      <pageMargins left="0.17" right="0.17" top="0.17" bottom="0.16" header="0.17" footer="0.16"/>
      <pageSetup paperSize="9" scale="56" orientation="portrait" r:id="rId12"/>
      <headerFooter alignWithMargins="0"/>
      <autoFilter ref="A2:N99">
        <sortState ref="A3:N87">
          <sortCondition ref="C3:C87"/>
          <sortCondition ref="H3:H87"/>
          <sortCondition ref="B3:B87"/>
        </sortState>
      </autoFilter>
    </customSheetView>
    <customSheetView guid="{D9CF27E2-A625-406B-9DD0-87B849324BC8}" showAutoFilter="1">
      <pane ySplit="2" topLeftCell="A3" activePane="bottomLeft" state="frozen"/>
      <selection pane="bottomLeft" activeCell="E53" sqref="E53"/>
      <pageMargins left="0.17" right="0.17" top="0.17" bottom="0.16" header="0.17" footer="0.16"/>
      <pageSetup paperSize="9" scale="56" orientation="portrait" r:id="rId13"/>
      <headerFooter alignWithMargins="0"/>
      <autoFilter ref="A2:N103">
        <sortState ref="A4:N101">
          <sortCondition ref="C3:C98"/>
          <sortCondition ref="H3:H98"/>
          <sortCondition ref="B3:B98"/>
        </sortState>
      </autoFilter>
    </customSheetView>
    <customSheetView guid="{D68FB203-A429-4F1D-8B6F-0065D37ACC69}" showPageBreaks="1" printArea="1" showAutoFilter="1">
      <pane ySplit="2" topLeftCell="A56" activePane="bottomLeft" state="frozen"/>
      <selection pane="bottomLeft" activeCell="A67" sqref="A67"/>
      <pageMargins left="0.17" right="0.17" top="0.17" bottom="0.16" header="0.17" footer="0.16"/>
      <pageSetup paperSize="9" scale="56" orientation="portrait" r:id="rId14"/>
      <headerFooter alignWithMargins="0"/>
      <autoFilter ref="A2:N91">
        <sortState ref="A4:P120">
          <sortCondition ref="C3:C103"/>
          <sortCondition ref="H3:H103"/>
          <sortCondition ref="B3:B103"/>
        </sortState>
      </autoFilter>
    </customSheetView>
    <customSheetView guid="{FD0F1160-D044-4784-A51D-B6A811C15EA7}" showPageBreaks="1" printArea="1" showAutoFilter="1">
      <pane ySplit="2" topLeftCell="A41" activePane="bottomLeft" state="frozen"/>
      <selection pane="bottomLeft" activeCell="A67" sqref="A67"/>
      <pageMargins left="0.17" right="0.17" top="0.17" bottom="0.16" header="0.17" footer="0.16"/>
      <pageSetup paperSize="9" scale="56" orientation="portrait" r:id="rId15"/>
      <headerFooter alignWithMargins="0"/>
      <autoFilter ref="A2:N91">
        <sortState ref="A4:P120">
          <sortCondition ref="C3:C103"/>
          <sortCondition ref="H3:H103"/>
          <sortCondition ref="B3:B103"/>
        </sortState>
      </autoFilter>
    </customSheetView>
    <customSheetView guid="{90487034-ADE3-46A8-B115-1E9FD0E1C1F1}" showPageBreaks="1" printArea="1" showAutoFilter="1">
      <pane ySplit="2" topLeftCell="A3" activePane="bottomLeft" state="frozen"/>
      <selection pane="bottomLeft" activeCell="C72" sqref="C72"/>
      <pageMargins left="0.17" right="0.17" top="0.17" bottom="0.16" header="0.17" footer="0.16"/>
      <pageSetup paperSize="9" scale="56" orientation="portrait" r:id="rId16"/>
      <headerFooter alignWithMargins="0"/>
      <autoFilter ref="A2:N91">
        <sortState ref="A4:P120">
          <sortCondition ref="C3:C103"/>
          <sortCondition ref="H3:H103"/>
          <sortCondition ref="B3:B103"/>
        </sortState>
      </autoFilter>
    </customSheetView>
  </customSheetViews>
  <mergeCells count="1">
    <mergeCell ref="C1:O1"/>
  </mergeCells>
  <phoneticPr fontId="12" type="noConversion"/>
  <conditionalFormatting sqref="C3:C18">
    <cfRule type="cellIs" dxfId="29" priority="2" stopIfTrue="1" operator="between">
      <formula>1</formula>
      <formula>90</formula>
    </cfRule>
  </conditionalFormatting>
  <conditionalFormatting sqref="A3:A18">
    <cfRule type="cellIs" dxfId="28" priority="1" operator="between">
      <formula>367</formula>
      <formula>2000</formula>
    </cfRule>
    <cfRule type="cellIs" dxfId="27" priority="3" stopIfTrue="1" operator="between">
      <formula>0</formula>
      <formula>60</formula>
    </cfRule>
    <cfRule type="cellIs" dxfId="26" priority="4" stopIfTrue="1" operator="between">
      <formula>61</formula>
      <formula>120</formula>
    </cfRule>
    <cfRule type="cellIs" dxfId="25" priority="5" stopIfTrue="1" operator="between">
      <formula>121</formula>
      <formula>366</formula>
    </cfRule>
  </conditionalFormatting>
  <dataValidations count="1">
    <dataValidation type="list" allowBlank="1" showErrorMessage="1" promptTitle="Statu de ton chantier?" prompt="Sélectionne ce qui convient dans la liste." sqref="D3:D18">
      <formula1>Statu</formula1>
    </dataValidation>
  </dataValidations>
  <pageMargins left="0.17" right="0.17" top="0.17" bottom="0.16" header="0.17" footer="0.16"/>
  <pageSetup paperSize="9" scale="56" orientation="portrait" r:id="rId17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O141"/>
  <sheetViews>
    <sheetView zoomScaleNormal="100" workbookViewId="0">
      <pane ySplit="2" topLeftCell="A3" activePane="bottomLeft" state="frozen"/>
      <selection activeCell="D43" sqref="D43"/>
      <selection pane="bottomLeft" activeCell="D43" sqref="D43"/>
    </sheetView>
  </sheetViews>
  <sheetFormatPr baseColWidth="10" defaultRowHeight="12.75"/>
  <cols>
    <col min="1" max="1" width="10.140625" customWidth="1"/>
    <col min="2" max="2" width="13.28515625" customWidth="1"/>
    <col min="3" max="3" width="11.7109375" customWidth="1"/>
    <col min="4" max="4" width="12.42578125" customWidth="1"/>
    <col min="5" max="5" width="3.42578125" customWidth="1"/>
    <col min="6" max="6" width="2.85546875" customWidth="1"/>
    <col min="7" max="7" width="13.140625" customWidth="1"/>
    <col min="8" max="8" width="10.5703125" customWidth="1"/>
    <col min="9" max="9" width="4.140625" customWidth="1"/>
    <col min="10" max="10" width="18.85546875" customWidth="1"/>
    <col min="11" max="11" width="13.140625" customWidth="1"/>
    <col min="12" max="13" width="4.28515625" customWidth="1"/>
    <col min="14" max="14" width="26.140625" customWidth="1"/>
    <col min="15" max="15" width="8.7109375" customWidth="1"/>
  </cols>
  <sheetData>
    <row r="1" spans="1:15" ht="30" customHeight="1" thickBot="1">
      <c r="A1" s="11">
        <f ca="1">TODAY()</f>
        <v>43059</v>
      </c>
      <c r="B1" s="20" t="s">
        <v>83</v>
      </c>
      <c r="C1" s="99" t="s">
        <v>82</v>
      </c>
      <c r="D1" s="99"/>
      <c r="E1" s="99"/>
      <c r="F1" s="99"/>
      <c r="G1" s="99"/>
      <c r="H1" s="99"/>
      <c r="I1" s="99"/>
      <c r="J1" s="99"/>
      <c r="K1" s="99"/>
      <c r="L1" s="99"/>
      <c r="M1" s="114"/>
      <c r="N1" s="114"/>
      <c r="O1" s="99"/>
    </row>
    <row r="2" spans="1:15" ht="42" customHeight="1" thickBot="1">
      <c r="A2" s="18" t="s">
        <v>3</v>
      </c>
      <c r="B2" s="52" t="s">
        <v>17</v>
      </c>
      <c r="C2" s="74" t="s">
        <v>373</v>
      </c>
      <c r="D2" s="52" t="s">
        <v>55</v>
      </c>
      <c r="E2" s="52" t="s">
        <v>18</v>
      </c>
      <c r="F2" s="73" t="s">
        <v>4</v>
      </c>
      <c r="G2" s="53" t="s">
        <v>19</v>
      </c>
      <c r="H2" s="53" t="s">
        <v>25</v>
      </c>
      <c r="I2" s="53" t="s">
        <v>7</v>
      </c>
      <c r="J2" s="53" t="s">
        <v>22</v>
      </c>
      <c r="K2" s="53" t="s">
        <v>38</v>
      </c>
      <c r="L2" s="75" t="s">
        <v>56</v>
      </c>
      <c r="M2" s="53" t="s">
        <v>150</v>
      </c>
      <c r="N2" s="19" t="s">
        <v>50</v>
      </c>
    </row>
    <row r="3" spans="1:15" ht="28.5">
      <c r="A3" s="41">
        <f t="shared" ref="A3:A18" ca="1" si="0">IF(C3,$A$1-C3,"")</f>
        <v>47</v>
      </c>
      <c r="B3" s="42" t="s">
        <v>374</v>
      </c>
      <c r="C3" s="66">
        <v>43012</v>
      </c>
      <c r="D3" s="24" t="s">
        <v>103</v>
      </c>
      <c r="E3" s="44" t="s">
        <v>86</v>
      </c>
      <c r="F3" s="45">
        <v>1</v>
      </c>
      <c r="G3" s="43" t="s">
        <v>395</v>
      </c>
      <c r="H3" s="43" t="s">
        <v>60</v>
      </c>
      <c r="I3" s="43">
        <v>20</v>
      </c>
      <c r="J3" s="40"/>
      <c r="K3" s="54"/>
      <c r="L3" s="39"/>
      <c r="M3" s="38"/>
      <c r="N3" s="31"/>
    </row>
    <row r="4" spans="1:15" ht="28.5">
      <c r="A4" s="47">
        <f t="shared" ca="1" si="0"/>
        <v>46</v>
      </c>
      <c r="B4" s="42" t="s">
        <v>375</v>
      </c>
      <c r="C4" s="66">
        <v>43013</v>
      </c>
      <c r="D4" s="43" t="s">
        <v>6</v>
      </c>
      <c r="E4" s="44" t="s">
        <v>86</v>
      </c>
      <c r="F4" s="48">
        <v>1</v>
      </c>
      <c r="G4" s="43" t="s">
        <v>394</v>
      </c>
      <c r="H4" s="49" t="s">
        <v>134</v>
      </c>
      <c r="I4" s="49">
        <v>3</v>
      </c>
      <c r="J4" s="56"/>
      <c r="K4" s="55"/>
      <c r="L4" s="57"/>
      <c r="M4" s="55"/>
      <c r="N4" s="32"/>
      <c r="O4" t="str">
        <f>IF(D4='BDD1'!$C$7,1," ")</f>
        <v xml:space="preserve"> </v>
      </c>
    </row>
    <row r="5" spans="1:15" ht="28.5">
      <c r="A5" s="41">
        <f t="shared" ca="1" si="0"/>
        <v>46</v>
      </c>
      <c r="B5" s="42" t="s">
        <v>376</v>
      </c>
      <c r="C5" s="66">
        <v>43013</v>
      </c>
      <c r="D5" s="43" t="s">
        <v>10</v>
      </c>
      <c r="E5" s="44" t="s">
        <v>86</v>
      </c>
      <c r="F5" s="45">
        <v>1</v>
      </c>
      <c r="G5" s="43" t="s">
        <v>393</v>
      </c>
      <c r="H5" s="43" t="s">
        <v>180</v>
      </c>
      <c r="I5" s="43">
        <v>3</v>
      </c>
      <c r="J5" s="40"/>
      <c r="K5" s="54"/>
      <c r="L5" s="39"/>
      <c r="M5" s="54"/>
      <c r="N5" s="31"/>
      <c r="O5" t="str">
        <f>IF(D5='BDD1'!$C$7,1," ")</f>
        <v xml:space="preserve"> </v>
      </c>
    </row>
    <row r="6" spans="1:15" ht="28.5">
      <c r="A6" s="41">
        <f t="shared" ca="1" si="0"/>
        <v>46</v>
      </c>
      <c r="B6" s="42" t="s">
        <v>377</v>
      </c>
      <c r="C6" s="66">
        <v>43013</v>
      </c>
      <c r="D6" s="43" t="s">
        <v>99</v>
      </c>
      <c r="E6" s="44" t="s">
        <v>86</v>
      </c>
      <c r="F6" s="45">
        <v>1</v>
      </c>
      <c r="G6" s="43" t="s">
        <v>392</v>
      </c>
      <c r="H6" s="43" t="s">
        <v>133</v>
      </c>
      <c r="I6" s="43">
        <v>4</v>
      </c>
      <c r="J6" s="40"/>
      <c r="K6" s="54"/>
      <c r="L6" s="39"/>
      <c r="M6" s="54"/>
      <c r="N6" s="31"/>
      <c r="O6" t="str">
        <f>IF(D6='BDD1'!$C$7,1," ")</f>
        <v xml:space="preserve"> </v>
      </c>
    </row>
    <row r="7" spans="1:15" ht="28.5">
      <c r="A7" s="41">
        <f t="shared" ca="1" si="0"/>
        <v>49</v>
      </c>
      <c r="B7" s="42" t="s">
        <v>378</v>
      </c>
      <c r="C7" s="66">
        <v>43010</v>
      </c>
      <c r="D7" s="46" t="s">
        <v>99</v>
      </c>
      <c r="E7" s="44" t="s">
        <v>86</v>
      </c>
      <c r="F7" s="45">
        <v>2</v>
      </c>
      <c r="G7" s="43" t="s">
        <v>403</v>
      </c>
      <c r="H7" s="43" t="s">
        <v>44</v>
      </c>
      <c r="I7" s="43">
        <v>2</v>
      </c>
      <c r="J7" s="28"/>
      <c r="K7" s="30"/>
      <c r="L7" s="28"/>
      <c r="M7" s="54"/>
      <c r="N7" s="27"/>
      <c r="O7" t="str">
        <f>IF(D7='BDD1'!$C$7,1," ")</f>
        <v xml:space="preserve"> </v>
      </c>
    </row>
    <row r="8" spans="1:15" ht="28.5">
      <c r="A8" s="41">
        <f t="shared" ca="1" si="0"/>
        <v>60</v>
      </c>
      <c r="B8" s="42" t="s">
        <v>379</v>
      </c>
      <c r="C8" s="66">
        <v>42999</v>
      </c>
      <c r="D8" s="43" t="s">
        <v>10</v>
      </c>
      <c r="E8" s="44" t="s">
        <v>86</v>
      </c>
      <c r="F8" s="45">
        <v>3</v>
      </c>
      <c r="G8" s="43" t="s">
        <v>392</v>
      </c>
      <c r="H8" s="43" t="s">
        <v>165</v>
      </c>
      <c r="I8" s="43">
        <v>5</v>
      </c>
      <c r="J8" s="40"/>
      <c r="K8" s="54"/>
      <c r="L8" s="39"/>
      <c r="M8" s="54"/>
      <c r="N8" s="27"/>
      <c r="O8" t="str">
        <f>IF(D8='BDD1'!$C$7,1," ")</f>
        <v xml:space="preserve"> </v>
      </c>
    </row>
    <row r="9" spans="1:15" ht="28.5">
      <c r="A9" s="41">
        <f t="shared" ca="1" si="0"/>
        <v>60</v>
      </c>
      <c r="B9" s="42" t="s">
        <v>380</v>
      </c>
      <c r="C9" s="66">
        <v>42999</v>
      </c>
      <c r="D9" s="43" t="s">
        <v>6</v>
      </c>
      <c r="E9" s="44" t="s">
        <v>86</v>
      </c>
      <c r="F9" s="45">
        <v>3</v>
      </c>
      <c r="G9" s="43" t="s">
        <v>393</v>
      </c>
      <c r="H9" s="43" t="s">
        <v>16</v>
      </c>
      <c r="I9" s="43">
        <v>0</v>
      </c>
      <c r="J9" s="40"/>
      <c r="K9" s="54"/>
      <c r="L9" s="39"/>
      <c r="M9" s="54"/>
      <c r="N9" s="27"/>
      <c r="O9" t="str">
        <f>IF(D9='BDD1'!$C$7,1," ")</f>
        <v xml:space="preserve"> </v>
      </c>
    </row>
    <row r="10" spans="1:15" ht="28.5">
      <c r="A10" s="41">
        <f t="shared" ca="1" si="0"/>
        <v>84</v>
      </c>
      <c r="B10" s="42" t="s">
        <v>381</v>
      </c>
      <c r="C10" s="66">
        <v>42975</v>
      </c>
      <c r="D10" s="46" t="s">
        <v>10</v>
      </c>
      <c r="E10" s="44" t="s">
        <v>86</v>
      </c>
      <c r="F10" s="45">
        <v>4</v>
      </c>
      <c r="G10" s="43" t="s">
        <v>394</v>
      </c>
      <c r="H10" s="43" t="s">
        <v>137</v>
      </c>
      <c r="I10" s="43">
        <v>12</v>
      </c>
      <c r="J10" s="39"/>
      <c r="K10" s="54"/>
      <c r="L10" s="39"/>
      <c r="M10" s="54"/>
      <c r="N10" s="27"/>
      <c r="O10" t="str">
        <f>IF(D10='BDD1'!$C$7,1," ")</f>
        <v xml:space="preserve"> </v>
      </c>
    </row>
    <row r="11" spans="1:15" ht="12.75" customHeight="1">
      <c r="A11" s="41">
        <f t="shared" ca="1" si="0"/>
        <v>83</v>
      </c>
      <c r="B11" s="42" t="s">
        <v>382</v>
      </c>
      <c r="C11" s="77">
        <v>42976</v>
      </c>
      <c r="D11" s="50" t="s">
        <v>99</v>
      </c>
      <c r="E11" s="44" t="s">
        <v>86</v>
      </c>
      <c r="F11" s="45">
        <v>4</v>
      </c>
      <c r="G11" s="43" t="s">
        <v>395</v>
      </c>
      <c r="H11" s="50" t="s">
        <v>96</v>
      </c>
      <c r="I11" s="50">
        <v>7</v>
      </c>
      <c r="J11" s="61"/>
      <c r="K11" s="61"/>
      <c r="L11" s="61"/>
      <c r="M11" s="61"/>
      <c r="N11" s="62" t="s">
        <v>92</v>
      </c>
      <c r="O11" t="str">
        <f>IF(D11='BDD1'!$C$7,1," ")</f>
        <v xml:space="preserve"> </v>
      </c>
    </row>
    <row r="12" spans="1:15" ht="12.75" customHeight="1">
      <c r="A12" s="41">
        <f t="shared" ca="1" si="0"/>
        <v>45</v>
      </c>
      <c r="B12" s="42" t="s">
        <v>383</v>
      </c>
      <c r="C12" s="66">
        <v>43014</v>
      </c>
      <c r="D12" s="43" t="s">
        <v>10</v>
      </c>
      <c r="E12" s="44" t="s">
        <v>86</v>
      </c>
      <c r="F12" s="45">
        <v>4</v>
      </c>
      <c r="G12" s="43" t="s">
        <v>396</v>
      </c>
      <c r="H12" s="43" t="s">
        <v>141</v>
      </c>
      <c r="I12" s="43">
        <v>10</v>
      </c>
      <c r="J12" s="39"/>
      <c r="K12" s="84" t="s">
        <v>390</v>
      </c>
      <c r="L12" s="39">
        <v>3</v>
      </c>
      <c r="M12" s="54"/>
      <c r="N12" s="27"/>
      <c r="O12" t="str">
        <f>IF(D12='BDD1'!$C$7,1," ")</f>
        <v xml:space="preserve"> </v>
      </c>
    </row>
    <row r="13" spans="1:15" ht="12.75" customHeight="1">
      <c r="A13" s="41">
        <f t="shared" ca="1" si="0"/>
        <v>42</v>
      </c>
      <c r="B13" s="42" t="s">
        <v>384</v>
      </c>
      <c r="C13" s="76">
        <v>43017</v>
      </c>
      <c r="D13" s="63" t="s">
        <v>10</v>
      </c>
      <c r="E13" s="44" t="s">
        <v>86</v>
      </c>
      <c r="F13" s="45">
        <v>4</v>
      </c>
      <c r="G13" s="43" t="s">
        <v>397</v>
      </c>
      <c r="H13" s="63" t="s">
        <v>119</v>
      </c>
      <c r="I13" s="63">
        <v>7</v>
      </c>
      <c r="J13" s="61"/>
      <c r="K13" s="85" t="s">
        <v>391</v>
      </c>
      <c r="L13" s="64">
        <v>3</v>
      </c>
      <c r="M13" s="64"/>
      <c r="N13" s="65" t="s">
        <v>92</v>
      </c>
      <c r="O13" t="str">
        <f>IF(D13='BDD1'!$C$7,1," ")</f>
        <v xml:space="preserve"> </v>
      </c>
    </row>
    <row r="14" spans="1:15" ht="28.5">
      <c r="A14" s="41">
        <f t="shared" ca="1" si="0"/>
        <v>60</v>
      </c>
      <c r="B14" s="42" t="s">
        <v>385</v>
      </c>
      <c r="C14" s="67">
        <v>42999</v>
      </c>
      <c r="D14" s="43" t="s">
        <v>10</v>
      </c>
      <c r="E14" s="44" t="s">
        <v>86</v>
      </c>
      <c r="F14" s="45">
        <v>7</v>
      </c>
      <c r="G14" s="43" t="s">
        <v>398</v>
      </c>
      <c r="H14" s="43" t="s">
        <v>166</v>
      </c>
      <c r="I14" s="43">
        <v>3</v>
      </c>
      <c r="J14" s="40"/>
      <c r="K14" s="54"/>
      <c r="L14" s="39"/>
      <c r="M14" s="78"/>
      <c r="N14" s="27"/>
      <c r="O14" t="str">
        <f>IF(D14='BDD1'!$C$7,1," ")</f>
        <v xml:space="preserve"> </v>
      </c>
    </row>
    <row r="15" spans="1:15" s="36" customFormat="1" ht="28.5">
      <c r="A15" s="41">
        <f t="shared" ca="1" si="0"/>
        <v>76</v>
      </c>
      <c r="B15" s="42" t="s">
        <v>386</v>
      </c>
      <c r="C15" s="67">
        <v>42983</v>
      </c>
      <c r="D15" s="43" t="s">
        <v>6</v>
      </c>
      <c r="E15" s="44" t="s">
        <v>86</v>
      </c>
      <c r="F15" s="45">
        <v>8</v>
      </c>
      <c r="G15" s="43" t="s">
        <v>399</v>
      </c>
      <c r="H15" s="43" t="s">
        <v>97</v>
      </c>
      <c r="I15" s="43">
        <v>4</v>
      </c>
      <c r="J15" s="40"/>
      <c r="K15" s="54"/>
      <c r="L15" s="39"/>
      <c r="M15" s="54"/>
      <c r="N15" s="27"/>
      <c r="O15" t="str">
        <f>IF(D15='BDD1'!$C$7,1," ")</f>
        <v xml:space="preserve"> </v>
      </c>
    </row>
    <row r="16" spans="1:15" ht="28.5">
      <c r="A16" s="41">
        <f t="shared" ca="1" si="0"/>
        <v>76</v>
      </c>
      <c r="B16" s="42" t="s">
        <v>387</v>
      </c>
      <c r="C16" s="67">
        <v>42983</v>
      </c>
      <c r="D16" s="43" t="s">
        <v>10</v>
      </c>
      <c r="E16" s="44" t="s">
        <v>86</v>
      </c>
      <c r="F16" s="45">
        <v>8</v>
      </c>
      <c r="G16" s="43" t="s">
        <v>400</v>
      </c>
      <c r="H16" s="43" t="s">
        <v>132</v>
      </c>
      <c r="I16" s="43">
        <v>3</v>
      </c>
      <c r="J16" s="40"/>
      <c r="K16" s="54"/>
      <c r="L16" s="39"/>
      <c r="M16" s="54"/>
      <c r="N16" s="27"/>
      <c r="O16" t="str">
        <f>IF(D16='BDD1'!$C$7,1," ")</f>
        <v xml:space="preserve"> </v>
      </c>
    </row>
    <row r="17" spans="1:15" ht="28.5">
      <c r="A17" s="41">
        <f t="shared" ca="1" si="0"/>
        <v>74</v>
      </c>
      <c r="B17" s="42" t="s">
        <v>388</v>
      </c>
      <c r="C17" s="67">
        <v>42985</v>
      </c>
      <c r="D17" s="43" t="s">
        <v>6</v>
      </c>
      <c r="E17" s="44" t="s">
        <v>86</v>
      </c>
      <c r="F17" s="45">
        <v>8</v>
      </c>
      <c r="G17" s="43" t="s">
        <v>401</v>
      </c>
      <c r="H17" s="43" t="s">
        <v>98</v>
      </c>
      <c r="I17" s="43">
        <v>12</v>
      </c>
      <c r="J17" s="40"/>
      <c r="K17" s="54"/>
      <c r="L17" s="39"/>
      <c r="M17" s="54"/>
      <c r="N17" s="27"/>
      <c r="O17" t="str">
        <f>IF(D17='BDD1'!$C$7,1," ")</f>
        <v xml:space="preserve"> </v>
      </c>
    </row>
    <row r="18" spans="1:15" ht="15" thickBot="1">
      <c r="A18" s="69">
        <f t="shared" ca="1" si="0"/>
        <v>76</v>
      </c>
      <c r="B18" s="70" t="s">
        <v>389</v>
      </c>
      <c r="C18" s="68">
        <v>42983</v>
      </c>
      <c r="D18" s="79" t="s">
        <v>10</v>
      </c>
      <c r="E18" s="80" t="s">
        <v>5</v>
      </c>
      <c r="F18" s="81">
        <v>8</v>
      </c>
      <c r="G18" s="51" t="s">
        <v>402</v>
      </c>
      <c r="H18" s="79" t="s">
        <v>46</v>
      </c>
      <c r="I18" s="79">
        <v>2</v>
      </c>
      <c r="J18" s="82"/>
      <c r="K18" s="72"/>
      <c r="L18" s="83"/>
      <c r="M18" s="72"/>
      <c r="N18" s="29"/>
      <c r="O18" t="str">
        <f>IF(D18='BDD1'!$C$7,1," ")</f>
        <v xml:space="preserve"> </v>
      </c>
    </row>
    <row r="20" spans="1:15" ht="15">
      <c r="A20" s="25" t="s">
        <v>21</v>
      </c>
      <c r="C20" s="15"/>
      <c r="D20" s="13"/>
      <c r="I20" s="26">
        <f>SUM(I3:I19)</f>
        <v>97</v>
      </c>
      <c r="K20" s="14"/>
      <c r="L20" s="26">
        <f>SUM(L3:L19)</f>
        <v>6</v>
      </c>
      <c r="M20" s="3"/>
    </row>
    <row r="21" spans="1:15" ht="15">
      <c r="C21" s="15"/>
      <c r="D21" s="13"/>
      <c r="H21" s="26"/>
      <c r="L21" s="14"/>
      <c r="M21" s="3"/>
    </row>
    <row r="22" spans="1:15" ht="15.75">
      <c r="A22" s="2" t="s">
        <v>26</v>
      </c>
      <c r="B22" s="1">
        <f>I20+L20</f>
        <v>103</v>
      </c>
      <c r="C22" s="15"/>
      <c r="D22" s="13"/>
      <c r="L22" s="14"/>
      <c r="M22" s="3"/>
    </row>
    <row r="23" spans="1:15">
      <c r="C23" s="14"/>
      <c r="D23" s="14"/>
      <c r="G23" s="3"/>
      <c r="J23" s="14"/>
      <c r="K23" s="14"/>
      <c r="L23" s="14"/>
      <c r="M23" s="3"/>
    </row>
    <row r="24" spans="1:15">
      <c r="C24" s="8"/>
      <c r="D24" s="12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</row>
    <row r="25" spans="1:15">
      <c r="C25" s="8"/>
      <c r="D25" s="12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</row>
    <row r="26" spans="1:15">
      <c r="C26" s="8"/>
      <c r="D26" s="12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</row>
    <row r="27" spans="1:15">
      <c r="C27" s="8"/>
      <c r="D27" s="12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</row>
    <row r="28" spans="1:15">
      <c r="C28" s="8"/>
      <c r="D28" s="12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</row>
    <row r="29" spans="1:15">
      <c r="C29" s="8"/>
      <c r="D29" s="12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</row>
    <row r="30" spans="1:15">
      <c r="C30" s="8"/>
      <c r="D30" s="12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</row>
    <row r="31" spans="1:15">
      <c r="C31" s="8"/>
      <c r="D31" s="12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</row>
    <row r="32" spans="1:15">
      <c r="C32" s="8"/>
      <c r="D32" s="12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</row>
    <row r="33" spans="3:15">
      <c r="C33" s="8"/>
      <c r="D33" s="12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</row>
    <row r="34" spans="3:15">
      <c r="C34" s="8"/>
      <c r="D34" s="12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</row>
    <row r="35" spans="3:15">
      <c r="C35" s="8"/>
      <c r="D35" s="12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</row>
    <row r="36" spans="3:15">
      <c r="C36" s="8"/>
      <c r="D36" s="12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</row>
    <row r="37" spans="3:15">
      <c r="C37" s="8"/>
      <c r="D37" s="12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</row>
    <row r="38" spans="3:15">
      <c r="C38" s="8"/>
      <c r="D38" s="12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</row>
    <row r="39" spans="3:15">
      <c r="C39" s="8"/>
      <c r="D39" s="12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</row>
    <row r="40" spans="3:15">
      <c r="C40" s="8"/>
      <c r="D40" s="12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</row>
    <row r="41" spans="3:15">
      <c r="C41" s="8"/>
      <c r="D41" s="12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</row>
    <row r="42" spans="3:15">
      <c r="C42" s="8"/>
      <c r="D42" s="12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</row>
    <row r="43" spans="3:15">
      <c r="C43" s="8"/>
      <c r="D43" s="12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</row>
    <row r="44" spans="3:15">
      <c r="C44" s="8"/>
      <c r="D44" s="12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</row>
    <row r="45" spans="3:15">
      <c r="C45" s="8"/>
      <c r="D45" s="12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</row>
    <row r="46" spans="3:15">
      <c r="C46" s="8"/>
      <c r="D46" s="12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</row>
    <row r="47" spans="3:15">
      <c r="C47" s="8"/>
      <c r="D47" s="12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</row>
    <row r="48" spans="3:15">
      <c r="C48" s="8"/>
      <c r="D48" s="12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</row>
    <row r="49" spans="3:15">
      <c r="C49" s="8"/>
      <c r="D49" s="12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</row>
    <row r="50" spans="3:15">
      <c r="C50" s="8"/>
      <c r="D50" s="12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</row>
    <row r="51" spans="3:15">
      <c r="C51" s="8"/>
      <c r="D51" s="12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</row>
    <row r="52" spans="3:15">
      <c r="C52" s="8"/>
      <c r="D52" s="12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</row>
    <row r="53" spans="3:15">
      <c r="C53" s="8"/>
      <c r="D53" s="12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</row>
    <row r="54" spans="3:15">
      <c r="C54" s="8"/>
      <c r="D54" s="12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</row>
    <row r="55" spans="3:15">
      <c r="C55" s="8"/>
      <c r="D55" s="12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</row>
    <row r="56" spans="3:15">
      <c r="C56" s="8"/>
      <c r="D56" s="12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</row>
    <row r="57" spans="3:15">
      <c r="C57" s="8"/>
      <c r="D57" s="12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</row>
    <row r="58" spans="3:15">
      <c r="C58" s="8"/>
      <c r="D58" s="12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</row>
    <row r="59" spans="3:15">
      <c r="C59" s="8"/>
      <c r="D59" s="12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</row>
    <row r="60" spans="3:15">
      <c r="C60" s="8"/>
      <c r="D60" s="12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</row>
    <row r="61" spans="3:15">
      <c r="C61" s="8"/>
      <c r="D61" s="12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</row>
    <row r="62" spans="3:15">
      <c r="C62" s="8"/>
      <c r="D62" s="12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</row>
    <row r="63" spans="3:15">
      <c r="C63" s="8"/>
      <c r="D63" s="12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</row>
    <row r="64" spans="3:15">
      <c r="C64" s="8"/>
      <c r="D64" s="12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</row>
    <row r="65" spans="3:15">
      <c r="C65" s="8"/>
      <c r="D65" s="12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</row>
    <row r="66" spans="3:15">
      <c r="C66" s="8"/>
      <c r="D66" s="12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</row>
    <row r="67" spans="3:15">
      <c r="C67" s="8"/>
      <c r="D67" s="12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</row>
    <row r="68" spans="3:15">
      <c r="C68" s="8"/>
      <c r="D68" s="12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</row>
    <row r="69" spans="3:15">
      <c r="C69" s="8"/>
      <c r="D69" s="12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</row>
    <row r="70" spans="3:15">
      <c r="C70" s="8"/>
      <c r="D70" s="12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</row>
    <row r="71" spans="3:15">
      <c r="C71" s="8"/>
      <c r="D71" s="12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</row>
    <row r="72" spans="3:15">
      <c r="C72" s="8"/>
      <c r="D72" s="12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</row>
    <row r="73" spans="3:15">
      <c r="C73" s="8"/>
      <c r="D73" s="12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</row>
    <row r="74" spans="3:15">
      <c r="C74" s="8"/>
      <c r="D74" s="12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</row>
    <row r="75" spans="3:15">
      <c r="C75" s="8"/>
      <c r="D75" s="12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</row>
    <row r="76" spans="3:15">
      <c r="C76" s="8"/>
      <c r="D76" s="12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</row>
    <row r="77" spans="3:15">
      <c r="C77" s="8"/>
      <c r="D77" s="12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</row>
    <row r="78" spans="3:15">
      <c r="C78" s="8"/>
      <c r="D78" s="12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</row>
    <row r="79" spans="3:15">
      <c r="C79" s="8"/>
      <c r="D79" s="12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</row>
    <row r="80" spans="3:15">
      <c r="C80" s="8"/>
      <c r="D80" s="12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</row>
    <row r="81" spans="3:15">
      <c r="C81" s="8"/>
      <c r="D81" s="12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</row>
    <row r="82" spans="3:15">
      <c r="C82" s="8"/>
      <c r="D82" s="12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</row>
    <row r="83" spans="3:15">
      <c r="C83" s="8"/>
      <c r="D83" s="12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</row>
    <row r="84" spans="3:15">
      <c r="C84" s="8"/>
      <c r="D84" s="12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</row>
    <row r="85" spans="3:15">
      <c r="C85" s="8"/>
      <c r="D85" s="12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</row>
    <row r="86" spans="3:15">
      <c r="C86" s="8"/>
      <c r="D86" s="12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</row>
    <row r="87" spans="3:15">
      <c r="C87" s="8"/>
      <c r="D87" s="12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</row>
    <row r="88" spans="3:15">
      <c r="C88" s="8"/>
      <c r="D88" s="12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</row>
    <row r="89" spans="3:15">
      <c r="C89" s="8"/>
      <c r="D89" s="12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</row>
    <row r="90" spans="3:15">
      <c r="C90" s="8"/>
      <c r="D90" s="12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</row>
    <row r="91" spans="3:15">
      <c r="C91" s="8"/>
      <c r="D91" s="12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</row>
    <row r="92" spans="3:15">
      <c r="C92" s="8"/>
      <c r="D92" s="12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</row>
    <row r="93" spans="3:15">
      <c r="C93" s="8"/>
      <c r="D93" s="12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</row>
    <row r="94" spans="3:15">
      <c r="C94" s="8"/>
      <c r="D94" s="12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</row>
    <row r="95" spans="3:15">
      <c r="C95" s="8"/>
      <c r="D95" s="12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</row>
    <row r="96" spans="3:15">
      <c r="C96" s="8"/>
      <c r="D96" s="12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</row>
    <row r="97" spans="3:15">
      <c r="C97" s="8"/>
      <c r="D97" s="12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</row>
    <row r="98" spans="3:15">
      <c r="C98" s="8"/>
      <c r="D98" s="12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</row>
    <row r="99" spans="3:15">
      <c r="C99" s="8"/>
      <c r="D99" s="12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</row>
    <row r="100" spans="3:15">
      <c r="C100" s="8"/>
      <c r="D100" s="12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</row>
    <row r="101" spans="3:15">
      <c r="C101" s="8"/>
      <c r="D101" s="12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</row>
    <row r="102" spans="3:15">
      <c r="C102" s="8"/>
      <c r="D102" s="12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</row>
    <row r="103" spans="3:15">
      <c r="C103" s="8"/>
      <c r="D103" s="12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</row>
    <row r="104" spans="3:15">
      <c r="C104" s="8"/>
      <c r="D104" s="12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</row>
    <row r="105" spans="3:15">
      <c r="C105" s="8"/>
      <c r="D105" s="12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</row>
    <row r="106" spans="3:15">
      <c r="C106" s="8"/>
      <c r="D106" s="12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</row>
    <row r="107" spans="3:15">
      <c r="D107" s="12"/>
      <c r="E107" s="8"/>
      <c r="F107" s="8"/>
      <c r="G107" s="8"/>
      <c r="H107" s="8"/>
      <c r="I107" s="8"/>
      <c r="J107" s="8"/>
      <c r="K107" s="8"/>
      <c r="L107" s="8"/>
      <c r="M107" s="8"/>
    </row>
    <row r="108" spans="3:15">
      <c r="D108" s="12"/>
      <c r="E108" s="8"/>
      <c r="F108" s="8"/>
      <c r="G108" s="8"/>
      <c r="H108" s="8"/>
    </row>
    <row r="109" spans="3:15">
      <c r="D109" s="12"/>
    </row>
    <row r="110" spans="3:15">
      <c r="D110" s="12"/>
    </row>
    <row r="111" spans="3:15">
      <c r="D111" s="12"/>
    </row>
    <row r="112" spans="3:15">
      <c r="D112" s="12"/>
    </row>
    <row r="113" spans="4:4">
      <c r="D113" s="12"/>
    </row>
    <row r="114" spans="4:4">
      <c r="D114" s="12"/>
    </row>
    <row r="115" spans="4:4">
      <c r="D115" s="12"/>
    </row>
    <row r="116" spans="4:4">
      <c r="D116" s="12"/>
    </row>
    <row r="117" spans="4:4">
      <c r="D117" s="12"/>
    </row>
    <row r="118" spans="4:4">
      <c r="D118" s="12"/>
    </row>
    <row r="119" spans="4:4">
      <c r="D119" s="12"/>
    </row>
    <row r="120" spans="4:4">
      <c r="D120" s="12"/>
    </row>
    <row r="121" spans="4:4">
      <c r="D121" s="12"/>
    </row>
    <row r="122" spans="4:4">
      <c r="D122" s="12"/>
    </row>
    <row r="123" spans="4:4">
      <c r="D123" s="12"/>
    </row>
    <row r="124" spans="4:4">
      <c r="D124" s="12"/>
    </row>
    <row r="125" spans="4:4">
      <c r="D125" s="12"/>
    </row>
    <row r="126" spans="4:4">
      <c r="D126" s="12"/>
    </row>
    <row r="127" spans="4:4">
      <c r="D127" s="12"/>
    </row>
    <row r="128" spans="4:4">
      <c r="D128" s="12"/>
    </row>
    <row r="129" spans="1:4">
      <c r="D129" s="12"/>
    </row>
    <row r="130" spans="1:4">
      <c r="D130" s="12"/>
    </row>
    <row r="131" spans="1:4">
      <c r="D131" s="12"/>
    </row>
    <row r="132" spans="1:4">
      <c r="D132" s="12"/>
    </row>
    <row r="133" spans="1:4">
      <c r="D133" s="12"/>
    </row>
    <row r="134" spans="1:4">
      <c r="D134" s="12"/>
    </row>
    <row r="135" spans="1:4">
      <c r="D135" s="12"/>
    </row>
    <row r="136" spans="1:4">
      <c r="D136" s="12"/>
    </row>
    <row r="137" spans="1:4">
      <c r="D137" s="12"/>
    </row>
    <row r="138" spans="1:4">
      <c r="A138" s="3"/>
      <c r="D138" s="12"/>
    </row>
    <row r="139" spans="1:4">
      <c r="D139" s="12"/>
    </row>
    <row r="140" spans="1:4">
      <c r="D140" s="12"/>
    </row>
    <row r="141" spans="1:4">
      <c r="D141" s="12"/>
    </row>
  </sheetData>
  <autoFilter ref="A2:O23">
    <sortState ref="A4:Q39">
      <sortCondition ref="C2:C23"/>
    </sortState>
  </autoFilter>
  <sortState ref="A3:P23">
    <sortCondition ref="C3:C23"/>
  </sortState>
  <customSheetViews>
    <customSheetView guid="{5F979A7D-3C45-4E01-AC4E-6AF996C2FB7E}" showPageBreaks="1" fitToPage="1" printArea="1" showAutoFilter="1">
      <pane ySplit="2" topLeftCell="A66" activePane="bottomLeft" state="frozen"/>
      <selection pane="bottomLeft" activeCell="C65" sqref="C65"/>
      <pageMargins left="0.23622047244094491" right="0.23622047244094491" top="0.74803149606299213" bottom="0.74803149606299213" header="0.31496062992125984" footer="0.31496062992125984"/>
      <pageSetup paperSize="9" scale="64" fitToHeight="0" orientation="portrait" r:id="rId1"/>
      <headerFooter alignWithMargins="0"/>
      <autoFilter ref="A2:O132">
        <sortState ref="A4:Q159">
          <sortCondition ref="C2:C112"/>
        </sortState>
      </autoFilter>
    </customSheetView>
    <customSheetView guid="{805F7F6C-07D5-4218-A4CA-7C4C90848235}" showPageBreaks="1" fitToPage="1" printArea="1" showAutoFilter="1">
      <pane ySplit="2" topLeftCell="A99" activePane="bottomLeft" state="frozen"/>
      <selection pane="bottomLeft" activeCell="J85" sqref="J85"/>
      <pageMargins left="0.23622047244094491" right="0.23622047244094491" top="0.74803149606299213" bottom="0.74803149606299213" header="0.31496062992125984" footer="0.31496062992125984"/>
      <pageSetup paperSize="9" scale="64" fitToHeight="0" orientation="portrait" r:id="rId2"/>
      <headerFooter alignWithMargins="0"/>
      <autoFilter ref="A2:O132">
        <sortState ref="A4:Q159">
          <sortCondition ref="C2:C112"/>
        </sortState>
      </autoFilter>
    </customSheetView>
    <customSheetView guid="{DD43EEA5-BE5B-4AB0-8865-DC841F62FEB0}" showPageBreaks="1" fitToPage="1" printArea="1" showAutoFilter="1">
      <pane ySplit="2" topLeftCell="A3" activePane="bottomLeft" state="frozen"/>
      <selection pane="bottomLeft" activeCell="E6" sqref="E6"/>
      <pageMargins left="0.23622047244094491" right="0.23622047244094491" top="0.74803149606299213" bottom="0.74803149606299213" header="0.31496062992125984" footer="0.31496062992125984"/>
      <pageSetup paperSize="9" scale="56" fitToHeight="0" orientation="portrait" r:id="rId3"/>
      <headerFooter alignWithMargins="0"/>
      <autoFilter ref="A2:Q169">
        <sortState ref="A4:Q159">
          <sortCondition ref="C2:C112"/>
        </sortState>
      </autoFilter>
    </customSheetView>
    <customSheetView guid="{B0E69852-7093-450F-A7BA-DF58D900D8C0}" showPageBreaks="1" fitToPage="1" printArea="1" showAutoFilter="1">
      <pane ySplit="2" topLeftCell="A36" activePane="bottomLeft" state="frozen"/>
      <selection pane="bottomLeft" activeCell="L43" sqref="L43"/>
      <pageMargins left="0.23622047244094491" right="0.23622047244094491" top="0.74803149606299213" bottom="0.74803149606299213" header="0.31496062992125984" footer="0.31496062992125984"/>
      <pageSetup paperSize="9" scale="56" fitToHeight="0" orientation="portrait" r:id="rId4"/>
      <headerFooter alignWithMargins="0"/>
      <autoFilter ref="A2:Q166">
        <sortState ref="A4:Q159">
          <sortCondition ref="C2:C112"/>
        </sortState>
      </autoFilter>
    </customSheetView>
    <customSheetView guid="{22839E51-E1BC-4162-88B4-CA5F127F3C85}" showPageBreaks="1" fitToPage="1" printArea="1" showAutoFilter="1">
      <pane ySplit="2" topLeftCell="A72" activePane="bottomLeft" state="frozen"/>
      <selection pane="bottomLeft" activeCell="P55" sqref="P55"/>
      <pageMargins left="0.23622047244094491" right="0.23622047244094491" top="0.74803149606299213" bottom="0.74803149606299213" header="0.31496062992125984" footer="0.31496062992125984"/>
      <pageSetup paperSize="9" scale="56" fitToHeight="0" orientation="portrait" r:id="rId5"/>
      <headerFooter alignWithMargins="0"/>
      <autoFilter ref="A2:Q166">
        <sortState ref="A4:Q159">
          <sortCondition ref="C2:C112"/>
        </sortState>
      </autoFilter>
    </customSheetView>
    <customSheetView guid="{D5B7212A-F5FC-48E9-95FB-8D19D632D5AB}" showPageBreaks="1" fitToPage="1" printArea="1" showAutoFilter="1">
      <pane ySplit="2" topLeftCell="A135" activePane="bottomLeft" state="frozen"/>
      <selection pane="bottomLeft" activeCell="C80" sqref="C80"/>
      <pageMargins left="0.23622047244094491" right="0.23622047244094491" top="0.74803149606299213" bottom="0.74803149606299213" header="0.31496062992125984" footer="0.31496062992125984"/>
      <pageSetup paperSize="9" scale="56" fitToHeight="0" orientation="portrait" r:id="rId6"/>
      <headerFooter alignWithMargins="0"/>
      <autoFilter ref="A2:Q150">
        <sortState ref="A4:Q150">
          <sortCondition ref="C2:C112"/>
        </sortState>
      </autoFilter>
    </customSheetView>
    <customSheetView guid="{8B766052-4F40-468C-B71F-6C193228FA22}" fitToPage="1" showAutoFilter="1">
      <pane ySplit="3" topLeftCell="A4" activePane="bottomLeft" state="frozen"/>
      <selection pane="bottomLeft" activeCell="P4" sqref="P4"/>
      <pageMargins left="0.23622047244094491" right="0.23622047244094491" top="0.74803149606299213" bottom="0.74803149606299213" header="0.31496062992125984" footer="0.31496062992125984"/>
      <pageSetup paperSize="9" scale="57" fitToHeight="0" orientation="portrait" r:id="rId7"/>
      <headerFooter alignWithMargins="0"/>
      <autoFilter ref="A3:P116"/>
    </customSheetView>
    <customSheetView guid="{EF0064CB-B488-48DD-8AED-F76D881E7AC7}" showPageBreaks="1" fitToPage="1" printArea="1" showAutoFilter="1">
      <pane ySplit="3" topLeftCell="A41" activePane="bottomLeft" state="frozen"/>
      <selection pane="bottomLeft" activeCell="E61" sqref="E61"/>
      <pageMargins left="0.23622047244094491" right="0.23622047244094491" top="0.74803149606299213" bottom="0.74803149606299213" header="0.31496062992125984" footer="0.31496062992125984"/>
      <pageSetup paperSize="9" scale="57" fitToHeight="0" orientation="portrait" r:id="rId8"/>
      <headerFooter alignWithMargins="0"/>
      <autoFilter ref="A3:P108"/>
    </customSheetView>
    <customSheetView guid="{06173D09-096A-409A-9B21-5E195858C106}" fitToPage="1" showAutoFilter="1">
      <pane ySplit="2" topLeftCell="A3" activePane="bottomLeft" state="frozen"/>
      <selection pane="bottomLeft" activeCell="N5" sqref="N5"/>
      <pageMargins left="0.23622047244094491" right="0.23622047244094491" top="0.74803149606299213" bottom="0.74803149606299213" header="0.31496062992125984" footer="0.31496062992125984"/>
      <pageSetup paperSize="9" scale="66" fitToHeight="0" orientation="portrait" r:id="rId9"/>
      <headerFooter alignWithMargins="0"/>
      <autoFilter ref="A2:N115"/>
    </customSheetView>
    <customSheetView guid="{BED03972-C3F0-4F78-9704-DCCDCB8FCF1B}" showPageBreaks="1" fitToPage="1" printArea="1" showAutoFilter="1">
      <pane ySplit="3" topLeftCell="A4" activePane="bottomLeft" state="frozen"/>
      <selection pane="bottomLeft" activeCell="P4" sqref="P4"/>
      <pageMargins left="0.23622047244094491" right="0.23622047244094491" top="0.74803149606299213" bottom="0.74803149606299213" header="0.31496062992125984" footer="0.31496062992125984"/>
      <pageSetup paperSize="9" scale="53" fitToHeight="0" orientation="portrait" r:id="rId10"/>
      <headerFooter alignWithMargins="0"/>
      <autoFilter ref="A2:Q124"/>
    </customSheetView>
    <customSheetView guid="{D72A7779-FC70-4190-9EAC-A6BC816ED896}" showPageBreaks="1" fitToPage="1" printArea="1" showAutoFilter="1">
      <pane ySplit="3" topLeftCell="A4" activePane="bottomLeft" state="frozen"/>
      <selection pane="bottomLeft" activeCell="C3" sqref="C3"/>
      <pageMargins left="0.23622047244094491" right="0.23622047244094491" top="0.74803149606299213" bottom="0.74803149606299213" header="0.31496062992125984" footer="0.31496062992125984"/>
      <pageSetup paperSize="9" scale="64" fitToHeight="0" orientation="portrait" r:id="rId11"/>
      <headerFooter alignWithMargins="0"/>
      <autoFilter ref="A2:O108"/>
    </customSheetView>
    <customSheetView guid="{50F3467E-4919-4700-A0BE-7BB6C42229E0}" fitToPage="1" showAutoFilter="1">
      <pane ySplit="2" topLeftCell="A3" activePane="bottomLeft" state="frozen"/>
      <selection pane="bottomLeft"/>
      <pageMargins left="0.23622047244094491" right="0.23622047244094491" top="0.74803149606299213" bottom="0.74803149606299213" header="0.31496062992125984" footer="0.31496062992125984"/>
      <pageSetup paperSize="9" scale="64" fitToHeight="0" orientation="portrait" r:id="rId12"/>
      <headerFooter alignWithMargins="0"/>
      <autoFilter ref="A2:O130">
        <sortState ref="A3:O112">
          <sortCondition ref="C2:C112"/>
        </sortState>
      </autoFilter>
    </customSheetView>
    <customSheetView guid="{D9CF27E2-A625-406B-9DD0-87B849324BC8}" fitToPage="1" showAutoFilter="1">
      <pane ySplit="2" topLeftCell="A3" activePane="bottomLeft" state="frozen"/>
      <selection pane="bottomLeft" activeCell="A7" sqref="A7"/>
      <pageMargins left="0.23622047244094491" right="0.23622047244094491" top="0.74803149606299213" bottom="0.74803149606299213" header="0.31496062992125984" footer="0.31496062992125984"/>
      <pageSetup paperSize="9" scale="64" fitToHeight="0" orientation="portrait" r:id="rId13"/>
      <headerFooter alignWithMargins="0"/>
      <autoFilter ref="A2:O143">
        <sortState ref="A4:O145">
          <sortCondition ref="C2:C112"/>
        </sortState>
      </autoFilter>
    </customSheetView>
    <customSheetView guid="{D68FB203-A429-4F1D-8B6F-0065D37ACC69}" showPageBreaks="1" fitToPage="1" printArea="1" showAutoFilter="1">
      <pane ySplit="2" topLeftCell="A99" activePane="bottomLeft" state="frozen"/>
      <selection pane="bottomLeft" activeCell="J85" sqref="J85"/>
      <pageMargins left="0.23622047244094491" right="0.23622047244094491" top="0.74803149606299213" bottom="0.74803149606299213" header="0.31496062992125984" footer="0.31496062992125984"/>
      <pageSetup paperSize="9" scale="64" fitToHeight="0" orientation="portrait" r:id="rId14"/>
      <headerFooter alignWithMargins="0"/>
      <autoFilter ref="A2:O132">
        <sortState ref="A4:Q159">
          <sortCondition ref="C2:C112"/>
        </sortState>
      </autoFilter>
    </customSheetView>
    <customSheetView guid="{FD0F1160-D044-4784-A51D-B6A811C15EA7}" showPageBreaks="1" fitToPage="1" printArea="1" showAutoFilter="1">
      <pane ySplit="2" topLeftCell="A96" activePane="bottomLeft" state="frozen"/>
      <selection pane="bottomLeft" activeCell="R108" sqref="R108"/>
      <pageMargins left="0.23622047244094491" right="0.23622047244094491" top="0.74803149606299213" bottom="0.74803149606299213" header="0.31496062992125984" footer="0.31496062992125984"/>
      <pageSetup paperSize="9" scale="64" fitToHeight="0" orientation="portrait" r:id="rId15"/>
      <headerFooter alignWithMargins="0"/>
      <autoFilter ref="A2:O133">
        <sortState ref="A4:Q159">
          <sortCondition ref="C2:C112"/>
        </sortState>
      </autoFilter>
    </customSheetView>
    <customSheetView guid="{90487034-ADE3-46A8-B115-1E9FD0E1C1F1}" showPageBreaks="1" fitToPage="1" printArea="1" showAutoFilter="1">
      <pane ySplit="2" topLeftCell="A129" activePane="bottomLeft" state="frozen"/>
      <selection pane="bottomLeft" activeCell="A90" sqref="A90:A101"/>
      <pageMargins left="0.23622047244094491" right="0.23622047244094491" top="0.74803149606299213" bottom="0.74803149606299213" header="0.31496062992125984" footer="0.31496062992125984"/>
      <pageSetup paperSize="9" scale="64" fitToHeight="0" orientation="portrait" r:id="rId16"/>
      <headerFooter alignWithMargins="0"/>
      <autoFilter ref="A2:O133">
        <sortState ref="A4:Q159">
          <sortCondition ref="C2:C112"/>
        </sortState>
      </autoFilter>
    </customSheetView>
  </customSheetViews>
  <mergeCells count="1">
    <mergeCell ref="C1:O1"/>
  </mergeCells>
  <phoneticPr fontId="12" type="noConversion"/>
  <conditionalFormatting sqref="C3:C18">
    <cfRule type="cellIs" dxfId="24" priority="2" stopIfTrue="1" operator="between">
      <formula>1</formula>
      <formula>90</formula>
    </cfRule>
  </conditionalFormatting>
  <conditionalFormatting sqref="A3:A18">
    <cfRule type="cellIs" dxfId="23" priority="1" operator="between">
      <formula>367</formula>
      <formula>2000</formula>
    </cfRule>
    <cfRule type="cellIs" dxfId="22" priority="3" stopIfTrue="1" operator="between">
      <formula>0</formula>
      <formula>60</formula>
    </cfRule>
    <cfRule type="cellIs" dxfId="21" priority="4" stopIfTrue="1" operator="between">
      <formula>61</formula>
      <formula>120</formula>
    </cfRule>
    <cfRule type="cellIs" dxfId="20" priority="5" stopIfTrue="1" operator="between">
      <formula>121</formula>
      <formula>366</formula>
    </cfRule>
  </conditionalFormatting>
  <dataValidations count="1">
    <dataValidation type="list" allowBlank="1" showErrorMessage="1" promptTitle="Statu de ton chantier?" prompt="Sélectionne ce qui convient dans la liste." sqref="D3:D18">
      <formula1>Statu</formula1>
    </dataValidation>
  </dataValidations>
  <pageMargins left="0.23622047244094491" right="0.23622047244094491" top="0.74803149606299213" bottom="0.74803149606299213" header="0.31496062992125984" footer="0.31496062992125984"/>
  <pageSetup paperSize="9" scale="64" fitToHeight="0" orientation="portrait" r:id="rId17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23"/>
  <sheetViews>
    <sheetView zoomScaleNormal="100" workbookViewId="0">
      <pane ySplit="2" topLeftCell="A3" activePane="bottomLeft" state="frozen"/>
      <selection activeCell="D43" sqref="D43"/>
      <selection pane="bottomLeft" activeCell="D43" sqref="D43"/>
    </sheetView>
  </sheetViews>
  <sheetFormatPr baseColWidth="10" defaultRowHeight="12.75"/>
  <cols>
    <col min="2" max="2" width="16.5703125" customWidth="1"/>
    <col min="4" max="4" width="13" customWidth="1"/>
    <col min="6" max="6" width="5" bestFit="1" customWidth="1"/>
    <col min="7" max="7" width="22.28515625" customWidth="1"/>
    <col min="8" max="8" width="13.85546875" customWidth="1"/>
    <col min="9" max="9" width="6.85546875" customWidth="1"/>
  </cols>
  <sheetData>
    <row r="1" spans="1:15" ht="30" customHeight="1" thickBot="1">
      <c r="A1" s="11">
        <f ca="1">TODAY()</f>
        <v>43059</v>
      </c>
      <c r="B1" s="4" t="s">
        <v>48</v>
      </c>
      <c r="E1" s="4"/>
      <c r="M1" s="113" t="str">
        <f>'BDD1'!$G$1</f>
        <v>Suivi des négociations</v>
      </c>
      <c r="N1" s="113"/>
    </row>
    <row r="2" spans="1:15" ht="42" customHeight="1" thickBot="1">
      <c r="A2" s="18" t="s">
        <v>3</v>
      </c>
      <c r="B2" s="52" t="s">
        <v>17</v>
      </c>
      <c r="C2" s="74" t="s">
        <v>373</v>
      </c>
      <c r="D2" s="52" t="s">
        <v>55</v>
      </c>
      <c r="E2" s="52" t="s">
        <v>18</v>
      </c>
      <c r="F2" s="73" t="s">
        <v>4</v>
      </c>
      <c r="G2" s="53" t="s">
        <v>19</v>
      </c>
      <c r="H2" s="53" t="s">
        <v>25</v>
      </c>
      <c r="I2" s="53" t="s">
        <v>7</v>
      </c>
      <c r="J2" s="53" t="s">
        <v>22</v>
      </c>
      <c r="K2" s="53" t="s">
        <v>38</v>
      </c>
      <c r="L2" s="75" t="s">
        <v>56</v>
      </c>
      <c r="M2" s="53" t="s">
        <v>150</v>
      </c>
      <c r="N2" s="19" t="s">
        <v>50</v>
      </c>
    </row>
    <row r="3" spans="1:15" ht="14.25">
      <c r="A3" s="41">
        <f t="shared" ref="A3:A18" ca="1" si="0">IF(C3,$A$1-C3,"")</f>
        <v>47</v>
      </c>
      <c r="B3" s="42" t="s">
        <v>374</v>
      </c>
      <c r="C3" s="66">
        <v>43012</v>
      </c>
      <c r="D3" s="24" t="s">
        <v>103</v>
      </c>
      <c r="E3" s="44" t="s">
        <v>5</v>
      </c>
      <c r="F3" s="45">
        <v>1</v>
      </c>
      <c r="G3" s="43" t="s">
        <v>395</v>
      </c>
      <c r="H3" s="43" t="s">
        <v>60</v>
      </c>
      <c r="I3" s="43">
        <v>20</v>
      </c>
      <c r="J3" s="40"/>
      <c r="K3" s="54"/>
      <c r="L3" s="39"/>
      <c r="M3" s="38"/>
      <c r="N3" s="31"/>
    </row>
    <row r="4" spans="1:15" ht="14.25">
      <c r="A4" s="47">
        <f t="shared" ca="1" si="0"/>
        <v>46</v>
      </c>
      <c r="B4" s="42" t="s">
        <v>375</v>
      </c>
      <c r="C4" s="66">
        <v>43013</v>
      </c>
      <c r="D4" s="43" t="s">
        <v>6</v>
      </c>
      <c r="E4" s="44" t="s">
        <v>5</v>
      </c>
      <c r="F4" s="48">
        <v>1</v>
      </c>
      <c r="G4" s="43" t="s">
        <v>394</v>
      </c>
      <c r="H4" s="49" t="s">
        <v>134</v>
      </c>
      <c r="I4" s="49">
        <v>3</v>
      </c>
      <c r="J4" s="56"/>
      <c r="K4" s="55"/>
      <c r="L4" s="57"/>
      <c r="M4" s="55"/>
      <c r="N4" s="32"/>
      <c r="O4" t="str">
        <f>IF(D4='BDD1'!$C$7,1," ")</f>
        <v xml:space="preserve"> </v>
      </c>
    </row>
    <row r="5" spans="1:15" ht="14.25">
      <c r="A5" s="41">
        <f t="shared" ca="1" si="0"/>
        <v>46</v>
      </c>
      <c r="B5" s="42" t="s">
        <v>376</v>
      </c>
      <c r="C5" s="66">
        <v>43013</v>
      </c>
      <c r="D5" s="43" t="s">
        <v>10</v>
      </c>
      <c r="E5" s="44" t="s">
        <v>5</v>
      </c>
      <c r="F5" s="45">
        <v>1</v>
      </c>
      <c r="G5" s="43" t="s">
        <v>393</v>
      </c>
      <c r="H5" s="43" t="s">
        <v>180</v>
      </c>
      <c r="I5" s="43">
        <v>3</v>
      </c>
      <c r="J5" s="40"/>
      <c r="K5" s="54"/>
      <c r="L5" s="39"/>
      <c r="M5" s="54"/>
      <c r="N5" s="31"/>
      <c r="O5" t="str">
        <f>IF(D5='BDD1'!$C$7,1," ")</f>
        <v xml:space="preserve"> </v>
      </c>
    </row>
    <row r="6" spans="1:15" ht="14.25">
      <c r="A6" s="41">
        <f t="shared" ca="1" si="0"/>
        <v>46</v>
      </c>
      <c r="B6" s="42" t="s">
        <v>377</v>
      </c>
      <c r="C6" s="66">
        <v>43013</v>
      </c>
      <c r="D6" s="43" t="s">
        <v>99</v>
      </c>
      <c r="E6" s="44" t="s">
        <v>5</v>
      </c>
      <c r="F6" s="45">
        <v>1</v>
      </c>
      <c r="G6" s="43" t="s">
        <v>392</v>
      </c>
      <c r="H6" s="43" t="s">
        <v>133</v>
      </c>
      <c r="I6" s="43">
        <v>4</v>
      </c>
      <c r="J6" s="40"/>
      <c r="K6" s="54"/>
      <c r="L6" s="39"/>
      <c r="M6" s="54"/>
      <c r="N6" s="31"/>
      <c r="O6" t="str">
        <f>IF(D6='BDD1'!$C$7,1," ")</f>
        <v xml:space="preserve"> </v>
      </c>
    </row>
    <row r="7" spans="1:15" ht="14.25">
      <c r="A7" s="41">
        <f t="shared" ca="1" si="0"/>
        <v>49</v>
      </c>
      <c r="B7" s="42" t="s">
        <v>378</v>
      </c>
      <c r="C7" s="66">
        <v>43010</v>
      </c>
      <c r="D7" s="46" t="s">
        <v>99</v>
      </c>
      <c r="E7" s="43" t="s">
        <v>5</v>
      </c>
      <c r="F7" s="45">
        <v>2</v>
      </c>
      <c r="G7" s="43" t="s">
        <v>403</v>
      </c>
      <c r="H7" s="43" t="s">
        <v>44</v>
      </c>
      <c r="I7" s="43">
        <v>2</v>
      </c>
      <c r="J7" s="28"/>
      <c r="K7" s="30"/>
      <c r="L7" s="28"/>
      <c r="M7" s="54"/>
      <c r="N7" s="27"/>
      <c r="O7" t="str">
        <f>IF(D7='BDD1'!$C$7,1," ")</f>
        <v xml:space="preserve"> </v>
      </c>
    </row>
    <row r="8" spans="1:15" ht="14.25">
      <c r="A8" s="41">
        <f t="shared" ca="1" si="0"/>
        <v>60</v>
      </c>
      <c r="B8" s="42" t="s">
        <v>379</v>
      </c>
      <c r="C8" s="66">
        <v>42999</v>
      </c>
      <c r="D8" s="43" t="s">
        <v>10</v>
      </c>
      <c r="E8" s="44" t="s">
        <v>5</v>
      </c>
      <c r="F8" s="45">
        <v>3</v>
      </c>
      <c r="G8" s="43" t="s">
        <v>392</v>
      </c>
      <c r="H8" s="43" t="s">
        <v>165</v>
      </c>
      <c r="I8" s="43">
        <v>5</v>
      </c>
      <c r="J8" s="40"/>
      <c r="K8" s="54"/>
      <c r="L8" s="39"/>
      <c r="M8" s="54"/>
      <c r="N8" s="27"/>
      <c r="O8" t="str">
        <f>IF(D8='BDD1'!$C$7,1," ")</f>
        <v xml:space="preserve"> </v>
      </c>
    </row>
    <row r="9" spans="1:15" ht="14.25">
      <c r="A9" s="41">
        <f t="shared" ca="1" si="0"/>
        <v>60</v>
      </c>
      <c r="B9" s="42" t="s">
        <v>380</v>
      </c>
      <c r="C9" s="66">
        <v>42999</v>
      </c>
      <c r="D9" s="43" t="s">
        <v>6</v>
      </c>
      <c r="E9" s="44" t="s">
        <v>5</v>
      </c>
      <c r="F9" s="45">
        <v>3</v>
      </c>
      <c r="G9" s="43" t="s">
        <v>393</v>
      </c>
      <c r="H9" s="43" t="s">
        <v>16</v>
      </c>
      <c r="I9" s="43">
        <v>0</v>
      </c>
      <c r="J9" s="40"/>
      <c r="K9" s="54"/>
      <c r="L9" s="39"/>
      <c r="M9" s="54"/>
      <c r="N9" s="27"/>
      <c r="O9" t="str">
        <f>IF(D9='BDD1'!$C$7,1," ")</f>
        <v xml:space="preserve"> </v>
      </c>
    </row>
    <row r="10" spans="1:15" ht="28.5">
      <c r="A10" s="41">
        <f t="shared" ca="1" si="0"/>
        <v>84</v>
      </c>
      <c r="B10" s="42" t="s">
        <v>381</v>
      </c>
      <c r="C10" s="66">
        <v>42975</v>
      </c>
      <c r="D10" s="46" t="s">
        <v>10</v>
      </c>
      <c r="E10" s="44" t="s">
        <v>5</v>
      </c>
      <c r="F10" s="45">
        <v>4</v>
      </c>
      <c r="G10" s="43" t="s">
        <v>394</v>
      </c>
      <c r="H10" s="43" t="s">
        <v>137</v>
      </c>
      <c r="I10" s="43">
        <v>12</v>
      </c>
      <c r="J10" s="39"/>
      <c r="K10" s="54"/>
      <c r="L10" s="39"/>
      <c r="M10" s="54"/>
      <c r="N10" s="27"/>
      <c r="O10" t="str">
        <f>IF(D10='BDD1'!$C$7,1," ")</f>
        <v xml:space="preserve"> </v>
      </c>
    </row>
    <row r="11" spans="1:15" ht="12.75" customHeight="1">
      <c r="A11" s="41">
        <f t="shared" ca="1" si="0"/>
        <v>83</v>
      </c>
      <c r="B11" s="42" t="s">
        <v>382</v>
      </c>
      <c r="C11" s="77">
        <v>42976</v>
      </c>
      <c r="D11" s="50" t="s">
        <v>99</v>
      </c>
      <c r="E11" s="50" t="s">
        <v>5</v>
      </c>
      <c r="F11" s="45">
        <v>4</v>
      </c>
      <c r="G11" s="43" t="s">
        <v>395</v>
      </c>
      <c r="H11" s="50" t="s">
        <v>96</v>
      </c>
      <c r="I11" s="50">
        <v>7</v>
      </c>
      <c r="J11" s="61"/>
      <c r="K11" s="61"/>
      <c r="L11" s="61"/>
      <c r="M11" s="61"/>
      <c r="N11" s="62" t="s">
        <v>92</v>
      </c>
      <c r="O11" t="str">
        <f>IF(D11='BDD1'!$C$7,1," ")</f>
        <v xml:space="preserve"> </v>
      </c>
    </row>
    <row r="12" spans="1:15" ht="12.75" customHeight="1">
      <c r="A12" s="41">
        <f t="shared" ca="1" si="0"/>
        <v>45</v>
      </c>
      <c r="B12" s="42" t="s">
        <v>383</v>
      </c>
      <c r="C12" s="66">
        <v>43014</v>
      </c>
      <c r="D12" s="43" t="s">
        <v>10</v>
      </c>
      <c r="E12" s="43" t="s">
        <v>5</v>
      </c>
      <c r="F12" s="45">
        <v>4</v>
      </c>
      <c r="G12" s="43" t="s">
        <v>396</v>
      </c>
      <c r="H12" s="43" t="s">
        <v>141</v>
      </c>
      <c r="I12" s="43">
        <v>10</v>
      </c>
      <c r="J12" s="39"/>
      <c r="K12" s="84" t="s">
        <v>390</v>
      </c>
      <c r="L12" s="39">
        <v>3</v>
      </c>
      <c r="M12" s="54"/>
      <c r="N12" s="27"/>
      <c r="O12" t="str">
        <f>IF(D12='BDD1'!$C$7,1," ")</f>
        <v xml:space="preserve"> </v>
      </c>
    </row>
    <row r="13" spans="1:15" ht="12.75" customHeight="1">
      <c r="A13" s="41">
        <f t="shared" ca="1" si="0"/>
        <v>42</v>
      </c>
      <c r="B13" s="42" t="s">
        <v>384</v>
      </c>
      <c r="C13" s="76">
        <v>43017</v>
      </c>
      <c r="D13" s="63" t="s">
        <v>10</v>
      </c>
      <c r="E13" s="63" t="s">
        <v>5</v>
      </c>
      <c r="F13" s="45">
        <v>4</v>
      </c>
      <c r="G13" s="43" t="s">
        <v>397</v>
      </c>
      <c r="H13" s="63" t="s">
        <v>119</v>
      </c>
      <c r="I13" s="63">
        <v>7</v>
      </c>
      <c r="J13" s="61"/>
      <c r="K13" s="85" t="s">
        <v>391</v>
      </c>
      <c r="L13" s="64">
        <v>3</v>
      </c>
      <c r="M13" s="64"/>
      <c r="N13" s="65" t="s">
        <v>92</v>
      </c>
      <c r="O13" t="str">
        <f>IF(D13='BDD1'!$C$7,1," ")</f>
        <v xml:space="preserve"> </v>
      </c>
    </row>
    <row r="14" spans="1:15" ht="14.25">
      <c r="A14" s="41">
        <f t="shared" ca="1" si="0"/>
        <v>60</v>
      </c>
      <c r="B14" s="42" t="s">
        <v>385</v>
      </c>
      <c r="C14" s="67">
        <v>42999</v>
      </c>
      <c r="D14" s="43" t="s">
        <v>10</v>
      </c>
      <c r="E14" s="43" t="s">
        <v>5</v>
      </c>
      <c r="F14" s="45">
        <v>7</v>
      </c>
      <c r="G14" s="43" t="s">
        <v>398</v>
      </c>
      <c r="H14" s="43" t="s">
        <v>166</v>
      </c>
      <c r="I14" s="43">
        <v>3</v>
      </c>
      <c r="J14" s="40"/>
      <c r="K14" s="54"/>
      <c r="L14" s="39"/>
      <c r="M14" s="78"/>
      <c r="N14" s="27"/>
      <c r="O14" t="str">
        <f>IF(D14='BDD1'!$C$7,1," ")</f>
        <v xml:space="preserve"> </v>
      </c>
    </row>
    <row r="15" spans="1:15" s="36" customFormat="1" ht="14.25">
      <c r="A15" s="41">
        <f t="shared" ca="1" si="0"/>
        <v>76</v>
      </c>
      <c r="B15" s="42" t="s">
        <v>386</v>
      </c>
      <c r="C15" s="67">
        <v>42983</v>
      </c>
      <c r="D15" s="43" t="s">
        <v>6</v>
      </c>
      <c r="E15" s="44" t="s">
        <v>5</v>
      </c>
      <c r="F15" s="45">
        <v>8</v>
      </c>
      <c r="G15" s="43" t="s">
        <v>399</v>
      </c>
      <c r="H15" s="43" t="s">
        <v>97</v>
      </c>
      <c r="I15" s="43">
        <v>4</v>
      </c>
      <c r="J15" s="40"/>
      <c r="K15" s="54"/>
      <c r="L15" s="39"/>
      <c r="M15" s="54"/>
      <c r="N15" s="27"/>
      <c r="O15" t="str">
        <f>IF(D15='BDD1'!$C$7,1," ")</f>
        <v xml:space="preserve"> </v>
      </c>
    </row>
    <row r="16" spans="1:15" ht="14.25">
      <c r="A16" s="41">
        <f t="shared" ca="1" si="0"/>
        <v>76</v>
      </c>
      <c r="B16" s="42" t="s">
        <v>387</v>
      </c>
      <c r="C16" s="67">
        <v>42983</v>
      </c>
      <c r="D16" s="43" t="s">
        <v>10</v>
      </c>
      <c r="E16" s="44" t="s">
        <v>5</v>
      </c>
      <c r="F16" s="45">
        <v>8</v>
      </c>
      <c r="G16" s="43" t="s">
        <v>400</v>
      </c>
      <c r="H16" s="43" t="s">
        <v>132</v>
      </c>
      <c r="I16" s="43">
        <v>3</v>
      </c>
      <c r="J16" s="40"/>
      <c r="K16" s="54"/>
      <c r="L16" s="39"/>
      <c r="M16" s="54"/>
      <c r="N16" s="27"/>
      <c r="O16" t="str">
        <f>IF(D16='BDD1'!$C$7,1," ")</f>
        <v xml:space="preserve"> </v>
      </c>
    </row>
    <row r="17" spans="1:15" ht="14.25">
      <c r="A17" s="41">
        <f t="shared" ca="1" si="0"/>
        <v>74</v>
      </c>
      <c r="B17" s="42" t="s">
        <v>388</v>
      </c>
      <c r="C17" s="67">
        <v>42985</v>
      </c>
      <c r="D17" s="43" t="s">
        <v>6</v>
      </c>
      <c r="E17" s="44" t="s">
        <v>5</v>
      </c>
      <c r="F17" s="45">
        <v>8</v>
      </c>
      <c r="G17" s="43" t="s">
        <v>401</v>
      </c>
      <c r="H17" s="43" t="s">
        <v>98</v>
      </c>
      <c r="I17" s="43">
        <v>12</v>
      </c>
      <c r="J17" s="40"/>
      <c r="K17" s="54"/>
      <c r="L17" s="39"/>
      <c r="M17" s="54"/>
      <c r="N17" s="27"/>
      <c r="O17" t="str">
        <f>IF(D17='BDD1'!$C$7,1," ")</f>
        <v xml:space="preserve"> </v>
      </c>
    </row>
    <row r="18" spans="1:15" ht="15" thickBot="1">
      <c r="A18" s="69">
        <f t="shared" ca="1" si="0"/>
        <v>76</v>
      </c>
      <c r="B18" s="70" t="s">
        <v>389</v>
      </c>
      <c r="C18" s="68">
        <v>42983</v>
      </c>
      <c r="D18" s="79" t="s">
        <v>10</v>
      </c>
      <c r="E18" s="80" t="s">
        <v>5</v>
      </c>
      <c r="F18" s="81">
        <v>8</v>
      </c>
      <c r="G18" s="51" t="s">
        <v>402</v>
      </c>
      <c r="H18" s="79" t="s">
        <v>46</v>
      </c>
      <c r="I18" s="79">
        <v>2</v>
      </c>
      <c r="J18" s="82"/>
      <c r="K18" s="72"/>
      <c r="L18" s="83"/>
      <c r="M18" s="72"/>
      <c r="N18" s="29"/>
      <c r="O18" t="str">
        <f>IF(D18='BDD1'!$C$7,1," ")</f>
        <v xml:space="preserve"> </v>
      </c>
    </row>
    <row r="20" spans="1:15" ht="15">
      <c r="A20" s="25" t="s">
        <v>21</v>
      </c>
      <c r="C20" s="15"/>
      <c r="D20" s="13"/>
      <c r="I20" s="26">
        <f>SUM(I3:I19)</f>
        <v>97</v>
      </c>
      <c r="K20" s="14"/>
      <c r="L20" s="26">
        <f>SUM(L3:L19)</f>
        <v>6</v>
      </c>
      <c r="M20" s="3"/>
    </row>
    <row r="21" spans="1:15" ht="15">
      <c r="C21" s="15"/>
      <c r="D21" s="13"/>
      <c r="H21" s="26"/>
      <c r="L21" s="14"/>
      <c r="M21" s="3"/>
    </row>
    <row r="22" spans="1:15" ht="15.75">
      <c r="A22" s="2" t="s">
        <v>26</v>
      </c>
      <c r="B22" s="1">
        <f>I20+L20</f>
        <v>103</v>
      </c>
      <c r="C22" s="15"/>
      <c r="D22" s="13"/>
      <c r="L22" s="14"/>
      <c r="M22" s="3"/>
    </row>
    <row r="23" spans="1:15">
      <c r="C23" s="14"/>
      <c r="D23" s="14"/>
      <c r="G23" s="3"/>
      <c r="J23" s="14"/>
      <c r="K23" s="14"/>
      <c r="L23" s="14"/>
      <c r="M23" s="3"/>
    </row>
  </sheetData>
  <customSheetViews>
    <customSheetView guid="{5F979A7D-3C45-4E01-AC4E-6AF996C2FB7E}" showPageBreaks="1" printArea="1">
      <pane ySplit="2" topLeftCell="A3" activePane="bottomLeft" state="frozen"/>
      <selection pane="bottomLeft" sqref="A1:XFD1"/>
      <colBreaks count="1" manualBreakCount="1">
        <brk id="14" max="39" man="1"/>
      </colBreaks>
      <pageMargins left="0.7" right="0.7" top="0.75" bottom="0.75" header="0.3" footer="0.3"/>
      <pageSetup paperSize="9" scale="49" orientation="portrait" r:id="rId1"/>
    </customSheetView>
    <customSheetView guid="{805F7F6C-07D5-4218-A4CA-7C4C90848235}" showPageBreaks="1" printArea="1">
      <pane ySplit="2" topLeftCell="A3" activePane="bottomLeft" state="frozen"/>
      <selection pane="bottomLeft" sqref="A1:XFD1"/>
      <colBreaks count="1" manualBreakCount="1">
        <brk id="14" max="39" man="1"/>
      </colBreaks>
      <pageMargins left="0.7" right="0.7" top="0.75" bottom="0.75" header="0.3" footer="0.3"/>
      <pageSetup paperSize="9" scale="49" orientation="portrait" r:id="rId2"/>
    </customSheetView>
    <customSheetView guid="{DD43EEA5-BE5B-4AB0-8865-DC841F62FEB0}" showPageBreaks="1" printArea="1">
      <selection activeCell="E2" sqref="E2"/>
      <colBreaks count="1" manualBreakCount="1">
        <brk id="16" max="39" man="1"/>
      </colBreaks>
      <pageMargins left="0.7" right="0.7" top="0.75" bottom="0.75" header="0.3" footer="0.3"/>
      <pageSetup paperSize="9" scale="49" orientation="portrait" r:id="rId3"/>
    </customSheetView>
    <customSheetView guid="{B0E69852-7093-450F-A7BA-DF58D900D8C0}" showPageBreaks="1" printArea="1" topLeftCell="A31">
      <selection activeCell="E48" sqref="E48"/>
      <colBreaks count="1" manualBreakCount="1">
        <brk id="16" max="39" man="1"/>
      </colBreaks>
      <pageMargins left="0.7" right="0.7" top="0.75" bottom="0.75" header="0.3" footer="0.3"/>
      <pageSetup paperSize="9" scale="49" orientation="portrait" r:id="rId4"/>
    </customSheetView>
    <customSheetView guid="{22839E51-E1BC-4162-88B4-CA5F127F3C85}" showPageBreaks="1" printArea="1">
      <selection activeCell="F47" sqref="F47"/>
      <colBreaks count="1" manualBreakCount="1">
        <brk id="16" max="39" man="1"/>
      </colBreaks>
      <pageMargins left="0.7" right="0.7" top="0.75" bottom="0.75" header="0.3" footer="0.3"/>
      <pageSetup paperSize="9" scale="49" orientation="portrait" r:id="rId5"/>
    </customSheetView>
    <customSheetView guid="{D5B7212A-F5FC-48E9-95FB-8D19D632D5AB}" showPageBreaks="1" printArea="1">
      <selection activeCell="E2" sqref="E2"/>
      <colBreaks count="1" manualBreakCount="1">
        <brk id="16" max="39" man="1"/>
      </colBreaks>
      <pageMargins left="0.7" right="0.7" top="0.75" bottom="0.75" header="0.3" footer="0.3"/>
      <pageSetup paperSize="9" scale="49" orientation="portrait" r:id="rId6"/>
    </customSheetView>
    <customSheetView guid="{8B766052-4F40-468C-B71F-6C193228FA22}">
      <selection activeCell="B1" sqref="B1"/>
      <colBreaks count="1" manualBreakCount="1">
        <brk id="14" max="39" man="1"/>
      </colBreaks>
      <pageMargins left="0.7" right="0.7" top="0.75" bottom="0.75" header="0.3" footer="0.3"/>
      <pageSetup paperSize="9" scale="54" orientation="portrait" r:id="rId7"/>
    </customSheetView>
    <customSheetView guid="{EF0064CB-B488-48DD-8AED-F76D881E7AC7}" showPageBreaks="1" printArea="1" topLeftCell="A4">
      <selection activeCell="B1" sqref="B1"/>
      <colBreaks count="1" manualBreakCount="1">
        <brk id="14" max="39" man="1"/>
      </colBreaks>
      <pageMargins left="0.7" right="0.7" top="0.75" bottom="0.75" header="0.3" footer="0.3"/>
      <pageSetup paperSize="9" scale="54" orientation="portrait" r:id="rId8"/>
    </customSheetView>
    <customSheetView guid="{BED03972-C3F0-4F78-9704-DCCDCB8FCF1B}" showPageBreaks="1" printArea="1">
      <selection activeCell="B1" sqref="B1"/>
      <colBreaks count="1" manualBreakCount="1">
        <brk id="14" max="39" man="1"/>
      </colBreaks>
      <pageMargins left="0.7" right="0.7" top="0.75" bottom="0.75" header="0.3" footer="0.3"/>
      <pageSetup paperSize="9" scale="54" orientation="portrait" r:id="rId9"/>
    </customSheetView>
    <customSheetView guid="{D72A7779-FC70-4190-9EAC-A6BC816ED896}" showPageBreaks="1" printArea="1">
      <selection activeCell="P4" sqref="P4"/>
      <colBreaks count="1" manualBreakCount="1">
        <brk id="14" max="39" man="1"/>
      </colBreaks>
      <pageMargins left="0.7" right="0.7" top="0.75" bottom="0.75" header="0.3" footer="0.3"/>
      <pageSetup paperSize="9" scale="54" orientation="portrait" r:id="rId10"/>
    </customSheetView>
    <customSheetView guid="{50F3467E-4919-4700-A0BE-7BB6C42229E0}">
      <selection activeCell="S14" sqref="S14"/>
      <colBreaks count="1" manualBreakCount="1">
        <brk id="14" max="39" man="1"/>
      </colBreaks>
      <pageMargins left="0.7" right="0.7" top="0.75" bottom="0.75" header="0.3" footer="0.3"/>
      <pageSetup paperSize="9" scale="49" orientation="portrait" r:id="rId11"/>
    </customSheetView>
    <customSheetView guid="{D9CF27E2-A625-406B-9DD0-87B849324BC8}">
      <selection activeCell="S14" sqref="S14"/>
      <colBreaks count="1" manualBreakCount="1">
        <brk id="14" max="39" man="1"/>
      </colBreaks>
      <pageMargins left="0.7" right="0.7" top="0.75" bottom="0.75" header="0.3" footer="0.3"/>
      <pageSetup paperSize="9" scale="49" orientation="portrait" r:id="rId12"/>
    </customSheetView>
    <customSheetView guid="{D68FB203-A429-4F1D-8B6F-0065D37ACC69}" showPageBreaks="1" printArea="1">
      <pane ySplit="2" topLeftCell="A3" activePane="bottomLeft" state="frozen"/>
      <selection pane="bottomLeft" sqref="A1:XFD1"/>
      <colBreaks count="1" manualBreakCount="1">
        <brk id="14" max="39" man="1"/>
      </colBreaks>
      <pageMargins left="0.7" right="0.7" top="0.75" bottom="0.75" header="0.3" footer="0.3"/>
      <pageSetup paperSize="9" scale="49" orientation="portrait" r:id="rId13"/>
    </customSheetView>
    <customSheetView guid="{FD0F1160-D044-4784-A51D-B6A811C15EA7}" showPageBreaks="1" printArea="1">
      <pane ySplit="2" topLeftCell="A3" activePane="bottomLeft" state="frozen"/>
      <selection pane="bottomLeft" sqref="A1:XFD1"/>
      <colBreaks count="1" manualBreakCount="1">
        <brk id="14" max="39" man="1"/>
      </colBreaks>
      <pageMargins left="0.7" right="0.7" top="0.75" bottom="0.75" header="0.3" footer="0.3"/>
      <pageSetup paperSize="9" scale="49" orientation="portrait" r:id="rId14"/>
    </customSheetView>
    <customSheetView guid="{90487034-ADE3-46A8-B115-1E9FD0E1C1F1}" showPageBreaks="1" printArea="1">
      <pane ySplit="2" topLeftCell="A3" activePane="bottomLeft" state="frozen"/>
      <selection pane="bottomLeft" sqref="A1:XFD1"/>
      <colBreaks count="1" manualBreakCount="1">
        <brk id="14" max="39" man="1"/>
      </colBreaks>
      <pageMargins left="0.7" right="0.7" top="0.75" bottom="0.75" header="0.3" footer="0.3"/>
      <pageSetup paperSize="9" scale="49" orientation="portrait" r:id="rId15"/>
    </customSheetView>
  </customSheetViews>
  <mergeCells count="1">
    <mergeCell ref="M1:N1"/>
  </mergeCells>
  <conditionalFormatting sqref="C3:C18">
    <cfRule type="cellIs" dxfId="19" priority="2" stopIfTrue="1" operator="between">
      <formula>1</formula>
      <formula>90</formula>
    </cfRule>
  </conditionalFormatting>
  <conditionalFormatting sqref="A3:A18">
    <cfRule type="cellIs" dxfId="18" priority="1" operator="between">
      <formula>367</formula>
      <formula>2000</formula>
    </cfRule>
    <cfRule type="cellIs" dxfId="17" priority="3" stopIfTrue="1" operator="between">
      <formula>0</formula>
      <formula>60</formula>
    </cfRule>
    <cfRule type="cellIs" dxfId="16" priority="4" stopIfTrue="1" operator="between">
      <formula>61</formula>
      <formula>120</formula>
    </cfRule>
    <cfRule type="cellIs" dxfId="15" priority="5" stopIfTrue="1" operator="between">
      <formula>121</formula>
      <formula>366</formula>
    </cfRule>
  </conditionalFormatting>
  <dataValidations count="1">
    <dataValidation type="list" allowBlank="1" showErrorMessage="1" promptTitle="Statu de ton chantier?" prompt="Sélectionne ce qui convient dans la liste." sqref="D3:D18">
      <formula1>Statu</formula1>
    </dataValidation>
  </dataValidations>
  <pageMargins left="0.7" right="0.7" top="0.75" bottom="0.75" header="0.3" footer="0.3"/>
  <pageSetup paperSize="9" scale="49" orientation="portrait" r:id="rId16"/>
  <colBreaks count="1" manualBreakCount="1">
    <brk id="14" max="39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186"/>
  <sheetViews>
    <sheetView zoomScaleNormal="100" workbookViewId="0">
      <pane ySplit="2" topLeftCell="A3" activePane="bottomLeft" state="frozen"/>
      <selection activeCell="D43" sqref="D43"/>
      <selection pane="bottomLeft" activeCell="D43" sqref="D43"/>
    </sheetView>
  </sheetViews>
  <sheetFormatPr baseColWidth="10" defaultRowHeight="12.75"/>
  <cols>
    <col min="1" max="1" width="11" customWidth="1"/>
    <col min="2" max="2" width="14" customWidth="1"/>
    <col min="4" max="4" width="10.42578125" bestFit="1" customWidth="1"/>
    <col min="6" max="6" width="5" customWidth="1"/>
    <col min="7" max="7" width="18.5703125" customWidth="1"/>
    <col min="8" max="8" width="12.5703125" customWidth="1"/>
    <col min="13" max="13" width="35.7109375" customWidth="1"/>
  </cols>
  <sheetData>
    <row r="1" spans="1:14" ht="30" customHeight="1" thickBot="1">
      <c r="A1" s="11">
        <f ca="1">TODAY()</f>
        <v>43059</v>
      </c>
      <c r="B1" s="6" t="s">
        <v>74</v>
      </c>
      <c r="C1" s="5"/>
      <c r="D1" s="4"/>
      <c r="E1" s="5"/>
      <c r="F1" s="4"/>
      <c r="G1" s="4"/>
      <c r="H1" s="4"/>
      <c r="I1" s="4"/>
      <c r="J1" s="4"/>
      <c r="K1" s="4"/>
      <c r="L1" s="4"/>
      <c r="M1" s="112" t="str">
        <f>'BDD1'!$G$1</f>
        <v>Suivi des négociations</v>
      </c>
      <c r="N1" s="112"/>
    </row>
    <row r="2" spans="1:14" ht="36.75" thickBot="1">
      <c r="A2" s="18" t="s">
        <v>3</v>
      </c>
      <c r="B2" s="52" t="s">
        <v>17</v>
      </c>
      <c r="C2" s="74" t="s">
        <v>373</v>
      </c>
      <c r="D2" s="52" t="s">
        <v>55</v>
      </c>
      <c r="E2" s="52" t="s">
        <v>18</v>
      </c>
      <c r="F2" s="73" t="s">
        <v>4</v>
      </c>
      <c r="G2" s="53" t="s">
        <v>19</v>
      </c>
      <c r="H2" s="53" t="s">
        <v>25</v>
      </c>
      <c r="I2" s="53" t="s">
        <v>7</v>
      </c>
      <c r="J2" s="53" t="s">
        <v>22</v>
      </c>
      <c r="K2" s="53" t="s">
        <v>38</v>
      </c>
      <c r="L2" s="75" t="s">
        <v>56</v>
      </c>
      <c r="M2" s="53" t="s">
        <v>150</v>
      </c>
      <c r="N2" s="19" t="s">
        <v>50</v>
      </c>
    </row>
    <row r="3" spans="1:14" ht="14.25">
      <c r="A3" s="41">
        <f t="shared" ref="A3:A13" ca="1" si="0">IF(C3,$A$1-C3,"")</f>
        <v>47</v>
      </c>
      <c r="B3" s="42" t="s">
        <v>374</v>
      </c>
      <c r="C3" s="66">
        <v>43012</v>
      </c>
      <c r="D3" s="24" t="s">
        <v>103</v>
      </c>
      <c r="E3" s="44" t="s">
        <v>87</v>
      </c>
      <c r="F3" s="45">
        <v>1</v>
      </c>
      <c r="G3" s="43" t="s">
        <v>395</v>
      </c>
      <c r="H3" s="43" t="s">
        <v>60</v>
      </c>
      <c r="I3" s="43">
        <v>20</v>
      </c>
      <c r="J3" s="40"/>
      <c r="K3" s="54"/>
      <c r="L3" s="39"/>
      <c r="M3" s="38"/>
      <c r="N3" s="31"/>
    </row>
    <row r="4" spans="1:14" ht="14.25">
      <c r="A4" s="47">
        <f t="shared" ca="1" si="0"/>
        <v>46</v>
      </c>
      <c r="B4" s="42" t="s">
        <v>375</v>
      </c>
      <c r="C4" s="66">
        <v>43013</v>
      </c>
      <c r="D4" s="43" t="s">
        <v>6</v>
      </c>
      <c r="E4" s="44" t="s">
        <v>87</v>
      </c>
      <c r="F4" s="48">
        <v>1</v>
      </c>
      <c r="G4" s="43" t="s">
        <v>394</v>
      </c>
      <c r="H4" s="49" t="s">
        <v>134</v>
      </c>
      <c r="I4" s="49">
        <v>3</v>
      </c>
      <c r="J4" s="56"/>
      <c r="K4" s="55"/>
      <c r="L4" s="57"/>
      <c r="M4" s="55"/>
      <c r="N4" s="32"/>
    </row>
    <row r="5" spans="1:14" ht="14.25">
      <c r="A5" s="41">
        <f t="shared" ca="1" si="0"/>
        <v>46</v>
      </c>
      <c r="B5" s="42" t="s">
        <v>376</v>
      </c>
      <c r="C5" s="66">
        <v>43013</v>
      </c>
      <c r="D5" s="43" t="s">
        <v>10</v>
      </c>
      <c r="E5" s="44" t="s">
        <v>87</v>
      </c>
      <c r="F5" s="45">
        <v>1</v>
      </c>
      <c r="G5" s="43" t="s">
        <v>393</v>
      </c>
      <c r="H5" s="43" t="s">
        <v>180</v>
      </c>
      <c r="I5" s="43">
        <v>3</v>
      </c>
      <c r="J5" s="40"/>
      <c r="K5" s="54"/>
      <c r="L5" s="39"/>
      <c r="M5" s="54"/>
      <c r="N5" s="31"/>
    </row>
    <row r="6" spans="1:14" ht="28.5">
      <c r="A6" s="41">
        <f t="shared" ca="1" si="0"/>
        <v>46</v>
      </c>
      <c r="B6" s="42" t="s">
        <v>377</v>
      </c>
      <c r="C6" s="66">
        <v>43013</v>
      </c>
      <c r="D6" s="43" t="s">
        <v>99</v>
      </c>
      <c r="E6" s="44" t="s">
        <v>87</v>
      </c>
      <c r="F6" s="45">
        <v>1</v>
      </c>
      <c r="G6" s="43" t="s">
        <v>392</v>
      </c>
      <c r="H6" s="43" t="s">
        <v>133</v>
      </c>
      <c r="I6" s="43">
        <v>4</v>
      </c>
      <c r="J6" s="40"/>
      <c r="K6" s="54"/>
      <c r="L6" s="39"/>
      <c r="M6" s="54"/>
      <c r="N6" s="31"/>
    </row>
    <row r="7" spans="1:14" ht="14.25">
      <c r="A7" s="41">
        <f t="shared" ca="1" si="0"/>
        <v>49</v>
      </c>
      <c r="B7" s="42" t="s">
        <v>378</v>
      </c>
      <c r="C7" s="66">
        <v>43010</v>
      </c>
      <c r="D7" s="46" t="s">
        <v>99</v>
      </c>
      <c r="E7" s="44" t="s">
        <v>87</v>
      </c>
      <c r="F7" s="45">
        <v>2</v>
      </c>
      <c r="G7" s="43" t="s">
        <v>403</v>
      </c>
      <c r="H7" s="43" t="s">
        <v>44</v>
      </c>
      <c r="I7" s="43">
        <v>2</v>
      </c>
      <c r="J7" s="28"/>
      <c r="K7" s="30"/>
      <c r="L7" s="28"/>
      <c r="M7" s="54"/>
      <c r="N7" s="27"/>
    </row>
    <row r="8" spans="1:14" ht="14.25">
      <c r="A8" s="41">
        <f t="shared" ca="1" si="0"/>
        <v>60</v>
      </c>
      <c r="B8" s="42" t="s">
        <v>379</v>
      </c>
      <c r="C8" s="66">
        <v>42999</v>
      </c>
      <c r="D8" s="43" t="s">
        <v>10</v>
      </c>
      <c r="E8" s="44" t="s">
        <v>87</v>
      </c>
      <c r="F8" s="45">
        <v>3</v>
      </c>
      <c r="G8" s="43" t="s">
        <v>392</v>
      </c>
      <c r="H8" s="43" t="s">
        <v>165</v>
      </c>
      <c r="I8" s="43">
        <v>5</v>
      </c>
      <c r="J8" s="40"/>
      <c r="K8" s="54"/>
      <c r="L8" s="39"/>
      <c r="M8" s="54"/>
      <c r="N8" s="27"/>
    </row>
    <row r="9" spans="1:14" ht="14.25">
      <c r="A9" s="41">
        <f t="shared" ca="1" si="0"/>
        <v>60</v>
      </c>
      <c r="B9" s="42" t="s">
        <v>380</v>
      </c>
      <c r="C9" s="66">
        <v>42999</v>
      </c>
      <c r="D9" s="43" t="s">
        <v>6</v>
      </c>
      <c r="E9" s="44" t="s">
        <v>87</v>
      </c>
      <c r="F9" s="45">
        <v>3</v>
      </c>
      <c r="G9" s="43" t="s">
        <v>393</v>
      </c>
      <c r="H9" s="43" t="s">
        <v>16</v>
      </c>
      <c r="I9" s="43">
        <v>0</v>
      </c>
      <c r="J9" s="40"/>
      <c r="K9" s="54"/>
      <c r="L9" s="39"/>
      <c r="M9" s="54"/>
      <c r="N9" s="27"/>
    </row>
    <row r="10" spans="1:14" ht="28.5">
      <c r="A10" s="41">
        <f t="shared" ca="1" si="0"/>
        <v>84</v>
      </c>
      <c r="B10" s="42" t="s">
        <v>381</v>
      </c>
      <c r="C10" s="66">
        <v>42975</v>
      </c>
      <c r="D10" s="46" t="s">
        <v>10</v>
      </c>
      <c r="E10" s="44" t="s">
        <v>87</v>
      </c>
      <c r="F10" s="45">
        <v>4</v>
      </c>
      <c r="G10" s="43" t="s">
        <v>394</v>
      </c>
      <c r="H10" s="43" t="s">
        <v>137</v>
      </c>
      <c r="I10" s="43">
        <v>12</v>
      </c>
      <c r="J10" s="39"/>
      <c r="K10" s="54"/>
      <c r="L10" s="39"/>
      <c r="M10" s="54"/>
      <c r="N10" s="27"/>
    </row>
    <row r="11" spans="1:14" ht="14.25">
      <c r="A11" s="41">
        <f t="shared" ca="1" si="0"/>
        <v>83</v>
      </c>
      <c r="B11" s="42" t="s">
        <v>382</v>
      </c>
      <c r="C11" s="77">
        <v>42976</v>
      </c>
      <c r="D11" s="50" t="s">
        <v>99</v>
      </c>
      <c r="E11" s="44" t="s">
        <v>87</v>
      </c>
      <c r="F11" s="45">
        <v>4</v>
      </c>
      <c r="G11" s="43" t="s">
        <v>395</v>
      </c>
      <c r="H11" s="50" t="s">
        <v>96</v>
      </c>
      <c r="I11" s="50">
        <v>7</v>
      </c>
      <c r="J11" s="61"/>
      <c r="K11" s="61"/>
      <c r="L11" s="61"/>
      <c r="M11" s="61"/>
      <c r="N11" s="62" t="s">
        <v>92</v>
      </c>
    </row>
    <row r="12" spans="1:14" ht="42.75">
      <c r="A12" s="41">
        <f t="shared" ca="1" si="0"/>
        <v>45</v>
      </c>
      <c r="B12" s="42" t="s">
        <v>383</v>
      </c>
      <c r="C12" s="66">
        <v>43014</v>
      </c>
      <c r="D12" s="43" t="s">
        <v>10</v>
      </c>
      <c r="E12" s="44" t="s">
        <v>87</v>
      </c>
      <c r="F12" s="45">
        <v>4</v>
      </c>
      <c r="G12" s="43" t="s">
        <v>396</v>
      </c>
      <c r="H12" s="43" t="s">
        <v>141</v>
      </c>
      <c r="I12" s="43">
        <v>10</v>
      </c>
      <c r="J12" s="39"/>
      <c r="K12" s="84" t="s">
        <v>390</v>
      </c>
      <c r="L12" s="39">
        <v>3</v>
      </c>
      <c r="M12" s="54"/>
      <c r="N12" s="27"/>
    </row>
    <row r="13" spans="1:14" ht="15" thickBot="1">
      <c r="A13" s="69">
        <f t="shared" ca="1" si="0"/>
        <v>42</v>
      </c>
      <c r="B13" s="70" t="s">
        <v>384</v>
      </c>
      <c r="C13" s="86">
        <v>43017</v>
      </c>
      <c r="D13" s="87" t="s">
        <v>10</v>
      </c>
      <c r="E13" s="71" t="s">
        <v>87</v>
      </c>
      <c r="F13" s="81">
        <v>4</v>
      </c>
      <c r="G13" s="79" t="s">
        <v>397</v>
      </c>
      <c r="H13" s="87" t="s">
        <v>119</v>
      </c>
      <c r="I13" s="87">
        <v>7</v>
      </c>
      <c r="J13" s="88"/>
      <c r="K13" s="89" t="s">
        <v>391</v>
      </c>
      <c r="L13" s="90">
        <v>3</v>
      </c>
      <c r="M13" s="90"/>
      <c r="N13" s="91" t="s">
        <v>92</v>
      </c>
    </row>
    <row r="15" spans="1:14" ht="15">
      <c r="A15" s="25" t="s">
        <v>21</v>
      </c>
      <c r="C15" s="15"/>
      <c r="D15" s="13"/>
      <c r="I15" s="26">
        <f>SUM(I3:I13)</f>
        <v>73</v>
      </c>
      <c r="K15" s="14"/>
      <c r="L15" s="26">
        <f>SUM(L3:L13)</f>
        <v>6</v>
      </c>
    </row>
    <row r="16" spans="1:14" ht="15">
      <c r="C16" s="15"/>
      <c r="D16" s="13"/>
      <c r="H16" s="26"/>
      <c r="L16" s="14"/>
    </row>
    <row r="17" spans="1:12" ht="15.75">
      <c r="A17" s="2" t="s">
        <v>26</v>
      </c>
      <c r="B17" s="1">
        <f>I15+L15</f>
        <v>79</v>
      </c>
      <c r="C17" s="15"/>
      <c r="D17" s="13"/>
      <c r="L17" s="14"/>
    </row>
    <row r="18" spans="1:12" ht="15">
      <c r="A18" s="7"/>
      <c r="B18" s="7"/>
      <c r="C18" s="7"/>
      <c r="D18" s="7"/>
    </row>
    <row r="19" spans="1:12" ht="15">
      <c r="A19" s="7"/>
      <c r="B19" s="7"/>
      <c r="C19" s="7"/>
      <c r="D19" s="7"/>
    </row>
    <row r="20" spans="1:12" ht="15">
      <c r="A20" s="7"/>
      <c r="B20" s="7"/>
      <c r="C20" s="7"/>
      <c r="D20" s="7"/>
    </row>
    <row r="21" spans="1:12" ht="15">
      <c r="A21" s="7"/>
      <c r="B21" s="7"/>
      <c r="C21" s="7"/>
      <c r="D21" s="7"/>
    </row>
    <row r="22" spans="1:12" ht="15">
      <c r="A22" s="7"/>
      <c r="B22" s="7"/>
      <c r="C22" s="7"/>
      <c r="D22" s="7"/>
    </row>
    <row r="23" spans="1:12" ht="15">
      <c r="A23" s="7"/>
      <c r="B23" s="7"/>
      <c r="C23" s="7"/>
      <c r="D23" s="7"/>
    </row>
    <row r="24" spans="1:12" ht="15">
      <c r="A24" s="7"/>
      <c r="B24" s="7"/>
      <c r="C24" s="7"/>
      <c r="D24" s="7"/>
    </row>
    <row r="25" spans="1:12" ht="15">
      <c r="A25" s="7"/>
      <c r="B25" s="7"/>
      <c r="C25" s="7"/>
      <c r="D25" s="7"/>
    </row>
    <row r="26" spans="1:12" ht="15">
      <c r="A26" s="7"/>
      <c r="B26" s="7"/>
      <c r="C26" s="7"/>
      <c r="D26" s="7"/>
    </row>
    <row r="27" spans="1:12" ht="15">
      <c r="A27" s="7"/>
      <c r="B27" s="7"/>
      <c r="C27" s="7"/>
      <c r="D27" s="7"/>
    </row>
    <row r="28" spans="1:12" ht="15">
      <c r="A28" s="7"/>
      <c r="B28" s="7"/>
      <c r="C28" s="7"/>
      <c r="D28" s="7"/>
    </row>
    <row r="29" spans="1:12" ht="15">
      <c r="A29" s="7"/>
      <c r="B29" s="7"/>
      <c r="C29" s="7"/>
      <c r="D29" s="7"/>
    </row>
    <row r="30" spans="1:12" ht="15">
      <c r="A30" s="7"/>
      <c r="B30" s="7"/>
      <c r="C30" s="7"/>
      <c r="D30" s="7"/>
    </row>
    <row r="31" spans="1:12" ht="15">
      <c r="A31" s="7"/>
      <c r="B31" s="7"/>
      <c r="C31" s="7"/>
      <c r="D31" s="7"/>
    </row>
    <row r="32" spans="1:12" ht="15">
      <c r="A32" s="7"/>
      <c r="B32" s="7"/>
      <c r="C32" s="7"/>
      <c r="D32" s="7"/>
    </row>
    <row r="33" spans="1:4" ht="15">
      <c r="A33" s="7"/>
      <c r="B33" s="7"/>
      <c r="C33" s="7"/>
      <c r="D33" s="7"/>
    </row>
    <row r="34" spans="1:4" ht="15">
      <c r="A34" s="7"/>
      <c r="B34" s="7"/>
      <c r="C34" s="7"/>
      <c r="D34" s="7"/>
    </row>
    <row r="35" spans="1:4" ht="15">
      <c r="A35" s="7"/>
      <c r="B35" s="7"/>
      <c r="C35" s="7"/>
      <c r="D35" s="7"/>
    </row>
    <row r="36" spans="1:4" ht="15">
      <c r="A36" s="7"/>
      <c r="B36" s="7"/>
      <c r="C36" s="7"/>
      <c r="D36" s="7"/>
    </row>
    <row r="37" spans="1:4" ht="15">
      <c r="A37" s="7"/>
      <c r="B37" s="7"/>
      <c r="C37" s="7"/>
      <c r="D37" s="7"/>
    </row>
    <row r="38" spans="1:4" ht="15">
      <c r="A38" s="7"/>
      <c r="B38" s="7"/>
      <c r="C38" s="7"/>
      <c r="D38" s="7"/>
    </row>
    <row r="39" spans="1:4" ht="15">
      <c r="A39" s="7"/>
      <c r="B39" s="7"/>
      <c r="C39" s="7"/>
      <c r="D39" s="7"/>
    </row>
    <row r="40" spans="1:4" ht="15">
      <c r="A40" s="7"/>
      <c r="B40" s="7"/>
      <c r="C40" s="7"/>
      <c r="D40" s="7"/>
    </row>
    <row r="41" spans="1:4" ht="15">
      <c r="A41" s="7"/>
      <c r="B41" s="7"/>
      <c r="C41" s="7"/>
      <c r="D41" s="7"/>
    </row>
    <row r="42" spans="1:4" ht="15">
      <c r="A42" s="7"/>
      <c r="B42" s="7"/>
      <c r="C42" s="7"/>
      <c r="D42" s="7"/>
    </row>
    <row r="43" spans="1:4" ht="15">
      <c r="A43" s="7"/>
      <c r="B43" s="7"/>
      <c r="C43" s="7"/>
      <c r="D43" s="7"/>
    </row>
    <row r="44" spans="1:4" ht="15">
      <c r="A44" s="7"/>
      <c r="B44" s="7"/>
      <c r="C44" s="7"/>
      <c r="D44" s="7"/>
    </row>
    <row r="45" spans="1:4" ht="15">
      <c r="A45" s="7"/>
      <c r="B45" s="7"/>
      <c r="C45" s="7"/>
      <c r="D45" s="7"/>
    </row>
    <row r="46" spans="1:4" ht="15">
      <c r="A46" s="7"/>
      <c r="B46" s="7"/>
      <c r="C46" s="7"/>
      <c r="D46" s="7"/>
    </row>
    <row r="47" spans="1:4" ht="15">
      <c r="A47" s="7"/>
      <c r="B47" s="7"/>
      <c r="C47" s="7"/>
      <c r="D47" s="7"/>
    </row>
    <row r="48" spans="1:4" ht="15">
      <c r="A48" s="7"/>
      <c r="B48" s="7"/>
      <c r="C48" s="7"/>
      <c r="D48" s="7"/>
    </row>
    <row r="49" spans="1:4" ht="15">
      <c r="A49" s="7"/>
      <c r="B49" s="7"/>
      <c r="C49" s="7"/>
      <c r="D49" s="7"/>
    </row>
    <row r="50" spans="1:4" ht="15">
      <c r="A50" s="7"/>
      <c r="B50" s="7"/>
      <c r="C50" s="7"/>
      <c r="D50" s="7"/>
    </row>
    <row r="51" spans="1:4" ht="15">
      <c r="A51" s="7"/>
      <c r="B51" s="7"/>
      <c r="C51" s="7"/>
      <c r="D51" s="7"/>
    </row>
    <row r="52" spans="1:4" ht="15">
      <c r="A52" s="7"/>
      <c r="B52" s="7"/>
      <c r="C52" s="7"/>
      <c r="D52" s="7"/>
    </row>
    <row r="53" spans="1:4" ht="15">
      <c r="A53" s="7"/>
      <c r="B53" s="7"/>
      <c r="C53" s="7"/>
      <c r="D53" s="7"/>
    </row>
    <row r="54" spans="1:4" ht="15">
      <c r="A54" s="7"/>
      <c r="B54" s="7"/>
      <c r="C54" s="7"/>
      <c r="D54" s="7"/>
    </row>
    <row r="55" spans="1:4" ht="15">
      <c r="A55" s="7"/>
      <c r="B55" s="7"/>
      <c r="C55" s="7"/>
      <c r="D55" s="7"/>
    </row>
    <row r="56" spans="1:4" ht="15">
      <c r="A56" s="7"/>
      <c r="B56" s="7"/>
      <c r="C56" s="7"/>
      <c r="D56" s="7"/>
    </row>
    <row r="57" spans="1:4" ht="15">
      <c r="A57" s="7"/>
      <c r="B57" s="7"/>
      <c r="C57" s="7"/>
      <c r="D57" s="7"/>
    </row>
    <row r="58" spans="1:4" ht="15">
      <c r="A58" s="7"/>
      <c r="B58" s="7"/>
      <c r="C58" s="7"/>
      <c r="D58" s="7"/>
    </row>
    <row r="59" spans="1:4" ht="15">
      <c r="A59" s="7"/>
      <c r="B59" s="7"/>
      <c r="C59" s="7"/>
      <c r="D59" s="7"/>
    </row>
    <row r="60" spans="1:4" ht="15">
      <c r="A60" s="7"/>
      <c r="B60" s="7"/>
      <c r="C60" s="7"/>
      <c r="D60" s="7"/>
    </row>
    <row r="61" spans="1:4" ht="15">
      <c r="A61" s="7"/>
      <c r="B61" s="7"/>
      <c r="C61" s="7"/>
      <c r="D61" s="7"/>
    </row>
    <row r="62" spans="1:4" ht="15">
      <c r="A62" s="7"/>
      <c r="B62" s="7"/>
      <c r="C62" s="7"/>
      <c r="D62" s="7"/>
    </row>
    <row r="63" spans="1:4" ht="15">
      <c r="A63" s="7"/>
      <c r="B63" s="7"/>
      <c r="C63" s="7"/>
      <c r="D63" s="7"/>
    </row>
    <row r="64" spans="1:4" ht="15">
      <c r="A64" s="7"/>
      <c r="B64" s="7"/>
      <c r="C64" s="7"/>
      <c r="D64" s="7"/>
    </row>
    <row r="65" spans="1:4" ht="15">
      <c r="A65" s="7"/>
      <c r="B65" s="7"/>
      <c r="C65" s="7"/>
      <c r="D65" s="7"/>
    </row>
    <row r="66" spans="1:4" ht="15">
      <c r="A66" s="7"/>
      <c r="B66" s="7"/>
      <c r="C66" s="7"/>
      <c r="D66" s="7"/>
    </row>
    <row r="67" spans="1:4" ht="15">
      <c r="A67" s="7"/>
      <c r="B67" s="7"/>
      <c r="C67" s="7"/>
      <c r="D67" s="7"/>
    </row>
    <row r="68" spans="1:4" ht="15">
      <c r="A68" s="7"/>
      <c r="B68" s="7"/>
      <c r="C68" s="7"/>
      <c r="D68" s="7"/>
    </row>
    <row r="69" spans="1:4" ht="15">
      <c r="A69" s="7"/>
      <c r="B69" s="7"/>
      <c r="C69" s="7"/>
      <c r="D69" s="7"/>
    </row>
    <row r="70" spans="1:4" ht="15">
      <c r="A70" s="7"/>
      <c r="B70" s="7"/>
      <c r="C70" s="7"/>
      <c r="D70" s="7"/>
    </row>
    <row r="71" spans="1:4" ht="15">
      <c r="A71" s="7"/>
      <c r="B71" s="7"/>
      <c r="C71" s="7"/>
      <c r="D71" s="7"/>
    </row>
    <row r="72" spans="1:4" ht="15">
      <c r="A72" s="7"/>
      <c r="B72" s="7"/>
      <c r="C72" s="7"/>
      <c r="D72" s="7"/>
    </row>
    <row r="73" spans="1:4" ht="15">
      <c r="A73" s="7"/>
      <c r="B73" s="7"/>
      <c r="C73" s="7"/>
      <c r="D73" s="7"/>
    </row>
    <row r="74" spans="1:4" ht="15">
      <c r="A74" s="7"/>
      <c r="B74" s="7"/>
      <c r="C74" s="7"/>
      <c r="D74" s="7"/>
    </row>
    <row r="75" spans="1:4" ht="15">
      <c r="A75" s="7"/>
      <c r="B75" s="7"/>
      <c r="C75" s="7"/>
      <c r="D75" s="7"/>
    </row>
    <row r="76" spans="1:4" ht="15">
      <c r="A76" s="7"/>
      <c r="B76" s="7"/>
      <c r="C76" s="7"/>
      <c r="D76" s="7"/>
    </row>
    <row r="77" spans="1:4" ht="15">
      <c r="A77" s="7"/>
      <c r="B77" s="7"/>
      <c r="C77" s="7"/>
      <c r="D77" s="7"/>
    </row>
    <row r="78" spans="1:4" ht="15">
      <c r="A78" s="7"/>
      <c r="B78" s="7"/>
      <c r="C78" s="7"/>
      <c r="D78" s="7"/>
    </row>
    <row r="79" spans="1:4" ht="15">
      <c r="A79" s="7"/>
      <c r="B79" s="7"/>
      <c r="C79" s="7"/>
      <c r="D79" s="7"/>
    </row>
    <row r="80" spans="1:4" ht="15">
      <c r="A80" s="7"/>
      <c r="B80" s="7"/>
      <c r="C80" s="7"/>
      <c r="D80" s="7"/>
    </row>
    <row r="81" spans="1:4" ht="15">
      <c r="A81" s="7"/>
      <c r="B81" s="7"/>
      <c r="C81" s="7"/>
      <c r="D81" s="7"/>
    </row>
    <row r="82" spans="1:4" ht="15">
      <c r="A82" s="7"/>
      <c r="B82" s="7"/>
      <c r="C82" s="7"/>
      <c r="D82" s="7"/>
    </row>
    <row r="83" spans="1:4" ht="15">
      <c r="A83" s="7"/>
      <c r="B83" s="7"/>
      <c r="C83" s="7"/>
      <c r="D83" s="7"/>
    </row>
    <row r="84" spans="1:4" ht="15">
      <c r="A84" s="7"/>
      <c r="B84" s="7"/>
      <c r="C84" s="7"/>
      <c r="D84" s="7"/>
    </row>
    <row r="85" spans="1:4" ht="15">
      <c r="A85" s="7"/>
      <c r="B85" s="7"/>
      <c r="C85" s="7"/>
      <c r="D85" s="7"/>
    </row>
    <row r="86" spans="1:4" ht="15">
      <c r="A86" s="7"/>
      <c r="B86" s="7"/>
      <c r="C86" s="7"/>
      <c r="D86" s="7"/>
    </row>
    <row r="87" spans="1:4" ht="15">
      <c r="A87" s="7"/>
      <c r="B87" s="7"/>
      <c r="C87" s="7"/>
      <c r="D87" s="7"/>
    </row>
    <row r="88" spans="1:4" ht="15">
      <c r="A88" s="7"/>
      <c r="B88" s="7"/>
      <c r="C88" s="7"/>
      <c r="D88" s="7"/>
    </row>
    <row r="89" spans="1:4" ht="15">
      <c r="A89" s="7"/>
      <c r="B89" s="7"/>
      <c r="C89" s="7"/>
      <c r="D89" s="7"/>
    </row>
    <row r="90" spans="1:4" ht="15">
      <c r="A90" s="7"/>
      <c r="B90" s="7"/>
      <c r="C90" s="7"/>
      <c r="D90" s="7"/>
    </row>
    <row r="91" spans="1:4" ht="15">
      <c r="A91" s="7"/>
      <c r="B91" s="7"/>
      <c r="C91" s="7"/>
      <c r="D91" s="7"/>
    </row>
    <row r="92" spans="1:4" ht="15">
      <c r="A92" s="7"/>
      <c r="B92" s="7"/>
      <c r="C92" s="7"/>
      <c r="D92" s="7"/>
    </row>
    <row r="93" spans="1:4" ht="15">
      <c r="A93" s="7"/>
      <c r="B93" s="7"/>
      <c r="C93" s="7"/>
      <c r="D93" s="7"/>
    </row>
    <row r="94" spans="1:4" ht="15">
      <c r="A94" s="7"/>
      <c r="B94" s="7"/>
      <c r="C94" s="7"/>
      <c r="D94" s="7"/>
    </row>
    <row r="95" spans="1:4" ht="15">
      <c r="A95" s="7"/>
      <c r="B95" s="7"/>
      <c r="C95" s="7"/>
      <c r="D95" s="7"/>
    </row>
    <row r="96" spans="1:4" ht="15">
      <c r="A96" s="7"/>
      <c r="B96" s="7"/>
      <c r="C96" s="7"/>
      <c r="D96" s="7"/>
    </row>
    <row r="97" spans="1:4" ht="15">
      <c r="A97" s="7"/>
      <c r="B97" s="7"/>
      <c r="C97" s="7"/>
      <c r="D97" s="7"/>
    </row>
    <row r="98" spans="1:4" ht="15">
      <c r="A98" s="7"/>
      <c r="B98" s="7"/>
      <c r="C98" s="7"/>
      <c r="D98" s="7"/>
    </row>
    <row r="99" spans="1:4" ht="15">
      <c r="A99" s="7"/>
      <c r="B99" s="7"/>
      <c r="C99" s="7"/>
      <c r="D99" s="7"/>
    </row>
    <row r="100" spans="1:4" ht="15">
      <c r="A100" s="7"/>
      <c r="B100" s="7"/>
      <c r="C100" s="7"/>
      <c r="D100" s="7"/>
    </row>
    <row r="101" spans="1:4" ht="15">
      <c r="A101" s="7"/>
      <c r="B101" s="7"/>
      <c r="C101" s="7"/>
      <c r="D101" s="7"/>
    </row>
    <row r="102" spans="1:4" ht="15">
      <c r="A102" s="7"/>
      <c r="B102" s="7"/>
      <c r="C102" s="7"/>
      <c r="D102" s="7"/>
    </row>
    <row r="103" spans="1:4" ht="15">
      <c r="A103" s="7"/>
      <c r="B103" s="7"/>
      <c r="C103" s="7"/>
      <c r="D103" s="7"/>
    </row>
    <row r="104" spans="1:4" ht="15">
      <c r="A104" s="7"/>
      <c r="B104" s="7"/>
      <c r="C104" s="7"/>
      <c r="D104" s="7"/>
    </row>
    <row r="105" spans="1:4" ht="15">
      <c r="A105" s="7"/>
      <c r="B105" s="7"/>
      <c r="C105" s="7"/>
      <c r="D105" s="7"/>
    </row>
    <row r="106" spans="1:4" ht="15">
      <c r="A106" s="7"/>
      <c r="B106" s="7"/>
      <c r="C106" s="7"/>
      <c r="D106" s="7"/>
    </row>
    <row r="107" spans="1:4" ht="15">
      <c r="A107" s="7"/>
      <c r="B107" s="7"/>
      <c r="C107" s="7"/>
      <c r="D107" s="7"/>
    </row>
    <row r="108" spans="1:4" ht="15">
      <c r="A108" s="7"/>
      <c r="B108" s="7"/>
      <c r="C108" s="7"/>
      <c r="D108" s="7"/>
    </row>
    <row r="109" spans="1:4" ht="15">
      <c r="A109" s="7"/>
      <c r="B109" s="7"/>
      <c r="C109" s="7"/>
      <c r="D109" s="7"/>
    </row>
    <row r="110" spans="1:4" ht="15">
      <c r="A110" s="7"/>
      <c r="B110" s="7"/>
      <c r="C110" s="7"/>
      <c r="D110" s="7"/>
    </row>
    <row r="111" spans="1:4" ht="15">
      <c r="A111" s="7"/>
      <c r="B111" s="7"/>
      <c r="C111" s="7"/>
      <c r="D111" s="7"/>
    </row>
    <row r="112" spans="1:4" ht="15">
      <c r="A112" s="7"/>
      <c r="B112" s="7"/>
      <c r="C112" s="7"/>
      <c r="D112" s="7"/>
    </row>
    <row r="113" spans="1:4" ht="15">
      <c r="A113" s="7"/>
      <c r="B113" s="7"/>
      <c r="C113" s="7"/>
      <c r="D113" s="7"/>
    </row>
    <row r="114" spans="1:4" ht="15">
      <c r="A114" s="7"/>
      <c r="B114" s="7"/>
      <c r="C114" s="7"/>
      <c r="D114" s="7"/>
    </row>
    <row r="115" spans="1:4" ht="15">
      <c r="A115" s="7"/>
      <c r="B115" s="7"/>
      <c r="C115" s="7"/>
      <c r="D115" s="7"/>
    </row>
    <row r="116" spans="1:4" ht="15">
      <c r="A116" s="7"/>
      <c r="B116" s="7"/>
      <c r="C116" s="7"/>
      <c r="D116" s="7"/>
    </row>
    <row r="117" spans="1:4" ht="15">
      <c r="A117" s="7"/>
      <c r="B117" s="7"/>
      <c r="C117" s="7"/>
      <c r="D117" s="7"/>
    </row>
    <row r="118" spans="1:4" ht="15">
      <c r="A118" s="7"/>
      <c r="B118" s="7"/>
      <c r="C118" s="7"/>
      <c r="D118" s="7"/>
    </row>
    <row r="119" spans="1:4" ht="15">
      <c r="A119" s="7"/>
      <c r="B119" s="7"/>
      <c r="C119" s="7"/>
      <c r="D119" s="7"/>
    </row>
    <row r="120" spans="1:4" ht="15">
      <c r="A120" s="7"/>
      <c r="B120" s="7"/>
      <c r="C120" s="7"/>
      <c r="D120" s="7"/>
    </row>
    <row r="121" spans="1:4" ht="15">
      <c r="A121" s="7"/>
      <c r="B121" s="7"/>
      <c r="C121" s="7"/>
      <c r="D121" s="7"/>
    </row>
    <row r="122" spans="1:4" ht="15">
      <c r="A122" s="7"/>
      <c r="B122" s="7"/>
      <c r="C122" s="7"/>
      <c r="D122" s="7"/>
    </row>
    <row r="123" spans="1:4" ht="15">
      <c r="A123" s="7"/>
      <c r="B123" s="7"/>
      <c r="C123" s="7"/>
      <c r="D123" s="7"/>
    </row>
    <row r="124" spans="1:4" ht="15">
      <c r="A124" s="7"/>
      <c r="B124" s="7"/>
      <c r="C124" s="7"/>
      <c r="D124" s="7"/>
    </row>
    <row r="125" spans="1:4" ht="15">
      <c r="A125" s="7"/>
      <c r="B125" s="7"/>
      <c r="C125" s="7"/>
      <c r="D125" s="7"/>
    </row>
    <row r="126" spans="1:4" ht="15">
      <c r="A126" s="7"/>
      <c r="B126" s="7"/>
      <c r="C126" s="7"/>
      <c r="D126" s="7"/>
    </row>
    <row r="127" spans="1:4" ht="15">
      <c r="A127" s="7"/>
      <c r="B127" s="7"/>
      <c r="C127" s="7"/>
      <c r="D127" s="7"/>
    </row>
    <row r="128" spans="1:4" ht="15">
      <c r="A128" s="7"/>
      <c r="B128" s="7"/>
      <c r="C128" s="7"/>
      <c r="D128" s="7"/>
    </row>
    <row r="129" spans="1:4" ht="15">
      <c r="A129" s="7"/>
      <c r="B129" s="7"/>
      <c r="C129" s="7"/>
      <c r="D129" s="7"/>
    </row>
    <row r="130" spans="1:4" ht="15">
      <c r="A130" s="7"/>
      <c r="B130" s="7"/>
      <c r="C130" s="7"/>
      <c r="D130" s="7"/>
    </row>
    <row r="131" spans="1:4" ht="15">
      <c r="A131" s="7"/>
      <c r="B131" s="7"/>
      <c r="C131" s="7"/>
      <c r="D131" s="7"/>
    </row>
    <row r="132" spans="1:4" ht="15">
      <c r="A132" s="7"/>
      <c r="B132" s="7"/>
      <c r="C132" s="7"/>
      <c r="D132" s="7"/>
    </row>
    <row r="133" spans="1:4" ht="15">
      <c r="A133" s="7"/>
      <c r="B133" s="7"/>
      <c r="C133" s="7"/>
      <c r="D133" s="7"/>
    </row>
    <row r="134" spans="1:4" ht="15">
      <c r="A134" s="7"/>
      <c r="B134" s="7"/>
      <c r="C134" s="7"/>
      <c r="D134" s="7"/>
    </row>
    <row r="135" spans="1:4" ht="15">
      <c r="A135" s="7"/>
      <c r="B135" s="7"/>
      <c r="C135" s="7"/>
      <c r="D135" s="7"/>
    </row>
    <row r="136" spans="1:4" ht="15">
      <c r="A136" s="7"/>
      <c r="B136" s="7"/>
      <c r="C136" s="7"/>
      <c r="D136" s="7"/>
    </row>
    <row r="137" spans="1:4" ht="15">
      <c r="A137" s="7"/>
      <c r="B137" s="7"/>
      <c r="C137" s="7"/>
      <c r="D137" s="7"/>
    </row>
    <row r="138" spans="1:4" ht="15">
      <c r="A138" s="7"/>
      <c r="B138" s="7"/>
      <c r="C138" s="7"/>
      <c r="D138" s="7"/>
    </row>
    <row r="139" spans="1:4" ht="15">
      <c r="A139" s="7"/>
      <c r="B139" s="7"/>
      <c r="C139" s="7"/>
      <c r="D139" s="7"/>
    </row>
    <row r="140" spans="1:4" ht="15">
      <c r="A140" s="7"/>
      <c r="B140" s="7"/>
      <c r="C140" s="7"/>
      <c r="D140" s="7"/>
    </row>
    <row r="141" spans="1:4" ht="15">
      <c r="A141" s="7"/>
      <c r="B141" s="7"/>
      <c r="C141" s="7"/>
      <c r="D141" s="7"/>
    </row>
    <row r="142" spans="1:4" ht="15">
      <c r="A142" s="7"/>
      <c r="B142" s="7"/>
      <c r="C142" s="7"/>
      <c r="D142" s="7"/>
    </row>
    <row r="143" spans="1:4" ht="15">
      <c r="A143" s="7"/>
      <c r="B143" s="7"/>
      <c r="C143" s="7"/>
      <c r="D143" s="7"/>
    </row>
    <row r="144" spans="1:4" ht="15">
      <c r="A144" s="7"/>
      <c r="B144" s="7"/>
      <c r="C144" s="7"/>
      <c r="D144" s="7"/>
    </row>
    <row r="145" spans="1:4" ht="15">
      <c r="A145" s="7"/>
      <c r="B145" s="7"/>
      <c r="C145" s="7"/>
      <c r="D145" s="7"/>
    </row>
    <row r="146" spans="1:4" ht="15">
      <c r="A146" s="7"/>
      <c r="B146" s="7"/>
      <c r="C146" s="7"/>
      <c r="D146" s="7"/>
    </row>
    <row r="147" spans="1:4" ht="15">
      <c r="A147" s="7"/>
      <c r="B147" s="7"/>
      <c r="C147" s="7"/>
      <c r="D147" s="7"/>
    </row>
    <row r="148" spans="1:4" ht="15">
      <c r="A148" s="7"/>
      <c r="B148" s="7"/>
      <c r="C148" s="7"/>
      <c r="D148" s="7"/>
    </row>
    <row r="149" spans="1:4" ht="15">
      <c r="A149" s="7"/>
      <c r="B149" s="7"/>
      <c r="C149" s="7"/>
      <c r="D149" s="7"/>
    </row>
    <row r="150" spans="1:4" ht="15">
      <c r="A150" s="7"/>
      <c r="B150" s="7"/>
      <c r="C150" s="7"/>
      <c r="D150" s="7"/>
    </row>
    <row r="151" spans="1:4" ht="15">
      <c r="A151" s="7"/>
      <c r="B151" s="7"/>
      <c r="C151" s="7"/>
      <c r="D151" s="7"/>
    </row>
    <row r="152" spans="1:4" ht="15">
      <c r="A152" s="7"/>
      <c r="B152" s="7"/>
      <c r="C152" s="7"/>
      <c r="D152" s="7"/>
    </row>
    <row r="153" spans="1:4" ht="15">
      <c r="A153" s="7"/>
      <c r="B153" s="7"/>
      <c r="C153" s="7"/>
      <c r="D153" s="7"/>
    </row>
    <row r="154" spans="1:4" ht="15">
      <c r="A154" s="7"/>
      <c r="B154" s="7"/>
      <c r="C154" s="7"/>
      <c r="D154" s="7"/>
    </row>
    <row r="155" spans="1:4" ht="15">
      <c r="A155" s="7"/>
      <c r="B155" s="7"/>
      <c r="C155" s="7"/>
      <c r="D155" s="7"/>
    </row>
    <row r="156" spans="1:4" ht="15">
      <c r="A156" s="7"/>
      <c r="B156" s="7"/>
      <c r="C156" s="7"/>
      <c r="D156" s="7"/>
    </row>
    <row r="157" spans="1:4" ht="15">
      <c r="A157" s="7"/>
      <c r="B157" s="7"/>
      <c r="C157" s="7"/>
      <c r="D157" s="7"/>
    </row>
    <row r="158" spans="1:4" ht="15">
      <c r="A158" s="7"/>
      <c r="B158" s="7"/>
      <c r="C158" s="7"/>
      <c r="D158" s="7"/>
    </row>
    <row r="159" spans="1:4" ht="15">
      <c r="A159" s="7"/>
      <c r="B159" s="7"/>
      <c r="C159" s="7"/>
      <c r="D159" s="7"/>
    </row>
    <row r="160" spans="1:4" ht="15">
      <c r="A160" s="7"/>
      <c r="B160" s="7"/>
      <c r="C160" s="7"/>
      <c r="D160" s="7"/>
    </row>
    <row r="161" spans="1:4" ht="15">
      <c r="A161" s="7"/>
      <c r="B161" s="7"/>
      <c r="C161" s="7"/>
      <c r="D161" s="7"/>
    </row>
    <row r="162" spans="1:4" ht="15">
      <c r="A162" s="7"/>
      <c r="B162" s="7"/>
      <c r="C162" s="7"/>
      <c r="D162" s="7"/>
    </row>
    <row r="163" spans="1:4" ht="15">
      <c r="A163" s="7"/>
      <c r="B163" s="7"/>
      <c r="C163" s="7"/>
      <c r="D163" s="7"/>
    </row>
    <row r="164" spans="1:4" ht="15">
      <c r="A164" s="7"/>
      <c r="B164" s="7"/>
      <c r="C164" s="7"/>
      <c r="D164" s="7"/>
    </row>
    <row r="165" spans="1:4" ht="15">
      <c r="A165" s="7"/>
      <c r="B165" s="7"/>
      <c r="C165" s="7"/>
      <c r="D165" s="7"/>
    </row>
    <row r="166" spans="1:4" ht="15">
      <c r="A166" s="7"/>
      <c r="B166" s="7"/>
      <c r="C166" s="7"/>
      <c r="D166" s="7"/>
    </row>
    <row r="167" spans="1:4" ht="15">
      <c r="A167" s="7"/>
      <c r="B167" s="7"/>
      <c r="C167" s="7"/>
      <c r="D167" s="7"/>
    </row>
    <row r="168" spans="1:4" ht="15">
      <c r="A168" s="7"/>
      <c r="B168" s="7"/>
      <c r="C168" s="7"/>
      <c r="D168" s="7"/>
    </row>
    <row r="169" spans="1:4" ht="15">
      <c r="A169" s="7"/>
      <c r="B169" s="7"/>
      <c r="C169" s="7"/>
      <c r="D169" s="7"/>
    </row>
    <row r="170" spans="1:4" ht="15">
      <c r="A170" s="7"/>
      <c r="B170" s="7"/>
      <c r="C170" s="7"/>
      <c r="D170" s="7"/>
    </row>
    <row r="171" spans="1:4" ht="15">
      <c r="A171" s="7"/>
      <c r="B171" s="7"/>
      <c r="C171" s="7"/>
      <c r="D171" s="7"/>
    </row>
    <row r="172" spans="1:4" ht="15">
      <c r="A172" s="7"/>
      <c r="B172" s="7"/>
      <c r="C172" s="7"/>
      <c r="D172" s="7"/>
    </row>
    <row r="173" spans="1:4" ht="15">
      <c r="A173" s="7"/>
      <c r="B173" s="7"/>
      <c r="C173" s="7"/>
      <c r="D173" s="7"/>
    </row>
    <row r="174" spans="1:4" ht="15">
      <c r="A174" s="7"/>
      <c r="B174" s="7"/>
      <c r="C174" s="7"/>
      <c r="D174" s="7"/>
    </row>
    <row r="175" spans="1:4" ht="15">
      <c r="A175" s="7"/>
      <c r="B175" s="7"/>
      <c r="C175" s="7"/>
      <c r="D175" s="7"/>
    </row>
    <row r="176" spans="1:4" ht="15">
      <c r="A176" s="7"/>
      <c r="B176" s="7"/>
      <c r="C176" s="7"/>
      <c r="D176" s="7"/>
    </row>
    <row r="177" spans="1:4" ht="15">
      <c r="A177" s="7"/>
      <c r="B177" s="7"/>
      <c r="C177" s="7"/>
      <c r="D177" s="7"/>
    </row>
    <row r="178" spans="1:4" ht="15">
      <c r="A178" s="7"/>
      <c r="B178" s="7"/>
      <c r="C178" s="7"/>
      <c r="D178" s="7"/>
    </row>
    <row r="179" spans="1:4" ht="15">
      <c r="A179" s="7"/>
      <c r="B179" s="7"/>
      <c r="C179" s="7"/>
      <c r="D179" s="7"/>
    </row>
    <row r="180" spans="1:4" ht="15">
      <c r="A180" s="7"/>
      <c r="B180" s="7"/>
      <c r="C180" s="7"/>
      <c r="D180" s="7"/>
    </row>
    <row r="181" spans="1:4" ht="15">
      <c r="A181" s="7"/>
      <c r="B181" s="7"/>
      <c r="C181" s="7"/>
      <c r="D181" s="7"/>
    </row>
    <row r="182" spans="1:4" ht="15">
      <c r="A182" s="7"/>
      <c r="B182" s="7"/>
      <c r="C182" s="7"/>
      <c r="D182" s="7"/>
    </row>
    <row r="183" spans="1:4" ht="15">
      <c r="A183" s="7"/>
      <c r="B183" s="7"/>
      <c r="C183" s="7"/>
      <c r="D183" s="7"/>
    </row>
    <row r="184" spans="1:4" ht="15">
      <c r="A184" s="7"/>
      <c r="B184" s="7"/>
      <c r="C184" s="7"/>
      <c r="D184" s="7"/>
    </row>
    <row r="185" spans="1:4" ht="15">
      <c r="A185" s="7"/>
      <c r="B185" s="7"/>
      <c r="C185" s="7"/>
      <c r="D185" s="7"/>
    </row>
    <row r="186" spans="1:4" ht="15">
      <c r="A186" s="7"/>
      <c r="B186" s="7"/>
      <c r="C186" s="7"/>
      <c r="D186" s="7"/>
    </row>
  </sheetData>
  <autoFilter ref="A2:N17"/>
  <customSheetViews>
    <customSheetView guid="{5F979A7D-3C45-4E01-AC4E-6AF996C2FB7E}" showAutoFilter="1">
      <pane ySplit="2" topLeftCell="A3" activePane="bottomLeft" state="frozen"/>
      <selection pane="bottomLeft" activeCell="A3" sqref="A3"/>
      <pageMargins left="0.17" right="0.17" top="0.17" bottom="0.21" header="0.17" footer="0.16"/>
      <pageSetup paperSize="9" scale="90" orientation="landscape" r:id="rId1"/>
      <headerFooter alignWithMargins="0"/>
      <autoFilter ref="A2:N23"/>
    </customSheetView>
    <customSheetView guid="{805F7F6C-07D5-4218-A4CA-7C4C90848235}" showAutoFilter="1">
      <pane ySplit="2" topLeftCell="A3" activePane="bottomLeft" state="frozen"/>
      <selection pane="bottomLeft" activeCell="A3" sqref="A3"/>
      <pageMargins left="0.17" right="0.17" top="0.17" bottom="0.21" header="0.17" footer="0.16"/>
      <pageSetup paperSize="9" scale="90" orientation="landscape" r:id="rId2"/>
      <headerFooter alignWithMargins="0"/>
      <autoFilter ref="A2:N23"/>
    </customSheetView>
    <customSheetView guid="{DD43EEA5-BE5B-4AB0-8865-DC841F62FEB0}" showAutoFilter="1">
      <selection activeCell="D1" sqref="D1:D1048576"/>
      <pageMargins left="0.17" right="0.17" top="0.17" bottom="0.21" header="0.17" footer="0.16"/>
      <pageSetup paperSize="9" scale="90" orientation="landscape" r:id="rId3"/>
      <headerFooter alignWithMargins="0"/>
      <autoFilter ref="A2:N23"/>
    </customSheetView>
    <customSheetView guid="{B0E69852-7093-450F-A7BA-DF58D900D8C0}" showAutoFilter="1">
      <selection activeCell="D1" sqref="D1:D1048576"/>
      <pageMargins left="0.17" right="0.17" top="0.17" bottom="0.21" header="0.17" footer="0.16"/>
      <pageSetup paperSize="9" scale="90" orientation="landscape" r:id="rId4"/>
      <headerFooter alignWithMargins="0"/>
      <autoFilter ref="A2:N23"/>
    </customSheetView>
    <customSheetView guid="{22839E51-E1BC-4162-88B4-CA5F127F3C85}" showAutoFilter="1" topLeftCell="A10">
      <selection activeCell="D1" sqref="D1:D1048576"/>
      <pageMargins left="0.17" right="0.17" top="0.17" bottom="0.21" header="0.17" footer="0.16"/>
      <pageSetup paperSize="9" scale="90" orientation="landscape" r:id="rId5"/>
      <headerFooter alignWithMargins="0"/>
      <autoFilter ref="A2:N23"/>
    </customSheetView>
    <customSheetView guid="{D5B7212A-F5FC-48E9-95FB-8D19D632D5AB}" showAutoFilter="1" topLeftCell="A10">
      <selection activeCell="D1" sqref="D1:D1048576"/>
      <pageMargins left="0.17" right="0.17" top="0.17" bottom="0.21" header="0.17" footer="0.16"/>
      <pageSetup paperSize="9" scale="90" orientation="landscape" r:id="rId6"/>
      <headerFooter alignWithMargins="0"/>
      <autoFilter ref="A2:N23"/>
    </customSheetView>
    <customSheetView guid="{8B766052-4F40-468C-B71F-6C193228FA22}" showAutoFilter="1">
      <selection activeCell="AA57" sqref="AA57"/>
      <pageMargins left="0.17" right="0.17" top="0.17" bottom="0.21" header="0.17" footer="0.16"/>
      <pageSetup paperSize="9" scale="90" orientation="landscape" r:id="rId7"/>
      <headerFooter alignWithMargins="0"/>
      <autoFilter ref="A2:N24"/>
    </customSheetView>
    <customSheetView guid="{EF0064CB-B488-48DD-8AED-F76D881E7AC7}" showAutoFilter="1">
      <selection activeCell="AA57" sqref="AA57"/>
      <pageMargins left="0.17" right="0.17" top="0.17" bottom="0.21" header="0.17" footer="0.16"/>
      <pageSetup paperSize="9" scale="90" orientation="landscape" r:id="rId8"/>
      <headerFooter alignWithMargins="0"/>
      <autoFilter ref="A2:N24"/>
    </customSheetView>
    <customSheetView guid="{06173D09-096A-409A-9B21-5E195858C106}" showAutoFilter="1">
      <selection activeCell="J15" sqref="J15"/>
      <pageMargins left="0.17" right="0.17" top="0.17" bottom="0.21" header="0.17" footer="0.16"/>
      <pageSetup paperSize="9" scale="95" orientation="landscape" r:id="rId9"/>
      <headerFooter alignWithMargins="0"/>
      <autoFilter ref="A2:N12"/>
    </customSheetView>
    <customSheetView guid="{BED03972-C3F0-4F78-9704-DCCDCB8FCF1B}" showAutoFilter="1">
      <selection activeCell="AA57" sqref="AA57"/>
      <pageMargins left="0.17" right="0.17" top="0.17" bottom="0.21" header="0.17" footer="0.16"/>
      <pageSetup paperSize="9" scale="90" orientation="landscape" r:id="rId10"/>
      <headerFooter alignWithMargins="0"/>
      <autoFilter ref="A2:N24"/>
    </customSheetView>
    <customSheetView guid="{D72A7779-FC70-4190-9EAC-A6BC816ED896}" showAutoFilter="1">
      <selection activeCell="E10" sqref="E10"/>
      <pageMargins left="0.17" right="0.17" top="0.17" bottom="0.21" header="0.17" footer="0.16"/>
      <pageSetup paperSize="9" scale="90" orientation="landscape" r:id="rId11"/>
      <headerFooter alignWithMargins="0"/>
      <autoFilter ref="A2:O21"/>
    </customSheetView>
    <customSheetView guid="{50F3467E-4919-4700-A0BE-7BB6C42229E0}" showAutoFilter="1">
      <selection activeCell="D1" sqref="D1:D1048576"/>
      <pageMargins left="0.17" right="0.17" top="0.17" bottom="0.21" header="0.17" footer="0.16"/>
      <pageSetup paperSize="9" scale="90" orientation="landscape" r:id="rId12"/>
      <headerFooter alignWithMargins="0"/>
      <autoFilter ref="A2:N23"/>
    </customSheetView>
    <customSheetView guid="{D9CF27E2-A625-406B-9DD0-87B849324BC8}" showAutoFilter="1">
      <selection activeCell="G27" sqref="G27"/>
      <pageMargins left="0.17" right="0.17" top="0.17" bottom="0.21" header="0.17" footer="0.16"/>
      <pageSetup paperSize="9" scale="90" orientation="landscape" r:id="rId13"/>
      <headerFooter alignWithMargins="0"/>
      <autoFilter ref="A2:N23"/>
    </customSheetView>
    <customSheetView guid="{D68FB203-A429-4F1D-8B6F-0065D37ACC69}" showAutoFilter="1">
      <pane ySplit="2" topLeftCell="A3" activePane="bottomLeft" state="frozen"/>
      <selection pane="bottomLeft" activeCell="A3" sqref="A3"/>
      <pageMargins left="0.17" right="0.17" top="0.17" bottom="0.21" header="0.17" footer="0.16"/>
      <pageSetup paperSize="9" scale="90" orientation="landscape" r:id="rId14"/>
      <headerFooter alignWithMargins="0"/>
      <autoFilter ref="A2:N23"/>
    </customSheetView>
    <customSheetView guid="{FD0F1160-D044-4784-A51D-B6A811C15EA7}" showAutoFilter="1">
      <pane ySplit="2" topLeftCell="A3" activePane="bottomLeft" state="frozen"/>
      <selection pane="bottomLeft" activeCell="A3" sqref="A3"/>
      <pageMargins left="0.17" right="0.17" top="0.17" bottom="0.21" header="0.17" footer="0.16"/>
      <pageSetup paperSize="9" scale="90" orientation="landscape" r:id="rId15"/>
      <headerFooter alignWithMargins="0"/>
      <autoFilter ref="A2:N23"/>
    </customSheetView>
    <customSheetView guid="{90487034-ADE3-46A8-B115-1E9FD0E1C1F1}" showAutoFilter="1">
      <pane ySplit="2" topLeftCell="A21" activePane="bottomLeft" state="frozen"/>
      <selection pane="bottomLeft" activeCell="A3" sqref="A3"/>
      <pageMargins left="0.17" right="0.17" top="0.17" bottom="0.21" header="0.17" footer="0.16"/>
      <pageSetup paperSize="9" scale="90" orientation="landscape" r:id="rId16"/>
      <headerFooter alignWithMargins="0"/>
      <autoFilter ref="A2:N23"/>
    </customSheetView>
  </customSheetViews>
  <mergeCells count="1">
    <mergeCell ref="M1:N1"/>
  </mergeCells>
  <phoneticPr fontId="12" type="noConversion"/>
  <conditionalFormatting sqref="C3:C13">
    <cfRule type="cellIs" dxfId="14" priority="2" stopIfTrue="1" operator="between">
      <formula>1</formula>
      <formula>90</formula>
    </cfRule>
  </conditionalFormatting>
  <conditionalFormatting sqref="A3:A13">
    <cfRule type="cellIs" dxfId="13" priority="1" operator="between">
      <formula>367</formula>
      <formula>2000</formula>
    </cfRule>
    <cfRule type="cellIs" dxfId="12" priority="3" stopIfTrue="1" operator="between">
      <formula>0</formula>
      <formula>60</formula>
    </cfRule>
    <cfRule type="cellIs" dxfId="11" priority="4" stopIfTrue="1" operator="between">
      <formula>61</formula>
      <formula>120</formula>
    </cfRule>
    <cfRule type="cellIs" dxfId="10" priority="5" stopIfTrue="1" operator="between">
      <formula>121</formula>
      <formula>366</formula>
    </cfRule>
  </conditionalFormatting>
  <dataValidations count="1">
    <dataValidation type="list" allowBlank="1" showErrorMessage="1" promptTitle="Statu de ton chantier?" prompt="Sélectionne ce qui convient dans la liste." sqref="D3:D13">
      <formula1>Statu</formula1>
    </dataValidation>
  </dataValidations>
  <pageMargins left="0.17" right="0.17" top="0.17" bottom="0.21" header="0.17" footer="0.16"/>
  <pageSetup paperSize="9" scale="90" orientation="landscape" r:id="rId17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O19"/>
  <sheetViews>
    <sheetView zoomScale="115" zoomScaleNormal="115" workbookViewId="0">
      <pane ySplit="2" topLeftCell="A3" activePane="bottomLeft" state="frozen"/>
      <selection activeCell="D43" sqref="D43"/>
      <selection pane="bottomLeft" activeCell="D43" sqref="D43"/>
    </sheetView>
  </sheetViews>
  <sheetFormatPr baseColWidth="10" defaultRowHeight="12.75"/>
  <cols>
    <col min="1" max="1" width="10" customWidth="1"/>
    <col min="2" max="2" width="20.140625" customWidth="1"/>
    <col min="3" max="3" width="9.140625" style="14" customWidth="1"/>
    <col min="4" max="4" width="14.7109375" style="14" customWidth="1"/>
    <col min="5" max="5" width="7.28515625" customWidth="1"/>
    <col min="6" max="6" width="4.42578125" customWidth="1"/>
    <col min="7" max="7" width="23.7109375" style="3" customWidth="1"/>
    <col min="8" max="8" width="24.28515625" customWidth="1"/>
    <col min="9" max="9" width="4.42578125" bestFit="1" customWidth="1"/>
    <col min="10" max="11" width="16.140625" style="14" customWidth="1"/>
    <col min="12" max="12" width="4.42578125" style="14" bestFit="1" customWidth="1"/>
    <col min="13" max="13" width="32.42578125" style="3" customWidth="1"/>
    <col min="14" max="14" width="8.85546875" customWidth="1"/>
    <col min="15" max="15" width="2" bestFit="1" customWidth="1"/>
  </cols>
  <sheetData>
    <row r="1" spans="1:15" ht="30" customHeight="1" thickBot="1">
      <c r="A1" s="16">
        <f ca="1">TODAY()</f>
        <v>43059</v>
      </c>
      <c r="B1" s="37" t="s">
        <v>404</v>
      </c>
      <c r="E1" s="10"/>
      <c r="F1" s="10"/>
      <c r="G1" s="23"/>
      <c r="H1" s="10"/>
      <c r="I1" s="10"/>
      <c r="J1" s="22"/>
      <c r="K1" s="22"/>
      <c r="L1" s="22"/>
      <c r="M1" s="111" t="str">
        <f>'BDD1'!$G$1</f>
        <v>Suivi des négociations</v>
      </c>
      <c r="N1" s="111"/>
    </row>
    <row r="2" spans="1:15" ht="42" customHeight="1" thickBot="1">
      <c r="A2" s="18" t="s">
        <v>3</v>
      </c>
      <c r="B2" s="52" t="s">
        <v>17</v>
      </c>
      <c r="C2" s="74" t="s">
        <v>373</v>
      </c>
      <c r="D2" s="52" t="s">
        <v>55</v>
      </c>
      <c r="E2" s="52" t="s">
        <v>18</v>
      </c>
      <c r="F2" s="73" t="s">
        <v>4</v>
      </c>
      <c r="G2" s="53" t="s">
        <v>19</v>
      </c>
      <c r="H2" s="53" t="s">
        <v>25</v>
      </c>
      <c r="I2" s="53" t="s">
        <v>7</v>
      </c>
      <c r="J2" s="53" t="s">
        <v>22</v>
      </c>
      <c r="K2" s="53" t="s">
        <v>38</v>
      </c>
      <c r="L2" s="75" t="s">
        <v>56</v>
      </c>
      <c r="M2" s="53" t="s">
        <v>150</v>
      </c>
      <c r="N2" s="19" t="s">
        <v>50</v>
      </c>
    </row>
    <row r="3" spans="1:15" ht="14.25">
      <c r="A3" s="41">
        <f t="shared" ref="A3:A15" ca="1" si="0">IF(C3,$A$1-C3,"")</f>
        <v>47</v>
      </c>
      <c r="B3" s="42" t="s">
        <v>374</v>
      </c>
      <c r="C3" s="66">
        <v>43012</v>
      </c>
      <c r="D3" s="24" t="s">
        <v>103</v>
      </c>
      <c r="E3" s="44" t="s">
        <v>5</v>
      </c>
      <c r="F3" s="45">
        <v>1</v>
      </c>
      <c r="G3" s="43" t="s">
        <v>395</v>
      </c>
      <c r="H3" s="43" t="s">
        <v>60</v>
      </c>
      <c r="I3" s="43">
        <v>20</v>
      </c>
      <c r="J3" s="40"/>
      <c r="K3" s="54"/>
      <c r="L3" s="39"/>
      <c r="M3" s="38"/>
      <c r="N3" s="31"/>
    </row>
    <row r="4" spans="1:15" ht="14.25">
      <c r="A4" s="47">
        <f t="shared" ca="1" si="0"/>
        <v>46</v>
      </c>
      <c r="B4" s="42" t="s">
        <v>375</v>
      </c>
      <c r="C4" s="66">
        <v>43013</v>
      </c>
      <c r="D4" s="43" t="s">
        <v>6</v>
      </c>
      <c r="E4" s="44" t="s">
        <v>5</v>
      </c>
      <c r="F4" s="48">
        <v>1</v>
      </c>
      <c r="G4" s="43" t="s">
        <v>394</v>
      </c>
      <c r="H4" s="49" t="s">
        <v>134</v>
      </c>
      <c r="I4" s="49">
        <v>3</v>
      </c>
      <c r="J4" s="56"/>
      <c r="K4" s="55"/>
      <c r="L4" s="57"/>
      <c r="M4" s="55"/>
      <c r="N4" s="32"/>
      <c r="O4" t="str">
        <f>IF(D4='BDD1'!$C$7,1," ")</f>
        <v xml:space="preserve"> </v>
      </c>
    </row>
    <row r="5" spans="1:15" ht="14.25">
      <c r="A5" s="41">
        <f t="shared" ca="1" si="0"/>
        <v>46</v>
      </c>
      <c r="B5" s="42" t="s">
        <v>376</v>
      </c>
      <c r="C5" s="66">
        <v>43013</v>
      </c>
      <c r="D5" s="43" t="s">
        <v>10</v>
      </c>
      <c r="E5" s="44" t="s">
        <v>5</v>
      </c>
      <c r="F5" s="45">
        <v>1</v>
      </c>
      <c r="G5" s="43" t="s">
        <v>393</v>
      </c>
      <c r="H5" s="43" t="s">
        <v>180</v>
      </c>
      <c r="I5" s="43">
        <v>3</v>
      </c>
      <c r="J5" s="40"/>
      <c r="K5" s="54"/>
      <c r="L5" s="39"/>
      <c r="M5" s="54"/>
      <c r="N5" s="31"/>
      <c r="O5" t="str">
        <f>IF(D5='BDD1'!$C$7,1," ")</f>
        <v xml:space="preserve"> </v>
      </c>
    </row>
    <row r="6" spans="1:15" ht="14.25">
      <c r="A6" s="41">
        <f t="shared" ca="1" si="0"/>
        <v>46</v>
      </c>
      <c r="B6" s="42" t="s">
        <v>377</v>
      </c>
      <c r="C6" s="66">
        <v>43013</v>
      </c>
      <c r="D6" s="43" t="s">
        <v>99</v>
      </c>
      <c r="E6" s="44" t="s">
        <v>5</v>
      </c>
      <c r="F6" s="45">
        <v>1</v>
      </c>
      <c r="G6" s="43" t="s">
        <v>392</v>
      </c>
      <c r="H6" s="43" t="s">
        <v>133</v>
      </c>
      <c r="I6" s="43">
        <v>4</v>
      </c>
      <c r="J6" s="40"/>
      <c r="K6" s="54"/>
      <c r="L6" s="39"/>
      <c r="M6" s="54"/>
      <c r="N6" s="31"/>
      <c r="O6" t="str">
        <f>IF(D6='BDD1'!$C$7,1," ")</f>
        <v xml:space="preserve"> </v>
      </c>
    </row>
    <row r="7" spans="1:15" ht="14.25">
      <c r="A7" s="41">
        <f t="shared" ca="1" si="0"/>
        <v>49</v>
      </c>
      <c r="B7" s="42" t="s">
        <v>378</v>
      </c>
      <c r="C7" s="66">
        <v>43010</v>
      </c>
      <c r="D7" s="46" t="s">
        <v>99</v>
      </c>
      <c r="E7" s="43" t="s">
        <v>5</v>
      </c>
      <c r="F7" s="45">
        <v>2</v>
      </c>
      <c r="G7" s="43" t="s">
        <v>403</v>
      </c>
      <c r="H7" s="43" t="s">
        <v>44</v>
      </c>
      <c r="I7" s="43">
        <v>2</v>
      </c>
      <c r="J7" s="28"/>
      <c r="K7" s="30"/>
      <c r="L7" s="28"/>
      <c r="M7" s="54"/>
      <c r="N7" s="27"/>
      <c r="O7" t="str">
        <f>IF(D7='BDD1'!$C$7,1," ")</f>
        <v xml:space="preserve"> </v>
      </c>
    </row>
    <row r="8" spans="1:15" ht="14.25">
      <c r="A8" s="41">
        <f t="shared" ca="1" si="0"/>
        <v>60</v>
      </c>
      <c r="B8" s="42" t="s">
        <v>379</v>
      </c>
      <c r="C8" s="66">
        <v>42999</v>
      </c>
      <c r="D8" s="43" t="s">
        <v>10</v>
      </c>
      <c r="E8" s="44" t="s">
        <v>5</v>
      </c>
      <c r="F8" s="45">
        <v>3</v>
      </c>
      <c r="G8" s="43" t="s">
        <v>392</v>
      </c>
      <c r="H8" s="43" t="s">
        <v>165</v>
      </c>
      <c r="I8" s="43">
        <v>5</v>
      </c>
      <c r="J8" s="40"/>
      <c r="K8" s="54"/>
      <c r="L8" s="39"/>
      <c r="M8" s="54"/>
      <c r="N8" s="27"/>
      <c r="O8" t="str">
        <f>IF(D8='BDD1'!$C$7,1," ")</f>
        <v xml:space="preserve"> </v>
      </c>
    </row>
    <row r="9" spans="1:15" ht="14.25">
      <c r="A9" s="41">
        <f t="shared" ca="1" si="0"/>
        <v>60</v>
      </c>
      <c r="B9" s="42" t="s">
        <v>380</v>
      </c>
      <c r="C9" s="66">
        <v>42999</v>
      </c>
      <c r="D9" s="43" t="s">
        <v>6</v>
      </c>
      <c r="E9" s="44" t="s">
        <v>5</v>
      </c>
      <c r="F9" s="45">
        <v>3</v>
      </c>
      <c r="G9" s="43" t="s">
        <v>393</v>
      </c>
      <c r="H9" s="43" t="s">
        <v>16</v>
      </c>
      <c r="I9" s="43">
        <v>0</v>
      </c>
      <c r="J9" s="40"/>
      <c r="K9" s="54"/>
      <c r="L9" s="39"/>
      <c r="M9" s="54"/>
      <c r="N9" s="27"/>
      <c r="O9" t="str">
        <f>IF(D9='BDD1'!$C$7,1," ")</f>
        <v xml:space="preserve"> </v>
      </c>
    </row>
    <row r="10" spans="1:15" ht="12.75" customHeight="1">
      <c r="A10" s="41">
        <f t="shared" ca="1" si="0"/>
        <v>83</v>
      </c>
      <c r="B10" s="42" t="s">
        <v>382</v>
      </c>
      <c r="C10" s="77">
        <v>42976</v>
      </c>
      <c r="D10" s="50" t="s">
        <v>99</v>
      </c>
      <c r="E10" s="50" t="s">
        <v>5</v>
      </c>
      <c r="F10" s="45">
        <v>4</v>
      </c>
      <c r="G10" s="43" t="s">
        <v>395</v>
      </c>
      <c r="H10" s="50" t="s">
        <v>96</v>
      </c>
      <c r="I10" s="50">
        <v>7</v>
      </c>
      <c r="J10" s="61"/>
      <c r="K10" s="61"/>
      <c r="L10" s="61"/>
      <c r="M10" s="61"/>
      <c r="N10" s="62" t="s">
        <v>92</v>
      </c>
      <c r="O10" t="str">
        <f>IF(D10='BDD1'!$C$7,1," ")</f>
        <v xml:space="preserve"> </v>
      </c>
    </row>
    <row r="11" spans="1:15" ht="12.75" customHeight="1">
      <c r="A11" s="41">
        <f t="shared" ca="1" si="0"/>
        <v>45</v>
      </c>
      <c r="B11" s="42" t="s">
        <v>383</v>
      </c>
      <c r="C11" s="66">
        <v>43014</v>
      </c>
      <c r="D11" s="43" t="s">
        <v>10</v>
      </c>
      <c r="E11" s="43" t="s">
        <v>5</v>
      </c>
      <c r="F11" s="45">
        <v>4</v>
      </c>
      <c r="G11" s="43" t="s">
        <v>396</v>
      </c>
      <c r="H11" s="43" t="s">
        <v>141</v>
      </c>
      <c r="I11" s="43">
        <v>10</v>
      </c>
      <c r="J11" s="39"/>
      <c r="K11" s="84" t="s">
        <v>390</v>
      </c>
      <c r="L11" s="39">
        <v>3</v>
      </c>
      <c r="M11" s="54"/>
      <c r="N11" s="27"/>
      <c r="O11" t="str">
        <f>IF(D11='BDD1'!$C$7,1," ")</f>
        <v xml:space="preserve"> </v>
      </c>
    </row>
    <row r="12" spans="1:15" ht="12.75" customHeight="1">
      <c r="A12" s="41">
        <f t="shared" ca="1" si="0"/>
        <v>42</v>
      </c>
      <c r="B12" s="42" t="s">
        <v>384</v>
      </c>
      <c r="C12" s="76">
        <v>43017</v>
      </c>
      <c r="D12" s="63" t="s">
        <v>10</v>
      </c>
      <c r="E12" s="63" t="s">
        <v>5</v>
      </c>
      <c r="F12" s="45">
        <v>4</v>
      </c>
      <c r="G12" s="43" t="s">
        <v>397</v>
      </c>
      <c r="H12" s="63" t="s">
        <v>119</v>
      </c>
      <c r="I12" s="63">
        <v>7</v>
      </c>
      <c r="J12" s="61"/>
      <c r="K12" s="85" t="s">
        <v>391</v>
      </c>
      <c r="L12" s="64">
        <v>3</v>
      </c>
      <c r="M12" s="64"/>
      <c r="N12" s="65" t="s">
        <v>92</v>
      </c>
      <c r="O12" t="str">
        <f>IF(D12='BDD1'!$C$7,1," ")</f>
        <v xml:space="preserve"> </v>
      </c>
    </row>
    <row r="13" spans="1:15" ht="14.25">
      <c r="A13" s="41">
        <f t="shared" ca="1" si="0"/>
        <v>60</v>
      </c>
      <c r="B13" s="42" t="s">
        <v>385</v>
      </c>
      <c r="C13" s="67">
        <v>42999</v>
      </c>
      <c r="D13" s="43" t="s">
        <v>10</v>
      </c>
      <c r="E13" s="43" t="s">
        <v>5</v>
      </c>
      <c r="F13" s="45">
        <v>7</v>
      </c>
      <c r="G13" s="43" t="s">
        <v>398</v>
      </c>
      <c r="H13" s="43" t="s">
        <v>166</v>
      </c>
      <c r="I13" s="43">
        <v>3</v>
      </c>
      <c r="J13" s="40"/>
      <c r="K13" s="54"/>
      <c r="L13" s="39"/>
      <c r="M13" s="78"/>
      <c r="N13" s="27"/>
      <c r="O13" t="str">
        <f>IF(D13='BDD1'!$C$7,1," ")</f>
        <v xml:space="preserve"> </v>
      </c>
    </row>
    <row r="14" spans="1:15" s="36" customFormat="1" ht="15">
      <c r="A14" s="41">
        <f t="shared" ca="1" si="0"/>
        <v>441</v>
      </c>
      <c r="B14" s="42" t="s">
        <v>386</v>
      </c>
      <c r="C14" s="67">
        <v>42618</v>
      </c>
      <c r="D14" s="43" t="s">
        <v>6</v>
      </c>
      <c r="E14" s="44" t="s">
        <v>5</v>
      </c>
      <c r="F14" s="45">
        <v>8</v>
      </c>
      <c r="G14" s="43" t="s">
        <v>399</v>
      </c>
      <c r="H14" s="43" t="s">
        <v>97</v>
      </c>
      <c r="I14" s="43">
        <v>4</v>
      </c>
      <c r="J14" s="40"/>
      <c r="K14" s="54"/>
      <c r="L14" s="39"/>
      <c r="M14" s="54"/>
      <c r="N14" s="27"/>
      <c r="O14" t="str">
        <f>IF(D14='BDD1'!$C$7,1," ")</f>
        <v xml:space="preserve"> </v>
      </c>
    </row>
    <row r="15" spans="1:15" ht="15" thickBot="1">
      <c r="A15" s="69">
        <f t="shared" ca="1" si="0"/>
        <v>76</v>
      </c>
      <c r="B15" s="70" t="s">
        <v>389</v>
      </c>
      <c r="C15" s="68">
        <v>42983</v>
      </c>
      <c r="D15" s="79" t="s">
        <v>10</v>
      </c>
      <c r="E15" s="80" t="s">
        <v>5</v>
      </c>
      <c r="F15" s="81">
        <v>8</v>
      </c>
      <c r="G15" s="51" t="s">
        <v>402</v>
      </c>
      <c r="H15" s="79" t="s">
        <v>46</v>
      </c>
      <c r="I15" s="79">
        <v>2</v>
      </c>
      <c r="J15" s="82"/>
      <c r="K15" s="72"/>
      <c r="L15" s="83"/>
      <c r="M15" s="72"/>
      <c r="N15" s="29"/>
      <c r="O15" t="str">
        <f>IF(D15='BDD1'!$C$7,1," ")</f>
        <v xml:space="preserve"> </v>
      </c>
    </row>
    <row r="16" spans="1:15">
      <c r="C16"/>
      <c r="D16"/>
      <c r="G16"/>
      <c r="J16"/>
      <c r="K16"/>
      <c r="L16"/>
      <c r="M16"/>
    </row>
    <row r="17" spans="1:12" ht="15">
      <c r="A17" s="25" t="s">
        <v>21</v>
      </c>
      <c r="C17" s="15"/>
      <c r="D17" s="13"/>
      <c r="G17"/>
      <c r="I17" s="26">
        <f>SUM(I3:I16)</f>
        <v>70</v>
      </c>
      <c r="J17"/>
      <c r="L17" s="26">
        <f>SUM(L3:L16)</f>
        <v>6</v>
      </c>
    </row>
    <row r="18" spans="1:12" ht="15">
      <c r="C18" s="15"/>
      <c r="D18" s="13"/>
      <c r="G18"/>
      <c r="H18" s="26"/>
      <c r="J18"/>
      <c r="K18"/>
    </row>
    <row r="19" spans="1:12" ht="15.75">
      <c r="A19" s="2" t="s">
        <v>26</v>
      </c>
      <c r="B19" s="1">
        <f>I17+L17</f>
        <v>76</v>
      </c>
      <c r="C19" s="15"/>
      <c r="D19" s="13"/>
      <c r="G19"/>
      <c r="J19"/>
      <c r="K19"/>
    </row>
  </sheetData>
  <customSheetViews>
    <customSheetView guid="{5F979A7D-3C45-4E01-AC4E-6AF996C2FB7E}" scale="130" showPageBreaks="1" fitToPage="1" printArea="1" showAutoFilter="1">
      <pane ySplit="2" topLeftCell="A15" activePane="bottomLeft" state="frozen"/>
      <selection pane="bottomLeft" activeCell="C4" sqref="C4"/>
      <pageMargins left="0.25" right="0.25" top="0.75" bottom="0.75" header="0.3" footer="0.3"/>
      <pageSetup paperSize="9" scale="51" fitToHeight="0" orientation="portrait" r:id="rId1"/>
      <headerFooter alignWithMargins="0"/>
      <autoFilter ref="A2:N138">
        <sortState ref="A3:O187">
          <sortCondition ref="F2:F187"/>
        </sortState>
      </autoFilter>
    </customSheetView>
    <customSheetView guid="{805F7F6C-07D5-4218-A4CA-7C4C90848235}" scale="130" showPageBreaks="1" fitToPage="1" printArea="1" showAutoFilter="1">
      <pane ySplit="2" topLeftCell="A15" activePane="bottomLeft" state="frozen"/>
      <selection pane="bottomLeft" activeCell="C4" sqref="C4"/>
      <pageMargins left="0.25" right="0.25" top="0.75" bottom="0.75" header="0.3" footer="0.3"/>
      <pageSetup paperSize="9" scale="51" fitToHeight="0" orientation="portrait" r:id="rId2"/>
      <headerFooter alignWithMargins="0"/>
      <autoFilter ref="A2:N138">
        <sortState ref="A3:O187">
          <sortCondition ref="F2:F187"/>
        </sortState>
      </autoFilter>
    </customSheetView>
    <customSheetView guid="{DD43EEA5-BE5B-4AB0-8865-DC841F62FEB0}" scale="130" showPageBreaks="1" fitToPage="1" printArea="1" showAutoFilter="1" hiddenColumns="1">
      <pane ySplit="2" topLeftCell="A3" activePane="bottomLeft" state="frozen"/>
      <selection pane="bottomLeft" activeCell="A184" sqref="A3:A184"/>
      <pageMargins left="0.25" right="0.25" top="0.75" bottom="0.75" header="0.3" footer="0.3"/>
      <pageSetup paperSize="9" scale="51" fitToHeight="0" orientation="portrait" r:id="rId3"/>
      <headerFooter alignWithMargins="0"/>
      <autoFilter ref="A2:O186">
        <sortState ref="A3:O187">
          <sortCondition ref="G2:G187"/>
        </sortState>
      </autoFilter>
    </customSheetView>
    <customSheetView guid="{B0E69852-7093-450F-A7BA-DF58D900D8C0}" scale="130" showPageBreaks="1" fitToPage="1" printArea="1" showAutoFilter="1" hiddenColumns="1">
      <pane ySplit="2" topLeftCell="A69" activePane="bottomLeft" state="frozen"/>
      <selection pane="bottomLeft" activeCell="A54" sqref="A54:XFD54"/>
      <pageMargins left="0.25" right="0.25" top="0.75" bottom="0.75" header="0.3" footer="0.3"/>
      <pageSetup paperSize="9" scale="51" fitToHeight="0" orientation="portrait" r:id="rId4"/>
      <headerFooter alignWithMargins="0"/>
      <autoFilter ref="A2:O185">
        <sortState ref="A3:O187">
          <sortCondition ref="G2:G187"/>
        </sortState>
      </autoFilter>
    </customSheetView>
    <customSheetView guid="{22839E51-E1BC-4162-88B4-CA5F127F3C85}" scale="130" showPageBreaks="1" fitToPage="1" printArea="1" showAutoFilter="1" hiddenColumns="1">
      <pane ySplit="2" topLeftCell="A105" activePane="bottomLeft" state="frozen"/>
      <selection pane="bottomLeft" activeCell="L75" sqref="L75"/>
      <pageMargins left="0.25" right="0.25" top="0.75" bottom="0.75" header="0.3" footer="0.3"/>
      <pageSetup paperSize="9" scale="51" fitToHeight="0" orientation="portrait" r:id="rId5"/>
      <headerFooter alignWithMargins="0"/>
      <autoFilter ref="A2:P186">
        <sortState ref="A3:P186">
          <sortCondition ref="H2:H186"/>
        </sortState>
      </autoFilter>
    </customSheetView>
    <customSheetView guid="{D5B7212A-F5FC-48E9-95FB-8D19D632D5AB}" scale="130" showPageBreaks="1" fitToPage="1" printArea="1" showAutoFilter="1" hiddenColumns="1">
      <pane ySplit="2" topLeftCell="A69" activePane="bottomLeft" state="frozen"/>
      <selection pane="bottomLeft" activeCell="L75" sqref="L75"/>
      <pageMargins left="0.25" right="0.25" top="0.75" bottom="0.75" header="0.3" footer="0.3"/>
      <pageSetup paperSize="9" scale="51" fitToHeight="0" orientation="portrait" r:id="rId6"/>
      <headerFooter alignWithMargins="0"/>
      <autoFilter ref="A2:P145">
        <sortState ref="A3:P145">
          <sortCondition ref="H2:H145"/>
        </sortState>
      </autoFilter>
    </customSheetView>
    <customSheetView guid="{8B766052-4F40-468C-B71F-6C193228FA22}" fitToPage="1" showAutoFilter="1">
      <pane ySplit="2" topLeftCell="A3" activePane="bottomLeft" state="frozen"/>
      <selection pane="bottomLeft" activeCell="M21" sqref="M21"/>
      <pageMargins left="0.25" right="0.25" top="0.75" bottom="0.75" header="0.3" footer="0.3"/>
      <pageSetup paperSize="9" scale="50" fitToHeight="0" orientation="portrait" r:id="rId7"/>
      <headerFooter alignWithMargins="0"/>
      <autoFilter ref="A2:N91">
        <sortState ref="A3:N91">
          <sortCondition ref="F2:F91"/>
        </sortState>
      </autoFilter>
    </customSheetView>
    <customSheetView guid="{EF0064CB-B488-48DD-8AED-F76D881E7AC7}" showPageBreaks="1" fitToPage="1" printArea="1" showAutoFilter="1">
      <pane ySplit="2" topLeftCell="A33" activePane="bottomLeft" state="frozen"/>
      <selection pane="bottomLeft" activeCell="I77" sqref="I77"/>
      <pageMargins left="0.25" right="0.25" top="0.75" bottom="0.75" header="0.3" footer="0.3"/>
      <pageSetup paperSize="9" scale="57" fitToHeight="0" orientation="portrait" r:id="rId8"/>
      <headerFooter alignWithMargins="0"/>
      <autoFilter ref="A2:N67">
        <sortState ref="A3:N60">
          <sortCondition ref="F2:F60"/>
        </sortState>
      </autoFilter>
    </customSheetView>
    <customSheetView guid="{06173D09-096A-409A-9B21-5E195858C106}" fitToPage="1">
      <pane ySplit="2" topLeftCell="A3" activePane="bottomLeft" state="frozen"/>
      <selection pane="bottomLeft" activeCell="C118" sqref="C118"/>
      <rowBreaks count="1" manualBreakCount="1">
        <brk id="62" max="14" man="1"/>
      </rowBreaks>
      <pageMargins left="0.25" right="0.25" top="0.75" bottom="0.75" header="0.3" footer="0.3"/>
      <pageSetup paperSize="9" scale="58" fitToHeight="0" orientation="portrait" r:id="rId9"/>
      <headerFooter alignWithMargins="0"/>
    </customSheetView>
    <customSheetView guid="{BED03972-C3F0-4F78-9704-DCCDCB8FCF1B}" showPageBreaks="1" fitToPage="1" printArea="1" showAutoFilter="1">
      <pane ySplit="2" topLeftCell="A72" activePane="bottomLeft" state="frozen"/>
      <selection pane="bottomLeft" activeCell="R81" sqref="R81"/>
      <pageMargins left="0.25" right="0.25" top="0.75" bottom="0.75" header="0.3" footer="0.3"/>
      <pageSetup paperSize="9" scale="50" fitToHeight="0" orientation="portrait" r:id="rId10"/>
      <headerFooter alignWithMargins="0"/>
      <autoFilter ref="A2:N104">
        <sortState ref="A3:N104">
          <sortCondition ref="F2:F104"/>
        </sortState>
      </autoFilter>
    </customSheetView>
    <customSheetView guid="{D72A7779-FC70-4190-9EAC-A6BC816ED896}" showPageBreaks="1" fitToPage="1" printArea="1" showAutoFilter="1">
      <pane ySplit="2" topLeftCell="A96" activePane="bottomLeft" state="frozen"/>
      <selection pane="bottomLeft" activeCell="C127" sqref="C127"/>
      <pageMargins left="0.25" right="0.25" top="0.75" bottom="0.75" header="0.3" footer="0.3"/>
      <pageSetup paperSize="9" scale="73" fitToHeight="0" orientation="landscape" r:id="rId11"/>
      <headerFooter alignWithMargins="0"/>
      <autoFilter ref="A2:N176">
        <sortState ref="A3:N174">
          <sortCondition ref="F2:F174"/>
        </sortState>
      </autoFilter>
    </customSheetView>
    <customSheetView guid="{50F3467E-4919-4700-A0BE-7BB6C42229E0}" scale="130" fitToPage="1" showAutoFilter="1">
      <pane ySplit="2" topLeftCell="A3" activePane="bottomLeft" state="frozen"/>
      <selection pane="bottomLeft" activeCell="D1" sqref="D1"/>
      <pageMargins left="0.25" right="0.25" top="0.75" bottom="0.75" header="0.3" footer="0.3"/>
      <pageSetup paperSize="9" scale="51" fitToHeight="0" orientation="portrait" r:id="rId12"/>
      <headerFooter alignWithMargins="0"/>
      <autoFilter ref="A2:N146">
        <sortState ref="A3:N138">
          <sortCondition ref="F2:F138"/>
        </sortState>
      </autoFilter>
    </customSheetView>
    <customSheetView guid="{D9CF27E2-A625-406B-9DD0-87B849324BC8}" scale="130" fitToPage="1" showAutoFilter="1">
      <pane ySplit="2" topLeftCell="A3" activePane="bottomLeft" state="frozen"/>
      <selection pane="bottomLeft" activeCell="G60" sqref="G60"/>
      <pageMargins left="0.25" right="0.25" top="0.75" bottom="0.75" header="0.3" footer="0.3"/>
      <pageSetup paperSize="9" scale="51" fitToHeight="0" orientation="portrait" r:id="rId13"/>
      <headerFooter alignWithMargins="0"/>
      <autoFilter ref="A2:N155">
        <sortState ref="A4:N155">
          <sortCondition ref="F2:F138"/>
        </sortState>
      </autoFilter>
    </customSheetView>
    <customSheetView guid="{D68FB203-A429-4F1D-8B6F-0065D37ACC69}" scale="130" showPageBreaks="1" fitToPage="1" printArea="1" showAutoFilter="1">
      <pane ySplit="2" topLeftCell="A15" activePane="bottomLeft" state="frozen"/>
      <selection pane="bottomLeft" activeCell="C4" sqref="C4"/>
      <pageMargins left="0.25" right="0.25" top="0.75" bottom="0.75" header="0.3" footer="0.3"/>
      <pageSetup paperSize="9" scale="51" fitToHeight="0" orientation="portrait" r:id="rId14"/>
      <headerFooter alignWithMargins="0"/>
      <autoFilter ref="A2:N138">
        <sortState ref="A3:O187">
          <sortCondition ref="F2:F187"/>
        </sortState>
      </autoFilter>
    </customSheetView>
    <customSheetView guid="{FD0F1160-D044-4784-A51D-B6A811C15EA7}" scale="130" showPageBreaks="1" fitToPage="1" printArea="1" showAutoFilter="1">
      <pane ySplit="2" topLeftCell="A15" activePane="bottomLeft" state="frozen"/>
      <selection pane="bottomLeft" activeCell="C4" sqref="C4"/>
      <pageMargins left="0.25" right="0.25" top="0.75" bottom="0.75" header="0.3" footer="0.3"/>
      <pageSetup paperSize="9" scale="51" fitToHeight="0" orientation="portrait" r:id="rId15"/>
      <headerFooter alignWithMargins="0"/>
      <autoFilter ref="A2:N138">
        <sortState ref="A3:O187">
          <sortCondition ref="F2:F187"/>
        </sortState>
      </autoFilter>
    </customSheetView>
    <customSheetView guid="{90487034-ADE3-46A8-B115-1E9FD0E1C1F1}" scale="130" showPageBreaks="1" fitToPage="1" printArea="1" showAutoFilter="1">
      <pane ySplit="2" topLeftCell="A3" activePane="bottomLeft" state="frozen"/>
      <selection pane="bottomLeft" activeCell="D2" sqref="D2"/>
      <pageMargins left="0.25" right="0.25" top="0.75" bottom="0.75" header="0.3" footer="0.3"/>
      <pageSetup paperSize="9" scale="51" fitToHeight="0" orientation="portrait" r:id="rId16"/>
      <headerFooter alignWithMargins="0"/>
      <autoFilter ref="A2:N138">
        <sortState ref="A3:O187">
          <sortCondition ref="F2:F187"/>
        </sortState>
      </autoFilter>
    </customSheetView>
  </customSheetViews>
  <mergeCells count="1">
    <mergeCell ref="M1:N1"/>
  </mergeCells>
  <phoneticPr fontId="12" type="noConversion"/>
  <conditionalFormatting sqref="C3:C15">
    <cfRule type="cellIs" dxfId="9" priority="12" stopIfTrue="1" operator="between">
      <formula>1</formula>
      <formula>90</formula>
    </cfRule>
  </conditionalFormatting>
  <conditionalFormatting sqref="A3:A15">
    <cfRule type="cellIs" dxfId="8" priority="11" operator="between">
      <formula>367</formula>
      <formula>2000</formula>
    </cfRule>
    <cfRule type="cellIs" dxfId="7" priority="13" stopIfTrue="1" operator="between">
      <formula>0</formula>
      <formula>60</formula>
    </cfRule>
    <cfRule type="cellIs" dxfId="6" priority="14" stopIfTrue="1" operator="between">
      <formula>61</formula>
      <formula>120</formula>
    </cfRule>
    <cfRule type="cellIs" dxfId="5" priority="15" stopIfTrue="1" operator="between">
      <formula>121</formula>
      <formula>366</formula>
    </cfRule>
  </conditionalFormatting>
  <dataValidations count="1">
    <dataValidation type="list" allowBlank="1" showErrorMessage="1" promptTitle="Statu de ton chantier?" prompt="Sélectionne ce qui convient dans la liste." sqref="D3:D15">
      <formula1>Statu</formula1>
    </dataValidation>
  </dataValidations>
  <pageMargins left="0.25" right="0.25" top="0.75" bottom="0.75" header="0.3" footer="0.3"/>
  <pageSetup paperSize="9" scale="51" fitToHeight="0" orientation="portrait" r:id="rId17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229"/>
  <sheetViews>
    <sheetView zoomScaleNormal="100" workbookViewId="0">
      <pane ySplit="2" topLeftCell="A3" activePane="bottomLeft" state="frozen"/>
      <selection activeCell="D43" sqref="D43"/>
      <selection pane="bottomLeft" activeCell="D43" sqref="D43"/>
    </sheetView>
  </sheetViews>
  <sheetFormatPr baseColWidth="10" defaultRowHeight="12.75"/>
  <cols>
    <col min="1" max="1" width="11" customWidth="1"/>
    <col min="2" max="2" width="16.85546875" customWidth="1"/>
    <col min="4" max="4" width="10.42578125" bestFit="1" customWidth="1"/>
    <col min="5" max="5" width="9.5703125" bestFit="1" customWidth="1"/>
    <col min="6" max="6" width="5" customWidth="1"/>
    <col min="7" max="7" width="26.140625" customWidth="1"/>
    <col min="8" max="8" width="19" customWidth="1"/>
    <col min="10" max="10" width="13" customWidth="1"/>
    <col min="11" max="11" width="7.140625" customWidth="1"/>
    <col min="12" max="12" width="9" bestFit="1" customWidth="1"/>
    <col min="13" max="13" width="15.85546875" bestFit="1" customWidth="1"/>
  </cols>
  <sheetData>
    <row r="1" spans="1:14" ht="30" customHeight="1" thickBot="1">
      <c r="A1" s="11">
        <f ca="1">TODAY()</f>
        <v>43059</v>
      </c>
      <c r="B1" s="92" t="s">
        <v>404</v>
      </c>
      <c r="C1" s="93"/>
      <c r="D1" s="93"/>
      <c r="E1" s="93"/>
      <c r="F1" s="93"/>
      <c r="G1" s="93"/>
      <c r="H1" s="93"/>
      <c r="I1" s="93"/>
      <c r="J1" s="93"/>
      <c r="K1" s="93"/>
      <c r="L1" s="93"/>
      <c r="M1" s="112" t="str">
        <f>'BDD1'!$G$1</f>
        <v>Suivi des négociations</v>
      </c>
      <c r="N1" s="112"/>
    </row>
    <row r="2" spans="1:14" ht="48" thickBot="1">
      <c r="A2" s="18" t="s">
        <v>3</v>
      </c>
      <c r="B2" s="52" t="s">
        <v>17</v>
      </c>
      <c r="C2" s="74" t="s">
        <v>373</v>
      </c>
      <c r="D2" s="52" t="s">
        <v>55</v>
      </c>
      <c r="E2" s="52" t="s">
        <v>18</v>
      </c>
      <c r="F2" s="73" t="s">
        <v>4</v>
      </c>
      <c r="G2" s="53" t="s">
        <v>19</v>
      </c>
      <c r="H2" s="53" t="s">
        <v>25</v>
      </c>
      <c r="I2" s="53" t="s">
        <v>7</v>
      </c>
      <c r="J2" s="53" t="s">
        <v>22</v>
      </c>
      <c r="K2" s="53" t="s">
        <v>38</v>
      </c>
      <c r="L2" s="75" t="s">
        <v>56</v>
      </c>
      <c r="M2" s="53" t="s">
        <v>150</v>
      </c>
      <c r="N2" s="19" t="s">
        <v>50</v>
      </c>
    </row>
    <row r="3" spans="1:14" ht="14.25">
      <c r="A3" s="41">
        <f t="shared" ref="A3:A12" ca="1" si="0">IF(C3,$A$1-C3,"")</f>
        <v>47</v>
      </c>
      <c r="B3" s="42" t="s">
        <v>374</v>
      </c>
      <c r="C3" s="66">
        <v>43012</v>
      </c>
      <c r="D3" s="24" t="s">
        <v>103</v>
      </c>
      <c r="E3" s="44" t="s">
        <v>5</v>
      </c>
      <c r="F3" s="45">
        <v>1</v>
      </c>
      <c r="G3" s="43" t="s">
        <v>395</v>
      </c>
      <c r="H3" s="43" t="s">
        <v>60</v>
      </c>
      <c r="I3" s="43">
        <v>20</v>
      </c>
      <c r="J3" s="40"/>
      <c r="K3" s="54"/>
      <c r="L3" s="39"/>
      <c r="M3" s="38"/>
      <c r="N3" s="31"/>
    </row>
    <row r="4" spans="1:14" ht="14.25">
      <c r="A4" s="47">
        <f t="shared" ca="1" si="0"/>
        <v>46</v>
      </c>
      <c r="B4" s="42" t="s">
        <v>375</v>
      </c>
      <c r="C4" s="66">
        <v>43013</v>
      </c>
      <c r="D4" s="43" t="s">
        <v>6</v>
      </c>
      <c r="E4" s="44" t="s">
        <v>5</v>
      </c>
      <c r="F4" s="48">
        <v>1</v>
      </c>
      <c r="G4" s="43" t="s">
        <v>394</v>
      </c>
      <c r="H4" s="49" t="s">
        <v>134</v>
      </c>
      <c r="I4" s="49">
        <v>3</v>
      </c>
      <c r="J4" s="56"/>
      <c r="K4" s="55"/>
      <c r="L4" s="57"/>
      <c r="M4" s="55"/>
      <c r="N4" s="32"/>
    </row>
    <row r="5" spans="1:14" ht="14.25">
      <c r="A5" s="41">
        <f t="shared" ca="1" si="0"/>
        <v>46</v>
      </c>
      <c r="B5" s="42" t="s">
        <v>376</v>
      </c>
      <c r="C5" s="66">
        <v>43013</v>
      </c>
      <c r="D5" s="43" t="s">
        <v>10</v>
      </c>
      <c r="E5" s="44" t="s">
        <v>5</v>
      </c>
      <c r="F5" s="45">
        <v>1</v>
      </c>
      <c r="G5" s="43" t="s">
        <v>393</v>
      </c>
      <c r="H5" s="43" t="s">
        <v>180</v>
      </c>
      <c r="I5" s="43">
        <v>3</v>
      </c>
      <c r="J5" s="40"/>
      <c r="K5" s="54"/>
      <c r="L5" s="39"/>
      <c r="M5" s="54"/>
      <c r="N5" s="31"/>
    </row>
    <row r="6" spans="1:14" ht="14.25">
      <c r="A6" s="41">
        <f t="shared" ca="1" si="0"/>
        <v>46</v>
      </c>
      <c r="B6" s="42" t="s">
        <v>377</v>
      </c>
      <c r="C6" s="66">
        <v>43013</v>
      </c>
      <c r="D6" s="43" t="s">
        <v>99</v>
      </c>
      <c r="E6" s="44" t="s">
        <v>5</v>
      </c>
      <c r="F6" s="45">
        <v>1</v>
      </c>
      <c r="G6" s="43" t="s">
        <v>392</v>
      </c>
      <c r="H6" s="43" t="s">
        <v>133</v>
      </c>
      <c r="I6" s="43">
        <v>4</v>
      </c>
      <c r="J6" s="40"/>
      <c r="K6" s="54"/>
      <c r="L6" s="39"/>
      <c r="M6" s="54"/>
      <c r="N6" s="31"/>
    </row>
    <row r="7" spans="1:14" ht="14.25">
      <c r="A7" s="41">
        <f t="shared" ca="1" si="0"/>
        <v>49</v>
      </c>
      <c r="B7" s="42" t="s">
        <v>378</v>
      </c>
      <c r="C7" s="66">
        <v>43010</v>
      </c>
      <c r="D7" s="46" t="s">
        <v>99</v>
      </c>
      <c r="E7" s="43" t="s">
        <v>5</v>
      </c>
      <c r="F7" s="45">
        <v>2</v>
      </c>
      <c r="G7" s="43" t="s">
        <v>403</v>
      </c>
      <c r="H7" s="43" t="s">
        <v>44</v>
      </c>
      <c r="I7" s="43">
        <v>2</v>
      </c>
      <c r="J7" s="28"/>
      <c r="K7" s="30"/>
      <c r="L7" s="28"/>
      <c r="M7" s="54"/>
      <c r="N7" s="27"/>
    </row>
    <row r="8" spans="1:14" ht="14.25">
      <c r="A8" s="41">
        <f t="shared" ca="1" si="0"/>
        <v>60</v>
      </c>
      <c r="B8" s="42" t="s">
        <v>379</v>
      </c>
      <c r="C8" s="66">
        <v>42999</v>
      </c>
      <c r="D8" s="43" t="s">
        <v>10</v>
      </c>
      <c r="E8" s="44" t="s">
        <v>5</v>
      </c>
      <c r="F8" s="45">
        <v>3</v>
      </c>
      <c r="G8" s="43" t="s">
        <v>392</v>
      </c>
      <c r="H8" s="43" t="s">
        <v>165</v>
      </c>
      <c r="I8" s="43">
        <v>5</v>
      </c>
      <c r="J8" s="40"/>
      <c r="K8" s="54"/>
      <c r="L8" s="39"/>
      <c r="M8" s="54"/>
      <c r="N8" s="27"/>
    </row>
    <row r="9" spans="1:14" ht="14.25">
      <c r="A9" s="41">
        <f t="shared" ca="1" si="0"/>
        <v>60</v>
      </c>
      <c r="B9" s="42" t="s">
        <v>380</v>
      </c>
      <c r="C9" s="66">
        <v>42999</v>
      </c>
      <c r="D9" s="43" t="s">
        <v>6</v>
      </c>
      <c r="E9" s="44" t="s">
        <v>5</v>
      </c>
      <c r="F9" s="45">
        <v>3</v>
      </c>
      <c r="G9" s="43" t="s">
        <v>393</v>
      </c>
      <c r="H9" s="43" t="s">
        <v>16</v>
      </c>
      <c r="I9" s="43">
        <v>0</v>
      </c>
      <c r="J9" s="40"/>
      <c r="K9" s="54"/>
      <c r="L9" s="39"/>
      <c r="M9" s="54"/>
      <c r="N9" s="27"/>
    </row>
    <row r="10" spans="1:14" ht="14.25">
      <c r="A10" s="41">
        <f t="shared" ca="1" si="0"/>
        <v>83</v>
      </c>
      <c r="B10" s="42" t="s">
        <v>382</v>
      </c>
      <c r="C10" s="77">
        <v>42976</v>
      </c>
      <c r="D10" s="50" t="s">
        <v>99</v>
      </c>
      <c r="E10" s="50" t="s">
        <v>5</v>
      </c>
      <c r="F10" s="45">
        <v>4</v>
      </c>
      <c r="G10" s="43" t="s">
        <v>395</v>
      </c>
      <c r="H10" s="50" t="s">
        <v>96</v>
      </c>
      <c r="I10" s="50">
        <v>7</v>
      </c>
      <c r="J10" s="61"/>
      <c r="K10" s="61"/>
      <c r="L10" s="61"/>
      <c r="M10" s="61"/>
      <c r="N10" s="62" t="s">
        <v>92</v>
      </c>
    </row>
    <row r="11" spans="1:14" ht="28.5">
      <c r="A11" s="41">
        <f t="shared" ca="1" si="0"/>
        <v>45</v>
      </c>
      <c r="B11" s="42" t="s">
        <v>383</v>
      </c>
      <c r="C11" s="66">
        <v>43014</v>
      </c>
      <c r="D11" s="43" t="s">
        <v>10</v>
      </c>
      <c r="E11" s="43" t="s">
        <v>5</v>
      </c>
      <c r="F11" s="45">
        <v>4</v>
      </c>
      <c r="G11" s="43" t="s">
        <v>396</v>
      </c>
      <c r="H11" s="43" t="s">
        <v>141</v>
      </c>
      <c r="I11" s="43">
        <v>10</v>
      </c>
      <c r="J11" s="39"/>
      <c r="K11" s="84" t="s">
        <v>390</v>
      </c>
      <c r="L11" s="39">
        <v>3</v>
      </c>
      <c r="M11" s="54"/>
      <c r="N11" s="27"/>
    </row>
    <row r="12" spans="1:14" ht="15" thickBot="1">
      <c r="A12" s="69" t="str">
        <f t="shared" si="0"/>
        <v/>
      </c>
      <c r="B12" s="70"/>
      <c r="C12" s="86"/>
      <c r="D12" s="87"/>
      <c r="E12" s="87"/>
      <c r="F12" s="81"/>
      <c r="G12" s="79"/>
      <c r="H12" s="87"/>
      <c r="I12" s="87"/>
      <c r="J12" s="88"/>
      <c r="K12" s="89"/>
      <c r="L12" s="90"/>
      <c r="M12" s="90"/>
      <c r="N12" s="91"/>
    </row>
    <row r="14" spans="1:14" ht="15">
      <c r="A14" s="25" t="s">
        <v>21</v>
      </c>
      <c r="C14" s="15"/>
      <c r="D14" s="13"/>
      <c r="I14" s="26">
        <f>SUM(I3:I12)</f>
        <v>54</v>
      </c>
      <c r="K14" s="14"/>
      <c r="L14" s="26">
        <f>SUM(L3:L12)</f>
        <v>3</v>
      </c>
    </row>
    <row r="15" spans="1:14" ht="15">
      <c r="C15" s="15"/>
      <c r="D15" s="13"/>
      <c r="H15" s="26"/>
      <c r="L15" s="14"/>
    </row>
    <row r="16" spans="1:14" ht="15.75">
      <c r="A16" s="2" t="s">
        <v>26</v>
      </c>
      <c r="B16" s="1">
        <f>I14+L14</f>
        <v>57</v>
      </c>
      <c r="C16" s="15"/>
      <c r="D16" s="13"/>
      <c r="L16" s="14"/>
    </row>
    <row r="17" spans="3:12">
      <c r="C17" s="14"/>
      <c r="D17" s="14"/>
      <c r="G17" s="3"/>
      <c r="J17" s="14"/>
      <c r="K17" s="14"/>
      <c r="L17" s="14"/>
    </row>
    <row r="94" spans="4:4">
      <c r="D94" s="12"/>
    </row>
    <row r="95" spans="4:4">
      <c r="D95" s="12"/>
    </row>
    <row r="96" spans="4:4">
      <c r="D96" s="12"/>
    </row>
    <row r="97" spans="4:4">
      <c r="D97" s="12"/>
    </row>
    <row r="98" spans="4:4">
      <c r="D98" s="12"/>
    </row>
    <row r="99" spans="4:4">
      <c r="D99" s="12"/>
    </row>
    <row r="100" spans="4:4">
      <c r="D100" s="12"/>
    </row>
    <row r="101" spans="4:4">
      <c r="D101" s="12"/>
    </row>
    <row r="102" spans="4:4">
      <c r="D102" s="12"/>
    </row>
    <row r="103" spans="4:4">
      <c r="D103" s="12"/>
    </row>
    <row r="104" spans="4:4">
      <c r="D104" s="12"/>
    </row>
    <row r="105" spans="4:4">
      <c r="D105" s="12"/>
    </row>
    <row r="106" spans="4:4">
      <c r="D106" s="12"/>
    </row>
    <row r="107" spans="4:4">
      <c r="D107" s="12"/>
    </row>
    <row r="108" spans="4:4">
      <c r="D108" s="12"/>
    </row>
    <row r="109" spans="4:4">
      <c r="D109" s="12"/>
    </row>
    <row r="110" spans="4:4">
      <c r="D110" s="12"/>
    </row>
    <row r="111" spans="4:4">
      <c r="D111" s="12"/>
    </row>
    <row r="112" spans="4:4">
      <c r="D112" s="12"/>
    </row>
    <row r="113" spans="4:4">
      <c r="D113" s="12"/>
    </row>
    <row r="114" spans="4:4">
      <c r="D114" s="12"/>
    </row>
    <row r="115" spans="4:4">
      <c r="D115" s="12"/>
    </row>
    <row r="116" spans="4:4">
      <c r="D116" s="12"/>
    </row>
    <row r="117" spans="4:4">
      <c r="D117" s="12"/>
    </row>
    <row r="118" spans="4:4">
      <c r="D118" s="12"/>
    </row>
    <row r="119" spans="4:4">
      <c r="D119" s="12"/>
    </row>
    <row r="120" spans="4:4">
      <c r="D120" s="12"/>
    </row>
    <row r="121" spans="4:4">
      <c r="D121" s="12"/>
    </row>
    <row r="122" spans="4:4">
      <c r="D122" s="12"/>
    </row>
    <row r="123" spans="4:4">
      <c r="D123" s="12"/>
    </row>
    <row r="124" spans="4:4">
      <c r="D124" s="12"/>
    </row>
    <row r="125" spans="4:4">
      <c r="D125" s="12"/>
    </row>
    <row r="126" spans="4:4">
      <c r="D126" s="12"/>
    </row>
    <row r="127" spans="4:4">
      <c r="D127" s="12"/>
    </row>
    <row r="128" spans="4:4">
      <c r="D128" s="12"/>
    </row>
    <row r="129" spans="4:4">
      <c r="D129" s="12"/>
    </row>
    <row r="130" spans="4:4">
      <c r="D130" s="12"/>
    </row>
    <row r="131" spans="4:4">
      <c r="D131" s="12"/>
    </row>
    <row r="132" spans="4:4">
      <c r="D132" s="12"/>
    </row>
    <row r="133" spans="4:4">
      <c r="D133" s="12"/>
    </row>
    <row r="134" spans="4:4">
      <c r="D134" s="12"/>
    </row>
    <row r="135" spans="4:4">
      <c r="D135" s="12"/>
    </row>
    <row r="136" spans="4:4">
      <c r="D136" s="12"/>
    </row>
    <row r="137" spans="4:4">
      <c r="D137" s="12"/>
    </row>
    <row r="138" spans="4:4">
      <c r="D138" s="12"/>
    </row>
    <row r="139" spans="4:4">
      <c r="D139" s="12"/>
    </row>
    <row r="140" spans="4:4">
      <c r="D140" s="12"/>
    </row>
    <row r="141" spans="4:4">
      <c r="D141" s="12"/>
    </row>
    <row r="142" spans="4:4">
      <c r="D142" s="12"/>
    </row>
    <row r="143" spans="4:4">
      <c r="D143" s="12"/>
    </row>
    <row r="144" spans="4:4">
      <c r="D144" s="12"/>
    </row>
    <row r="145" spans="4:4">
      <c r="D145" s="12"/>
    </row>
    <row r="146" spans="4:4">
      <c r="D146" s="12"/>
    </row>
    <row r="147" spans="4:4">
      <c r="D147" s="12"/>
    </row>
    <row r="148" spans="4:4">
      <c r="D148" s="12"/>
    </row>
    <row r="149" spans="4:4">
      <c r="D149" s="12"/>
    </row>
    <row r="150" spans="4:4">
      <c r="D150" s="12"/>
    </row>
    <row r="151" spans="4:4">
      <c r="D151" s="12"/>
    </row>
    <row r="152" spans="4:4">
      <c r="D152" s="12"/>
    </row>
    <row r="153" spans="4:4">
      <c r="D153" s="12"/>
    </row>
    <row r="154" spans="4:4">
      <c r="D154" s="12"/>
    </row>
    <row r="155" spans="4:4">
      <c r="D155" s="12"/>
    </row>
    <row r="156" spans="4:4">
      <c r="D156" s="12"/>
    </row>
    <row r="157" spans="4:4">
      <c r="D157" s="12"/>
    </row>
    <row r="158" spans="4:4">
      <c r="D158" s="12"/>
    </row>
    <row r="159" spans="4:4">
      <c r="D159" s="12"/>
    </row>
    <row r="160" spans="4:4">
      <c r="D160" s="12"/>
    </row>
    <row r="161" spans="4:4">
      <c r="D161" s="12"/>
    </row>
    <row r="162" spans="4:4">
      <c r="D162" s="12"/>
    </row>
    <row r="163" spans="4:4">
      <c r="D163" s="12"/>
    </row>
    <row r="164" spans="4:4">
      <c r="D164" s="12"/>
    </row>
    <row r="165" spans="4:4">
      <c r="D165" s="12"/>
    </row>
    <row r="166" spans="4:4">
      <c r="D166" s="12"/>
    </row>
    <row r="167" spans="4:4">
      <c r="D167" s="12"/>
    </row>
    <row r="168" spans="4:4">
      <c r="D168" s="12"/>
    </row>
    <row r="169" spans="4:4">
      <c r="D169" s="12"/>
    </row>
    <row r="170" spans="4:4">
      <c r="D170" s="12"/>
    </row>
    <row r="171" spans="4:4">
      <c r="D171" s="12"/>
    </row>
    <row r="172" spans="4:4">
      <c r="D172" s="12"/>
    </row>
    <row r="173" spans="4:4">
      <c r="D173" s="12"/>
    </row>
    <row r="174" spans="4:4">
      <c r="D174" s="12"/>
    </row>
    <row r="175" spans="4:4">
      <c r="D175" s="12"/>
    </row>
    <row r="176" spans="4:4">
      <c r="D176" s="12"/>
    </row>
    <row r="177" spans="4:4">
      <c r="D177" s="12"/>
    </row>
    <row r="178" spans="4:4">
      <c r="D178" s="12"/>
    </row>
    <row r="179" spans="4:4">
      <c r="D179" s="12"/>
    </row>
    <row r="180" spans="4:4">
      <c r="D180" s="12"/>
    </row>
    <row r="181" spans="4:4">
      <c r="D181" s="12"/>
    </row>
    <row r="182" spans="4:4">
      <c r="D182" s="12"/>
    </row>
    <row r="183" spans="4:4">
      <c r="D183" s="12"/>
    </row>
    <row r="184" spans="4:4">
      <c r="D184" s="12"/>
    </row>
    <row r="185" spans="4:4">
      <c r="D185" s="12"/>
    </row>
    <row r="186" spans="4:4">
      <c r="D186" s="12"/>
    </row>
    <row r="187" spans="4:4">
      <c r="D187" s="12"/>
    </row>
    <row r="188" spans="4:4">
      <c r="D188" s="12"/>
    </row>
    <row r="189" spans="4:4">
      <c r="D189" s="12"/>
    </row>
    <row r="190" spans="4:4">
      <c r="D190" s="12"/>
    </row>
    <row r="191" spans="4:4">
      <c r="D191" s="12"/>
    </row>
    <row r="192" spans="4:4">
      <c r="D192" s="12"/>
    </row>
    <row r="193" spans="4:4">
      <c r="D193" s="12"/>
    </row>
    <row r="194" spans="4:4">
      <c r="D194" s="12"/>
    </row>
    <row r="195" spans="4:4">
      <c r="D195" s="12"/>
    </row>
    <row r="196" spans="4:4">
      <c r="D196" s="12"/>
    </row>
    <row r="197" spans="4:4">
      <c r="D197" s="12"/>
    </row>
    <row r="198" spans="4:4">
      <c r="D198" s="12"/>
    </row>
    <row r="199" spans="4:4">
      <c r="D199" s="12"/>
    </row>
    <row r="200" spans="4:4">
      <c r="D200" s="12"/>
    </row>
    <row r="201" spans="4:4">
      <c r="D201" s="12"/>
    </row>
    <row r="202" spans="4:4">
      <c r="D202" s="12"/>
    </row>
    <row r="203" spans="4:4">
      <c r="D203" s="12"/>
    </row>
    <row r="204" spans="4:4">
      <c r="D204" s="12"/>
    </row>
    <row r="205" spans="4:4">
      <c r="D205" s="12"/>
    </row>
    <row r="206" spans="4:4">
      <c r="D206" s="12"/>
    </row>
    <row r="207" spans="4:4">
      <c r="D207" s="12"/>
    </row>
    <row r="208" spans="4:4">
      <c r="D208" s="12"/>
    </row>
    <row r="209" spans="4:4">
      <c r="D209" s="12"/>
    </row>
    <row r="210" spans="4:4">
      <c r="D210" s="12"/>
    </row>
    <row r="211" spans="4:4">
      <c r="D211" s="12"/>
    </row>
    <row r="212" spans="4:4">
      <c r="D212" s="12"/>
    </row>
    <row r="213" spans="4:4">
      <c r="D213" s="12"/>
    </row>
    <row r="214" spans="4:4">
      <c r="D214" s="12"/>
    </row>
    <row r="215" spans="4:4">
      <c r="D215" s="12"/>
    </row>
    <row r="216" spans="4:4">
      <c r="D216" s="12"/>
    </row>
    <row r="217" spans="4:4">
      <c r="D217" s="12"/>
    </row>
    <row r="218" spans="4:4">
      <c r="D218" s="12"/>
    </row>
    <row r="219" spans="4:4">
      <c r="D219" s="12"/>
    </row>
    <row r="220" spans="4:4">
      <c r="D220" s="12"/>
    </row>
    <row r="221" spans="4:4">
      <c r="D221" s="12"/>
    </row>
    <row r="222" spans="4:4">
      <c r="D222" s="12"/>
    </row>
    <row r="223" spans="4:4">
      <c r="D223" s="12"/>
    </row>
    <row r="224" spans="4:4">
      <c r="D224" s="12"/>
    </row>
    <row r="225" spans="4:4">
      <c r="D225" s="12"/>
    </row>
    <row r="226" spans="4:4">
      <c r="D226" s="12"/>
    </row>
    <row r="227" spans="4:4">
      <c r="D227" s="12"/>
    </row>
    <row r="228" spans="4:4">
      <c r="D228" s="12"/>
    </row>
    <row r="229" spans="4:4">
      <c r="D229" s="12"/>
    </row>
  </sheetData>
  <autoFilter ref="A2:M10">
    <sortState ref="A3:N14">
      <sortCondition ref="H2:H14"/>
    </sortState>
  </autoFilter>
  <customSheetViews>
    <customSheetView guid="{5F979A7D-3C45-4E01-AC4E-6AF996C2FB7E}" showAutoFilter="1">
      <pane ySplit="2" topLeftCell="A3" activePane="bottomLeft" state="frozen"/>
      <selection pane="bottomLeft" activeCell="G31" sqref="G31"/>
      <pageMargins left="0.17" right="0.17" top="0.17" bottom="0.16" header="0.17" footer="0.16"/>
      <pageSetup paperSize="9" scale="76" orientation="portrait" r:id="rId1"/>
      <headerFooter alignWithMargins="0"/>
      <autoFilter ref="A2:M11">
        <sortState ref="A3:N15">
          <sortCondition ref="H2:H15"/>
        </sortState>
      </autoFilter>
    </customSheetView>
    <customSheetView guid="{805F7F6C-07D5-4218-A4CA-7C4C90848235}" showAutoFilter="1">
      <pane ySplit="2" topLeftCell="A3" activePane="bottomLeft" state="frozen"/>
      <selection pane="bottomLeft" activeCell="G31" sqref="G31"/>
      <pageMargins left="0.17" right="0.17" top="0.17" bottom="0.16" header="0.17" footer="0.16"/>
      <pageSetup paperSize="9" scale="76" orientation="portrait" r:id="rId2"/>
      <headerFooter alignWithMargins="0"/>
      <autoFilter ref="A2:M11">
        <sortState ref="A3:N15">
          <sortCondition ref="H2:H15"/>
        </sortState>
      </autoFilter>
    </customSheetView>
    <customSheetView guid="{DD43EEA5-BE5B-4AB0-8865-DC841F62FEB0}" showAutoFilter="1">
      <pane ySplit="2" topLeftCell="A3" activePane="bottomLeft" state="frozen"/>
      <selection pane="bottomLeft" activeCell="B1" sqref="B1:M1"/>
      <pageMargins left="0.17" right="0.17" top="0.17" bottom="0.16" header="0.17" footer="0.16"/>
      <pageSetup paperSize="9" scale="76" orientation="portrait" r:id="rId3"/>
      <headerFooter alignWithMargins="0"/>
      <autoFilter ref="A2:M18">
        <sortState ref="A3:M15">
          <sortCondition ref="H2:H15"/>
        </sortState>
      </autoFilter>
    </customSheetView>
    <customSheetView guid="{B0E69852-7093-450F-A7BA-DF58D900D8C0}" showAutoFilter="1">
      <pane ySplit="2" topLeftCell="A3" activePane="bottomLeft" state="frozen"/>
      <selection pane="bottomLeft" activeCell="L27" sqref="L27"/>
      <pageMargins left="0.17" right="0.17" top="0.17" bottom="0.16" header="0.17" footer="0.16"/>
      <pageSetup paperSize="9" scale="76" orientation="portrait" r:id="rId4"/>
      <headerFooter alignWithMargins="0"/>
      <autoFilter ref="A2:M18">
        <sortState ref="A3:M15">
          <sortCondition ref="H2:H15"/>
        </sortState>
      </autoFilter>
    </customSheetView>
    <customSheetView guid="{22839E51-E1BC-4162-88B4-CA5F127F3C85}" showAutoFilter="1">
      <pane ySplit="2" topLeftCell="A3" activePane="bottomLeft" state="frozen"/>
      <selection pane="bottomLeft" activeCell="B1" sqref="B1:M1"/>
      <pageMargins left="0.17" right="0.17" top="0.17" bottom="0.16" header="0.17" footer="0.16"/>
      <pageSetup paperSize="9" scale="76" orientation="portrait" r:id="rId5"/>
      <headerFooter alignWithMargins="0"/>
      <autoFilter ref="A2:M18">
        <sortState ref="A3:M15">
          <sortCondition ref="H2:H15"/>
        </sortState>
      </autoFilter>
    </customSheetView>
    <customSheetView guid="{D5B7212A-F5FC-48E9-95FB-8D19D632D5AB}" showAutoFilter="1">
      <pane ySplit="2" topLeftCell="A3" activePane="bottomLeft" state="frozen"/>
      <selection pane="bottomLeft" activeCell="B1" sqref="B1:M1"/>
      <pageMargins left="0.17" right="0.17" top="0.17" bottom="0.16" header="0.17" footer="0.16"/>
      <pageSetup paperSize="9" scale="76" orientation="portrait" r:id="rId6"/>
      <headerFooter alignWithMargins="0"/>
      <autoFilter ref="A2:M13">
        <sortState ref="A3:M15">
          <sortCondition ref="H2:H15"/>
        </sortState>
      </autoFilter>
    </customSheetView>
    <customSheetView guid="{8B766052-4F40-468C-B71F-6C193228FA22}" showAutoFilter="1">
      <pane ySplit="2" topLeftCell="A3" activePane="bottomLeft" state="frozen"/>
      <selection pane="bottomLeft" activeCell="C10" sqref="C10"/>
      <pageMargins left="0.17" right="0.17" top="0.17" bottom="0.16" header="0.17" footer="0.16"/>
      <pageSetup paperSize="9" scale="76" orientation="portrait" r:id="rId7"/>
      <headerFooter alignWithMargins="0"/>
      <autoFilter ref="A2:M11">
        <sortState ref="A3:N21">
          <sortCondition ref="D2:D21"/>
        </sortState>
      </autoFilter>
    </customSheetView>
    <customSheetView guid="{EF0064CB-B488-48DD-8AED-F76D881E7AC7}" showAutoFilter="1">
      <pane ySplit="2" topLeftCell="A3" activePane="bottomLeft" state="frozen"/>
      <selection pane="bottomLeft" activeCell="C10" sqref="C10"/>
      <pageMargins left="0.17" right="0.17" top="0.17" bottom="0.16" header="0.17" footer="0.16"/>
      <pageSetup paperSize="9" scale="76" orientation="portrait" r:id="rId8"/>
      <headerFooter alignWithMargins="0"/>
      <autoFilter ref="A2:M11">
        <sortState ref="A3:N21">
          <sortCondition ref="D2:D21"/>
        </sortState>
      </autoFilter>
    </customSheetView>
    <customSheetView guid="{06173D09-096A-409A-9B21-5E195858C106}" showAutoFilter="1">
      <pane ySplit="2" topLeftCell="A3" activePane="bottomLeft" state="frozen"/>
      <selection pane="bottomLeft" activeCell="A3" sqref="A3"/>
      <pageMargins left="0.17" right="0.17" top="0.17" bottom="0.16" header="0.17" footer="0.16"/>
      <pageSetup paperSize="9" scale="76" orientation="portrait" r:id="rId9"/>
      <headerFooter alignWithMargins="0"/>
      <autoFilter ref="A2:M14"/>
    </customSheetView>
    <customSheetView guid="{BED03972-C3F0-4F78-9704-DCCDCB8FCF1B}" showAutoFilter="1">
      <pane ySplit="2" topLeftCell="A3" activePane="bottomLeft" state="frozen"/>
      <selection pane="bottomLeft" activeCell="E14" sqref="E14"/>
      <pageMargins left="0.17" right="0.17" top="0.17" bottom="0.16" header="0.17" footer="0.16"/>
      <pageSetup paperSize="9" scale="76" orientation="portrait" r:id="rId10"/>
      <headerFooter alignWithMargins="0"/>
      <autoFilter ref="A2:M11">
        <sortState ref="A4:M11">
          <sortCondition ref="D2:D21"/>
        </sortState>
      </autoFilter>
    </customSheetView>
    <customSheetView guid="{D72A7779-FC70-4190-9EAC-A6BC816ED896}" showAutoFilter="1">
      <pane ySplit="2" topLeftCell="A3" activePane="bottomLeft" state="frozen"/>
      <selection pane="bottomLeft" activeCell="B16" sqref="B16"/>
      <pageMargins left="0.17" right="0.17" top="0.17" bottom="0.16" header="0.17" footer="0.16"/>
      <pageSetup paperSize="9" scale="76" orientation="portrait" r:id="rId11"/>
      <headerFooter alignWithMargins="0"/>
      <autoFilter ref="A2:M15">
        <sortState ref="A3:M15">
          <sortCondition ref="H2:H15"/>
        </sortState>
      </autoFilter>
    </customSheetView>
    <customSheetView guid="{50F3467E-4919-4700-A0BE-7BB6C42229E0}" showAutoFilter="1">
      <pane ySplit="2" topLeftCell="A3" activePane="bottomLeft" state="frozen"/>
      <selection pane="bottomLeft" activeCell="G22" sqref="G22"/>
      <pageMargins left="0.17" right="0.17" top="0.17" bottom="0.16" header="0.17" footer="0.16"/>
      <pageSetup paperSize="9" scale="76" orientation="portrait" r:id="rId12"/>
      <headerFooter alignWithMargins="0"/>
      <autoFilter ref="A2:M13">
        <sortState ref="A3:M15">
          <sortCondition ref="H2:H15"/>
        </sortState>
      </autoFilter>
    </customSheetView>
    <customSheetView guid="{D9CF27E2-A625-406B-9DD0-87B849324BC8}" showAutoFilter="1">
      <pane ySplit="2" topLeftCell="A3" activePane="bottomLeft" state="frozen"/>
      <selection pane="bottomLeft" activeCell="G22" sqref="G22"/>
      <pageMargins left="0.17" right="0.17" top="0.17" bottom="0.16" header="0.17" footer="0.16"/>
      <pageSetup paperSize="9" scale="76" orientation="portrait" r:id="rId13"/>
      <headerFooter alignWithMargins="0"/>
      <autoFilter ref="A2:M13">
        <sortState ref="A3:M15">
          <sortCondition ref="H2:H15"/>
        </sortState>
      </autoFilter>
    </customSheetView>
    <customSheetView guid="{D68FB203-A429-4F1D-8B6F-0065D37ACC69}" showAutoFilter="1">
      <pane ySplit="2" topLeftCell="A3" activePane="bottomLeft" state="frozen"/>
      <selection pane="bottomLeft" activeCell="G31" sqref="G31"/>
      <pageMargins left="0.17" right="0.17" top="0.17" bottom="0.16" header="0.17" footer="0.16"/>
      <pageSetup paperSize="9" scale="76" orientation="portrait" r:id="rId14"/>
      <headerFooter alignWithMargins="0"/>
      <autoFilter ref="A2:M11">
        <sortState ref="A3:N15">
          <sortCondition ref="H2:H15"/>
        </sortState>
      </autoFilter>
    </customSheetView>
    <customSheetView guid="{FD0F1160-D044-4784-A51D-B6A811C15EA7}" showAutoFilter="1">
      <pane ySplit="2" topLeftCell="A3" activePane="bottomLeft" state="frozen"/>
      <selection pane="bottomLeft" activeCell="G31" sqref="G31"/>
      <pageMargins left="0.17" right="0.17" top="0.17" bottom="0.16" header="0.17" footer="0.16"/>
      <pageSetup paperSize="9" scale="76" orientation="portrait" r:id="rId15"/>
      <headerFooter alignWithMargins="0"/>
      <autoFilter ref="A2:M11">
        <sortState ref="A3:N15">
          <sortCondition ref="H2:H15"/>
        </sortState>
      </autoFilter>
    </customSheetView>
    <customSheetView guid="{90487034-ADE3-46A8-B115-1E9FD0E1C1F1}" showAutoFilter="1">
      <pane ySplit="2" topLeftCell="A3" activePane="bottomLeft" state="frozen"/>
      <selection pane="bottomLeft" activeCell="D3" sqref="D3"/>
      <pageMargins left="0.17" right="0.17" top="0.17" bottom="0.16" header="0.17" footer="0.16"/>
      <pageSetup paperSize="9" scale="76" orientation="portrait" r:id="rId16"/>
      <headerFooter alignWithMargins="0"/>
      <autoFilter ref="A2:M11">
        <sortState ref="A3:N15">
          <sortCondition ref="H2:H15"/>
        </sortState>
      </autoFilter>
    </customSheetView>
  </customSheetViews>
  <mergeCells count="1">
    <mergeCell ref="M1:N1"/>
  </mergeCells>
  <phoneticPr fontId="12" type="noConversion"/>
  <conditionalFormatting sqref="C3:C12">
    <cfRule type="cellIs" dxfId="4" priority="2" stopIfTrue="1" operator="between">
      <formula>1</formula>
      <formula>90</formula>
    </cfRule>
  </conditionalFormatting>
  <conditionalFormatting sqref="A3:A12">
    <cfRule type="cellIs" dxfId="3" priority="1" operator="between">
      <formula>367</formula>
      <formula>2000</formula>
    </cfRule>
    <cfRule type="cellIs" dxfId="2" priority="3" stopIfTrue="1" operator="between">
      <formula>0</formula>
      <formula>60</formula>
    </cfRule>
    <cfRule type="cellIs" dxfId="1" priority="4" stopIfTrue="1" operator="between">
      <formula>61</formula>
      <formula>120</formula>
    </cfRule>
    <cfRule type="cellIs" dxfId="0" priority="5" stopIfTrue="1" operator="between">
      <formula>121</formula>
      <formula>366</formula>
    </cfRule>
  </conditionalFormatting>
  <dataValidations count="1">
    <dataValidation type="list" allowBlank="1" showErrorMessage="1" promptTitle="Statu de ton chantier?" prompt="Sélectionne ce qui convient dans la liste." sqref="D3:D12">
      <formula1>Statu</formula1>
    </dataValidation>
  </dataValidations>
  <pageMargins left="0.17" right="0.17" top="0.17" bottom="0.16" header="0.17" footer="0.16"/>
  <pageSetup paperSize="9" scale="76" orientation="portrait" r:id="rId17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J416"/>
  <sheetViews>
    <sheetView workbookViewId="0">
      <selection activeCell="J11" sqref="J11:J17"/>
    </sheetView>
  </sheetViews>
  <sheetFormatPr baseColWidth="10" defaultRowHeight="12.75"/>
  <cols>
    <col min="1" max="1" width="13.5703125" bestFit="1" customWidth="1"/>
    <col min="4" max="4" width="21.28515625" bestFit="1" customWidth="1"/>
    <col min="5" max="5" width="9" bestFit="1" customWidth="1"/>
    <col min="6" max="6" width="5.7109375" customWidth="1"/>
    <col min="7" max="7" width="25" bestFit="1" customWidth="1"/>
    <col min="8" max="8" width="15.42578125" bestFit="1" customWidth="1"/>
    <col min="9" max="9" width="5.7109375" customWidth="1"/>
    <col min="10" max="10" width="21.28515625" bestFit="1" customWidth="1"/>
    <col min="11" max="11" width="9" bestFit="1" customWidth="1"/>
    <col min="12" max="12" width="5.7109375" customWidth="1"/>
    <col min="13" max="13" width="25" bestFit="1" customWidth="1"/>
    <col min="14" max="14" width="15.42578125" bestFit="1" customWidth="1"/>
    <col min="15" max="15" width="5.7109375" customWidth="1"/>
    <col min="16" max="16" width="19" bestFit="1" customWidth="1"/>
    <col min="17" max="17" width="6.85546875" bestFit="1" customWidth="1"/>
    <col min="18" max="18" width="5.7109375" style="12" customWidth="1"/>
    <col min="19" max="19" width="20.7109375" bestFit="1" customWidth="1"/>
    <col min="20" max="20" width="12.42578125" bestFit="1" customWidth="1"/>
    <col min="21" max="21" width="5.7109375" style="12" customWidth="1"/>
    <col min="22" max="22" width="22.140625" bestFit="1" customWidth="1"/>
    <col min="23" max="23" width="20.28515625" bestFit="1" customWidth="1"/>
    <col min="24" max="24" width="5.7109375" style="12" customWidth="1"/>
    <col min="25" max="25" width="21.5703125" bestFit="1" customWidth="1"/>
    <col min="26" max="26" width="16.85546875" bestFit="1" customWidth="1"/>
    <col min="27" max="27" width="5.7109375" style="12" customWidth="1"/>
    <col min="28" max="28" width="22.28515625" bestFit="1" customWidth="1"/>
    <col min="29" max="29" width="13.140625" bestFit="1" customWidth="1"/>
    <col min="31" max="31" width="21.85546875" bestFit="1" customWidth="1"/>
    <col min="32" max="32" width="16.85546875" bestFit="1" customWidth="1"/>
    <col min="34" max="34" width="22.28515625" bestFit="1" customWidth="1"/>
    <col min="35" max="35" width="13.140625" bestFit="1" customWidth="1"/>
  </cols>
  <sheetData>
    <row r="1" spans="1:36" ht="39" customHeight="1" thickBot="1">
      <c r="A1" s="97" t="s">
        <v>507</v>
      </c>
      <c r="C1" s="102" t="s">
        <v>506</v>
      </c>
      <c r="E1" s="100" t="s">
        <v>505</v>
      </c>
      <c r="F1" s="101"/>
      <c r="G1" s="106" t="s">
        <v>508</v>
      </c>
      <c r="J1" s="105" t="s">
        <v>509</v>
      </c>
      <c r="K1" s="105" t="s">
        <v>186</v>
      </c>
      <c r="L1" s="103"/>
      <c r="M1" s="105" t="s">
        <v>433</v>
      </c>
      <c r="N1" s="105" t="s">
        <v>186</v>
      </c>
      <c r="O1" s="103"/>
      <c r="P1" s="105" t="s">
        <v>408</v>
      </c>
      <c r="Q1" s="105" t="s">
        <v>186</v>
      </c>
      <c r="R1" s="104"/>
      <c r="S1" s="105" t="s">
        <v>409</v>
      </c>
      <c r="T1" s="105" t="s">
        <v>186</v>
      </c>
      <c r="U1" s="104"/>
      <c r="V1" s="105" t="s">
        <v>410</v>
      </c>
      <c r="W1" s="105" t="s">
        <v>186</v>
      </c>
      <c r="X1" s="104"/>
      <c r="Y1" s="105" t="s">
        <v>411</v>
      </c>
      <c r="Z1" s="105" t="s">
        <v>186</v>
      </c>
      <c r="AA1" s="104"/>
      <c r="AB1" s="105" t="s">
        <v>412</v>
      </c>
      <c r="AC1" s="105" t="s">
        <v>186</v>
      </c>
      <c r="AD1" s="104"/>
      <c r="AE1" s="105" t="s">
        <v>407</v>
      </c>
      <c r="AF1" s="105" t="s">
        <v>186</v>
      </c>
      <c r="AG1" s="104"/>
      <c r="AH1" s="105" t="s">
        <v>413</v>
      </c>
      <c r="AI1" s="105" t="s">
        <v>186</v>
      </c>
      <c r="AJ1" s="95"/>
    </row>
    <row r="2" spans="1:36">
      <c r="J2" s="12" t="s">
        <v>434</v>
      </c>
      <c r="K2" s="12"/>
      <c r="L2" s="12"/>
      <c r="M2" s="96" t="s">
        <v>121</v>
      </c>
      <c r="N2" s="96" t="s">
        <v>37</v>
      </c>
      <c r="O2" s="12"/>
      <c r="P2" s="12" t="s">
        <v>15</v>
      </c>
      <c r="Q2" s="12"/>
      <c r="S2" s="12" t="s">
        <v>458</v>
      </c>
      <c r="T2" s="12"/>
      <c r="V2" s="96" t="s">
        <v>39</v>
      </c>
      <c r="W2" s="96" t="s">
        <v>39</v>
      </c>
      <c r="Y2" s="96" t="s">
        <v>192</v>
      </c>
      <c r="Z2" s="96" t="s">
        <v>90</v>
      </c>
      <c r="AB2" s="12" t="s">
        <v>497</v>
      </c>
      <c r="AC2" s="12"/>
      <c r="AD2" s="12"/>
      <c r="AE2" s="94" t="s">
        <v>106</v>
      </c>
      <c r="AF2" s="94" t="s">
        <v>187</v>
      </c>
      <c r="AG2" s="94"/>
      <c r="AH2" s="94" t="s">
        <v>426</v>
      </c>
      <c r="AI2" s="94" t="s">
        <v>432</v>
      </c>
    </row>
    <row r="3" spans="1:36">
      <c r="C3" t="s">
        <v>67</v>
      </c>
      <c r="J3" s="12" t="s">
        <v>435</v>
      </c>
      <c r="K3" s="12"/>
      <c r="L3" s="12"/>
      <c r="M3" s="96" t="s">
        <v>188</v>
      </c>
      <c r="N3" s="96" t="s">
        <v>37</v>
      </c>
      <c r="O3" s="12"/>
      <c r="P3" s="96" t="s">
        <v>189</v>
      </c>
      <c r="Q3" s="96" t="s">
        <v>31</v>
      </c>
      <c r="S3" s="12" t="s">
        <v>196</v>
      </c>
      <c r="T3" s="12" t="s">
        <v>91</v>
      </c>
      <c r="V3" s="96" t="s">
        <v>40</v>
      </c>
      <c r="W3" s="96" t="s">
        <v>39</v>
      </c>
      <c r="Y3" s="96" t="s">
        <v>198</v>
      </c>
      <c r="Z3" s="96" t="s">
        <v>90</v>
      </c>
      <c r="AB3" s="12" t="s">
        <v>493</v>
      </c>
      <c r="AC3" s="12"/>
      <c r="AD3" s="12"/>
      <c r="AE3" s="94" t="s">
        <v>190</v>
      </c>
      <c r="AF3" s="94" t="s">
        <v>193</v>
      </c>
      <c r="AG3" s="94"/>
      <c r="AH3" s="94" t="s">
        <v>414</v>
      </c>
      <c r="AI3" s="94" t="s">
        <v>432</v>
      </c>
    </row>
    <row r="4" spans="1:36">
      <c r="C4" t="s">
        <v>10</v>
      </c>
      <c r="J4" s="12" t="s">
        <v>436</v>
      </c>
      <c r="K4" s="12"/>
      <c r="L4" s="12"/>
      <c r="M4" s="96" t="s">
        <v>15</v>
      </c>
      <c r="N4" s="96" t="s">
        <v>37</v>
      </c>
      <c r="O4" s="12"/>
      <c r="P4" s="96" t="s">
        <v>191</v>
      </c>
      <c r="Q4" s="96" t="s">
        <v>31</v>
      </c>
      <c r="S4" s="12" t="s">
        <v>209</v>
      </c>
      <c r="T4" s="12" t="s">
        <v>91</v>
      </c>
      <c r="V4" s="96" t="s">
        <v>201</v>
      </c>
      <c r="W4" s="96" t="s">
        <v>202</v>
      </c>
      <c r="Y4" s="96" t="s">
        <v>159</v>
      </c>
      <c r="Z4" s="96" t="s">
        <v>90</v>
      </c>
      <c r="AB4" s="12" t="s">
        <v>500</v>
      </c>
      <c r="AC4" s="12"/>
      <c r="AD4" s="12"/>
      <c r="AE4" s="94" t="s">
        <v>60</v>
      </c>
      <c r="AF4" s="94" t="s">
        <v>193</v>
      </c>
      <c r="AG4" s="94"/>
      <c r="AH4" s="94" t="s">
        <v>416</v>
      </c>
      <c r="AI4" s="94" t="s">
        <v>432</v>
      </c>
    </row>
    <row r="5" spans="1:36">
      <c r="C5" t="s">
        <v>93</v>
      </c>
      <c r="J5" s="96" t="s">
        <v>228</v>
      </c>
      <c r="K5" s="96" t="s">
        <v>20</v>
      </c>
      <c r="L5" s="12"/>
      <c r="M5" s="96" t="s">
        <v>33</v>
      </c>
      <c r="N5" s="96" t="s">
        <v>37</v>
      </c>
      <c r="O5" s="12"/>
      <c r="P5" s="96" t="s">
        <v>163</v>
      </c>
      <c r="Q5" s="96" t="s">
        <v>31</v>
      </c>
      <c r="S5" s="12" t="s">
        <v>459</v>
      </c>
      <c r="T5" s="12"/>
      <c r="V5" s="12" t="s">
        <v>477</v>
      </c>
      <c r="W5" s="12"/>
      <c r="Y5" s="96" t="s">
        <v>160</v>
      </c>
      <c r="Z5" s="96" t="s">
        <v>90</v>
      </c>
      <c r="AB5" s="12" t="s">
        <v>503</v>
      </c>
      <c r="AC5" s="12"/>
      <c r="AD5" s="12"/>
      <c r="AE5" s="94" t="s">
        <v>97</v>
      </c>
      <c r="AF5" s="94" t="s">
        <v>187</v>
      </c>
      <c r="AG5" s="94"/>
      <c r="AH5" s="94" t="s">
        <v>179</v>
      </c>
      <c r="AI5" s="94" t="s">
        <v>432</v>
      </c>
    </row>
    <row r="6" spans="1:36">
      <c r="C6" t="s">
        <v>99</v>
      </c>
      <c r="J6" s="12" t="s">
        <v>28</v>
      </c>
      <c r="K6" s="12"/>
      <c r="L6" s="12"/>
      <c r="M6" s="96" t="s">
        <v>194</v>
      </c>
      <c r="N6" s="96" t="s">
        <v>37</v>
      </c>
      <c r="O6" s="12"/>
      <c r="P6" s="96" t="s">
        <v>195</v>
      </c>
      <c r="Q6" s="96" t="s">
        <v>31</v>
      </c>
      <c r="S6" s="12" t="s">
        <v>460</v>
      </c>
      <c r="T6" s="12"/>
      <c r="V6" s="96" t="s">
        <v>220</v>
      </c>
      <c r="W6" s="96" t="s">
        <v>202</v>
      </c>
      <c r="Y6" s="96" t="s">
        <v>102</v>
      </c>
      <c r="Z6" s="96" t="s">
        <v>90</v>
      </c>
      <c r="AB6" s="12" t="s">
        <v>502</v>
      </c>
      <c r="AC6" s="12"/>
      <c r="AD6" s="12"/>
      <c r="AE6" s="94" t="s">
        <v>62</v>
      </c>
      <c r="AF6" s="94" t="s">
        <v>187</v>
      </c>
      <c r="AG6" s="94"/>
      <c r="AH6" s="94" t="s">
        <v>417</v>
      </c>
      <c r="AI6" s="94" t="s">
        <v>432</v>
      </c>
    </row>
    <row r="7" spans="1:36">
      <c r="C7" s="21" t="s">
        <v>185</v>
      </c>
      <c r="J7" s="96" t="s">
        <v>2</v>
      </c>
      <c r="K7" s="96" t="s">
        <v>20</v>
      </c>
      <c r="L7" s="12"/>
      <c r="M7" s="96" t="s">
        <v>199</v>
      </c>
      <c r="N7" s="96" t="s">
        <v>37</v>
      </c>
      <c r="O7" s="12"/>
      <c r="P7" s="96" t="s">
        <v>204</v>
      </c>
      <c r="Q7" s="96" t="s">
        <v>31</v>
      </c>
      <c r="S7" s="12" t="s">
        <v>233</v>
      </c>
      <c r="T7" s="12" t="s">
        <v>91</v>
      </c>
      <c r="V7" s="96" t="s">
        <v>221</v>
      </c>
      <c r="W7" s="96" t="s">
        <v>202</v>
      </c>
      <c r="Y7" s="96" t="s">
        <v>208</v>
      </c>
      <c r="Z7" s="96" t="s">
        <v>90</v>
      </c>
      <c r="AB7" s="12" t="s">
        <v>504</v>
      </c>
      <c r="AC7" s="12"/>
      <c r="AD7" s="12"/>
      <c r="AE7" s="94" t="s">
        <v>71</v>
      </c>
      <c r="AF7" s="94" t="s">
        <v>187</v>
      </c>
      <c r="AG7" s="94"/>
      <c r="AH7" s="94" t="s">
        <v>418</v>
      </c>
      <c r="AI7" s="94" t="s">
        <v>432</v>
      </c>
    </row>
    <row r="8" spans="1:36">
      <c r="J8" s="12" t="s">
        <v>135</v>
      </c>
      <c r="K8" s="12"/>
      <c r="L8" s="12"/>
      <c r="M8" s="96" t="s">
        <v>128</v>
      </c>
      <c r="N8" s="96" t="s">
        <v>37</v>
      </c>
      <c r="O8" s="12"/>
      <c r="P8" s="96" t="s">
        <v>206</v>
      </c>
      <c r="Q8" s="96" t="s">
        <v>31</v>
      </c>
      <c r="S8" s="12" t="s">
        <v>456</v>
      </c>
      <c r="T8" s="12"/>
      <c r="V8" s="96" t="s">
        <v>230</v>
      </c>
      <c r="W8" s="96" t="s">
        <v>39</v>
      </c>
      <c r="Y8" s="96" t="s">
        <v>210</v>
      </c>
      <c r="Z8" s="96" t="s">
        <v>90</v>
      </c>
      <c r="AB8" s="12" t="s">
        <v>501</v>
      </c>
      <c r="AC8" s="12"/>
      <c r="AD8" s="12"/>
      <c r="AE8" s="94" t="s">
        <v>69</v>
      </c>
      <c r="AF8" s="94" t="s">
        <v>187</v>
      </c>
      <c r="AG8" s="94"/>
      <c r="AH8" s="94" t="s">
        <v>419</v>
      </c>
      <c r="AI8" s="94" t="s">
        <v>432</v>
      </c>
    </row>
    <row r="9" spans="1:36">
      <c r="J9" s="12" t="s">
        <v>437</v>
      </c>
      <c r="K9" s="12"/>
      <c r="L9" s="12"/>
      <c r="M9" s="12" t="s">
        <v>440</v>
      </c>
      <c r="N9" s="12"/>
      <c r="O9" s="12"/>
      <c r="P9" s="96" t="s">
        <v>216</v>
      </c>
      <c r="Q9" s="96" t="s">
        <v>31</v>
      </c>
      <c r="S9" s="12" t="s">
        <v>470</v>
      </c>
      <c r="T9" s="12"/>
      <c r="V9" s="12" t="s">
        <v>481</v>
      </c>
      <c r="W9" s="12"/>
      <c r="Y9" s="96" t="s">
        <v>211</v>
      </c>
      <c r="Z9" s="96" t="s">
        <v>90</v>
      </c>
      <c r="AB9" s="12" t="s">
        <v>75</v>
      </c>
      <c r="AC9" s="12"/>
      <c r="AD9" s="12"/>
      <c r="AE9" s="94" t="s">
        <v>197</v>
      </c>
      <c r="AF9" s="94" t="s">
        <v>193</v>
      </c>
      <c r="AG9" s="94"/>
      <c r="AH9" s="94" t="s">
        <v>273</v>
      </c>
      <c r="AI9" s="94" t="s">
        <v>432</v>
      </c>
    </row>
    <row r="10" spans="1:36">
      <c r="J10" s="96" t="s">
        <v>265</v>
      </c>
      <c r="K10" s="96" t="s">
        <v>20</v>
      </c>
      <c r="L10" s="12"/>
      <c r="M10" s="96" t="s">
        <v>207</v>
      </c>
      <c r="N10" s="96" t="s">
        <v>37</v>
      </c>
      <c r="O10" s="12"/>
      <c r="P10" s="96" t="s">
        <v>145</v>
      </c>
      <c r="Q10" s="96" t="s">
        <v>31</v>
      </c>
      <c r="S10" s="12" t="s">
        <v>461</v>
      </c>
      <c r="T10" s="12"/>
      <c r="V10" s="12" t="s">
        <v>479</v>
      </c>
      <c r="W10" s="12"/>
      <c r="Y10" s="96" t="s">
        <v>213</v>
      </c>
      <c r="Z10" s="96" t="s">
        <v>90</v>
      </c>
      <c r="AB10" s="12" t="s">
        <v>498</v>
      </c>
      <c r="AC10" s="12"/>
      <c r="AD10" s="12"/>
      <c r="AE10" s="94" t="s">
        <v>200</v>
      </c>
      <c r="AF10" s="94" t="s">
        <v>193</v>
      </c>
      <c r="AG10" s="94"/>
      <c r="AH10" s="94" t="s">
        <v>178</v>
      </c>
      <c r="AI10" s="94" t="s">
        <v>432</v>
      </c>
    </row>
    <row r="11" spans="1:36">
      <c r="J11" s="96" t="s">
        <v>20</v>
      </c>
      <c r="K11" s="96" t="s">
        <v>20</v>
      </c>
      <c r="L11" s="12"/>
      <c r="M11" s="96" t="s">
        <v>212</v>
      </c>
      <c r="N11" s="96" t="s">
        <v>37</v>
      </c>
      <c r="O11" s="12"/>
      <c r="P11" s="96" t="s">
        <v>217</v>
      </c>
      <c r="Q11" s="96" t="s">
        <v>31</v>
      </c>
      <c r="S11" s="12" t="s">
        <v>81</v>
      </c>
      <c r="T11" s="12" t="s">
        <v>91</v>
      </c>
      <c r="V11" s="96" t="s">
        <v>238</v>
      </c>
      <c r="W11" s="96" t="s">
        <v>39</v>
      </c>
      <c r="Y11" s="96" t="s">
        <v>136</v>
      </c>
      <c r="Z11" s="96" t="s">
        <v>90</v>
      </c>
      <c r="AB11" s="12" t="s">
        <v>496</v>
      </c>
      <c r="AC11" s="12"/>
      <c r="AD11" s="12"/>
      <c r="AE11" s="94" t="s">
        <v>203</v>
      </c>
      <c r="AF11" s="94" t="s">
        <v>193</v>
      </c>
      <c r="AG11" s="94"/>
      <c r="AH11" s="94" t="s">
        <v>420</v>
      </c>
      <c r="AI11" s="94" t="s">
        <v>432</v>
      </c>
    </row>
    <row r="12" spans="1:36">
      <c r="J12" s="12" t="s">
        <v>438</v>
      </c>
      <c r="K12" s="12"/>
      <c r="L12" s="12"/>
      <c r="M12" s="96" t="s">
        <v>215</v>
      </c>
      <c r="N12" s="96" t="s">
        <v>37</v>
      </c>
      <c r="O12" s="12"/>
      <c r="P12" s="12" t="s">
        <v>447</v>
      </c>
      <c r="Q12" s="12"/>
      <c r="S12" s="12" t="s">
        <v>457</v>
      </c>
      <c r="T12" s="12"/>
      <c r="V12" s="96" t="s">
        <v>240</v>
      </c>
      <c r="W12" s="96" t="s">
        <v>202</v>
      </c>
      <c r="Y12" s="96" t="s">
        <v>127</v>
      </c>
      <c r="Z12" s="96" t="s">
        <v>90</v>
      </c>
      <c r="AB12" s="12" t="s">
        <v>492</v>
      </c>
      <c r="AC12" s="12"/>
      <c r="AD12" s="12"/>
      <c r="AE12" s="94" t="s">
        <v>104</v>
      </c>
      <c r="AF12" s="94" t="s">
        <v>187</v>
      </c>
      <c r="AG12" s="94"/>
      <c r="AH12" s="94" t="s">
        <v>428</v>
      </c>
      <c r="AI12" s="94" t="s">
        <v>432</v>
      </c>
    </row>
    <row r="13" spans="1:36">
      <c r="J13" s="96" t="s">
        <v>274</v>
      </c>
      <c r="K13" s="96" t="s">
        <v>20</v>
      </c>
      <c r="L13" s="12"/>
      <c r="M13" s="12" t="s">
        <v>441</v>
      </c>
      <c r="N13" s="12"/>
      <c r="O13" s="12"/>
      <c r="P13" s="96" t="s">
        <v>222</v>
      </c>
      <c r="Q13" s="96" t="s">
        <v>31</v>
      </c>
      <c r="S13" s="12" t="s">
        <v>254</v>
      </c>
      <c r="T13" s="12" t="s">
        <v>91</v>
      </c>
      <c r="V13" s="96" t="s">
        <v>241</v>
      </c>
      <c r="W13" s="96" t="s">
        <v>202</v>
      </c>
      <c r="Y13" s="96" t="s">
        <v>29</v>
      </c>
      <c r="Z13" s="96" t="s">
        <v>90</v>
      </c>
      <c r="AB13" s="12" t="s">
        <v>77</v>
      </c>
      <c r="AC13" s="12"/>
      <c r="AD13" s="12"/>
      <c r="AE13" s="94" t="s">
        <v>205</v>
      </c>
      <c r="AF13" s="94" t="s">
        <v>193</v>
      </c>
      <c r="AG13" s="94"/>
      <c r="AH13" s="94" t="s">
        <v>421</v>
      </c>
      <c r="AI13" s="94" t="s">
        <v>432</v>
      </c>
    </row>
    <row r="14" spans="1:36">
      <c r="J14" s="12" t="s">
        <v>47</v>
      </c>
      <c r="K14" s="12"/>
      <c r="L14" s="12"/>
      <c r="M14" s="96" t="s">
        <v>53</v>
      </c>
      <c r="N14" s="96" t="s">
        <v>89</v>
      </c>
      <c r="O14" s="12"/>
      <c r="P14" s="12" t="s">
        <v>448</v>
      </c>
      <c r="Q14" s="12"/>
      <c r="S14" s="12" t="s">
        <v>462</v>
      </c>
      <c r="T14" s="12"/>
      <c r="V14" s="12" t="s">
        <v>482</v>
      </c>
      <c r="W14" s="12"/>
      <c r="Y14" s="96" t="s">
        <v>158</v>
      </c>
      <c r="Z14" s="96" t="s">
        <v>90</v>
      </c>
      <c r="AB14" s="12" t="s">
        <v>499</v>
      </c>
      <c r="AC14" s="12"/>
      <c r="AD14" s="12"/>
      <c r="AE14" s="94" t="s">
        <v>214</v>
      </c>
      <c r="AF14" s="94" t="s">
        <v>193</v>
      </c>
      <c r="AG14" s="94"/>
      <c r="AH14" s="94" t="s">
        <v>430</v>
      </c>
      <c r="AI14" s="94" t="s">
        <v>432</v>
      </c>
    </row>
    <row r="15" spans="1:36">
      <c r="J15" s="12" t="s">
        <v>49</v>
      </c>
      <c r="K15" s="12"/>
      <c r="L15" s="12"/>
      <c r="M15" s="96" t="s">
        <v>218</v>
      </c>
      <c r="N15" s="96" t="s">
        <v>37</v>
      </c>
      <c r="O15" s="12"/>
      <c r="P15" s="96" t="s">
        <v>223</v>
      </c>
      <c r="Q15" s="96" t="s">
        <v>31</v>
      </c>
      <c r="S15" s="12" t="s">
        <v>142</v>
      </c>
      <c r="T15" s="12"/>
      <c r="V15" s="96" t="s">
        <v>260</v>
      </c>
      <c r="W15" s="96" t="s">
        <v>39</v>
      </c>
      <c r="Y15" s="96" t="s">
        <v>107</v>
      </c>
      <c r="Z15" s="96" t="s">
        <v>90</v>
      </c>
      <c r="AB15" s="12" t="s">
        <v>76</v>
      </c>
      <c r="AC15" s="12"/>
      <c r="AD15" s="12"/>
      <c r="AE15" s="94" t="s">
        <v>117</v>
      </c>
      <c r="AF15" s="94" t="s">
        <v>187</v>
      </c>
      <c r="AG15" s="94"/>
      <c r="AH15" s="94" t="s">
        <v>422</v>
      </c>
      <c r="AI15" s="94" t="s">
        <v>432</v>
      </c>
    </row>
    <row r="16" spans="1:36">
      <c r="J16" s="12" t="s">
        <v>439</v>
      </c>
      <c r="K16" s="12"/>
      <c r="L16" s="12"/>
      <c r="M16" s="96" t="s">
        <v>225</v>
      </c>
      <c r="N16" s="96" t="s">
        <v>37</v>
      </c>
      <c r="O16" s="12"/>
      <c r="P16" s="96" t="s">
        <v>229</v>
      </c>
      <c r="Q16" s="96" t="s">
        <v>31</v>
      </c>
      <c r="S16" s="12" t="s">
        <v>264</v>
      </c>
      <c r="T16" s="12" t="s">
        <v>91</v>
      </c>
      <c r="V16" s="96" t="s">
        <v>142</v>
      </c>
      <c r="W16" s="96" t="s">
        <v>202</v>
      </c>
      <c r="Y16" s="96" t="s">
        <v>135</v>
      </c>
      <c r="Z16" s="96" t="s">
        <v>90</v>
      </c>
      <c r="AB16" s="12" t="s">
        <v>78</v>
      </c>
      <c r="AC16" s="12"/>
      <c r="AD16" s="12"/>
      <c r="AE16" s="94" t="s">
        <v>134</v>
      </c>
      <c r="AF16" s="94" t="s">
        <v>193</v>
      </c>
      <c r="AG16" s="94"/>
      <c r="AH16" s="94" t="s">
        <v>423</v>
      </c>
      <c r="AI16" s="94" t="s">
        <v>432</v>
      </c>
    </row>
    <row r="17" spans="10:35">
      <c r="J17" s="96" t="s">
        <v>325</v>
      </c>
      <c r="K17" s="96" t="s">
        <v>20</v>
      </c>
      <c r="L17" s="12"/>
      <c r="M17" s="96" t="s">
        <v>226</v>
      </c>
      <c r="N17" s="96" t="s">
        <v>89</v>
      </c>
      <c r="O17" s="12"/>
      <c r="P17" s="96" t="s">
        <v>153</v>
      </c>
      <c r="Q17" s="96" t="s">
        <v>31</v>
      </c>
      <c r="S17" s="12" t="s">
        <v>463</v>
      </c>
      <c r="T17" s="12"/>
      <c r="V17" s="96" t="s">
        <v>270</v>
      </c>
      <c r="W17" s="96" t="s">
        <v>202</v>
      </c>
      <c r="Y17" s="96" t="s">
        <v>258</v>
      </c>
      <c r="Z17" s="96" t="s">
        <v>90</v>
      </c>
      <c r="AB17" s="94" t="s">
        <v>80</v>
      </c>
      <c r="AC17" s="94" t="s">
        <v>193</v>
      </c>
      <c r="AD17" s="12"/>
      <c r="AE17" s="94" t="s">
        <v>143</v>
      </c>
      <c r="AF17" s="94" t="s">
        <v>187</v>
      </c>
      <c r="AG17" s="94"/>
      <c r="AH17" s="94" t="s">
        <v>427</v>
      </c>
      <c r="AI17" s="94" t="s">
        <v>432</v>
      </c>
    </row>
    <row r="18" spans="10:35">
      <c r="J18" s="12"/>
      <c r="K18" s="12"/>
      <c r="L18" s="12"/>
      <c r="M18" s="96" t="s">
        <v>231</v>
      </c>
      <c r="N18" s="96" t="s">
        <v>37</v>
      </c>
      <c r="O18" s="12"/>
      <c r="P18" s="96" t="s">
        <v>70</v>
      </c>
      <c r="Q18" s="96" t="s">
        <v>31</v>
      </c>
      <c r="S18" s="12" t="s">
        <v>464</v>
      </c>
      <c r="T18" s="12"/>
      <c r="V18" s="96" t="s">
        <v>272</v>
      </c>
      <c r="W18" s="96" t="s">
        <v>39</v>
      </c>
      <c r="Y18" s="96" t="s">
        <v>263</v>
      </c>
      <c r="Z18" s="96" t="s">
        <v>90</v>
      </c>
      <c r="AB18" s="94" t="s">
        <v>79</v>
      </c>
      <c r="AC18" s="94" t="s">
        <v>193</v>
      </c>
      <c r="AD18" s="12"/>
      <c r="AE18" s="94" t="s">
        <v>42</v>
      </c>
      <c r="AF18" s="94" t="s">
        <v>187</v>
      </c>
      <c r="AG18" s="94"/>
      <c r="AH18" s="94" t="s">
        <v>431</v>
      </c>
      <c r="AI18" s="94" t="s">
        <v>432</v>
      </c>
    </row>
    <row r="19" spans="10:35">
      <c r="J19" s="12"/>
      <c r="K19" s="12"/>
      <c r="L19" s="12"/>
      <c r="M19" s="96" t="s">
        <v>234</v>
      </c>
      <c r="N19" s="96" t="s">
        <v>37</v>
      </c>
      <c r="O19" s="12"/>
      <c r="P19" s="96" t="s">
        <v>237</v>
      </c>
      <c r="Q19" s="96" t="s">
        <v>31</v>
      </c>
      <c r="S19" s="12" t="s">
        <v>20</v>
      </c>
      <c r="T19" s="12" t="s">
        <v>20</v>
      </c>
      <c r="V19" s="12" t="s">
        <v>480</v>
      </c>
      <c r="W19" s="12"/>
      <c r="Y19" s="96" t="s">
        <v>281</v>
      </c>
      <c r="Z19" s="96" t="s">
        <v>90</v>
      </c>
      <c r="AB19" s="94" t="s">
        <v>224</v>
      </c>
      <c r="AC19" s="94" t="s">
        <v>193</v>
      </c>
      <c r="AD19" s="12"/>
      <c r="AE19" s="94" t="s">
        <v>219</v>
      </c>
      <c r="AF19" s="94" t="s">
        <v>193</v>
      </c>
      <c r="AG19" s="94"/>
      <c r="AH19" s="94" t="s">
        <v>429</v>
      </c>
      <c r="AI19" s="94" t="s">
        <v>432</v>
      </c>
    </row>
    <row r="20" spans="10:35">
      <c r="J20" s="12"/>
      <c r="K20" s="12"/>
      <c r="L20" s="12"/>
      <c r="M20" s="96" t="s">
        <v>235</v>
      </c>
      <c r="N20" s="96" t="s">
        <v>37</v>
      </c>
      <c r="O20" s="12"/>
      <c r="P20" s="12" t="s">
        <v>449</v>
      </c>
      <c r="Q20" s="12"/>
      <c r="S20" s="12" t="s">
        <v>24</v>
      </c>
      <c r="T20" s="12" t="s">
        <v>91</v>
      </c>
      <c r="V20" s="96" t="s">
        <v>277</v>
      </c>
      <c r="W20" s="96" t="s">
        <v>39</v>
      </c>
      <c r="Y20" s="96" t="s">
        <v>287</v>
      </c>
      <c r="Z20" s="96" t="s">
        <v>90</v>
      </c>
      <c r="AB20" s="94" t="s">
        <v>115</v>
      </c>
      <c r="AC20" s="94" t="s">
        <v>193</v>
      </c>
      <c r="AD20" s="12"/>
      <c r="AE20" s="94" t="s">
        <v>155</v>
      </c>
      <c r="AF20" s="94" t="s">
        <v>187</v>
      </c>
      <c r="AG20" s="94"/>
      <c r="AH20" s="94" t="s">
        <v>415</v>
      </c>
      <c r="AI20" s="94" t="s">
        <v>432</v>
      </c>
    </row>
    <row r="21" spans="10:35">
      <c r="J21" s="12"/>
      <c r="K21" s="12"/>
      <c r="L21" s="12"/>
      <c r="M21" s="96" t="s">
        <v>14</v>
      </c>
      <c r="N21" s="96" t="s">
        <v>37</v>
      </c>
      <c r="O21" s="12"/>
      <c r="P21" s="96" t="s">
        <v>243</v>
      </c>
      <c r="Q21" s="96" t="s">
        <v>31</v>
      </c>
      <c r="S21" s="12" t="s">
        <v>283</v>
      </c>
      <c r="T21" s="12" t="s">
        <v>91</v>
      </c>
      <c r="V21" s="96" t="s">
        <v>299</v>
      </c>
      <c r="W21" s="96" t="s">
        <v>202</v>
      </c>
      <c r="Y21" s="96" t="s">
        <v>293</v>
      </c>
      <c r="Z21" s="96" t="s">
        <v>90</v>
      </c>
      <c r="AB21" s="12"/>
      <c r="AC21" s="12"/>
      <c r="AD21" s="12"/>
      <c r="AE21" s="94" t="s">
        <v>45</v>
      </c>
      <c r="AF21" s="94" t="s">
        <v>187</v>
      </c>
      <c r="AG21" s="94"/>
      <c r="AH21" s="94" t="s">
        <v>424</v>
      </c>
      <c r="AI21" s="94" t="s">
        <v>432</v>
      </c>
    </row>
    <row r="22" spans="10:35">
      <c r="J22" s="12"/>
      <c r="K22" s="12"/>
      <c r="L22" s="12"/>
      <c r="M22" s="96" t="s">
        <v>242</v>
      </c>
      <c r="N22" s="96" t="s">
        <v>37</v>
      </c>
      <c r="O22" s="12"/>
      <c r="P22" s="96" t="s">
        <v>164</v>
      </c>
      <c r="Q22" s="96" t="s">
        <v>31</v>
      </c>
      <c r="S22" s="12" t="s">
        <v>471</v>
      </c>
      <c r="T22" s="12"/>
      <c r="V22" s="96" t="s">
        <v>303</v>
      </c>
      <c r="W22" s="96" t="s">
        <v>39</v>
      </c>
      <c r="Y22" s="96" t="s">
        <v>296</v>
      </c>
      <c r="Z22" s="96" t="s">
        <v>90</v>
      </c>
      <c r="AB22" s="12"/>
      <c r="AC22" s="12"/>
      <c r="AD22" s="12"/>
      <c r="AE22" s="94" t="s">
        <v>105</v>
      </c>
      <c r="AF22" s="94" t="s">
        <v>193</v>
      </c>
      <c r="AG22" s="94"/>
      <c r="AH22" s="94" t="s">
        <v>425</v>
      </c>
      <c r="AI22" s="94" t="s">
        <v>432</v>
      </c>
    </row>
    <row r="23" spans="10:35">
      <c r="J23" s="12"/>
      <c r="K23" s="12"/>
      <c r="L23" s="12"/>
      <c r="M23" s="96" t="s">
        <v>27</v>
      </c>
      <c r="N23" s="96" t="s">
        <v>89</v>
      </c>
      <c r="O23" s="12"/>
      <c r="P23" s="12" t="s">
        <v>172</v>
      </c>
      <c r="Q23" s="12"/>
      <c r="S23" s="12" t="s">
        <v>465</v>
      </c>
      <c r="T23" s="12"/>
      <c r="V23" s="96" t="s">
        <v>304</v>
      </c>
      <c r="W23" s="96" t="s">
        <v>39</v>
      </c>
      <c r="Y23" s="96" t="s">
        <v>300</v>
      </c>
      <c r="Z23" s="96" t="s">
        <v>90</v>
      </c>
      <c r="AB23" s="12"/>
      <c r="AC23" s="12"/>
      <c r="AD23" s="12"/>
      <c r="AE23" s="94" t="s">
        <v>137</v>
      </c>
      <c r="AF23" s="94" t="s">
        <v>187</v>
      </c>
      <c r="AG23" s="94"/>
      <c r="AI23" s="94"/>
    </row>
    <row r="24" spans="10:35">
      <c r="J24" s="12"/>
      <c r="K24" s="12"/>
      <c r="L24" s="12"/>
      <c r="M24" s="96" t="s">
        <v>244</v>
      </c>
      <c r="N24" s="96" t="s">
        <v>37</v>
      </c>
      <c r="O24" s="12"/>
      <c r="P24" s="96" t="s">
        <v>249</v>
      </c>
      <c r="Q24" s="96" t="s">
        <v>31</v>
      </c>
      <c r="S24" s="12" t="s">
        <v>466</v>
      </c>
      <c r="T24" s="12"/>
      <c r="V24" s="96" t="s">
        <v>306</v>
      </c>
      <c r="W24" s="96" t="s">
        <v>39</v>
      </c>
      <c r="Y24" s="96" t="s">
        <v>305</v>
      </c>
      <c r="Z24" s="96" t="s">
        <v>90</v>
      </c>
      <c r="AB24" s="12"/>
      <c r="AC24" s="12"/>
      <c r="AD24" s="12"/>
      <c r="AE24" s="94" t="s">
        <v>227</v>
      </c>
      <c r="AF24" s="94" t="s">
        <v>193</v>
      </c>
      <c r="AG24" s="94"/>
      <c r="AI24" s="94"/>
    </row>
    <row r="25" spans="10:35">
      <c r="J25" s="12"/>
      <c r="K25" s="12"/>
      <c r="L25" s="12"/>
      <c r="M25" s="96" t="s">
        <v>172</v>
      </c>
      <c r="N25" s="96" t="s">
        <v>37</v>
      </c>
      <c r="O25" s="12"/>
      <c r="P25" s="96" t="s">
        <v>144</v>
      </c>
      <c r="Q25" s="96" t="s">
        <v>31</v>
      </c>
      <c r="S25" s="12" t="s">
        <v>298</v>
      </c>
      <c r="T25" s="12" t="s">
        <v>91</v>
      </c>
      <c r="V25" s="96" t="s">
        <v>307</v>
      </c>
      <c r="W25" s="96" t="s">
        <v>39</v>
      </c>
      <c r="Y25" s="96" t="s">
        <v>310</v>
      </c>
      <c r="Z25" s="96" t="s">
        <v>90</v>
      </c>
      <c r="AB25" s="12"/>
      <c r="AC25" s="12"/>
      <c r="AD25" s="12"/>
      <c r="AE25" s="94" t="s">
        <v>232</v>
      </c>
      <c r="AF25" s="94" t="s">
        <v>193</v>
      </c>
      <c r="AG25" s="94"/>
      <c r="AI25" s="94"/>
    </row>
    <row r="26" spans="10:35">
      <c r="J26" s="12"/>
      <c r="K26" s="12"/>
      <c r="L26" s="12"/>
      <c r="M26" s="96" t="s">
        <v>157</v>
      </c>
      <c r="N26" s="96" t="s">
        <v>37</v>
      </c>
      <c r="O26" s="12"/>
      <c r="P26" s="96" t="s">
        <v>250</v>
      </c>
      <c r="Q26" s="96" t="s">
        <v>31</v>
      </c>
      <c r="S26" s="12" t="s">
        <v>472</v>
      </c>
      <c r="T26" s="12"/>
      <c r="V26" s="96" t="s">
        <v>320</v>
      </c>
      <c r="W26" s="96" t="s">
        <v>39</v>
      </c>
      <c r="Y26" s="96" t="s">
        <v>167</v>
      </c>
      <c r="Z26" s="96" t="s">
        <v>90</v>
      </c>
      <c r="AB26" s="12"/>
      <c r="AC26" s="12"/>
      <c r="AD26" s="12"/>
      <c r="AE26" s="94" t="s">
        <v>236</v>
      </c>
      <c r="AF26" s="94" t="s">
        <v>187</v>
      </c>
      <c r="AG26" s="94"/>
      <c r="AI26" s="94"/>
    </row>
    <row r="27" spans="10:35">
      <c r="J27" s="12"/>
      <c r="K27" s="12"/>
      <c r="L27" s="12"/>
      <c r="M27" s="96" t="s">
        <v>248</v>
      </c>
      <c r="N27" s="96" t="s">
        <v>37</v>
      </c>
      <c r="O27" s="12"/>
      <c r="P27" s="96" t="s">
        <v>64</v>
      </c>
      <c r="Q27" s="96" t="s">
        <v>31</v>
      </c>
      <c r="S27" s="12" t="s">
        <v>308</v>
      </c>
      <c r="T27" s="12" t="s">
        <v>91</v>
      </c>
      <c r="V27" s="96" t="s">
        <v>323</v>
      </c>
      <c r="W27" s="96" t="s">
        <v>39</v>
      </c>
      <c r="Y27" s="96" t="s">
        <v>125</v>
      </c>
      <c r="Z27" s="96" t="s">
        <v>90</v>
      </c>
      <c r="AB27" s="12"/>
      <c r="AC27" s="12"/>
      <c r="AD27" s="12"/>
      <c r="AE27" s="94" t="s">
        <v>239</v>
      </c>
      <c r="AF27" s="94" t="s">
        <v>193</v>
      </c>
      <c r="AG27" s="94"/>
      <c r="AI27" s="94"/>
    </row>
    <row r="28" spans="10:35">
      <c r="J28" s="12"/>
      <c r="K28" s="12"/>
      <c r="L28" s="12"/>
      <c r="M28" s="96" t="s">
        <v>169</v>
      </c>
      <c r="N28" s="96" t="s">
        <v>37</v>
      </c>
      <c r="O28" s="12"/>
      <c r="P28" s="96" t="s">
        <v>100</v>
      </c>
      <c r="Q28" s="96" t="s">
        <v>31</v>
      </c>
      <c r="S28" s="95" t="s">
        <v>476</v>
      </c>
      <c r="T28" s="12"/>
      <c r="V28" s="96" t="s">
        <v>328</v>
      </c>
      <c r="W28" s="96" t="s">
        <v>202</v>
      </c>
      <c r="Y28" s="96" t="s">
        <v>126</v>
      </c>
      <c r="Z28" s="96" t="s">
        <v>90</v>
      </c>
      <c r="AB28" s="12"/>
      <c r="AC28" s="12"/>
      <c r="AD28" s="12"/>
      <c r="AE28" s="94" t="s">
        <v>149</v>
      </c>
      <c r="AF28" s="94" t="s">
        <v>187</v>
      </c>
      <c r="AG28" s="94"/>
      <c r="AI28" s="94"/>
    </row>
    <row r="29" spans="10:35">
      <c r="J29" s="12"/>
      <c r="K29" s="12"/>
      <c r="L29" s="12"/>
      <c r="M29" s="96" t="s">
        <v>61</v>
      </c>
      <c r="N29" s="96" t="s">
        <v>37</v>
      </c>
      <c r="O29" s="12"/>
      <c r="P29" s="96" t="s">
        <v>255</v>
      </c>
      <c r="Q29" s="96" t="s">
        <v>31</v>
      </c>
      <c r="S29" s="12" t="s">
        <v>467</v>
      </c>
      <c r="T29" s="12"/>
      <c r="V29" s="12" t="s">
        <v>485</v>
      </c>
      <c r="W29" s="12"/>
      <c r="Y29" s="96" t="s">
        <v>313</v>
      </c>
      <c r="Z29" s="96" t="s">
        <v>90</v>
      </c>
      <c r="AB29" s="12"/>
      <c r="AC29" s="12"/>
      <c r="AD29" s="12"/>
      <c r="AE29" s="94" t="s">
        <v>176</v>
      </c>
      <c r="AF29" s="94" t="s">
        <v>193</v>
      </c>
      <c r="AG29" s="94"/>
      <c r="AI29" s="94"/>
    </row>
    <row r="30" spans="10:35">
      <c r="J30" s="12"/>
      <c r="K30" s="12"/>
      <c r="L30" s="12"/>
      <c r="M30" s="96" t="s">
        <v>101</v>
      </c>
      <c r="N30" s="96" t="s">
        <v>37</v>
      </c>
      <c r="O30" s="12"/>
      <c r="P30" s="96" t="s">
        <v>54</v>
      </c>
      <c r="Q30" s="96" t="s">
        <v>31</v>
      </c>
      <c r="S30" s="12" t="s">
        <v>312</v>
      </c>
      <c r="T30" s="12" t="s">
        <v>91</v>
      </c>
      <c r="V30" s="96" t="s">
        <v>329</v>
      </c>
      <c r="W30" s="96" t="s">
        <v>202</v>
      </c>
      <c r="Y30" s="96" t="s">
        <v>59</v>
      </c>
      <c r="Z30" s="96" t="s">
        <v>90</v>
      </c>
      <c r="AB30" s="12"/>
      <c r="AC30" s="12"/>
      <c r="AD30" s="12"/>
      <c r="AE30" s="94" t="s">
        <v>139</v>
      </c>
      <c r="AF30" s="94" t="s">
        <v>187</v>
      </c>
      <c r="AG30" s="94"/>
      <c r="AH30" s="94"/>
      <c r="AI30" s="94"/>
    </row>
    <row r="31" spans="10:35">
      <c r="J31" s="12"/>
      <c r="K31" s="12"/>
      <c r="L31" s="12"/>
      <c r="M31" s="96" t="s">
        <v>28</v>
      </c>
      <c r="N31" s="96" t="s">
        <v>89</v>
      </c>
      <c r="O31" s="12"/>
      <c r="P31" s="12" t="s">
        <v>34</v>
      </c>
      <c r="Q31" s="12"/>
      <c r="S31" s="12" t="s">
        <v>0</v>
      </c>
      <c r="T31" s="12" t="s">
        <v>91</v>
      </c>
      <c r="V31" s="96" t="s">
        <v>334</v>
      </c>
      <c r="W31" s="96" t="s">
        <v>202</v>
      </c>
      <c r="Y31" s="96" t="s">
        <v>330</v>
      </c>
      <c r="Z31" s="96" t="s">
        <v>90</v>
      </c>
      <c r="AB31" s="12"/>
      <c r="AC31" s="12"/>
      <c r="AD31" s="12"/>
      <c r="AE31" s="94" t="s">
        <v>168</v>
      </c>
      <c r="AF31" s="94" t="s">
        <v>193</v>
      </c>
      <c r="AG31" s="94"/>
      <c r="AH31" s="94"/>
      <c r="AI31" s="94"/>
    </row>
    <row r="32" spans="10:35">
      <c r="J32" s="12"/>
      <c r="K32" s="12"/>
      <c r="L32" s="12"/>
      <c r="M32" s="96" t="s">
        <v>251</v>
      </c>
      <c r="N32" s="96" t="s">
        <v>37</v>
      </c>
      <c r="O32" s="12"/>
      <c r="P32" s="96" t="s">
        <v>65</v>
      </c>
      <c r="Q32" s="96" t="s">
        <v>31</v>
      </c>
      <c r="S32" s="12" t="s">
        <v>23</v>
      </c>
      <c r="T32" s="12" t="s">
        <v>91</v>
      </c>
      <c r="V32" s="12" t="s">
        <v>478</v>
      </c>
      <c r="W32" s="12"/>
      <c r="Y32" s="96" t="s">
        <v>331</v>
      </c>
      <c r="Z32" s="96" t="s">
        <v>90</v>
      </c>
      <c r="AB32" s="12"/>
      <c r="AC32" s="12"/>
      <c r="AD32" s="12"/>
      <c r="AE32" s="94" t="s">
        <v>132</v>
      </c>
      <c r="AF32" s="94" t="s">
        <v>187</v>
      </c>
      <c r="AG32" s="94"/>
      <c r="AH32" s="94"/>
      <c r="AI32" s="94"/>
    </row>
    <row r="33" spans="10:35">
      <c r="J33" s="12"/>
      <c r="K33" s="12"/>
      <c r="L33" s="12"/>
      <c r="M33" s="96" t="s">
        <v>252</v>
      </c>
      <c r="N33" s="96" t="s">
        <v>37</v>
      </c>
      <c r="O33" s="12"/>
      <c r="P33" s="96" t="s">
        <v>129</v>
      </c>
      <c r="Q33" s="96" t="s">
        <v>31</v>
      </c>
      <c r="S33" s="12" t="s">
        <v>468</v>
      </c>
      <c r="T33" s="12"/>
      <c r="V33" s="12" t="s">
        <v>484</v>
      </c>
      <c r="W33" s="12"/>
      <c r="Y33" s="96" t="s">
        <v>161</v>
      </c>
      <c r="Z33" s="96" t="s">
        <v>90</v>
      </c>
      <c r="AB33" s="12"/>
      <c r="AC33" s="12"/>
      <c r="AD33" s="12"/>
      <c r="AE33" s="94" t="s">
        <v>245</v>
      </c>
      <c r="AF33" s="94" t="s">
        <v>193</v>
      </c>
      <c r="AG33" s="94"/>
      <c r="AH33" s="94"/>
      <c r="AI33" s="94"/>
    </row>
    <row r="34" spans="10:35">
      <c r="J34" s="12"/>
      <c r="K34" s="12"/>
      <c r="L34" s="12"/>
      <c r="M34" s="12" t="s">
        <v>442</v>
      </c>
      <c r="N34" s="12"/>
      <c r="O34" s="12"/>
      <c r="P34" s="96" t="s">
        <v>32</v>
      </c>
      <c r="Q34" s="96" t="s">
        <v>31</v>
      </c>
      <c r="S34" s="12" t="s">
        <v>322</v>
      </c>
      <c r="T34" s="12" t="s">
        <v>91</v>
      </c>
      <c r="V34" s="12" t="s">
        <v>486</v>
      </c>
      <c r="W34" s="12"/>
      <c r="Y34" s="96" t="s">
        <v>361</v>
      </c>
      <c r="Z34" s="96" t="s">
        <v>90</v>
      </c>
      <c r="AB34" s="12"/>
      <c r="AC34" s="12"/>
      <c r="AD34" s="12"/>
      <c r="AE34" s="94" t="s">
        <v>51</v>
      </c>
      <c r="AF34" s="94" t="s">
        <v>193</v>
      </c>
      <c r="AG34" s="94"/>
      <c r="AH34" s="94"/>
      <c r="AI34" s="94"/>
    </row>
    <row r="35" spans="10:35">
      <c r="J35" s="12"/>
      <c r="K35" s="12"/>
      <c r="L35" s="12"/>
      <c r="M35" s="96" t="s">
        <v>253</v>
      </c>
      <c r="N35" s="96" t="s">
        <v>37</v>
      </c>
      <c r="O35" s="12"/>
      <c r="P35" s="96" t="s">
        <v>146</v>
      </c>
      <c r="Q35" s="96" t="s">
        <v>31</v>
      </c>
      <c r="S35" s="12" t="s">
        <v>338</v>
      </c>
      <c r="T35" s="12" t="s">
        <v>91</v>
      </c>
      <c r="V35" s="96" t="s">
        <v>357</v>
      </c>
      <c r="W35" s="96" t="s">
        <v>202</v>
      </c>
      <c r="Y35" s="96" t="s">
        <v>166</v>
      </c>
      <c r="Z35" s="96" t="s">
        <v>90</v>
      </c>
      <c r="AB35" s="12"/>
      <c r="AC35" s="12"/>
      <c r="AD35" s="12"/>
      <c r="AE35" s="94" t="s">
        <v>246</v>
      </c>
      <c r="AF35" s="94" t="s">
        <v>193</v>
      </c>
      <c r="AG35" s="94"/>
      <c r="AH35" s="94"/>
      <c r="AI35" s="94"/>
    </row>
    <row r="36" spans="10:35">
      <c r="J36" s="12"/>
      <c r="K36" s="12"/>
      <c r="L36" s="12"/>
      <c r="M36" s="96" t="s">
        <v>34</v>
      </c>
      <c r="N36" s="96" t="s">
        <v>37</v>
      </c>
      <c r="O36" s="12"/>
      <c r="P36" s="96" t="s">
        <v>269</v>
      </c>
      <c r="Q36" s="96" t="s">
        <v>31</v>
      </c>
      <c r="S36" s="12" t="s">
        <v>124</v>
      </c>
      <c r="T36" s="12" t="s">
        <v>91</v>
      </c>
      <c r="V36" s="96" t="s">
        <v>358</v>
      </c>
      <c r="W36" s="96" t="s">
        <v>202</v>
      </c>
      <c r="Y36" s="96" t="s">
        <v>366</v>
      </c>
      <c r="Z36" s="96" t="s">
        <v>90</v>
      </c>
      <c r="AB36" s="12"/>
      <c r="AC36" s="12"/>
      <c r="AD36" s="12"/>
      <c r="AE36" s="94" t="s">
        <v>247</v>
      </c>
      <c r="AF36" s="94" t="s">
        <v>187</v>
      </c>
      <c r="AG36" s="94"/>
      <c r="AH36" s="94"/>
      <c r="AI36" s="94"/>
    </row>
    <row r="37" spans="10:35">
      <c r="J37" s="12"/>
      <c r="K37" s="12"/>
      <c r="L37" s="12"/>
      <c r="M37" s="96" t="s">
        <v>257</v>
      </c>
      <c r="N37" s="96" t="s">
        <v>37</v>
      </c>
      <c r="O37" s="12"/>
      <c r="P37" s="12" t="s">
        <v>130</v>
      </c>
      <c r="Q37" s="12"/>
      <c r="S37" s="12" t="s">
        <v>469</v>
      </c>
      <c r="T37" s="12"/>
      <c r="V37" s="12" t="s">
        <v>483</v>
      </c>
      <c r="W37" s="12"/>
      <c r="Y37" s="12" t="s">
        <v>101</v>
      </c>
      <c r="Z37" s="12"/>
      <c r="AB37" s="12"/>
      <c r="AC37" s="12"/>
      <c r="AD37" s="12"/>
      <c r="AE37" s="94" t="s">
        <v>177</v>
      </c>
      <c r="AF37" s="94" t="s">
        <v>193</v>
      </c>
      <c r="AG37" s="94"/>
      <c r="AH37" s="94"/>
      <c r="AI37" s="94"/>
    </row>
    <row r="38" spans="10:35">
      <c r="J38" s="12"/>
      <c r="K38" s="12"/>
      <c r="L38" s="12"/>
      <c r="M38" s="96" t="s">
        <v>259</v>
      </c>
      <c r="N38" s="96" t="s">
        <v>37</v>
      </c>
      <c r="O38" s="12"/>
      <c r="P38" s="96" t="s">
        <v>275</v>
      </c>
      <c r="Q38" s="96" t="s">
        <v>31</v>
      </c>
      <c r="S38" s="12" t="s">
        <v>112</v>
      </c>
      <c r="T38" s="12" t="s">
        <v>91</v>
      </c>
      <c r="V38" s="12" t="s">
        <v>487</v>
      </c>
      <c r="W38" s="12"/>
      <c r="Y38" s="12" t="s">
        <v>66</v>
      </c>
      <c r="Z38" s="12"/>
      <c r="AB38" s="12"/>
      <c r="AC38" s="12"/>
      <c r="AD38" s="12"/>
      <c r="AE38" s="94" t="s">
        <v>138</v>
      </c>
      <c r="AF38" s="94" t="s">
        <v>193</v>
      </c>
      <c r="AG38" s="94"/>
      <c r="AH38" s="94"/>
      <c r="AI38" s="94"/>
    </row>
    <row r="39" spans="10:35">
      <c r="J39" s="12"/>
      <c r="K39" s="12"/>
      <c r="L39" s="12"/>
      <c r="M39" s="96" t="s">
        <v>267</v>
      </c>
      <c r="N39" s="96" t="s">
        <v>37</v>
      </c>
      <c r="O39" s="12"/>
      <c r="P39" s="96" t="s">
        <v>110</v>
      </c>
      <c r="Q39" s="96" t="s">
        <v>31</v>
      </c>
      <c r="S39" s="12" t="s">
        <v>473</v>
      </c>
      <c r="T39" s="12"/>
      <c r="V39" s="96" t="s">
        <v>151</v>
      </c>
      <c r="W39" s="96" t="s">
        <v>39</v>
      </c>
      <c r="Y39" s="12" t="s">
        <v>488</v>
      </c>
      <c r="Z39" s="12"/>
      <c r="AB39" s="12"/>
      <c r="AC39" s="12"/>
      <c r="AD39" s="12"/>
      <c r="AE39" s="94" t="s">
        <v>183</v>
      </c>
      <c r="AF39" s="94" t="s">
        <v>187</v>
      </c>
      <c r="AG39" s="94"/>
      <c r="AH39" s="94"/>
      <c r="AI39" s="94"/>
    </row>
    <row r="40" spans="10:35">
      <c r="J40" s="12"/>
      <c r="K40" s="12"/>
      <c r="L40" s="12"/>
      <c r="M40" s="96" t="s">
        <v>66</v>
      </c>
      <c r="N40" s="96" t="s">
        <v>37</v>
      </c>
      <c r="O40" s="12"/>
      <c r="P40" s="96" t="s">
        <v>280</v>
      </c>
      <c r="Q40" s="96" t="s">
        <v>31</v>
      </c>
      <c r="S40" s="12" t="s">
        <v>474</v>
      </c>
      <c r="T40" s="12"/>
      <c r="V40" s="96" t="s">
        <v>372</v>
      </c>
      <c r="W40" s="96" t="s">
        <v>39</v>
      </c>
      <c r="Y40" s="12" t="s">
        <v>489</v>
      </c>
      <c r="Z40" s="12"/>
      <c r="AB40" s="12"/>
      <c r="AC40" s="12"/>
      <c r="AD40" s="12"/>
      <c r="AE40" s="94" t="s">
        <v>174</v>
      </c>
      <c r="AF40" s="94" t="s">
        <v>187</v>
      </c>
      <c r="AG40" s="94"/>
      <c r="AH40" s="94"/>
      <c r="AI40" s="94"/>
    </row>
    <row r="41" spans="10:35">
      <c r="J41" s="12"/>
      <c r="K41" s="12"/>
      <c r="L41" s="12"/>
      <c r="M41" s="96" t="s">
        <v>130</v>
      </c>
      <c r="N41" s="96" t="s">
        <v>37</v>
      </c>
      <c r="O41" s="12"/>
      <c r="P41" s="12" t="s">
        <v>450</v>
      </c>
      <c r="Q41" s="12"/>
      <c r="S41" s="12" t="s">
        <v>475</v>
      </c>
      <c r="T41" s="12"/>
      <c r="V41" s="12"/>
      <c r="W41" s="12"/>
      <c r="Y41" s="12" t="s">
        <v>490</v>
      </c>
      <c r="Z41" s="12"/>
      <c r="AB41" s="12"/>
      <c r="AC41" s="12"/>
      <c r="AD41" s="12"/>
      <c r="AE41" s="94" t="s">
        <v>156</v>
      </c>
      <c r="AF41" s="94" t="s">
        <v>187</v>
      </c>
      <c r="AG41" s="94"/>
      <c r="AH41" s="94"/>
      <c r="AI41" s="94"/>
    </row>
    <row r="42" spans="10:35">
      <c r="J42" s="12"/>
      <c r="K42" s="12"/>
      <c r="L42" s="12"/>
      <c r="M42" s="96" t="s">
        <v>278</v>
      </c>
      <c r="N42" s="96" t="s">
        <v>37</v>
      </c>
      <c r="O42" s="12"/>
      <c r="P42" s="96" t="s">
        <v>123</v>
      </c>
      <c r="Q42" s="96" t="s">
        <v>31</v>
      </c>
      <c r="S42" s="12" t="s">
        <v>78</v>
      </c>
      <c r="T42" s="12"/>
      <c r="V42" s="12"/>
      <c r="W42" s="12"/>
      <c r="Y42" s="12" t="s">
        <v>491</v>
      </c>
      <c r="Z42" s="12"/>
      <c r="AB42" s="12"/>
      <c r="AC42" s="12"/>
      <c r="AD42" s="12"/>
      <c r="AE42" s="94" t="s">
        <v>108</v>
      </c>
      <c r="AF42" s="94" t="s">
        <v>193</v>
      </c>
      <c r="AG42" s="94"/>
      <c r="AH42" s="94"/>
      <c r="AI42" s="94"/>
    </row>
    <row r="43" spans="10:35">
      <c r="J43" s="12"/>
      <c r="K43" s="12"/>
      <c r="L43" s="12"/>
      <c r="M43" s="96" t="s">
        <v>109</v>
      </c>
      <c r="N43" s="96" t="s">
        <v>37</v>
      </c>
      <c r="O43" s="12"/>
      <c r="P43" s="96" t="s">
        <v>8</v>
      </c>
      <c r="Q43" s="96" t="s">
        <v>31</v>
      </c>
      <c r="S43" s="12"/>
      <c r="T43" s="12"/>
      <c r="V43" s="12"/>
      <c r="W43" s="12"/>
      <c r="Y43" s="12" t="s">
        <v>492</v>
      </c>
      <c r="Z43" s="12"/>
      <c r="AB43" s="12"/>
      <c r="AC43" s="12"/>
      <c r="AD43" s="12"/>
      <c r="AE43" s="94" t="s">
        <v>181</v>
      </c>
      <c r="AF43" s="94" t="s">
        <v>193</v>
      </c>
      <c r="AG43" s="94"/>
      <c r="AH43" s="94"/>
      <c r="AI43" s="94"/>
    </row>
    <row r="44" spans="10:35">
      <c r="J44" s="12"/>
      <c r="K44" s="12"/>
      <c r="L44" s="12"/>
      <c r="M44" s="96" t="s">
        <v>171</v>
      </c>
      <c r="N44" s="96" t="s">
        <v>37</v>
      </c>
      <c r="O44" s="12"/>
      <c r="P44" s="12" t="s">
        <v>451</v>
      </c>
      <c r="Q44" s="12"/>
      <c r="S44" s="12"/>
      <c r="T44" s="12"/>
      <c r="V44" s="12"/>
      <c r="W44" s="12"/>
      <c r="Y44" s="12" t="s">
        <v>493</v>
      </c>
      <c r="Z44" s="12"/>
      <c r="AB44" s="12"/>
      <c r="AC44" s="12"/>
      <c r="AD44" s="12"/>
      <c r="AE44" s="94" t="s">
        <v>184</v>
      </c>
      <c r="AF44" s="94" t="s">
        <v>187</v>
      </c>
      <c r="AG44" s="94"/>
      <c r="AH44" s="94"/>
      <c r="AI44" s="94"/>
    </row>
    <row r="45" spans="10:35">
      <c r="J45" s="12"/>
      <c r="K45" s="12"/>
      <c r="L45" s="12"/>
      <c r="M45" s="96" t="s">
        <v>282</v>
      </c>
      <c r="N45" s="96" t="s">
        <v>37</v>
      </c>
      <c r="O45" s="12"/>
      <c r="P45" s="12" t="s">
        <v>173</v>
      </c>
      <c r="Q45" s="12"/>
      <c r="S45" s="12"/>
      <c r="T45" s="12"/>
      <c r="V45" s="12"/>
      <c r="W45" s="12"/>
      <c r="Y45" s="12" t="s">
        <v>494</v>
      </c>
      <c r="Z45" s="12"/>
      <c r="AB45" s="12"/>
      <c r="AC45" s="12"/>
      <c r="AD45" s="12"/>
      <c r="AE45" s="94" t="s">
        <v>9</v>
      </c>
      <c r="AF45" s="94" t="s">
        <v>187</v>
      </c>
      <c r="AG45" s="94"/>
      <c r="AH45" s="94"/>
      <c r="AI45" s="94"/>
    </row>
    <row r="46" spans="10:35">
      <c r="J46" s="12"/>
      <c r="K46" s="12"/>
      <c r="L46" s="12"/>
      <c r="M46" s="96" t="s">
        <v>286</v>
      </c>
      <c r="N46" s="96" t="s">
        <v>37</v>
      </c>
      <c r="O46" s="12"/>
      <c r="P46" s="96" t="s">
        <v>113</v>
      </c>
      <c r="Q46" s="96" t="s">
        <v>31</v>
      </c>
      <c r="S46" s="12"/>
      <c r="T46" s="12"/>
      <c r="V46" s="12"/>
      <c r="W46" s="12"/>
      <c r="Y46" s="12" t="s">
        <v>495</v>
      </c>
      <c r="Z46" s="12"/>
      <c r="AB46" s="12"/>
      <c r="AC46" s="12"/>
      <c r="AD46" s="12"/>
      <c r="AE46" s="94" t="s">
        <v>256</v>
      </c>
      <c r="AF46" s="94" t="s">
        <v>187</v>
      </c>
      <c r="AG46" s="94"/>
      <c r="AH46" s="94"/>
      <c r="AI46" s="94"/>
    </row>
    <row r="47" spans="10:35">
      <c r="J47" s="12"/>
      <c r="K47" s="12"/>
      <c r="L47" s="12"/>
      <c r="M47" s="96" t="s">
        <v>289</v>
      </c>
      <c r="N47" s="96" t="s">
        <v>37</v>
      </c>
      <c r="O47" s="12"/>
      <c r="P47" s="96" t="s">
        <v>31</v>
      </c>
      <c r="Q47" s="96" t="s">
        <v>31</v>
      </c>
      <c r="S47" s="12"/>
      <c r="T47" s="12"/>
      <c r="V47" s="12"/>
      <c r="W47" s="12"/>
      <c r="Y47" s="12" t="s">
        <v>496</v>
      </c>
      <c r="Z47" s="12"/>
      <c r="AB47" s="12"/>
      <c r="AC47" s="12"/>
      <c r="AD47" s="12"/>
      <c r="AE47" s="94" t="s">
        <v>182</v>
      </c>
      <c r="AF47" s="94" t="s">
        <v>193</v>
      </c>
      <c r="AG47" s="94"/>
      <c r="AH47" s="94"/>
      <c r="AI47" s="94"/>
    </row>
    <row r="48" spans="10:35">
      <c r="J48" s="12"/>
      <c r="K48" s="12"/>
      <c r="L48" s="12"/>
      <c r="M48" s="96" t="s">
        <v>290</v>
      </c>
      <c r="N48" s="96" t="s">
        <v>37</v>
      </c>
      <c r="O48" s="12"/>
      <c r="P48" s="96" t="s">
        <v>36</v>
      </c>
      <c r="Q48" s="96" t="s">
        <v>31</v>
      </c>
      <c r="S48" s="12"/>
      <c r="T48" s="12"/>
      <c r="V48" s="12"/>
      <c r="W48" s="12"/>
      <c r="Y48" s="12"/>
      <c r="Z48" s="12"/>
      <c r="AB48" s="12"/>
      <c r="AC48" s="12"/>
      <c r="AD48" s="12"/>
      <c r="AE48" s="94" t="s">
        <v>116</v>
      </c>
      <c r="AF48" s="94" t="s">
        <v>187</v>
      </c>
      <c r="AG48" s="94"/>
      <c r="AH48" s="94"/>
      <c r="AI48" s="94"/>
    </row>
    <row r="49" spans="10:35">
      <c r="J49" s="12"/>
      <c r="K49" s="12"/>
      <c r="L49" s="12"/>
      <c r="M49" s="96" t="s">
        <v>295</v>
      </c>
      <c r="N49" s="96" t="s">
        <v>37</v>
      </c>
      <c r="O49" s="12"/>
      <c r="P49" s="96" t="s">
        <v>1</v>
      </c>
      <c r="Q49" s="96" t="s">
        <v>31</v>
      </c>
      <c r="S49" s="12"/>
      <c r="T49" s="12"/>
      <c r="V49" s="12"/>
      <c r="W49" s="12"/>
      <c r="Y49" s="12"/>
      <c r="Z49" s="12"/>
      <c r="AB49" s="12"/>
      <c r="AC49" s="12"/>
      <c r="AD49" s="12"/>
      <c r="AE49" s="94" t="s">
        <v>95</v>
      </c>
      <c r="AF49" s="94" t="s">
        <v>187</v>
      </c>
      <c r="AG49" s="94"/>
      <c r="AH49" s="94"/>
      <c r="AI49" s="94"/>
    </row>
    <row r="50" spans="10:35">
      <c r="J50" s="12"/>
      <c r="K50" s="12"/>
      <c r="L50" s="12"/>
      <c r="M50" s="96" t="s">
        <v>297</v>
      </c>
      <c r="N50" s="96" t="s">
        <v>37</v>
      </c>
      <c r="O50" s="12"/>
      <c r="P50" s="96" t="s">
        <v>35</v>
      </c>
      <c r="Q50" s="96" t="s">
        <v>31</v>
      </c>
      <c r="S50" s="12"/>
      <c r="T50" s="12"/>
      <c r="V50" s="12"/>
      <c r="W50" s="12"/>
      <c r="Y50" s="12"/>
      <c r="Z50" s="12"/>
      <c r="AB50" s="12"/>
      <c r="AC50" s="12"/>
      <c r="AD50" s="12"/>
      <c r="AE50" s="94" t="s">
        <v>170</v>
      </c>
      <c r="AF50" s="94" t="s">
        <v>193</v>
      </c>
      <c r="AG50" s="94"/>
      <c r="AH50" s="94"/>
      <c r="AI50" s="94"/>
    </row>
    <row r="51" spans="10:35">
      <c r="J51" s="12"/>
      <c r="K51" s="12"/>
      <c r="L51" s="12"/>
      <c r="M51" s="96" t="s">
        <v>173</v>
      </c>
      <c r="N51" s="96" t="s">
        <v>37</v>
      </c>
      <c r="O51" s="12"/>
      <c r="P51" s="96" t="s">
        <v>162</v>
      </c>
      <c r="Q51" s="96" t="s">
        <v>31</v>
      </c>
      <c r="S51" s="12"/>
      <c r="T51" s="12"/>
      <c r="V51" s="12"/>
      <c r="W51" s="12"/>
      <c r="Y51" s="12"/>
      <c r="Z51" s="12"/>
      <c r="AB51" s="12"/>
      <c r="AC51" s="12"/>
      <c r="AD51" s="12"/>
      <c r="AE51" s="94" t="s">
        <v>261</v>
      </c>
      <c r="AF51" s="94" t="s">
        <v>193</v>
      </c>
      <c r="AG51" s="94"/>
      <c r="AH51" s="94"/>
      <c r="AI51" s="94"/>
    </row>
    <row r="52" spans="10:35">
      <c r="J52" s="12"/>
      <c r="K52" s="12"/>
      <c r="L52" s="12"/>
      <c r="M52" s="12" t="s">
        <v>113</v>
      </c>
      <c r="N52" s="12"/>
      <c r="O52" s="12"/>
      <c r="P52" s="96" t="s">
        <v>333</v>
      </c>
      <c r="Q52" s="96" t="s">
        <v>31</v>
      </c>
      <c r="S52" s="12"/>
      <c r="T52" s="12"/>
      <c r="V52" s="12"/>
      <c r="W52" s="12"/>
      <c r="Y52" s="12"/>
      <c r="Z52" s="12"/>
      <c r="AB52" s="12"/>
      <c r="AC52" s="12"/>
      <c r="AD52" s="12"/>
      <c r="AE52" s="94" t="s">
        <v>262</v>
      </c>
      <c r="AF52" s="94" t="s">
        <v>193</v>
      </c>
      <c r="AG52" s="94"/>
      <c r="AH52" s="94"/>
      <c r="AI52" s="94"/>
    </row>
    <row r="53" spans="10:35">
      <c r="J53" s="12"/>
      <c r="K53" s="12"/>
      <c r="L53" s="12"/>
      <c r="M53" s="96" t="s">
        <v>37</v>
      </c>
      <c r="N53" s="96" t="s">
        <v>37</v>
      </c>
      <c r="O53" s="12"/>
      <c r="P53" s="12" t="s">
        <v>452</v>
      </c>
      <c r="Q53" s="12"/>
      <c r="S53" s="12"/>
      <c r="T53" s="12"/>
      <c r="V53" s="12"/>
      <c r="W53" s="12"/>
      <c r="Y53" s="12"/>
      <c r="Z53" s="12"/>
      <c r="AB53" s="12"/>
      <c r="AC53" s="12"/>
      <c r="AD53" s="12"/>
      <c r="AE53" s="94" t="s">
        <v>266</v>
      </c>
      <c r="AF53" s="94" t="s">
        <v>187</v>
      </c>
      <c r="AG53" s="94"/>
      <c r="AH53" s="94"/>
      <c r="AI53" s="94"/>
    </row>
    <row r="54" spans="10:35">
      <c r="J54" s="12"/>
      <c r="K54" s="12"/>
      <c r="L54" s="12"/>
      <c r="M54" s="12" t="s">
        <v>443</v>
      </c>
      <c r="N54" s="12"/>
      <c r="O54" s="12"/>
      <c r="P54" s="12" t="s">
        <v>453</v>
      </c>
      <c r="Q54" s="12"/>
      <c r="S54" s="12"/>
      <c r="T54" s="12"/>
      <c r="V54" s="12"/>
      <c r="W54" s="12"/>
      <c r="Y54" s="12"/>
      <c r="Z54" s="12"/>
      <c r="AB54" s="12"/>
      <c r="AC54" s="12"/>
      <c r="AD54" s="12"/>
      <c r="AE54" s="94" t="s">
        <v>268</v>
      </c>
      <c r="AF54" s="94" t="s">
        <v>187</v>
      </c>
      <c r="AG54" s="94"/>
      <c r="AH54" s="94"/>
      <c r="AI54" s="94"/>
    </row>
    <row r="55" spans="10:35">
      <c r="J55" s="12"/>
      <c r="K55" s="12"/>
      <c r="L55" s="12"/>
      <c r="M55" s="96" t="s">
        <v>114</v>
      </c>
      <c r="N55" s="96" t="s">
        <v>37</v>
      </c>
      <c r="O55" s="12"/>
      <c r="P55" s="96" t="s">
        <v>344</v>
      </c>
      <c r="Q55" s="96" t="s">
        <v>31</v>
      </c>
      <c r="S55" s="12"/>
      <c r="T55" s="12"/>
      <c r="V55" s="12"/>
      <c r="W55" s="12"/>
      <c r="Y55" s="12"/>
      <c r="Z55" s="12"/>
      <c r="AB55" s="12"/>
      <c r="AC55" s="12"/>
      <c r="AD55" s="12"/>
      <c r="AE55" s="94" t="s">
        <v>118</v>
      </c>
      <c r="AF55" s="94" t="s">
        <v>187</v>
      </c>
      <c r="AG55" s="94"/>
      <c r="AH55" s="94"/>
      <c r="AI55" s="94"/>
    </row>
    <row r="56" spans="10:35">
      <c r="J56" s="12"/>
      <c r="K56" s="12"/>
      <c r="L56" s="12"/>
      <c r="M56" s="96" t="s">
        <v>311</v>
      </c>
      <c r="N56" s="96" t="s">
        <v>37</v>
      </c>
      <c r="O56" s="12"/>
      <c r="P56" s="12" t="s">
        <v>454</v>
      </c>
      <c r="Q56" s="12"/>
      <c r="S56" s="12"/>
      <c r="T56" s="12"/>
      <c r="V56" s="12"/>
      <c r="W56" s="12"/>
      <c r="Y56" s="12"/>
      <c r="Z56" s="12"/>
      <c r="AB56" s="12"/>
      <c r="AC56" s="12"/>
      <c r="AD56" s="12"/>
      <c r="AE56" s="94" t="s">
        <v>271</v>
      </c>
      <c r="AF56" s="94" t="s">
        <v>187</v>
      </c>
      <c r="AG56" s="94"/>
      <c r="AH56" s="94"/>
      <c r="AI56" s="94"/>
    </row>
    <row r="57" spans="10:35">
      <c r="J57" s="12"/>
      <c r="K57" s="12"/>
      <c r="L57" s="12"/>
      <c r="M57" s="12" t="s">
        <v>125</v>
      </c>
      <c r="N57" s="12"/>
      <c r="O57" s="12"/>
      <c r="P57" s="96" t="s">
        <v>154</v>
      </c>
      <c r="Q57" s="96" t="s">
        <v>31</v>
      </c>
      <c r="S57" s="12"/>
      <c r="T57" s="12"/>
      <c r="V57" s="12"/>
      <c r="W57" s="12"/>
      <c r="Y57" s="12"/>
      <c r="Z57" s="12"/>
      <c r="AB57" s="12"/>
      <c r="AC57" s="12"/>
      <c r="AD57" s="12"/>
      <c r="AE57" s="94" t="s">
        <v>276</v>
      </c>
      <c r="AF57" s="94" t="s">
        <v>187</v>
      </c>
      <c r="AG57" s="94"/>
      <c r="AH57" s="94"/>
      <c r="AI57" s="94"/>
    </row>
    <row r="58" spans="10:35">
      <c r="J58" s="12"/>
      <c r="K58" s="12"/>
      <c r="L58" s="12"/>
      <c r="M58" s="12" t="s">
        <v>126</v>
      </c>
      <c r="N58" s="12"/>
      <c r="O58" s="12"/>
      <c r="P58" s="96" t="s">
        <v>346</v>
      </c>
      <c r="Q58" s="96" t="s">
        <v>31</v>
      </c>
      <c r="S58" s="12"/>
      <c r="T58" s="12"/>
      <c r="V58" s="12"/>
      <c r="W58" s="12"/>
      <c r="Y58" s="12"/>
      <c r="Z58" s="12"/>
      <c r="AB58" s="12"/>
      <c r="AC58" s="12"/>
      <c r="AD58" s="12"/>
      <c r="AE58" s="94" t="s">
        <v>98</v>
      </c>
      <c r="AF58" s="94" t="s">
        <v>187</v>
      </c>
      <c r="AG58" s="94"/>
      <c r="AH58" s="94"/>
      <c r="AI58" s="94"/>
    </row>
    <row r="59" spans="10:35">
      <c r="J59" s="12"/>
      <c r="K59" s="12"/>
      <c r="L59" s="12"/>
      <c r="M59" s="12" t="s">
        <v>36</v>
      </c>
      <c r="N59" s="12"/>
      <c r="O59" s="12"/>
      <c r="P59" s="96" t="s">
        <v>122</v>
      </c>
      <c r="Q59" s="96" t="s">
        <v>31</v>
      </c>
      <c r="S59" s="12"/>
      <c r="T59" s="12"/>
      <c r="V59" s="12"/>
      <c r="W59" s="12"/>
      <c r="Y59" s="12"/>
      <c r="Z59" s="12"/>
      <c r="AB59" s="12"/>
      <c r="AC59" s="12"/>
      <c r="AD59" s="12"/>
      <c r="AE59" s="94" t="s">
        <v>279</v>
      </c>
      <c r="AF59" s="94" t="s">
        <v>193</v>
      </c>
      <c r="AG59" s="94"/>
      <c r="AH59" s="94"/>
      <c r="AI59" s="94"/>
    </row>
    <row r="60" spans="10:35">
      <c r="J60" s="12"/>
      <c r="K60" s="12"/>
      <c r="L60" s="12"/>
      <c r="M60" s="96" t="s">
        <v>314</v>
      </c>
      <c r="N60" s="96" t="s">
        <v>37</v>
      </c>
      <c r="O60" s="12"/>
      <c r="P60" s="96" t="s">
        <v>11</v>
      </c>
      <c r="Q60" s="96" t="s">
        <v>31</v>
      </c>
      <c r="S60" s="12"/>
      <c r="T60" s="12"/>
      <c r="V60" s="12"/>
      <c r="W60" s="12"/>
      <c r="Y60" s="12"/>
      <c r="Z60" s="12"/>
      <c r="AB60" s="12"/>
      <c r="AC60" s="12"/>
      <c r="AD60" s="12"/>
      <c r="AE60" s="94" t="s">
        <v>94</v>
      </c>
      <c r="AF60" s="94" t="s">
        <v>193</v>
      </c>
      <c r="AG60" s="94"/>
      <c r="AH60" s="94"/>
      <c r="AI60" s="94"/>
    </row>
    <row r="61" spans="10:35">
      <c r="J61" s="12"/>
      <c r="K61" s="12"/>
      <c r="L61" s="12"/>
      <c r="M61" s="12" t="s">
        <v>444</v>
      </c>
      <c r="N61" s="12"/>
      <c r="O61" s="12"/>
      <c r="P61" s="96" t="s">
        <v>365</v>
      </c>
      <c r="Q61" s="96" t="s">
        <v>31</v>
      </c>
      <c r="S61" s="12"/>
      <c r="T61" s="12"/>
      <c r="V61" s="12"/>
      <c r="W61" s="12"/>
      <c r="Y61" s="12"/>
      <c r="Z61" s="12"/>
      <c r="AB61" s="12"/>
      <c r="AC61" s="12"/>
      <c r="AD61" s="12"/>
      <c r="AE61" s="94" t="s">
        <v>284</v>
      </c>
      <c r="AF61" s="94" t="s">
        <v>187</v>
      </c>
      <c r="AG61" s="94"/>
      <c r="AH61" s="94"/>
      <c r="AI61" s="94"/>
    </row>
    <row r="62" spans="10:35">
      <c r="J62" s="12"/>
      <c r="K62" s="12"/>
      <c r="L62" s="12"/>
      <c r="M62" s="96" t="s">
        <v>317</v>
      </c>
      <c r="N62" s="96" t="s">
        <v>37</v>
      </c>
      <c r="O62" s="12"/>
      <c r="P62" s="12" t="s">
        <v>455</v>
      </c>
      <c r="Q62" s="12"/>
      <c r="S62" s="12"/>
      <c r="T62" s="12"/>
      <c r="V62" s="12"/>
      <c r="W62" s="12"/>
      <c r="Y62" s="12"/>
      <c r="Z62" s="12"/>
      <c r="AB62" s="12"/>
      <c r="AC62" s="12"/>
      <c r="AD62" s="12"/>
      <c r="AE62" s="94" t="s">
        <v>285</v>
      </c>
      <c r="AF62" s="94" t="s">
        <v>187</v>
      </c>
      <c r="AG62" s="94"/>
      <c r="AH62" s="94"/>
      <c r="AI62" s="94"/>
    </row>
    <row r="63" spans="10:35">
      <c r="J63" s="12"/>
      <c r="K63" s="12"/>
      <c r="L63" s="12"/>
      <c r="M63" s="96" t="s">
        <v>47</v>
      </c>
      <c r="N63" s="96" t="s">
        <v>89</v>
      </c>
      <c r="O63" s="12"/>
      <c r="P63" s="12"/>
      <c r="Q63" s="12"/>
      <c r="S63" s="12"/>
      <c r="T63" s="12"/>
      <c r="V63" s="12"/>
      <c r="W63" s="12"/>
      <c r="Y63" s="12"/>
      <c r="Z63" s="12"/>
      <c r="AB63" s="12"/>
      <c r="AC63" s="12"/>
      <c r="AD63" s="12"/>
      <c r="AE63" s="94" t="s">
        <v>288</v>
      </c>
      <c r="AF63" s="94" t="s">
        <v>193</v>
      </c>
      <c r="AG63" s="94"/>
      <c r="AH63" s="94"/>
      <c r="AI63" s="94"/>
    </row>
    <row r="64" spans="10:35">
      <c r="J64" s="12"/>
      <c r="K64" s="12"/>
      <c r="L64" s="12"/>
      <c r="M64" s="96" t="s">
        <v>49</v>
      </c>
      <c r="N64" s="96" t="s">
        <v>89</v>
      </c>
      <c r="O64" s="12"/>
      <c r="P64" s="12"/>
      <c r="Q64" s="12"/>
      <c r="S64" s="12"/>
      <c r="T64" s="12"/>
      <c r="V64" s="12"/>
      <c r="W64" s="12"/>
      <c r="Y64" s="12"/>
      <c r="Z64" s="12"/>
      <c r="AB64" s="12"/>
      <c r="AC64" s="12"/>
      <c r="AD64" s="12"/>
      <c r="AE64" s="94" t="s">
        <v>291</v>
      </c>
      <c r="AF64" s="94" t="s">
        <v>187</v>
      </c>
      <c r="AG64" s="94"/>
      <c r="AH64" s="94"/>
      <c r="AI64" s="94"/>
    </row>
    <row r="65" spans="10:35">
      <c r="J65" s="12"/>
      <c r="K65" s="12"/>
      <c r="L65" s="12"/>
      <c r="M65" s="96" t="s">
        <v>321</v>
      </c>
      <c r="N65" s="96" t="s">
        <v>37</v>
      </c>
      <c r="O65" s="12"/>
      <c r="P65" s="12"/>
      <c r="Q65" s="12"/>
      <c r="S65" s="12"/>
      <c r="T65" s="12"/>
      <c r="V65" s="12"/>
      <c r="W65" s="12"/>
      <c r="Y65" s="12"/>
      <c r="Z65" s="12"/>
      <c r="AB65" s="12"/>
      <c r="AC65" s="12"/>
      <c r="AD65" s="12"/>
      <c r="AE65" s="94" t="s">
        <v>96</v>
      </c>
      <c r="AF65" s="94" t="s">
        <v>187</v>
      </c>
      <c r="AG65" s="94"/>
      <c r="AH65" s="94"/>
      <c r="AI65" s="94"/>
    </row>
    <row r="66" spans="10:35">
      <c r="J66" s="12"/>
      <c r="K66" s="12"/>
      <c r="L66" s="12"/>
      <c r="M66" s="12" t="s">
        <v>35</v>
      </c>
      <c r="N66" s="12"/>
      <c r="O66" s="12"/>
      <c r="P66" s="12"/>
      <c r="Q66" s="12"/>
      <c r="S66" s="12"/>
      <c r="T66" s="12"/>
      <c r="V66" s="12"/>
      <c r="W66" s="12"/>
      <c r="Y66" s="12"/>
      <c r="Z66" s="12"/>
      <c r="AB66" s="12"/>
      <c r="AC66" s="12"/>
      <c r="AD66" s="12"/>
      <c r="AE66" s="94" t="s">
        <v>141</v>
      </c>
      <c r="AF66" s="94" t="s">
        <v>187</v>
      </c>
      <c r="AG66" s="94"/>
      <c r="AH66" s="94"/>
      <c r="AI66" s="94"/>
    </row>
    <row r="67" spans="10:35">
      <c r="J67" s="12"/>
      <c r="K67" s="12"/>
      <c r="L67" s="12"/>
      <c r="M67" s="96" t="s">
        <v>326</v>
      </c>
      <c r="N67" s="96" t="s">
        <v>37</v>
      </c>
      <c r="O67" s="12"/>
      <c r="P67" s="12"/>
      <c r="Q67" s="12"/>
      <c r="S67" s="12"/>
      <c r="T67" s="12"/>
      <c r="V67" s="12"/>
      <c r="W67" s="12"/>
      <c r="Y67" s="12"/>
      <c r="Z67" s="12"/>
      <c r="AB67" s="12"/>
      <c r="AC67" s="12"/>
      <c r="AD67" s="12"/>
      <c r="AE67" s="94" t="s">
        <v>292</v>
      </c>
      <c r="AF67" s="94" t="s">
        <v>187</v>
      </c>
      <c r="AG67" s="94"/>
      <c r="AH67" s="94"/>
      <c r="AI67" s="94"/>
    </row>
    <row r="68" spans="10:35">
      <c r="J68" s="12"/>
      <c r="K68" s="12"/>
      <c r="L68" s="12"/>
      <c r="M68" s="96" t="s">
        <v>335</v>
      </c>
      <c r="N68" s="96" t="s">
        <v>37</v>
      </c>
      <c r="O68" s="12"/>
      <c r="P68" s="12"/>
      <c r="Q68" s="12"/>
      <c r="S68" s="12"/>
      <c r="T68" s="12"/>
      <c r="V68" s="12"/>
      <c r="W68" s="12"/>
      <c r="Y68" s="12"/>
      <c r="Z68" s="12"/>
      <c r="AB68" s="12"/>
      <c r="AC68" s="12"/>
      <c r="AD68" s="12"/>
      <c r="AE68" s="94" t="s">
        <v>294</v>
      </c>
      <c r="AF68" s="94" t="s">
        <v>187</v>
      </c>
      <c r="AG68" s="94"/>
      <c r="AH68" s="94"/>
      <c r="AI68" s="94"/>
    </row>
    <row r="69" spans="10:35">
      <c r="J69" s="12"/>
      <c r="K69" s="12"/>
      <c r="L69" s="12"/>
      <c r="M69" s="96" t="s">
        <v>336</v>
      </c>
      <c r="N69" s="96" t="s">
        <v>37</v>
      </c>
      <c r="O69" s="12"/>
      <c r="P69" s="12"/>
      <c r="Q69" s="12"/>
      <c r="S69" s="12"/>
      <c r="T69" s="12"/>
      <c r="V69" s="12"/>
      <c r="W69" s="12"/>
      <c r="Y69" s="12"/>
      <c r="Z69" s="12"/>
      <c r="AB69" s="12"/>
      <c r="AC69" s="12"/>
      <c r="AD69" s="12"/>
      <c r="AE69" s="94" t="s">
        <v>301</v>
      </c>
      <c r="AF69" s="94" t="s">
        <v>187</v>
      </c>
      <c r="AG69" s="94"/>
      <c r="AH69" s="94"/>
      <c r="AI69" s="94"/>
    </row>
    <row r="70" spans="10:35">
      <c r="J70" s="12"/>
      <c r="K70" s="12"/>
      <c r="L70" s="12"/>
      <c r="M70" s="96" t="s">
        <v>337</v>
      </c>
      <c r="N70" s="96" t="s">
        <v>37</v>
      </c>
      <c r="O70" s="12"/>
      <c r="P70" s="12"/>
      <c r="Q70" s="12"/>
      <c r="S70" s="12"/>
      <c r="T70" s="12"/>
      <c r="V70" s="12"/>
      <c r="W70" s="12"/>
      <c r="Y70" s="12"/>
      <c r="Z70" s="12"/>
      <c r="AB70" s="12"/>
      <c r="AC70" s="12"/>
      <c r="AD70" s="12"/>
      <c r="AE70" s="94" t="s">
        <v>302</v>
      </c>
      <c r="AF70" s="94" t="s">
        <v>187</v>
      </c>
      <c r="AG70" s="94"/>
      <c r="AH70" s="94"/>
      <c r="AI70" s="94"/>
    </row>
    <row r="71" spans="10:35">
      <c r="J71" s="12"/>
      <c r="K71" s="12"/>
      <c r="L71" s="12"/>
      <c r="M71" s="96" t="s">
        <v>339</v>
      </c>
      <c r="N71" s="96" t="s">
        <v>89</v>
      </c>
      <c r="O71" s="12"/>
      <c r="P71" s="12"/>
      <c r="Q71" s="12"/>
      <c r="S71" s="12"/>
      <c r="T71" s="12"/>
      <c r="V71" s="12"/>
      <c r="W71" s="12"/>
      <c r="Y71" s="12"/>
      <c r="Z71" s="12"/>
      <c r="AB71" s="12"/>
      <c r="AC71" s="12"/>
      <c r="AD71" s="12"/>
      <c r="AE71" s="94" t="s">
        <v>73</v>
      </c>
      <c r="AF71" s="94" t="s">
        <v>193</v>
      </c>
      <c r="AG71" s="94"/>
      <c r="AH71" s="94"/>
      <c r="AI71" s="94"/>
    </row>
    <row r="72" spans="10:35">
      <c r="J72" s="12"/>
      <c r="K72" s="12"/>
      <c r="L72" s="12"/>
      <c r="M72" s="96" t="s">
        <v>340</v>
      </c>
      <c r="N72" s="96" t="s">
        <v>37</v>
      </c>
      <c r="O72" s="12"/>
      <c r="P72" s="12"/>
      <c r="Q72" s="12"/>
      <c r="S72" s="12"/>
      <c r="T72" s="12"/>
      <c r="V72" s="12"/>
      <c r="W72" s="12"/>
      <c r="Y72" s="12"/>
      <c r="Z72" s="12"/>
      <c r="AB72" s="12"/>
      <c r="AC72" s="12"/>
      <c r="AD72" s="12"/>
      <c r="AE72" s="94" t="s">
        <v>148</v>
      </c>
      <c r="AF72" s="94" t="s">
        <v>187</v>
      </c>
      <c r="AG72" s="94"/>
      <c r="AH72" s="94"/>
      <c r="AI72" s="94"/>
    </row>
    <row r="73" spans="10:35">
      <c r="J73" s="12"/>
      <c r="K73" s="12"/>
      <c r="L73" s="12"/>
      <c r="M73" s="96" t="s">
        <v>341</v>
      </c>
      <c r="N73" s="96" t="s">
        <v>37</v>
      </c>
      <c r="O73" s="12"/>
      <c r="P73" s="12"/>
      <c r="Q73" s="12"/>
      <c r="S73" s="12"/>
      <c r="T73" s="12"/>
      <c r="V73" s="12"/>
      <c r="W73" s="12"/>
      <c r="Y73" s="12"/>
      <c r="Z73" s="12"/>
      <c r="AB73" s="12"/>
      <c r="AC73" s="12"/>
      <c r="AD73" s="12"/>
      <c r="AE73" s="94" t="s">
        <v>41</v>
      </c>
      <c r="AF73" s="94" t="s">
        <v>187</v>
      </c>
      <c r="AG73" s="94"/>
      <c r="AH73" s="94"/>
      <c r="AI73" s="94"/>
    </row>
    <row r="74" spans="10:35">
      <c r="J74" s="12"/>
      <c r="K74" s="12"/>
      <c r="L74" s="12"/>
      <c r="M74" s="96" t="s">
        <v>343</v>
      </c>
      <c r="N74" s="96" t="s">
        <v>37</v>
      </c>
      <c r="O74" s="12"/>
      <c r="P74" s="12"/>
      <c r="Q74" s="12"/>
      <c r="S74" s="12"/>
      <c r="T74" s="12"/>
      <c r="V74" s="12"/>
      <c r="W74" s="12"/>
      <c r="Y74" s="12"/>
      <c r="Z74" s="12"/>
      <c r="AB74" s="12"/>
      <c r="AC74" s="12"/>
      <c r="AD74" s="12"/>
      <c r="AE74" s="94" t="s">
        <v>111</v>
      </c>
      <c r="AF74" s="94" t="s">
        <v>187</v>
      </c>
      <c r="AG74" s="94"/>
      <c r="AH74" s="94"/>
      <c r="AI74" s="94"/>
    </row>
    <row r="75" spans="10:35">
      <c r="J75" s="12"/>
      <c r="K75" s="12"/>
      <c r="L75" s="12"/>
      <c r="M75" s="12" t="s">
        <v>445</v>
      </c>
      <c r="N75" s="12"/>
      <c r="O75" s="12"/>
      <c r="P75" s="12"/>
      <c r="Q75" s="12"/>
      <c r="S75" s="12"/>
      <c r="T75" s="12"/>
      <c r="V75" s="12"/>
      <c r="W75" s="12"/>
      <c r="Y75" s="12"/>
      <c r="Z75" s="12"/>
      <c r="AB75" s="12"/>
      <c r="AC75" s="12"/>
      <c r="AD75" s="12"/>
      <c r="AE75" s="94" t="s">
        <v>309</v>
      </c>
      <c r="AF75" s="94" t="s">
        <v>187</v>
      </c>
      <c r="AG75" s="94"/>
      <c r="AH75" s="94"/>
      <c r="AI75" s="94"/>
    </row>
    <row r="76" spans="10:35">
      <c r="J76" s="12"/>
      <c r="K76" s="12"/>
      <c r="L76" s="12"/>
      <c r="M76" s="12" t="s">
        <v>446</v>
      </c>
      <c r="N76" s="12"/>
      <c r="O76" s="12"/>
      <c r="P76" s="12"/>
      <c r="Q76" s="12"/>
      <c r="S76" s="12"/>
      <c r="T76" s="12"/>
      <c r="V76" s="12"/>
      <c r="W76" s="12"/>
      <c r="Y76" s="12"/>
      <c r="Z76" s="12"/>
      <c r="AB76" s="12"/>
      <c r="AC76" s="12"/>
      <c r="AD76" s="12"/>
      <c r="AE76" s="94" t="s">
        <v>44</v>
      </c>
      <c r="AF76" s="94" t="s">
        <v>193</v>
      </c>
      <c r="AG76" s="94"/>
      <c r="AH76" s="94"/>
      <c r="AI76" s="94"/>
    </row>
    <row r="77" spans="10:35">
      <c r="J77" s="12"/>
      <c r="K77" s="12"/>
      <c r="L77" s="12"/>
      <c r="M77" s="96" t="s">
        <v>120</v>
      </c>
      <c r="N77" s="96" t="s">
        <v>37</v>
      </c>
      <c r="O77" s="12"/>
      <c r="P77" s="12"/>
      <c r="Q77" s="12"/>
      <c r="S77" s="12"/>
      <c r="T77" s="12"/>
      <c r="V77" s="12"/>
      <c r="W77" s="12"/>
      <c r="Y77" s="12"/>
      <c r="Z77" s="12"/>
      <c r="AB77" s="12"/>
      <c r="AC77" s="12"/>
      <c r="AD77" s="12"/>
      <c r="AE77" s="94" t="s">
        <v>119</v>
      </c>
      <c r="AF77" s="94" t="s">
        <v>187</v>
      </c>
      <c r="AG77" s="94"/>
      <c r="AH77" s="94"/>
      <c r="AI77" s="94"/>
    </row>
    <row r="78" spans="10:35">
      <c r="J78" s="12"/>
      <c r="K78" s="12"/>
      <c r="L78" s="12"/>
      <c r="M78" s="96" t="s">
        <v>356</v>
      </c>
      <c r="N78" s="96" t="s">
        <v>37</v>
      </c>
      <c r="O78" s="12"/>
      <c r="P78" s="12"/>
      <c r="Q78" s="12"/>
      <c r="S78" s="12"/>
      <c r="T78" s="12"/>
      <c r="V78" s="12"/>
      <c r="W78" s="12"/>
      <c r="Y78" s="12"/>
      <c r="Z78" s="12"/>
      <c r="AB78" s="12"/>
      <c r="AC78" s="12"/>
      <c r="AD78" s="12"/>
      <c r="AE78" s="94" t="s">
        <v>315</v>
      </c>
      <c r="AF78" s="94" t="s">
        <v>187</v>
      </c>
      <c r="AG78" s="94"/>
      <c r="AH78" s="94"/>
      <c r="AI78" s="94"/>
    </row>
    <row r="79" spans="10:35">
      <c r="J79" s="12"/>
      <c r="K79" s="12"/>
      <c r="L79" s="12"/>
      <c r="M79" s="96" t="s">
        <v>362</v>
      </c>
      <c r="N79" s="96" t="s">
        <v>89</v>
      </c>
      <c r="O79" s="12"/>
      <c r="P79" s="12"/>
      <c r="Q79" s="12"/>
      <c r="S79" s="12"/>
      <c r="T79" s="12"/>
      <c r="V79" s="12"/>
      <c r="W79" s="12"/>
      <c r="Y79" s="12"/>
      <c r="Z79" s="12"/>
      <c r="AB79" s="12"/>
      <c r="AC79" s="12"/>
      <c r="AD79" s="12"/>
      <c r="AE79" s="94" t="s">
        <v>316</v>
      </c>
      <c r="AF79" s="94" t="s">
        <v>187</v>
      </c>
      <c r="AG79" s="94"/>
      <c r="AH79" s="94"/>
      <c r="AI79" s="94"/>
    </row>
    <row r="80" spans="10:35">
      <c r="J80" s="12"/>
      <c r="K80" s="12"/>
      <c r="L80" s="12"/>
      <c r="M80" s="96" t="s">
        <v>363</v>
      </c>
      <c r="N80" s="96" t="s">
        <v>37</v>
      </c>
      <c r="O80" s="12"/>
      <c r="P80" s="12"/>
      <c r="Q80" s="12"/>
      <c r="S80" s="12"/>
      <c r="T80" s="12"/>
      <c r="V80" s="12"/>
      <c r="W80" s="12"/>
      <c r="Y80" s="12"/>
      <c r="Z80" s="12"/>
      <c r="AB80" s="12"/>
      <c r="AC80" s="12"/>
      <c r="AD80" s="12"/>
      <c r="AE80" s="94" t="s">
        <v>318</v>
      </c>
      <c r="AF80" s="94" t="s">
        <v>193</v>
      </c>
      <c r="AG80" s="94"/>
      <c r="AH80" s="94"/>
      <c r="AI80" s="94"/>
    </row>
    <row r="81" spans="10:35">
      <c r="J81" s="12"/>
      <c r="K81" s="12"/>
      <c r="L81" s="12"/>
      <c r="M81" s="96" t="s">
        <v>367</v>
      </c>
      <c r="N81" s="96" t="s">
        <v>37</v>
      </c>
      <c r="O81" s="12"/>
      <c r="P81" s="12"/>
      <c r="Q81" s="12"/>
      <c r="S81" s="12"/>
      <c r="T81" s="12"/>
      <c r="V81" s="12"/>
      <c r="W81" s="12"/>
      <c r="Y81" s="12"/>
      <c r="Z81" s="12"/>
      <c r="AB81" s="12"/>
      <c r="AC81" s="12"/>
      <c r="AD81" s="12"/>
      <c r="AE81" s="94" t="s">
        <v>319</v>
      </c>
      <c r="AF81" s="94" t="s">
        <v>187</v>
      </c>
      <c r="AG81" s="94"/>
      <c r="AH81" s="94"/>
      <c r="AI81" s="94"/>
    </row>
    <row r="82" spans="10:35">
      <c r="J82" s="12"/>
      <c r="K82" s="12"/>
      <c r="L82" s="12"/>
      <c r="M82" s="96" t="s">
        <v>369</v>
      </c>
      <c r="N82" s="96" t="s">
        <v>37</v>
      </c>
      <c r="O82" s="12"/>
      <c r="P82" s="12"/>
      <c r="Q82" s="12"/>
      <c r="S82" s="12"/>
      <c r="T82" s="12"/>
      <c r="V82" s="12"/>
      <c r="W82" s="12"/>
      <c r="Y82" s="12"/>
      <c r="Z82" s="12"/>
      <c r="AB82" s="12"/>
      <c r="AC82" s="12"/>
      <c r="AD82" s="12"/>
      <c r="AE82" s="94" t="s">
        <v>152</v>
      </c>
      <c r="AF82" s="94" t="s">
        <v>187</v>
      </c>
      <c r="AG82" s="94"/>
      <c r="AH82" s="94"/>
      <c r="AI82" s="94"/>
    </row>
    <row r="83" spans="10:35">
      <c r="J83" s="12"/>
      <c r="K83" s="12"/>
      <c r="L83" s="12"/>
      <c r="M83" s="96" t="s">
        <v>131</v>
      </c>
      <c r="N83" s="96" t="s">
        <v>37</v>
      </c>
      <c r="O83" s="12"/>
      <c r="P83" s="12"/>
      <c r="Q83" s="12"/>
      <c r="V83" s="12"/>
      <c r="W83" s="12"/>
      <c r="Y83" s="12"/>
      <c r="Z83" s="12"/>
      <c r="AB83" s="12"/>
      <c r="AC83" s="12"/>
      <c r="AD83" s="12"/>
      <c r="AE83" s="94" t="s">
        <v>324</v>
      </c>
      <c r="AF83" s="94" t="s">
        <v>187</v>
      </c>
      <c r="AG83" s="94"/>
      <c r="AH83" s="94"/>
      <c r="AI83" s="94"/>
    </row>
    <row r="84" spans="10:35">
      <c r="J84" s="12"/>
      <c r="K84" s="12"/>
      <c r="L84" s="12"/>
      <c r="M84" s="12"/>
      <c r="N84" s="12"/>
      <c r="O84" s="12"/>
      <c r="P84" s="12"/>
      <c r="Q84" s="12"/>
      <c r="V84" s="12"/>
      <c r="W84" s="12"/>
      <c r="Y84" s="12"/>
      <c r="Z84" s="12"/>
      <c r="AB84" s="12"/>
      <c r="AC84" s="12"/>
      <c r="AD84" s="12"/>
      <c r="AE84" s="94" t="s">
        <v>327</v>
      </c>
      <c r="AF84" s="94" t="s">
        <v>193</v>
      </c>
      <c r="AG84" s="94"/>
      <c r="AH84" s="94"/>
      <c r="AI84" s="94"/>
    </row>
    <row r="85" spans="10:35">
      <c r="R85"/>
      <c r="U85"/>
      <c r="AD85" s="12"/>
      <c r="AE85" s="94" t="s">
        <v>165</v>
      </c>
      <c r="AF85" s="94" t="s">
        <v>193</v>
      </c>
      <c r="AG85" s="94"/>
      <c r="AH85" s="94"/>
      <c r="AI85" s="94"/>
    </row>
    <row r="86" spans="10:35">
      <c r="R86"/>
      <c r="U86"/>
      <c r="AD86" s="12"/>
      <c r="AE86" s="94" t="s">
        <v>72</v>
      </c>
      <c r="AF86" s="94" t="s">
        <v>187</v>
      </c>
      <c r="AG86" s="94"/>
      <c r="AH86" s="94"/>
      <c r="AI86" s="94"/>
    </row>
    <row r="87" spans="10:35">
      <c r="R87"/>
      <c r="U87"/>
      <c r="AD87" s="12"/>
      <c r="AE87" s="94" t="s">
        <v>332</v>
      </c>
      <c r="AF87" s="94" t="s">
        <v>187</v>
      </c>
      <c r="AG87" s="94"/>
      <c r="AH87" s="94"/>
      <c r="AI87" s="94"/>
    </row>
    <row r="88" spans="10:35">
      <c r="R88"/>
      <c r="U88"/>
      <c r="AD88" s="12"/>
      <c r="AE88" s="94" t="s">
        <v>180</v>
      </c>
      <c r="AF88" s="94" t="s">
        <v>193</v>
      </c>
      <c r="AG88" s="94"/>
      <c r="AH88" s="94"/>
      <c r="AI88" s="94"/>
    </row>
    <row r="89" spans="10:35">
      <c r="R89"/>
      <c r="U89"/>
      <c r="AD89" s="12"/>
      <c r="AE89" s="94" t="s">
        <v>342</v>
      </c>
      <c r="AF89" s="94" t="s">
        <v>187</v>
      </c>
      <c r="AG89" s="94"/>
      <c r="AH89" s="94"/>
      <c r="AI89" s="94"/>
    </row>
    <row r="90" spans="10:35">
      <c r="R90"/>
      <c r="U90"/>
      <c r="AD90" s="12"/>
      <c r="AE90" s="94" t="s">
        <v>57</v>
      </c>
      <c r="AF90" s="94" t="s">
        <v>187</v>
      </c>
      <c r="AG90" s="94"/>
      <c r="AH90" s="94"/>
      <c r="AI90" s="94"/>
    </row>
    <row r="91" spans="10:35">
      <c r="R91"/>
      <c r="U91"/>
      <c r="AD91" s="12"/>
      <c r="AE91" s="94" t="s">
        <v>140</v>
      </c>
      <c r="AF91" s="94" t="s">
        <v>187</v>
      </c>
      <c r="AG91" s="94"/>
      <c r="AH91" s="94"/>
      <c r="AI91" s="94"/>
    </row>
    <row r="92" spans="10:35">
      <c r="R92"/>
      <c r="U92"/>
      <c r="AD92" s="12"/>
      <c r="AE92" s="94" t="s">
        <v>345</v>
      </c>
      <c r="AF92" s="94" t="s">
        <v>187</v>
      </c>
      <c r="AG92" s="94"/>
      <c r="AH92" s="94"/>
      <c r="AI92" s="94"/>
    </row>
    <row r="93" spans="10:35">
      <c r="R93"/>
      <c r="U93"/>
      <c r="AD93" s="12"/>
      <c r="AE93" s="94" t="s">
        <v>347</v>
      </c>
      <c r="AF93" s="94" t="s">
        <v>187</v>
      </c>
      <c r="AG93" s="94"/>
      <c r="AH93" s="94"/>
      <c r="AI93" s="94"/>
    </row>
    <row r="94" spans="10:35">
      <c r="R94"/>
      <c r="U94"/>
      <c r="AD94" s="12"/>
      <c r="AE94" s="94" t="s">
        <v>16</v>
      </c>
      <c r="AF94" s="94" t="s">
        <v>193</v>
      </c>
      <c r="AG94" s="94"/>
      <c r="AH94" s="94"/>
      <c r="AI94" s="94"/>
    </row>
    <row r="95" spans="10:35">
      <c r="R95"/>
      <c r="U95"/>
      <c r="AD95" s="12"/>
      <c r="AE95" s="94" t="s">
        <v>348</v>
      </c>
      <c r="AF95" s="94" t="s">
        <v>193</v>
      </c>
      <c r="AG95" s="94"/>
      <c r="AH95" s="94"/>
      <c r="AI95" s="94"/>
    </row>
    <row r="96" spans="10:35">
      <c r="R96"/>
      <c r="U96"/>
      <c r="AD96" s="12"/>
      <c r="AE96" s="94" t="s">
        <v>349</v>
      </c>
      <c r="AF96" s="94" t="s">
        <v>187</v>
      </c>
      <c r="AG96" s="94"/>
      <c r="AH96" s="94"/>
      <c r="AI96" s="94"/>
    </row>
    <row r="97" spans="18:35">
      <c r="R97"/>
      <c r="U97"/>
      <c r="AD97" s="12"/>
      <c r="AE97" s="94" t="s">
        <v>350</v>
      </c>
      <c r="AF97" s="94" t="s">
        <v>193</v>
      </c>
      <c r="AG97" s="94"/>
      <c r="AH97" s="94"/>
      <c r="AI97" s="94"/>
    </row>
    <row r="98" spans="18:35">
      <c r="R98"/>
      <c r="U98"/>
      <c r="AD98" s="12"/>
      <c r="AE98" s="94" t="s">
        <v>175</v>
      </c>
      <c r="AF98" s="94" t="s">
        <v>193</v>
      </c>
      <c r="AG98" s="94"/>
      <c r="AH98" s="94"/>
      <c r="AI98" s="94"/>
    </row>
    <row r="99" spans="18:35">
      <c r="R99"/>
      <c r="U99"/>
      <c r="AD99" s="12"/>
      <c r="AE99" s="94" t="s">
        <v>351</v>
      </c>
      <c r="AF99" s="94" t="s">
        <v>193</v>
      </c>
      <c r="AG99" s="94"/>
      <c r="AH99" s="94"/>
      <c r="AI99" s="94"/>
    </row>
    <row r="100" spans="18:35">
      <c r="R100"/>
      <c r="U100"/>
      <c r="AD100" s="12"/>
      <c r="AE100" s="94" t="s">
        <v>352</v>
      </c>
      <c r="AF100" s="94" t="s">
        <v>187</v>
      </c>
      <c r="AG100" s="94"/>
      <c r="AH100" s="94"/>
      <c r="AI100" s="94"/>
    </row>
    <row r="101" spans="18:35">
      <c r="R101"/>
      <c r="U101"/>
      <c r="AD101" s="12"/>
      <c r="AE101" s="94" t="s">
        <v>353</v>
      </c>
      <c r="AF101" s="94" t="s">
        <v>187</v>
      </c>
      <c r="AG101" s="94"/>
      <c r="AH101" s="94"/>
      <c r="AI101" s="94"/>
    </row>
    <row r="102" spans="18:35">
      <c r="R102"/>
      <c r="U102"/>
      <c r="AD102" s="12"/>
      <c r="AE102" s="94" t="s">
        <v>354</v>
      </c>
      <c r="AF102" s="94" t="s">
        <v>187</v>
      </c>
      <c r="AG102" s="94"/>
      <c r="AH102" s="94"/>
      <c r="AI102" s="94"/>
    </row>
    <row r="103" spans="18:35">
      <c r="R103"/>
      <c r="U103"/>
      <c r="AD103" s="12"/>
      <c r="AE103" s="94" t="s">
        <v>46</v>
      </c>
      <c r="AF103" s="94" t="s">
        <v>187</v>
      </c>
      <c r="AG103" s="94"/>
      <c r="AH103" s="94"/>
      <c r="AI103" s="94"/>
    </row>
    <row r="104" spans="18:35">
      <c r="R104"/>
      <c r="U104"/>
      <c r="AD104" s="12"/>
      <c r="AE104" s="94" t="s">
        <v>355</v>
      </c>
      <c r="AF104" s="94" t="s">
        <v>187</v>
      </c>
      <c r="AG104" s="94"/>
      <c r="AH104" s="94"/>
      <c r="AI104" s="94"/>
    </row>
    <row r="105" spans="18:35">
      <c r="R105"/>
      <c r="U105"/>
      <c r="AD105" s="12"/>
      <c r="AE105" s="94" t="s">
        <v>63</v>
      </c>
      <c r="AF105" s="94" t="s">
        <v>187</v>
      </c>
      <c r="AG105" s="94"/>
      <c r="AH105" s="94"/>
      <c r="AI105" s="94"/>
    </row>
    <row r="106" spans="18:35">
      <c r="R106"/>
      <c r="U106"/>
      <c r="AD106" s="12"/>
      <c r="AE106" s="94" t="s">
        <v>359</v>
      </c>
      <c r="AF106" s="94" t="s">
        <v>187</v>
      </c>
      <c r="AG106" s="94"/>
      <c r="AH106" s="94"/>
      <c r="AI106" s="94"/>
    </row>
    <row r="107" spans="18:35">
      <c r="R107"/>
      <c r="U107"/>
      <c r="AD107" s="12"/>
      <c r="AE107" s="94" t="s">
        <v>360</v>
      </c>
      <c r="AF107" s="94" t="s">
        <v>193</v>
      </c>
      <c r="AG107" s="94"/>
      <c r="AH107" s="94"/>
      <c r="AI107" s="94"/>
    </row>
    <row r="108" spans="18:35">
      <c r="R108"/>
      <c r="U108"/>
      <c r="AD108" s="12"/>
      <c r="AE108" s="94" t="s">
        <v>364</v>
      </c>
      <c r="AF108" s="94" t="s">
        <v>193</v>
      </c>
      <c r="AG108" s="94"/>
      <c r="AH108" s="94"/>
      <c r="AI108" s="94"/>
    </row>
    <row r="109" spans="18:35">
      <c r="R109"/>
      <c r="U109"/>
      <c r="AD109" s="12"/>
      <c r="AE109" s="94" t="s">
        <v>133</v>
      </c>
      <c r="AF109" s="94" t="s">
        <v>193</v>
      </c>
      <c r="AG109" s="94"/>
      <c r="AH109" s="94"/>
      <c r="AI109" s="94"/>
    </row>
    <row r="110" spans="18:35">
      <c r="R110"/>
      <c r="U110"/>
      <c r="AD110" s="12"/>
      <c r="AE110" s="94" t="s">
        <v>368</v>
      </c>
      <c r="AF110" s="94" t="s">
        <v>187</v>
      </c>
      <c r="AG110" s="94"/>
      <c r="AH110" s="94"/>
      <c r="AI110" s="94"/>
    </row>
    <row r="111" spans="18:35">
      <c r="R111"/>
      <c r="U111"/>
      <c r="AD111" s="12"/>
      <c r="AE111" s="94" t="s">
        <v>68</v>
      </c>
      <c r="AF111" s="94" t="s">
        <v>187</v>
      </c>
      <c r="AG111" s="94"/>
      <c r="AH111" s="94"/>
      <c r="AI111" s="94"/>
    </row>
    <row r="112" spans="18:35">
      <c r="R112"/>
      <c r="U112"/>
      <c r="AD112" s="12"/>
      <c r="AE112" s="94" t="s">
        <v>370</v>
      </c>
      <c r="AF112" s="94" t="s">
        <v>193</v>
      </c>
      <c r="AG112" s="94"/>
      <c r="AH112" s="94"/>
      <c r="AI112" s="94"/>
    </row>
    <row r="113" spans="18:35">
      <c r="R113"/>
      <c r="U113"/>
      <c r="AD113" s="12"/>
      <c r="AE113" s="94" t="s">
        <v>43</v>
      </c>
      <c r="AF113" s="94" t="s">
        <v>187</v>
      </c>
      <c r="AG113" s="94"/>
      <c r="AH113" s="94"/>
      <c r="AI113" s="94"/>
    </row>
    <row r="114" spans="18:35">
      <c r="R114"/>
      <c r="U114"/>
      <c r="AD114" s="12"/>
      <c r="AE114" s="94" t="s">
        <v>371</v>
      </c>
      <c r="AF114" s="94" t="s">
        <v>187</v>
      </c>
      <c r="AG114" s="94"/>
      <c r="AH114" s="94"/>
      <c r="AI114" s="94"/>
    </row>
    <row r="115" spans="18:35">
      <c r="R115"/>
      <c r="U115"/>
      <c r="AD115" s="12"/>
      <c r="AE115" s="94" t="s">
        <v>58</v>
      </c>
      <c r="AF115" s="94" t="s">
        <v>187</v>
      </c>
      <c r="AG115" s="94"/>
      <c r="AH115" s="94"/>
      <c r="AI115" s="94"/>
    </row>
    <row r="116" spans="18:35">
      <c r="R116"/>
      <c r="U116"/>
      <c r="AD116" s="12"/>
      <c r="AF116" s="94"/>
      <c r="AG116" s="94"/>
      <c r="AH116" s="94"/>
      <c r="AI116" s="94"/>
    </row>
    <row r="117" spans="18:35">
      <c r="R117"/>
      <c r="U117"/>
      <c r="AD117" s="12"/>
      <c r="AF117" s="94"/>
      <c r="AG117" s="94"/>
      <c r="AH117" s="94"/>
      <c r="AI117" s="94"/>
    </row>
    <row r="118" spans="18:35">
      <c r="R118"/>
      <c r="U118"/>
      <c r="AD118" s="12"/>
      <c r="AF118" s="94"/>
      <c r="AG118" s="94"/>
      <c r="AH118" s="94"/>
      <c r="AI118" s="94"/>
    </row>
    <row r="119" spans="18:35">
      <c r="R119"/>
      <c r="U119"/>
      <c r="AD119" s="12"/>
      <c r="AF119" s="94"/>
      <c r="AG119" s="94"/>
      <c r="AH119" s="94"/>
      <c r="AI119" s="94"/>
    </row>
    <row r="120" spans="18:35">
      <c r="R120"/>
      <c r="U120"/>
      <c r="AD120" s="12"/>
      <c r="AF120" s="94"/>
      <c r="AG120" s="94"/>
      <c r="AH120" s="94"/>
      <c r="AI120" s="94"/>
    </row>
    <row r="121" spans="18:35">
      <c r="R121"/>
      <c r="U121"/>
      <c r="AD121" s="12"/>
      <c r="AF121" s="94"/>
      <c r="AG121" s="94"/>
      <c r="AH121" s="94"/>
      <c r="AI121" s="94"/>
    </row>
    <row r="122" spans="18:35">
      <c r="R122"/>
      <c r="U122"/>
      <c r="AD122" s="12"/>
      <c r="AF122" s="94"/>
      <c r="AG122" s="94"/>
      <c r="AH122" s="94"/>
      <c r="AI122" s="94"/>
    </row>
    <row r="123" spans="18:35">
      <c r="R123"/>
      <c r="U123"/>
      <c r="AD123" s="12"/>
      <c r="AF123" s="94"/>
      <c r="AG123" s="94"/>
      <c r="AH123" s="94"/>
      <c r="AI123" s="94"/>
    </row>
    <row r="124" spans="18:35">
      <c r="R124"/>
      <c r="U124"/>
      <c r="AD124" s="12"/>
      <c r="AF124" s="94"/>
      <c r="AG124" s="94"/>
      <c r="AH124" s="94"/>
      <c r="AI124" s="94"/>
    </row>
    <row r="125" spans="18:35">
      <c r="R125"/>
      <c r="U125"/>
      <c r="AD125" s="12"/>
      <c r="AF125" s="94"/>
      <c r="AG125" s="94"/>
      <c r="AH125" s="94"/>
      <c r="AI125" s="94"/>
    </row>
    <row r="126" spans="18:35">
      <c r="R126"/>
      <c r="U126"/>
      <c r="AD126" s="12"/>
      <c r="AF126" s="94"/>
      <c r="AG126" s="94"/>
      <c r="AH126" s="94"/>
      <c r="AI126" s="94"/>
    </row>
    <row r="127" spans="18:35">
      <c r="R127"/>
      <c r="U127"/>
      <c r="AD127" s="12"/>
      <c r="AF127" s="94"/>
      <c r="AG127" s="94"/>
      <c r="AH127" s="94"/>
      <c r="AI127" s="94"/>
    </row>
    <row r="128" spans="18:35">
      <c r="R128"/>
      <c r="U128"/>
      <c r="AD128" s="12"/>
      <c r="AF128" s="94"/>
      <c r="AG128" s="94"/>
      <c r="AH128" s="94"/>
      <c r="AI128" s="94"/>
    </row>
    <row r="129" spans="18:35">
      <c r="R129"/>
      <c r="U129"/>
      <c r="AD129" s="12"/>
      <c r="AF129" s="94"/>
      <c r="AG129" s="94"/>
      <c r="AH129" s="94"/>
      <c r="AI129" s="94"/>
    </row>
    <row r="130" spans="18:35">
      <c r="R130"/>
      <c r="U130"/>
      <c r="AD130" s="12"/>
      <c r="AF130" s="94"/>
      <c r="AG130" s="94"/>
      <c r="AH130" s="94"/>
      <c r="AI130" s="94"/>
    </row>
    <row r="131" spans="18:35">
      <c r="R131"/>
      <c r="U131"/>
      <c r="AD131" s="12"/>
      <c r="AF131" s="94"/>
      <c r="AG131" s="94"/>
      <c r="AH131" s="94"/>
      <c r="AI131" s="94"/>
    </row>
    <row r="132" spans="18:35">
      <c r="R132"/>
      <c r="U132"/>
      <c r="AD132" s="12"/>
      <c r="AF132" s="94"/>
      <c r="AG132" s="94"/>
      <c r="AH132" s="94"/>
      <c r="AI132" s="94"/>
    </row>
    <row r="133" spans="18:35">
      <c r="R133"/>
      <c r="U133"/>
      <c r="AD133" s="12"/>
      <c r="AF133" s="94"/>
      <c r="AG133" s="94"/>
      <c r="AH133" s="94"/>
      <c r="AI133" s="94"/>
    </row>
    <row r="134" spans="18:35">
      <c r="R134"/>
      <c r="U134"/>
      <c r="AD134" s="12"/>
      <c r="AF134" s="94"/>
      <c r="AG134" s="94"/>
      <c r="AH134" s="94"/>
      <c r="AI134" s="94"/>
    </row>
    <row r="135" spans="18:35">
      <c r="R135"/>
      <c r="U135"/>
      <c r="AD135" s="12"/>
      <c r="AF135" s="94"/>
      <c r="AG135" s="94"/>
      <c r="AH135" s="94"/>
      <c r="AI135" s="94"/>
    </row>
    <row r="136" spans="18:35">
      <c r="R136"/>
      <c r="U136"/>
      <c r="AD136" s="12"/>
      <c r="AF136" s="94"/>
      <c r="AG136" s="94"/>
      <c r="AH136" s="94"/>
      <c r="AI136" s="94"/>
    </row>
    <row r="137" spans="18:35">
      <c r="R137"/>
      <c r="U137"/>
      <c r="AD137" s="12"/>
      <c r="AF137" s="94"/>
      <c r="AG137" s="94"/>
      <c r="AH137" s="94"/>
      <c r="AI137" s="94"/>
    </row>
    <row r="138" spans="18:35">
      <c r="R138"/>
      <c r="U138"/>
      <c r="AD138" s="12"/>
      <c r="AF138" s="94"/>
      <c r="AG138" s="94"/>
      <c r="AH138" s="94"/>
      <c r="AI138" s="94"/>
    </row>
    <row r="139" spans="18:35">
      <c r="R139"/>
      <c r="U139"/>
      <c r="AD139" s="12"/>
      <c r="AF139" s="94"/>
      <c r="AG139" s="94"/>
      <c r="AH139" s="94"/>
      <c r="AI139" s="94"/>
    </row>
    <row r="140" spans="18:35">
      <c r="R140"/>
      <c r="U140"/>
      <c r="AD140" s="12"/>
      <c r="AF140" s="94"/>
      <c r="AG140" s="94"/>
      <c r="AH140" s="94"/>
      <c r="AI140" s="94"/>
    </row>
    <row r="141" spans="18:35">
      <c r="R141"/>
      <c r="U141"/>
      <c r="AD141" s="12"/>
      <c r="AF141" s="94"/>
      <c r="AG141" s="94"/>
      <c r="AH141" s="94"/>
      <c r="AI141" s="94"/>
    </row>
    <row r="142" spans="18:35">
      <c r="R142"/>
      <c r="U142"/>
      <c r="AD142" s="12"/>
      <c r="AF142" s="94"/>
      <c r="AG142" s="94"/>
      <c r="AH142" s="94"/>
      <c r="AI142" s="94"/>
    </row>
    <row r="143" spans="18:35">
      <c r="R143"/>
      <c r="U143"/>
      <c r="AD143" s="12"/>
      <c r="AF143" s="94"/>
      <c r="AG143" s="94"/>
      <c r="AH143" s="94"/>
      <c r="AI143" s="94"/>
    </row>
    <row r="144" spans="18:35">
      <c r="R144"/>
      <c r="U144"/>
      <c r="AD144" s="12"/>
      <c r="AF144" s="94"/>
      <c r="AG144" s="94"/>
      <c r="AH144" s="94"/>
      <c r="AI144" s="94"/>
    </row>
    <row r="145" spans="18:35">
      <c r="R145"/>
      <c r="U145"/>
      <c r="AD145" s="12"/>
      <c r="AF145" s="94"/>
      <c r="AG145" s="94"/>
      <c r="AH145" s="94"/>
      <c r="AI145" s="94"/>
    </row>
    <row r="146" spans="18:35">
      <c r="R146"/>
      <c r="U146"/>
      <c r="AD146" s="12"/>
      <c r="AF146" s="94"/>
      <c r="AG146" s="94"/>
      <c r="AH146" s="94"/>
      <c r="AI146" s="94"/>
    </row>
    <row r="147" spans="18:35">
      <c r="R147"/>
      <c r="U147"/>
      <c r="AD147" s="12"/>
      <c r="AF147" s="94"/>
      <c r="AG147" s="94"/>
      <c r="AH147" s="94"/>
      <c r="AI147" s="94"/>
    </row>
    <row r="148" spans="18:35">
      <c r="R148"/>
      <c r="U148"/>
      <c r="AD148" s="12"/>
      <c r="AF148" s="94"/>
      <c r="AG148" s="94"/>
      <c r="AH148" s="94"/>
      <c r="AI148" s="94"/>
    </row>
    <row r="149" spans="18:35">
      <c r="R149"/>
      <c r="U149"/>
      <c r="AD149" s="12"/>
      <c r="AF149" s="94"/>
      <c r="AG149" s="94"/>
      <c r="AH149" s="94"/>
      <c r="AI149" s="94"/>
    </row>
    <row r="150" spans="18:35">
      <c r="R150"/>
      <c r="U150"/>
      <c r="AD150" s="12"/>
      <c r="AF150" s="94"/>
      <c r="AG150" s="94"/>
      <c r="AH150" s="94"/>
      <c r="AI150" s="94"/>
    </row>
    <row r="151" spans="18:35">
      <c r="R151"/>
      <c r="U151"/>
      <c r="AD151" s="12"/>
      <c r="AF151" s="94"/>
      <c r="AG151" s="94"/>
      <c r="AH151" s="94"/>
      <c r="AI151" s="94"/>
    </row>
    <row r="152" spans="18:35">
      <c r="R152"/>
      <c r="U152"/>
      <c r="AD152" s="12"/>
      <c r="AF152" s="94"/>
      <c r="AG152" s="94"/>
      <c r="AH152" s="94"/>
      <c r="AI152" s="94"/>
    </row>
    <row r="153" spans="18:35">
      <c r="R153"/>
      <c r="U153"/>
      <c r="AD153" s="12"/>
      <c r="AF153" s="94"/>
      <c r="AG153" s="94"/>
      <c r="AH153" s="94"/>
      <c r="AI153" s="94"/>
    </row>
    <row r="154" spans="18:35">
      <c r="R154"/>
      <c r="U154"/>
      <c r="AD154" s="12"/>
      <c r="AF154" s="94"/>
      <c r="AG154" s="94"/>
      <c r="AH154" s="94"/>
      <c r="AI154" s="94"/>
    </row>
    <row r="155" spans="18:35">
      <c r="R155"/>
      <c r="U155"/>
      <c r="AD155" s="12"/>
      <c r="AF155" s="94"/>
      <c r="AG155" s="94"/>
      <c r="AH155" s="94"/>
      <c r="AI155" s="94"/>
    </row>
    <row r="156" spans="18:35">
      <c r="R156"/>
      <c r="U156"/>
      <c r="AD156" s="12"/>
      <c r="AF156" s="12"/>
      <c r="AG156" s="94"/>
      <c r="AH156" s="94"/>
      <c r="AI156" s="94"/>
    </row>
    <row r="157" spans="18:35">
      <c r="R157"/>
      <c r="U157"/>
      <c r="AD157" s="12"/>
      <c r="AG157" s="94"/>
      <c r="AH157" s="94"/>
      <c r="AI157" s="94"/>
    </row>
    <row r="158" spans="18:35">
      <c r="R158"/>
      <c r="U158"/>
      <c r="AD158" s="12"/>
      <c r="AG158" s="94"/>
      <c r="AH158" s="94"/>
      <c r="AI158" s="94"/>
    </row>
    <row r="159" spans="18:35">
      <c r="R159"/>
      <c r="U159"/>
      <c r="AD159" s="12"/>
      <c r="AG159" s="94"/>
      <c r="AH159" s="94"/>
      <c r="AI159" s="94"/>
    </row>
    <row r="160" spans="18:35">
      <c r="R160"/>
      <c r="U160"/>
      <c r="AD160" s="12"/>
      <c r="AG160" s="94"/>
      <c r="AH160" s="94"/>
      <c r="AI160" s="94"/>
    </row>
    <row r="161" spans="18:35">
      <c r="R161"/>
      <c r="U161"/>
      <c r="AD161" s="12"/>
      <c r="AG161" s="94"/>
      <c r="AH161" s="94"/>
      <c r="AI161" s="94"/>
    </row>
    <row r="162" spans="18:35">
      <c r="R162"/>
      <c r="U162"/>
      <c r="AD162" s="12"/>
      <c r="AG162" s="94"/>
      <c r="AH162" s="94"/>
      <c r="AI162" s="94"/>
    </row>
    <row r="163" spans="18:35">
      <c r="R163"/>
      <c r="U163"/>
      <c r="AD163" s="12"/>
      <c r="AG163" s="94"/>
      <c r="AH163" s="94"/>
      <c r="AI163" s="94"/>
    </row>
    <row r="164" spans="18:35">
      <c r="R164"/>
      <c r="U164"/>
      <c r="AD164" s="12"/>
      <c r="AG164" s="94"/>
      <c r="AH164" s="94"/>
      <c r="AI164" s="94"/>
    </row>
    <row r="165" spans="18:35">
      <c r="R165"/>
      <c r="U165"/>
      <c r="AD165" s="12"/>
      <c r="AG165" s="94"/>
      <c r="AH165" s="94"/>
      <c r="AI165" s="94"/>
    </row>
    <row r="166" spans="18:35">
      <c r="R166"/>
      <c r="U166"/>
      <c r="AD166" s="12"/>
      <c r="AG166" s="94"/>
      <c r="AH166" s="94"/>
      <c r="AI166" s="94"/>
    </row>
    <row r="167" spans="18:35">
      <c r="R167"/>
      <c r="U167"/>
      <c r="AD167" s="12"/>
      <c r="AG167" s="94"/>
      <c r="AH167" s="94"/>
      <c r="AI167" s="94"/>
    </row>
    <row r="168" spans="18:35">
      <c r="R168"/>
      <c r="U168"/>
      <c r="AD168" s="12"/>
      <c r="AG168" s="94"/>
      <c r="AH168" s="94"/>
      <c r="AI168" s="94"/>
    </row>
    <row r="169" spans="18:35">
      <c r="R169"/>
      <c r="U169"/>
      <c r="AD169" s="12"/>
      <c r="AG169" s="94"/>
      <c r="AH169" s="94"/>
      <c r="AI169" s="94"/>
    </row>
    <row r="170" spans="18:35">
      <c r="R170"/>
      <c r="U170"/>
      <c r="AD170" s="12"/>
      <c r="AG170" s="94"/>
      <c r="AH170" s="94"/>
      <c r="AI170" s="94"/>
    </row>
    <row r="171" spans="18:35">
      <c r="R171"/>
      <c r="U171"/>
      <c r="AD171" s="12"/>
      <c r="AG171" s="94"/>
      <c r="AH171" s="94"/>
      <c r="AI171" s="94"/>
    </row>
    <row r="172" spans="18:35">
      <c r="R172"/>
      <c r="U172"/>
      <c r="AD172" s="12"/>
      <c r="AG172" s="12"/>
      <c r="AH172" s="12"/>
      <c r="AI172" s="12"/>
    </row>
    <row r="173" spans="18:35">
      <c r="R173"/>
      <c r="U173"/>
      <c r="AD173" s="12"/>
      <c r="AG173" s="12"/>
      <c r="AH173" s="12"/>
      <c r="AI173" s="12"/>
    </row>
    <row r="174" spans="18:35">
      <c r="R174"/>
      <c r="U174"/>
      <c r="AD174" s="12"/>
      <c r="AG174" s="12"/>
      <c r="AH174" s="12"/>
      <c r="AI174" s="12"/>
    </row>
    <row r="175" spans="18:35">
      <c r="R175"/>
      <c r="U175"/>
      <c r="AD175" s="12"/>
      <c r="AG175" s="12"/>
      <c r="AH175" s="12"/>
      <c r="AI175" s="12"/>
    </row>
    <row r="182" spans="28:29">
      <c r="AB182" s="12"/>
      <c r="AC182" s="12"/>
    </row>
    <row r="183" spans="28:29">
      <c r="AB183" s="12"/>
      <c r="AC183" s="12"/>
    </row>
    <row r="184" spans="28:29">
      <c r="AB184" s="12"/>
      <c r="AC184" s="12"/>
    </row>
    <row r="185" spans="28:29">
      <c r="AB185" s="12"/>
      <c r="AC185" s="12"/>
    </row>
    <row r="186" spans="28:29">
      <c r="AB186" s="12"/>
      <c r="AC186" s="12"/>
    </row>
    <row r="187" spans="28:29">
      <c r="AB187" s="12"/>
      <c r="AC187" s="12"/>
    </row>
    <row r="188" spans="28:29">
      <c r="AB188" s="12"/>
      <c r="AC188" s="12"/>
    </row>
    <row r="189" spans="28:29">
      <c r="AB189" s="12"/>
      <c r="AC189" s="12"/>
    </row>
    <row r="190" spans="28:29">
      <c r="AB190" s="12"/>
      <c r="AC190" s="12"/>
    </row>
    <row r="191" spans="28:29">
      <c r="AB191" s="12"/>
      <c r="AC191" s="12"/>
    </row>
    <row r="192" spans="28:29">
      <c r="AB192" s="12"/>
      <c r="AC192" s="12"/>
    </row>
    <row r="193" spans="28:29">
      <c r="AB193" s="12"/>
      <c r="AC193" s="12"/>
    </row>
    <row r="194" spans="28:29">
      <c r="AB194" s="12"/>
      <c r="AC194" s="12"/>
    </row>
    <row r="195" spans="28:29">
      <c r="AB195" s="12"/>
      <c r="AC195" s="12"/>
    </row>
    <row r="196" spans="28:29">
      <c r="AB196" s="12"/>
      <c r="AC196" s="12"/>
    </row>
    <row r="197" spans="28:29">
      <c r="AB197" s="12"/>
      <c r="AC197" s="12"/>
    </row>
    <row r="198" spans="28:29">
      <c r="AB198" s="12"/>
      <c r="AC198" s="12"/>
    </row>
    <row r="199" spans="28:29">
      <c r="AB199" s="12"/>
      <c r="AC199" s="12"/>
    </row>
    <row r="200" spans="28:29">
      <c r="AB200" s="12"/>
      <c r="AC200" s="12"/>
    </row>
    <row r="201" spans="28:29">
      <c r="AB201" s="12"/>
      <c r="AC201" s="12"/>
    </row>
    <row r="202" spans="28:29">
      <c r="AB202" s="12"/>
      <c r="AC202" s="12"/>
    </row>
    <row r="203" spans="28:29">
      <c r="AB203" s="12"/>
      <c r="AC203" s="12"/>
    </row>
    <row r="204" spans="28:29">
      <c r="AB204" s="12"/>
      <c r="AC204" s="12"/>
    </row>
    <row r="205" spans="28:29">
      <c r="AB205" s="12"/>
      <c r="AC205" s="12"/>
    </row>
    <row r="206" spans="28:29">
      <c r="AB206" s="12"/>
      <c r="AC206" s="12"/>
    </row>
    <row r="207" spans="28:29">
      <c r="AB207" s="12"/>
      <c r="AC207" s="12"/>
    </row>
    <row r="208" spans="28:29">
      <c r="AB208" s="12"/>
      <c r="AC208" s="12"/>
    </row>
    <row r="209" spans="28:29">
      <c r="AB209" s="12"/>
      <c r="AC209" s="12"/>
    </row>
    <row r="210" spans="28:29">
      <c r="AB210" s="12"/>
      <c r="AC210" s="12"/>
    </row>
    <row r="211" spans="28:29">
      <c r="AB211" s="12"/>
      <c r="AC211" s="12"/>
    </row>
    <row r="212" spans="28:29">
      <c r="AB212" s="12"/>
      <c r="AC212" s="12"/>
    </row>
    <row r="213" spans="28:29">
      <c r="AB213" s="12"/>
      <c r="AC213" s="12"/>
    </row>
    <row r="214" spans="28:29">
      <c r="AB214" s="12"/>
      <c r="AC214" s="12"/>
    </row>
    <row r="215" spans="28:29">
      <c r="AB215" s="12"/>
      <c r="AC215" s="12"/>
    </row>
    <row r="216" spans="28:29">
      <c r="AB216" s="12"/>
      <c r="AC216" s="12"/>
    </row>
    <row r="217" spans="28:29">
      <c r="AB217" s="12"/>
      <c r="AC217" s="12"/>
    </row>
    <row r="218" spans="28:29">
      <c r="AB218" s="12"/>
      <c r="AC218" s="12"/>
    </row>
    <row r="219" spans="28:29">
      <c r="AB219" s="12"/>
      <c r="AC219" s="12"/>
    </row>
    <row r="220" spans="28:29">
      <c r="AB220" s="12"/>
      <c r="AC220" s="12"/>
    </row>
    <row r="221" spans="28:29">
      <c r="AB221" s="12"/>
      <c r="AC221" s="12"/>
    </row>
    <row r="222" spans="28:29">
      <c r="AB222" s="12"/>
      <c r="AC222" s="12"/>
    </row>
    <row r="223" spans="28:29">
      <c r="AB223" s="12"/>
      <c r="AC223" s="12"/>
    </row>
    <row r="224" spans="28:29">
      <c r="AB224" s="12"/>
      <c r="AC224" s="12"/>
    </row>
    <row r="225" spans="28:29">
      <c r="AB225" s="12"/>
      <c r="AC225" s="12"/>
    </row>
    <row r="226" spans="28:29">
      <c r="AB226" s="12"/>
      <c r="AC226" s="12"/>
    </row>
    <row r="227" spans="28:29">
      <c r="AB227" s="12"/>
      <c r="AC227" s="12"/>
    </row>
    <row r="228" spans="28:29">
      <c r="AB228" s="12"/>
      <c r="AC228" s="12"/>
    </row>
    <row r="229" spans="28:29">
      <c r="AB229" s="12"/>
      <c r="AC229" s="12"/>
    </row>
    <row r="230" spans="28:29">
      <c r="AB230" s="12"/>
      <c r="AC230" s="12"/>
    </row>
    <row r="231" spans="28:29">
      <c r="AB231" s="12"/>
      <c r="AC231" s="12"/>
    </row>
    <row r="232" spans="28:29">
      <c r="AB232" s="12"/>
      <c r="AC232" s="12"/>
    </row>
    <row r="233" spans="28:29">
      <c r="AB233" s="12"/>
      <c r="AC233" s="12"/>
    </row>
    <row r="234" spans="28:29">
      <c r="AB234" s="12"/>
      <c r="AC234" s="12"/>
    </row>
    <row r="235" spans="28:29">
      <c r="AB235" s="12"/>
      <c r="AC235" s="12"/>
    </row>
    <row r="236" spans="28:29">
      <c r="AB236" s="12"/>
      <c r="AC236" s="12"/>
    </row>
    <row r="237" spans="28:29">
      <c r="AB237" s="12"/>
      <c r="AC237" s="12"/>
    </row>
    <row r="238" spans="28:29">
      <c r="AB238" s="12"/>
      <c r="AC238" s="12"/>
    </row>
    <row r="239" spans="28:29">
      <c r="AB239" s="12"/>
      <c r="AC239" s="12"/>
    </row>
    <row r="240" spans="28:29">
      <c r="AB240" s="12"/>
      <c r="AC240" s="12"/>
    </row>
    <row r="241" spans="28:29">
      <c r="AB241" s="12"/>
      <c r="AC241" s="12"/>
    </row>
    <row r="242" spans="28:29">
      <c r="AB242" s="12"/>
      <c r="AC242" s="12"/>
    </row>
    <row r="243" spans="28:29">
      <c r="AB243" s="12"/>
      <c r="AC243" s="12"/>
    </row>
    <row r="244" spans="28:29">
      <c r="AB244" s="12"/>
      <c r="AC244" s="12"/>
    </row>
    <row r="245" spans="28:29">
      <c r="AB245" s="12"/>
      <c r="AC245" s="12"/>
    </row>
    <row r="246" spans="28:29">
      <c r="AB246" s="12"/>
      <c r="AC246" s="12"/>
    </row>
    <row r="247" spans="28:29">
      <c r="AB247" s="12"/>
      <c r="AC247" s="12"/>
    </row>
    <row r="248" spans="28:29">
      <c r="AB248" s="12"/>
      <c r="AC248" s="12"/>
    </row>
    <row r="249" spans="28:29">
      <c r="AB249" s="12"/>
      <c r="AC249" s="12"/>
    </row>
    <row r="250" spans="28:29">
      <c r="AB250" s="12"/>
      <c r="AC250" s="12"/>
    </row>
    <row r="251" spans="28:29">
      <c r="AB251" s="12"/>
      <c r="AC251" s="12"/>
    </row>
    <row r="252" spans="28:29">
      <c r="AB252" s="12"/>
      <c r="AC252" s="12"/>
    </row>
    <row r="253" spans="28:29">
      <c r="AB253" s="12"/>
      <c r="AC253" s="12"/>
    </row>
    <row r="254" spans="28:29">
      <c r="AB254" s="12"/>
      <c r="AC254" s="12"/>
    </row>
    <row r="255" spans="28:29">
      <c r="AB255" s="12"/>
      <c r="AC255" s="12"/>
    </row>
    <row r="256" spans="28:29">
      <c r="AB256" s="12"/>
      <c r="AC256" s="12"/>
    </row>
    <row r="257" spans="28:29">
      <c r="AB257" s="12"/>
      <c r="AC257" s="12"/>
    </row>
    <row r="258" spans="28:29">
      <c r="AB258" s="12"/>
      <c r="AC258" s="12"/>
    </row>
    <row r="259" spans="28:29">
      <c r="AB259" s="12"/>
      <c r="AC259" s="12"/>
    </row>
    <row r="260" spans="28:29">
      <c r="AB260" s="12"/>
      <c r="AC260" s="12"/>
    </row>
    <row r="261" spans="28:29">
      <c r="AB261" s="12"/>
      <c r="AC261" s="12"/>
    </row>
    <row r="262" spans="28:29">
      <c r="AB262" s="12"/>
      <c r="AC262" s="12"/>
    </row>
    <row r="263" spans="28:29">
      <c r="AB263" s="12"/>
      <c r="AC263" s="12"/>
    </row>
    <row r="264" spans="28:29">
      <c r="AB264" s="12"/>
      <c r="AC264" s="12"/>
    </row>
    <row r="265" spans="28:29">
      <c r="AB265" s="12"/>
      <c r="AC265" s="12"/>
    </row>
    <row r="266" spans="28:29">
      <c r="AB266" s="12"/>
      <c r="AC266" s="12"/>
    </row>
    <row r="267" spans="28:29">
      <c r="AB267" s="12"/>
      <c r="AC267" s="12"/>
    </row>
    <row r="268" spans="28:29">
      <c r="AB268" s="12"/>
      <c r="AC268" s="12"/>
    </row>
    <row r="269" spans="28:29">
      <c r="AB269" s="12"/>
      <c r="AC269" s="12"/>
    </row>
    <row r="270" spans="28:29">
      <c r="AB270" s="12"/>
      <c r="AC270" s="12"/>
    </row>
    <row r="271" spans="28:29">
      <c r="AB271" s="12"/>
      <c r="AC271" s="12"/>
    </row>
    <row r="272" spans="28:29">
      <c r="AB272" s="12"/>
      <c r="AC272" s="12"/>
    </row>
    <row r="273" spans="28:29">
      <c r="AB273" s="12"/>
      <c r="AC273" s="12"/>
    </row>
    <row r="274" spans="28:29">
      <c r="AB274" s="12"/>
      <c r="AC274" s="12"/>
    </row>
    <row r="275" spans="28:29">
      <c r="AB275" s="12"/>
      <c r="AC275" s="12"/>
    </row>
    <row r="276" spans="28:29">
      <c r="AB276" s="12"/>
      <c r="AC276" s="12"/>
    </row>
    <row r="277" spans="28:29">
      <c r="AB277" s="12"/>
      <c r="AC277" s="12"/>
    </row>
    <row r="278" spans="28:29">
      <c r="AB278" s="12"/>
      <c r="AC278" s="12"/>
    </row>
    <row r="279" spans="28:29">
      <c r="AB279" s="12"/>
      <c r="AC279" s="12"/>
    </row>
    <row r="280" spans="28:29">
      <c r="AB280" s="12"/>
      <c r="AC280" s="12"/>
    </row>
    <row r="281" spans="28:29">
      <c r="AB281" s="12"/>
      <c r="AC281" s="12"/>
    </row>
    <row r="282" spans="28:29">
      <c r="AB282" s="12"/>
      <c r="AC282" s="12"/>
    </row>
    <row r="283" spans="28:29">
      <c r="AB283" s="12"/>
      <c r="AC283" s="12"/>
    </row>
    <row r="284" spans="28:29">
      <c r="AB284" s="12"/>
      <c r="AC284" s="12"/>
    </row>
    <row r="285" spans="28:29">
      <c r="AB285" s="12"/>
      <c r="AC285" s="12"/>
    </row>
    <row r="286" spans="28:29">
      <c r="AB286" s="12"/>
      <c r="AC286" s="12"/>
    </row>
    <row r="287" spans="28:29">
      <c r="AB287" s="12"/>
      <c r="AC287" s="12"/>
    </row>
    <row r="288" spans="28:29">
      <c r="AB288" s="12"/>
      <c r="AC288" s="12"/>
    </row>
    <row r="289" spans="28:29">
      <c r="AB289" s="12"/>
      <c r="AC289" s="12"/>
    </row>
    <row r="290" spans="28:29">
      <c r="AB290" s="12"/>
      <c r="AC290" s="12"/>
    </row>
    <row r="291" spans="28:29">
      <c r="AB291" s="12"/>
      <c r="AC291" s="12"/>
    </row>
    <row r="292" spans="28:29">
      <c r="AB292" s="12"/>
      <c r="AC292" s="12"/>
    </row>
    <row r="293" spans="28:29">
      <c r="AB293" s="12"/>
      <c r="AC293" s="12"/>
    </row>
    <row r="294" spans="28:29">
      <c r="AB294" s="12"/>
      <c r="AC294" s="12"/>
    </row>
    <row r="295" spans="28:29">
      <c r="AB295" s="12"/>
      <c r="AC295" s="12"/>
    </row>
    <row r="296" spans="28:29">
      <c r="AB296" s="12"/>
      <c r="AC296" s="12"/>
    </row>
    <row r="297" spans="28:29">
      <c r="AB297" s="12"/>
      <c r="AC297" s="12"/>
    </row>
    <row r="298" spans="28:29">
      <c r="AB298" s="12"/>
      <c r="AC298" s="12"/>
    </row>
    <row r="299" spans="28:29">
      <c r="AB299" s="12"/>
      <c r="AC299" s="12"/>
    </row>
    <row r="300" spans="28:29">
      <c r="AB300" s="12"/>
      <c r="AC300" s="12"/>
    </row>
    <row r="301" spans="28:29">
      <c r="AB301" s="12"/>
      <c r="AC301" s="12"/>
    </row>
    <row r="302" spans="28:29">
      <c r="AB302" s="12"/>
      <c r="AC302" s="12"/>
    </row>
    <row r="303" spans="28:29">
      <c r="AB303" s="12"/>
      <c r="AC303" s="12"/>
    </row>
    <row r="304" spans="28:29">
      <c r="AB304" s="12"/>
      <c r="AC304" s="12"/>
    </row>
    <row r="305" spans="28:29">
      <c r="AB305" s="12"/>
      <c r="AC305" s="12"/>
    </row>
    <row r="306" spans="28:29">
      <c r="AB306" s="12"/>
      <c r="AC306" s="12"/>
    </row>
    <row r="307" spans="28:29">
      <c r="AB307" s="12"/>
      <c r="AC307" s="12"/>
    </row>
    <row r="308" spans="28:29">
      <c r="AB308" s="12"/>
      <c r="AC308" s="12"/>
    </row>
    <row r="309" spans="28:29">
      <c r="AB309" s="12"/>
      <c r="AC309" s="12"/>
    </row>
    <row r="310" spans="28:29">
      <c r="AB310" s="12"/>
      <c r="AC310" s="12"/>
    </row>
    <row r="311" spans="28:29">
      <c r="AB311" s="12"/>
      <c r="AC311" s="12"/>
    </row>
    <row r="312" spans="28:29">
      <c r="AB312" s="12"/>
      <c r="AC312" s="12"/>
    </row>
    <row r="313" spans="28:29">
      <c r="AB313" s="12"/>
      <c r="AC313" s="12"/>
    </row>
    <row r="314" spans="28:29">
      <c r="AB314" s="12"/>
      <c r="AC314" s="12"/>
    </row>
    <row r="315" spans="28:29">
      <c r="AB315" s="12"/>
      <c r="AC315" s="12"/>
    </row>
    <row r="316" spans="28:29">
      <c r="AB316" s="12"/>
      <c r="AC316" s="12"/>
    </row>
    <row r="317" spans="28:29">
      <c r="AB317" s="12"/>
      <c r="AC317" s="12"/>
    </row>
    <row r="318" spans="28:29">
      <c r="AB318" s="12"/>
      <c r="AC318" s="12"/>
    </row>
    <row r="319" spans="28:29">
      <c r="AB319" s="12"/>
      <c r="AC319" s="12"/>
    </row>
    <row r="320" spans="28:29">
      <c r="AB320" s="12"/>
      <c r="AC320" s="12"/>
    </row>
    <row r="321" spans="28:29">
      <c r="AB321" s="12"/>
      <c r="AC321" s="12"/>
    </row>
    <row r="322" spans="28:29">
      <c r="AB322" s="12"/>
      <c r="AC322" s="12"/>
    </row>
    <row r="323" spans="28:29">
      <c r="AB323" s="12"/>
      <c r="AC323" s="12"/>
    </row>
    <row r="324" spans="28:29">
      <c r="AB324" s="12"/>
      <c r="AC324" s="12"/>
    </row>
    <row r="325" spans="28:29">
      <c r="AB325" s="12"/>
      <c r="AC325" s="12"/>
    </row>
    <row r="326" spans="28:29">
      <c r="AB326" s="12"/>
      <c r="AC326" s="12"/>
    </row>
    <row r="327" spans="28:29">
      <c r="AB327" s="12"/>
      <c r="AC327" s="12"/>
    </row>
    <row r="328" spans="28:29">
      <c r="AB328" s="12"/>
      <c r="AC328" s="12"/>
    </row>
    <row r="329" spans="28:29">
      <c r="AB329" s="12"/>
      <c r="AC329" s="12"/>
    </row>
    <row r="330" spans="28:29">
      <c r="AB330" s="12"/>
      <c r="AC330" s="12"/>
    </row>
    <row r="331" spans="28:29">
      <c r="AB331" s="12"/>
      <c r="AC331" s="12"/>
    </row>
    <row r="332" spans="28:29">
      <c r="AB332" s="12"/>
      <c r="AC332" s="12"/>
    </row>
    <row r="333" spans="28:29">
      <c r="AB333" s="12"/>
      <c r="AC333" s="12"/>
    </row>
    <row r="334" spans="28:29">
      <c r="AB334" s="12"/>
      <c r="AC334" s="12"/>
    </row>
    <row r="335" spans="28:29">
      <c r="AB335" s="12"/>
      <c r="AC335" s="12"/>
    </row>
    <row r="336" spans="28:29">
      <c r="AB336" s="12"/>
      <c r="AC336" s="12"/>
    </row>
    <row r="337" spans="28:29">
      <c r="AB337" s="12"/>
      <c r="AC337" s="12"/>
    </row>
    <row r="338" spans="28:29">
      <c r="AB338" s="12"/>
      <c r="AC338" s="12"/>
    </row>
    <row r="339" spans="28:29">
      <c r="AB339" s="12"/>
      <c r="AC339" s="12"/>
    </row>
    <row r="340" spans="28:29">
      <c r="AB340" s="12"/>
      <c r="AC340" s="12"/>
    </row>
    <row r="341" spans="28:29">
      <c r="AB341" s="12"/>
      <c r="AC341" s="12"/>
    </row>
    <row r="342" spans="28:29">
      <c r="AB342" s="12"/>
      <c r="AC342" s="12"/>
    </row>
    <row r="343" spans="28:29">
      <c r="AB343" s="12"/>
      <c r="AC343" s="12"/>
    </row>
    <row r="344" spans="28:29">
      <c r="AB344" s="12"/>
      <c r="AC344" s="12"/>
    </row>
    <row r="345" spans="28:29">
      <c r="AB345" s="12"/>
      <c r="AC345" s="12"/>
    </row>
    <row r="346" spans="28:29">
      <c r="AB346" s="12"/>
      <c r="AC346" s="12"/>
    </row>
    <row r="347" spans="28:29">
      <c r="AB347" s="12"/>
      <c r="AC347" s="12"/>
    </row>
    <row r="348" spans="28:29">
      <c r="AB348" s="12"/>
      <c r="AC348" s="12"/>
    </row>
    <row r="349" spans="28:29">
      <c r="AB349" s="12"/>
      <c r="AC349" s="12"/>
    </row>
    <row r="350" spans="28:29">
      <c r="AB350" s="12"/>
      <c r="AC350" s="12"/>
    </row>
    <row r="351" spans="28:29">
      <c r="AB351" s="12"/>
      <c r="AC351" s="12"/>
    </row>
    <row r="352" spans="28:29">
      <c r="AB352" s="12"/>
      <c r="AC352" s="12"/>
    </row>
    <row r="353" spans="28:29">
      <c r="AB353" s="12"/>
      <c r="AC353" s="12"/>
    </row>
    <row r="354" spans="28:29">
      <c r="AB354" s="12"/>
      <c r="AC354" s="12"/>
    </row>
    <row r="355" spans="28:29">
      <c r="AB355" s="12"/>
      <c r="AC355" s="12"/>
    </row>
    <row r="356" spans="28:29">
      <c r="AB356" s="12"/>
      <c r="AC356" s="12"/>
    </row>
    <row r="357" spans="28:29">
      <c r="AB357" s="12"/>
      <c r="AC357" s="12"/>
    </row>
    <row r="358" spans="28:29">
      <c r="AB358" s="12"/>
      <c r="AC358" s="12"/>
    </row>
    <row r="359" spans="28:29">
      <c r="AB359" s="12"/>
      <c r="AC359" s="12"/>
    </row>
    <row r="360" spans="28:29">
      <c r="AB360" s="12"/>
      <c r="AC360" s="12"/>
    </row>
    <row r="361" spans="28:29">
      <c r="AB361" s="12"/>
      <c r="AC361" s="12"/>
    </row>
    <row r="362" spans="28:29">
      <c r="AB362" s="12"/>
      <c r="AC362" s="12"/>
    </row>
    <row r="363" spans="28:29">
      <c r="AB363" s="12"/>
      <c r="AC363" s="12"/>
    </row>
    <row r="364" spans="28:29">
      <c r="AB364" s="12"/>
      <c r="AC364" s="12"/>
    </row>
    <row r="365" spans="28:29">
      <c r="AB365" s="12"/>
      <c r="AC365" s="12"/>
    </row>
    <row r="366" spans="28:29">
      <c r="AB366" s="12"/>
      <c r="AC366" s="12"/>
    </row>
    <row r="367" spans="28:29">
      <c r="AB367" s="12"/>
      <c r="AC367" s="12"/>
    </row>
    <row r="368" spans="28:29">
      <c r="AB368" s="12"/>
      <c r="AC368" s="12"/>
    </row>
    <row r="369" spans="28:29">
      <c r="AB369" s="12"/>
      <c r="AC369" s="12"/>
    </row>
    <row r="370" spans="28:29">
      <c r="AB370" s="12"/>
      <c r="AC370" s="12"/>
    </row>
    <row r="371" spans="28:29">
      <c r="AB371" s="12"/>
      <c r="AC371" s="12"/>
    </row>
    <row r="372" spans="28:29">
      <c r="AB372" s="12"/>
      <c r="AC372" s="12"/>
    </row>
    <row r="373" spans="28:29">
      <c r="AB373" s="12"/>
      <c r="AC373" s="12"/>
    </row>
    <row r="374" spans="28:29">
      <c r="AB374" s="12"/>
      <c r="AC374" s="12"/>
    </row>
    <row r="375" spans="28:29">
      <c r="AB375" s="12"/>
      <c r="AC375" s="12"/>
    </row>
    <row r="376" spans="28:29">
      <c r="AB376" s="12"/>
      <c r="AC376" s="12"/>
    </row>
    <row r="377" spans="28:29">
      <c r="AB377" s="12"/>
      <c r="AC377" s="12"/>
    </row>
    <row r="378" spans="28:29">
      <c r="AB378" s="12"/>
      <c r="AC378" s="12"/>
    </row>
    <row r="379" spans="28:29">
      <c r="AB379" s="12"/>
      <c r="AC379" s="12"/>
    </row>
    <row r="380" spans="28:29">
      <c r="AB380" s="12"/>
      <c r="AC380" s="12"/>
    </row>
    <row r="381" spans="28:29">
      <c r="AB381" s="12"/>
      <c r="AC381" s="12"/>
    </row>
    <row r="382" spans="28:29">
      <c r="AB382" s="12"/>
      <c r="AC382" s="12"/>
    </row>
    <row r="383" spans="28:29">
      <c r="AB383" s="12"/>
      <c r="AC383" s="12"/>
    </row>
    <row r="384" spans="28:29">
      <c r="AB384" s="12"/>
      <c r="AC384" s="12"/>
    </row>
    <row r="385" spans="28:29">
      <c r="AB385" s="12"/>
      <c r="AC385" s="12"/>
    </row>
    <row r="386" spans="28:29">
      <c r="AB386" s="12"/>
      <c r="AC386" s="12"/>
    </row>
    <row r="387" spans="28:29">
      <c r="AB387" s="12"/>
      <c r="AC387" s="12"/>
    </row>
    <row r="388" spans="28:29">
      <c r="AB388" s="12"/>
      <c r="AC388" s="12"/>
    </row>
    <row r="389" spans="28:29">
      <c r="AB389" s="12"/>
      <c r="AC389" s="12"/>
    </row>
    <row r="390" spans="28:29">
      <c r="AB390" s="12"/>
      <c r="AC390" s="12"/>
    </row>
    <row r="391" spans="28:29">
      <c r="AB391" s="12"/>
      <c r="AC391" s="12"/>
    </row>
    <row r="392" spans="28:29">
      <c r="AB392" s="12"/>
      <c r="AC392" s="12"/>
    </row>
    <row r="393" spans="28:29">
      <c r="AB393" s="12"/>
      <c r="AC393" s="12"/>
    </row>
    <row r="394" spans="28:29">
      <c r="AB394" s="12"/>
      <c r="AC394" s="12"/>
    </row>
    <row r="395" spans="28:29">
      <c r="AB395" s="12"/>
      <c r="AC395" s="12"/>
    </row>
    <row r="396" spans="28:29">
      <c r="AB396" s="12"/>
      <c r="AC396" s="12"/>
    </row>
    <row r="397" spans="28:29">
      <c r="AB397" s="12"/>
      <c r="AC397" s="12"/>
    </row>
    <row r="398" spans="28:29">
      <c r="AB398" s="12"/>
      <c r="AC398" s="12"/>
    </row>
    <row r="399" spans="28:29">
      <c r="AB399" s="12"/>
      <c r="AC399" s="12"/>
    </row>
    <row r="400" spans="28:29">
      <c r="AB400" s="12"/>
      <c r="AC400" s="12"/>
    </row>
    <row r="401" spans="28:29">
      <c r="AB401" s="12"/>
      <c r="AC401" s="12"/>
    </row>
    <row r="402" spans="28:29">
      <c r="AB402" s="12"/>
      <c r="AC402" s="12"/>
    </row>
    <row r="403" spans="28:29">
      <c r="AB403" s="12"/>
      <c r="AC403" s="12"/>
    </row>
    <row r="404" spans="28:29">
      <c r="AB404" s="12"/>
      <c r="AC404" s="12"/>
    </row>
    <row r="405" spans="28:29">
      <c r="AB405" s="12"/>
      <c r="AC405" s="12"/>
    </row>
    <row r="406" spans="28:29">
      <c r="AB406" s="12"/>
      <c r="AC406" s="12"/>
    </row>
    <row r="407" spans="28:29">
      <c r="AB407" s="12"/>
      <c r="AC407" s="12"/>
    </row>
    <row r="408" spans="28:29">
      <c r="AB408" s="12"/>
      <c r="AC408" s="12"/>
    </row>
    <row r="409" spans="28:29">
      <c r="AB409" s="12"/>
      <c r="AC409" s="12"/>
    </row>
    <row r="410" spans="28:29">
      <c r="AB410" s="12"/>
      <c r="AC410" s="12"/>
    </row>
    <row r="411" spans="28:29">
      <c r="AB411" s="12"/>
      <c r="AC411" s="12"/>
    </row>
    <row r="412" spans="28:29">
      <c r="AB412" s="12"/>
      <c r="AC412" s="12"/>
    </row>
    <row r="413" spans="28:29">
      <c r="AB413" s="12"/>
      <c r="AC413" s="12"/>
    </row>
    <row r="414" spans="28:29">
      <c r="AB414" s="12"/>
      <c r="AC414" s="12"/>
    </row>
    <row r="415" spans="28:29">
      <c r="AB415" s="12"/>
      <c r="AC415" s="12"/>
    </row>
    <row r="416" spans="28:29">
      <c r="AB416" s="12"/>
      <c r="AC416" s="12"/>
    </row>
  </sheetData>
  <sortState ref="AE2:AF34">
    <sortCondition ref="AE1"/>
  </sortState>
  <customSheetViews>
    <customSheetView guid="{90487034-ADE3-46A8-B115-1E9FD0E1C1F1}">
      <selection activeCell="A2" sqref="A2:A7"/>
      <pageMargins left="0.7" right="0.7" top="0.75" bottom="0.75" header="0.3" footer="0.3"/>
    </customSheetView>
  </customSheetViews>
  <mergeCells count="1">
    <mergeCell ref="E1:F1"/>
  </mergeCells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18</vt:i4>
      </vt:variant>
    </vt:vector>
  </HeadingPairs>
  <TitlesOfParts>
    <vt:vector size="28" baseType="lpstr">
      <vt:lpstr>Grand LSNE</vt:lpstr>
      <vt:lpstr>La Côte-ouest LSNE SG</vt:lpstr>
      <vt:lpstr>La Côte AS+MF</vt:lpstr>
      <vt:lpstr>Lausanne-Riviera JMB</vt:lpstr>
      <vt:lpstr>Riviera JC</vt:lpstr>
      <vt:lpstr>Gros de Vaud</vt:lpstr>
      <vt:lpstr>Moudon - LSNE</vt:lpstr>
      <vt:lpstr>Nord Vaudois JS</vt:lpstr>
      <vt:lpstr>Vallée de Joux JS</vt:lpstr>
      <vt:lpstr>BDD1</vt:lpstr>
      <vt:lpstr>Statu</vt:lpstr>
      <vt:lpstr>Tr_4</vt:lpstr>
      <vt:lpstr>Tr_5</vt:lpstr>
      <vt:lpstr>Tr_6</vt:lpstr>
      <vt:lpstr>Tr_7</vt:lpstr>
      <vt:lpstr>Tr_8</vt:lpstr>
      <vt:lpstr>Tr_9</vt:lpstr>
      <vt:lpstr>Zone_4</vt:lpstr>
      <vt:lpstr>Zone_5</vt:lpstr>
      <vt:lpstr>Zone_6</vt:lpstr>
      <vt:lpstr>Zone_7</vt:lpstr>
      <vt:lpstr>Zone_8</vt:lpstr>
      <vt:lpstr>Zone_9</vt:lpstr>
      <vt:lpstr>'Grand LSNE'!Zone_d_impression</vt:lpstr>
      <vt:lpstr>'Gros de Vaud'!Zone_d_impression</vt:lpstr>
      <vt:lpstr>'Lausanne-Riviera JMB'!Zone_d_impression</vt:lpstr>
      <vt:lpstr>'Nord Vaudois JS'!Zone_d_impression</vt:lpstr>
      <vt:lpstr>'Riviera JC'!Zone_d_impression</vt:lpstr>
    </vt:vector>
  </TitlesOfParts>
  <Company>UNIA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UNJEDE</dc:creator>
  <cp:lastModifiedBy>De Sousa Jeronimo</cp:lastModifiedBy>
  <cp:lastPrinted>2017-11-02T07:47:24Z</cp:lastPrinted>
  <dcterms:created xsi:type="dcterms:W3CDTF">2013-08-15T07:25:52Z</dcterms:created>
  <dcterms:modified xsi:type="dcterms:W3CDTF">2017-11-20T10:39:54Z</dcterms:modified>
</cp:coreProperties>
</file>