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 codeName="{B7FE6334-C1A2-E50D-BD3D-5F4D41BBC2E3}"/>
  <workbookPr showInkAnnotation="0" codeName="ThisWorkbook" autoCompressPictures="0"/>
  <bookViews>
    <workbookView xWindow="20" yWindow="0" windowWidth="51180" windowHeight="28340" tabRatio="500" activeTab="2"/>
  </bookViews>
  <sheets>
    <sheet name="BDD" sheetId="1" r:id="rId1"/>
    <sheet name="Feuil2" sheetId="2" r:id="rId2"/>
    <sheet name="Feuil3" sheetId="3" r:id="rId3"/>
  </sheets>
  <definedNames>
    <definedName name="_xlnm._FilterDatabase" localSheetId="0" hidden="1">BDD!$A$1:$K$11</definedName>
    <definedName name="Base">BDD!$A$1:$K$11</definedName>
    <definedName name="_xlnm.Criteria" localSheetId="2">Feuil3!$B$4:$E$5</definedName>
    <definedName name="_xlnm.Extract" localSheetId="2">Feuil3!$A$7:$K$7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3" l="1"/>
  <c r="A5" i="3"/>
  <c r="E2" i="3"/>
  <c r="D5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L10" i="3"/>
  <c r="L9" i="3"/>
  <c r="L8" i="3"/>
  <c r="E5" i="3"/>
  <c r="B5" i="3"/>
  <c r="C5" i="3"/>
</calcChain>
</file>

<file path=xl/sharedStrings.xml><?xml version="1.0" encoding="utf-8"?>
<sst xmlns="http://schemas.openxmlformats.org/spreadsheetml/2006/main" count="128" uniqueCount="62">
  <si>
    <t>dénomination</t>
  </si>
  <si>
    <t>résistance thermique</t>
  </si>
  <si>
    <t>Prix au m2</t>
  </si>
  <si>
    <t>type</t>
  </si>
  <si>
    <t>mise en œuvre</t>
  </si>
  <si>
    <t>Emplacement</t>
  </si>
  <si>
    <t>Masse volumique</t>
  </si>
  <si>
    <t>Epaisseur</t>
  </si>
  <si>
    <t>Inconvénient</t>
  </si>
  <si>
    <t>Avantage</t>
  </si>
  <si>
    <t>Conseils</t>
  </si>
  <si>
    <t>Laine de verre GR32 ISOVER</t>
  </si>
  <si>
    <t>minéral</t>
  </si>
  <si>
    <t>rouleau</t>
  </si>
  <si>
    <t>interieur</t>
  </si>
  <si>
    <t>laine de roche Rockmur ROCKWOOL</t>
  </si>
  <si>
    <t>mineral</t>
  </si>
  <si>
    <t>panneau</t>
  </si>
  <si>
    <t>chanvre &amp; lin AXTON</t>
  </si>
  <si>
    <t>végetal</t>
  </si>
  <si>
    <t>polystirène expensé PRB</t>
  </si>
  <si>
    <t>synthétique</t>
  </si>
  <si>
    <t>exterieur</t>
  </si>
  <si>
    <t>polystirène extrudé Xps Cuber SI TOPOX</t>
  </si>
  <si>
    <t>Laine METISSE 50</t>
  </si>
  <si>
    <t>recyclé</t>
  </si>
  <si>
    <t>Laine METISSE 80</t>
  </si>
  <si>
    <t>Laine METISSE 100</t>
  </si>
  <si>
    <t>Laine METISSE 120</t>
  </si>
  <si>
    <t>ouate de cellulose</t>
  </si>
  <si>
    <t>vrac</t>
  </si>
  <si>
    <t>Dénomination</t>
  </si>
  <si>
    <t>Longueur</t>
  </si>
  <si>
    <t>Largeur</t>
  </si>
  <si>
    <t>surface</t>
  </si>
  <si>
    <t>Mur sud</t>
  </si>
  <si>
    <t>Coefficient thermique max</t>
  </si>
  <si>
    <t>Budget</t>
  </si>
  <si>
    <t>Type</t>
  </si>
  <si>
    <t>Minéral</t>
  </si>
  <si>
    <t>végétal</t>
  </si>
  <si>
    <t>Animal</t>
  </si>
  <si>
    <t>Recyclé</t>
  </si>
  <si>
    <t>Mise en œuvre</t>
  </si>
  <si>
    <t>En Vrac</t>
  </si>
  <si>
    <t>Rouleau</t>
  </si>
  <si>
    <t>Panneau</t>
  </si>
  <si>
    <t>intérieur</t>
  </si>
  <si>
    <t>Exterieur</t>
  </si>
  <si>
    <t>sol</t>
  </si>
  <si>
    <t>plafond</t>
  </si>
  <si>
    <t>emplacement</t>
  </si>
  <si>
    <t>Mur nord</t>
  </si>
  <si>
    <t>Mur oust</t>
  </si>
  <si>
    <t>Surface totale à isoler</t>
  </si>
  <si>
    <t>CRITERES</t>
  </si>
  <si>
    <t>Résitance Min</t>
  </si>
  <si>
    <t>Résistance max</t>
  </si>
  <si>
    <t>prix mini</t>
  </si>
  <si>
    <t>Prix maxi</t>
  </si>
  <si>
    <t>COUT</t>
  </si>
  <si>
    <t>Epaisseur max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</si>
</sst>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$US&quot;_-;\-* #,##0.00\ &quot;$US&quot;_-;_-* &quot;-&quot;??\ &quot;$US&quot;_-;_-@_-"/>
    <numFmt numFmtId="164" formatCode="_-* #,##0.00\ [$€-40C]_-;\-* #,##0.00\ [$€-40C]_-;_-* &quot;-&quot;??\ [$€-40C]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0" xfId="5" applyNumberFormat="1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</cellXfs>
  <cellStyles count="6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Monétaire" xfId="5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460375</xdr:colOff>
      <xdr:row>0</xdr:row>
      <xdr:rowOff>57150</xdr:rowOff>
    </xdr:from>
    <xdr:to>
      <xdr:col>7</xdr:col>
      <xdr:colOff>177800</xdr:colOff>
      <xdr:row>2</xdr:row>
      <xdr:rowOff>0</xdr:rowOff>
    </xdr:to>
    <xdr:sp macro="[0]!Filtrer" textlink="">
      <xdr:nvSpPr>
        <xdr:cNvPr id="2" name="Plaque 1"/>
        <xdr:cNvSpPr/>
      </xdr:nvSpPr>
      <xdr:spPr>
        <a:xfrm>
          <a:off x="9921875" y="57150"/>
          <a:ext cx="873125" cy="336550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Choisir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O11"/>
  <sheetViews>
    <sheetView workbookViewId="0"/>
  </sheetViews>
  <sheetFormatPr baseColWidth="10" defaultColWidth="16.83203125" defaultRowHeight="24" customHeight="1" x14ac:dyDescent="0"/>
  <cols>
    <col min="1" max="1" width="33.6640625" style="2" bestFit="1" customWidth="1"/>
    <col min="2" max="2" width="18.1640625" style="2" bestFit="1" customWidth="1"/>
    <col min="3" max="3" width="9.33203125" style="2" bestFit="1" customWidth="1"/>
    <col min="4" max="4" width="10.33203125" style="2" bestFit="1" customWidth="1"/>
    <col min="5" max="5" width="13" style="2" bestFit="1" customWidth="1"/>
    <col min="6" max="6" width="11.83203125" style="2" bestFit="1" customWidth="1"/>
    <col min="7" max="7" width="15.1640625" style="2" bestFit="1" customWidth="1"/>
    <col min="8" max="8" width="8.6640625" style="2" bestFit="1" customWidth="1"/>
    <col min="9" max="9" width="11.1640625" style="2" bestFit="1" customWidth="1"/>
    <col min="10" max="10" width="8.5" style="2" bestFit="1" customWidth="1"/>
    <col min="11" max="11" width="7.6640625" style="2" bestFit="1" customWidth="1"/>
    <col min="12" max="12" width="16.83203125" style="2"/>
    <col min="13" max="13" width="7.1640625" style="2" bestFit="1" customWidth="1"/>
    <col min="14" max="14" width="13.1640625" style="2" bestFit="1" customWidth="1"/>
    <col min="15" max="15" width="11.83203125" style="2" bestFit="1" customWidth="1"/>
    <col min="16" max="16384" width="16.83203125" style="2"/>
  </cols>
  <sheetData>
    <row r="1" spans="1:15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2" t="s">
        <v>38</v>
      </c>
      <c r="N1" s="2" t="s">
        <v>43</v>
      </c>
      <c r="O1" s="2" t="s">
        <v>5</v>
      </c>
    </row>
    <row r="2" spans="1:15" ht="24" customHeight="1">
      <c r="A2" s="1" t="s">
        <v>11</v>
      </c>
      <c r="B2" s="1">
        <v>3.15</v>
      </c>
      <c r="C2" s="1">
        <v>8.3000000000000007</v>
      </c>
      <c r="D2" s="1" t="s">
        <v>12</v>
      </c>
      <c r="E2" s="1" t="s">
        <v>13</v>
      </c>
      <c r="F2" s="1" t="s">
        <v>14</v>
      </c>
      <c r="G2" s="1">
        <v>28</v>
      </c>
      <c r="H2" s="1">
        <v>100</v>
      </c>
      <c r="I2" s="1"/>
      <c r="J2" s="1"/>
      <c r="K2" s="1"/>
      <c r="M2" s="2" t="s">
        <v>39</v>
      </c>
      <c r="N2" s="2" t="s">
        <v>44</v>
      </c>
      <c r="O2" s="2" t="s">
        <v>47</v>
      </c>
    </row>
    <row r="3" spans="1:15" ht="24" customHeight="1">
      <c r="A3" s="1" t="s">
        <v>15</v>
      </c>
      <c r="B3" s="1">
        <v>1.2</v>
      </c>
      <c r="C3" s="1">
        <v>4.7699999999999996</v>
      </c>
      <c r="D3" s="1" t="s">
        <v>16</v>
      </c>
      <c r="E3" s="1" t="s">
        <v>17</v>
      </c>
      <c r="F3" s="1" t="s">
        <v>14</v>
      </c>
      <c r="G3" s="1">
        <v>26</v>
      </c>
      <c r="H3" s="1">
        <v>45</v>
      </c>
      <c r="I3" s="1"/>
      <c r="J3" s="1"/>
      <c r="K3" s="1"/>
      <c r="M3" s="2" t="s">
        <v>40</v>
      </c>
      <c r="N3" s="2" t="s">
        <v>45</v>
      </c>
      <c r="O3" s="2" t="s">
        <v>48</v>
      </c>
    </row>
    <row r="4" spans="1:15" ht="24" customHeight="1">
      <c r="A4" s="1" t="s">
        <v>18</v>
      </c>
      <c r="B4" s="1">
        <v>1.22</v>
      </c>
      <c r="C4" s="1">
        <v>6.95</v>
      </c>
      <c r="D4" s="1" t="s">
        <v>19</v>
      </c>
      <c r="E4" s="1" t="s">
        <v>17</v>
      </c>
      <c r="F4" s="1" t="s">
        <v>14</v>
      </c>
      <c r="G4" s="1">
        <v>30</v>
      </c>
      <c r="H4" s="1">
        <v>45</v>
      </c>
      <c r="I4" s="1"/>
      <c r="J4" s="1"/>
      <c r="K4" s="1"/>
      <c r="M4" s="2" t="s">
        <v>41</v>
      </c>
      <c r="N4" s="2" t="s">
        <v>46</v>
      </c>
      <c r="O4" s="2" t="s">
        <v>49</v>
      </c>
    </row>
    <row r="5" spans="1:15" ht="24" customHeight="1">
      <c r="A5" s="1" t="s">
        <v>20</v>
      </c>
      <c r="B5" s="1">
        <v>1.7</v>
      </c>
      <c r="C5" s="1">
        <v>10.35</v>
      </c>
      <c r="D5" s="1" t="s">
        <v>21</v>
      </c>
      <c r="E5" s="1" t="s">
        <v>17</v>
      </c>
      <c r="F5" s="1" t="s">
        <v>22</v>
      </c>
      <c r="G5" s="1">
        <v>15</v>
      </c>
      <c r="H5" s="1">
        <v>60</v>
      </c>
      <c r="I5" s="1"/>
      <c r="J5" s="1"/>
      <c r="K5" s="1"/>
      <c r="M5" s="2" t="s">
        <v>42</v>
      </c>
      <c r="O5" s="2" t="s">
        <v>50</v>
      </c>
    </row>
    <row r="6" spans="1:15" ht="24" customHeight="1">
      <c r="A6" s="1" t="s">
        <v>23</v>
      </c>
      <c r="B6" s="1">
        <v>2.8</v>
      </c>
      <c r="C6" s="1">
        <v>15.47</v>
      </c>
      <c r="D6" s="1" t="s">
        <v>21</v>
      </c>
      <c r="E6" s="1" t="s">
        <v>17</v>
      </c>
      <c r="F6" s="1" t="s">
        <v>22</v>
      </c>
      <c r="G6" s="1">
        <v>18</v>
      </c>
      <c r="H6" s="1">
        <v>100</v>
      </c>
      <c r="I6" s="1"/>
      <c r="J6" s="1"/>
      <c r="K6" s="1"/>
    </row>
    <row r="7" spans="1:15" ht="24" customHeight="1">
      <c r="A7" s="1" t="s">
        <v>24</v>
      </c>
      <c r="B7" s="1">
        <v>1.28</v>
      </c>
      <c r="C7" s="1">
        <v>5.88</v>
      </c>
      <c r="D7" s="1" t="s">
        <v>25</v>
      </c>
      <c r="E7" s="1" t="s">
        <v>13</v>
      </c>
      <c r="F7" s="1" t="s">
        <v>14</v>
      </c>
      <c r="G7" s="1">
        <v>20</v>
      </c>
      <c r="H7" s="1">
        <v>50</v>
      </c>
      <c r="I7" s="1"/>
      <c r="J7" s="1"/>
      <c r="K7" s="1"/>
    </row>
    <row r="8" spans="1:15" ht="24" customHeight="1">
      <c r="A8" s="1" t="s">
        <v>26</v>
      </c>
      <c r="B8" s="1">
        <v>2.0499999999999998</v>
      </c>
      <c r="C8" s="1">
        <v>9.42</v>
      </c>
      <c r="D8" s="1" t="s">
        <v>25</v>
      </c>
      <c r="E8" s="1" t="s">
        <v>13</v>
      </c>
      <c r="F8" s="1" t="s">
        <v>14</v>
      </c>
      <c r="G8" s="1">
        <v>20</v>
      </c>
      <c r="H8" s="1">
        <v>80</v>
      </c>
      <c r="I8" s="1"/>
      <c r="J8" s="1"/>
      <c r="K8" s="1"/>
    </row>
    <row r="9" spans="1:15" ht="24" customHeight="1">
      <c r="A9" s="1" t="s">
        <v>27</v>
      </c>
      <c r="B9" s="1">
        <v>2.56</v>
      </c>
      <c r="C9" s="1">
        <v>11.76</v>
      </c>
      <c r="D9" s="1" t="s">
        <v>25</v>
      </c>
      <c r="E9" s="1" t="s">
        <v>13</v>
      </c>
      <c r="F9" s="1" t="s">
        <v>14</v>
      </c>
      <c r="G9" s="1">
        <v>20</v>
      </c>
      <c r="H9" s="1">
        <v>100</v>
      </c>
      <c r="I9" s="1"/>
      <c r="J9" s="1"/>
      <c r="K9" s="1"/>
    </row>
    <row r="10" spans="1:15" ht="24" customHeight="1">
      <c r="A10" s="1" t="s">
        <v>28</v>
      </c>
      <c r="B10" s="1">
        <v>3.05</v>
      </c>
      <c r="C10" s="1">
        <v>14.1</v>
      </c>
      <c r="D10" s="1" t="s">
        <v>25</v>
      </c>
      <c r="E10" s="1" t="s">
        <v>13</v>
      </c>
      <c r="F10" s="1" t="s">
        <v>14</v>
      </c>
      <c r="G10" s="1">
        <v>20</v>
      </c>
      <c r="H10" s="1">
        <v>120</v>
      </c>
      <c r="I10" s="1"/>
      <c r="J10" s="1"/>
      <c r="K10" s="1"/>
    </row>
    <row r="11" spans="1:15" ht="24" customHeight="1">
      <c r="A11" s="1" t="s">
        <v>29</v>
      </c>
      <c r="B11" s="1">
        <v>5</v>
      </c>
      <c r="C11" s="1">
        <v>1.32</v>
      </c>
      <c r="D11" s="1" t="s">
        <v>25</v>
      </c>
      <c r="E11" s="1" t="s">
        <v>30</v>
      </c>
      <c r="F11" s="1" t="s">
        <v>14</v>
      </c>
      <c r="G11" s="1">
        <v>28</v>
      </c>
      <c r="H11" s="1">
        <v>20</v>
      </c>
      <c r="I11" s="1"/>
      <c r="J11" s="1"/>
      <c r="K11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I39"/>
  <sheetViews>
    <sheetView workbookViewId="0">
      <selection activeCell="F3" sqref="F3"/>
    </sheetView>
  </sheetViews>
  <sheetFormatPr baseColWidth="10" defaultColWidth="22" defaultRowHeight="29" customHeight="1" x14ac:dyDescent="0"/>
  <cols>
    <col min="1" max="4" width="22" style="1"/>
    <col min="5" max="5" width="23.6640625" style="1" customWidth="1"/>
    <col min="6" max="16384" width="22" style="1"/>
  </cols>
  <sheetData>
    <row r="1" spans="1:9" ht="29" customHeight="1">
      <c r="A1" s="1" t="s">
        <v>31</v>
      </c>
      <c r="B1" s="1" t="s">
        <v>32</v>
      </c>
      <c r="C1" s="1" t="s">
        <v>33</v>
      </c>
      <c r="D1" s="1" t="s">
        <v>34</v>
      </c>
      <c r="E1" s="1" t="s">
        <v>36</v>
      </c>
      <c r="F1" s="1" t="s">
        <v>37</v>
      </c>
      <c r="G1" s="1" t="s">
        <v>3</v>
      </c>
      <c r="H1" s="1" t="s">
        <v>4</v>
      </c>
      <c r="I1" s="1" t="s">
        <v>51</v>
      </c>
    </row>
    <row r="2" spans="1:9" ht="29" customHeight="1">
      <c r="A2" s="1" t="s">
        <v>35</v>
      </c>
      <c r="B2" s="1">
        <v>2</v>
      </c>
      <c r="C2" s="1">
        <v>5</v>
      </c>
      <c r="D2" s="1">
        <f>IF(C2=0,"",B2*C2)</f>
        <v>10</v>
      </c>
      <c r="F2" s="12">
        <v>300</v>
      </c>
      <c r="G2" s="1" t="s">
        <v>42</v>
      </c>
      <c r="H2" s="1" t="s">
        <v>45</v>
      </c>
      <c r="I2" s="1" t="s">
        <v>48</v>
      </c>
    </row>
    <row r="3" spans="1:9" ht="29" customHeight="1">
      <c r="A3" s="1" t="s">
        <v>52</v>
      </c>
      <c r="B3" s="1">
        <v>3</v>
      </c>
      <c r="C3" s="1">
        <v>2</v>
      </c>
      <c r="D3" s="1">
        <f t="shared" ref="D3:D39" si="0">IF(C3=0,"",B3*C3)</f>
        <v>6</v>
      </c>
    </row>
    <row r="4" spans="1:9" ht="29" customHeight="1">
      <c r="A4" s="1" t="s">
        <v>53</v>
      </c>
      <c r="B4" s="1">
        <v>2.5</v>
      </c>
      <c r="C4" s="1">
        <v>5</v>
      </c>
      <c r="D4" s="1">
        <f t="shared" si="0"/>
        <v>12.5</v>
      </c>
    </row>
    <row r="5" spans="1:9" ht="29" customHeight="1">
      <c r="D5" s="1" t="str">
        <f t="shared" si="0"/>
        <v/>
      </c>
    </row>
    <row r="6" spans="1:9" ht="29" customHeight="1">
      <c r="D6" s="1" t="str">
        <f t="shared" si="0"/>
        <v/>
      </c>
    </row>
    <row r="7" spans="1:9" ht="29" customHeight="1">
      <c r="D7" s="1" t="str">
        <f t="shared" si="0"/>
        <v/>
      </c>
    </row>
    <row r="8" spans="1:9" ht="29" customHeight="1">
      <c r="D8" s="1" t="str">
        <f t="shared" si="0"/>
        <v/>
      </c>
    </row>
    <row r="9" spans="1:9" ht="29" customHeight="1">
      <c r="D9" s="1" t="str">
        <f t="shared" si="0"/>
        <v/>
      </c>
    </row>
    <row r="10" spans="1:9" ht="29" customHeight="1">
      <c r="D10" s="1" t="str">
        <f t="shared" si="0"/>
        <v/>
      </c>
    </row>
    <row r="11" spans="1:9" ht="29" customHeight="1">
      <c r="D11" s="1" t="str">
        <f t="shared" si="0"/>
        <v/>
      </c>
    </row>
    <row r="12" spans="1:9" ht="29" customHeight="1">
      <c r="D12" s="1" t="str">
        <f t="shared" si="0"/>
        <v/>
      </c>
    </row>
    <row r="13" spans="1:9" ht="29" customHeight="1">
      <c r="D13" s="1" t="str">
        <f t="shared" si="0"/>
        <v/>
      </c>
    </row>
    <row r="14" spans="1:9" ht="29" customHeight="1">
      <c r="D14" s="1" t="str">
        <f t="shared" si="0"/>
        <v/>
      </c>
    </row>
    <row r="15" spans="1:9" ht="29" customHeight="1">
      <c r="D15" s="1" t="str">
        <f t="shared" si="0"/>
        <v/>
      </c>
    </row>
    <row r="16" spans="1:9" ht="29" customHeight="1">
      <c r="D16" s="1" t="str">
        <f t="shared" si="0"/>
        <v/>
      </c>
    </row>
    <row r="17" spans="4:4" ht="29" customHeight="1">
      <c r="D17" s="1" t="str">
        <f t="shared" si="0"/>
        <v/>
      </c>
    </row>
    <row r="18" spans="4:4" ht="29" customHeight="1">
      <c r="D18" s="1" t="str">
        <f t="shared" si="0"/>
        <v/>
      </c>
    </row>
    <row r="19" spans="4:4" ht="29" customHeight="1">
      <c r="D19" s="1" t="str">
        <f t="shared" si="0"/>
        <v/>
      </c>
    </row>
    <row r="20" spans="4:4" ht="29" customHeight="1">
      <c r="D20" s="1" t="str">
        <f t="shared" si="0"/>
        <v/>
      </c>
    </row>
    <row r="21" spans="4:4" ht="29" customHeight="1">
      <c r="D21" s="1" t="str">
        <f t="shared" si="0"/>
        <v/>
      </c>
    </row>
    <row r="22" spans="4:4" ht="29" customHeight="1">
      <c r="D22" s="1" t="str">
        <f t="shared" si="0"/>
        <v/>
      </c>
    </row>
    <row r="23" spans="4:4" ht="29" customHeight="1">
      <c r="D23" s="1" t="str">
        <f t="shared" si="0"/>
        <v/>
      </c>
    </row>
    <row r="24" spans="4:4" ht="29" customHeight="1">
      <c r="D24" s="1" t="str">
        <f t="shared" si="0"/>
        <v/>
      </c>
    </row>
    <row r="25" spans="4:4" ht="29" customHeight="1">
      <c r="D25" s="1" t="str">
        <f t="shared" si="0"/>
        <v/>
      </c>
    </row>
    <row r="26" spans="4:4" ht="29" customHeight="1">
      <c r="D26" s="1" t="str">
        <f t="shared" si="0"/>
        <v/>
      </c>
    </row>
    <row r="27" spans="4:4" ht="29" customHeight="1">
      <c r="D27" s="1" t="str">
        <f t="shared" si="0"/>
        <v/>
      </c>
    </row>
    <row r="28" spans="4:4" ht="29" customHeight="1">
      <c r="D28" s="1" t="str">
        <f t="shared" si="0"/>
        <v/>
      </c>
    </row>
    <row r="29" spans="4:4" ht="29" customHeight="1">
      <c r="D29" s="1" t="str">
        <f t="shared" si="0"/>
        <v/>
      </c>
    </row>
    <row r="30" spans="4:4" ht="29" customHeight="1">
      <c r="D30" s="1" t="str">
        <f t="shared" si="0"/>
        <v/>
      </c>
    </row>
    <row r="31" spans="4:4" ht="29" customHeight="1">
      <c r="D31" s="1" t="str">
        <f t="shared" si="0"/>
        <v/>
      </c>
    </row>
    <row r="32" spans="4:4" ht="29" customHeight="1">
      <c r="D32" s="1" t="str">
        <f t="shared" si="0"/>
        <v/>
      </c>
    </row>
    <row r="33" spans="4:4" ht="29" customHeight="1">
      <c r="D33" s="1" t="str">
        <f t="shared" si="0"/>
        <v/>
      </c>
    </row>
    <row r="34" spans="4:4" ht="29" customHeight="1">
      <c r="D34" s="1" t="str">
        <f t="shared" si="0"/>
        <v/>
      </c>
    </row>
    <row r="35" spans="4:4" ht="29" customHeight="1">
      <c r="D35" s="1" t="str">
        <f t="shared" si="0"/>
        <v/>
      </c>
    </row>
    <row r="36" spans="4:4" ht="29" customHeight="1">
      <c r="D36" s="1" t="str">
        <f t="shared" si="0"/>
        <v/>
      </c>
    </row>
    <row r="37" spans="4:4" ht="29" customHeight="1">
      <c r="D37" s="1" t="str">
        <f t="shared" si="0"/>
        <v/>
      </c>
    </row>
    <row r="38" spans="4:4" ht="29" customHeight="1">
      <c r="D38" s="1" t="str">
        <f t="shared" si="0"/>
        <v/>
      </c>
    </row>
    <row r="39" spans="4:4" ht="29" customHeight="1">
      <c r="D39" s="1" t="str">
        <f t="shared" si="0"/>
        <v/>
      </c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BDD!$M$2:$M$20</xm:f>
          </x14:formula1>
          <xm:sqref>G2</xm:sqref>
        </x14:dataValidation>
        <x14:dataValidation type="list" allowBlank="1" showInputMessage="1" showErrorMessage="1">
          <x14:formula1>
            <xm:f>BDD!$N$2:$N$36</xm:f>
          </x14:formula1>
          <xm:sqref>H2</xm:sqref>
        </x14:dataValidation>
        <x14:dataValidation type="list" allowBlank="1" showInputMessage="1" showErrorMessage="1">
          <x14:formula1>
            <xm:f>BDD!$O$2:$O$5</xm:f>
          </x14:formula1>
          <xm:sqref>I2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O26"/>
  <sheetViews>
    <sheetView tabSelected="1" workbookViewId="0">
      <selection activeCell="E2" sqref="E2"/>
    </sheetView>
  </sheetViews>
  <sheetFormatPr baseColWidth="10" defaultColWidth="22" defaultRowHeight="32" customHeight="1" x14ac:dyDescent="0"/>
  <cols>
    <col min="1" max="1" width="40" style="1" customWidth="1"/>
    <col min="2" max="3" width="18.1640625" style="1" bestFit="1" customWidth="1"/>
    <col min="4" max="4" width="12.6640625" style="1" customWidth="1"/>
    <col min="5" max="5" width="20.33203125" style="1" customWidth="1"/>
    <col min="6" max="6" width="17.33203125" style="1" customWidth="1"/>
    <col min="7" max="7" width="15.1640625" style="1" bestFit="1" customWidth="1"/>
    <col min="8" max="8" width="10.83203125" style="1" customWidth="1"/>
    <col min="9" max="9" width="13.1640625" style="1" customWidth="1"/>
    <col min="10" max="10" width="11.33203125" style="1" customWidth="1"/>
    <col min="11" max="11" width="11" style="1" customWidth="1"/>
    <col min="12" max="12" width="6.83203125" style="1" bestFit="1" customWidth="1"/>
    <col min="13" max="16384" width="22" style="1"/>
  </cols>
  <sheetData>
    <row r="1" spans="1:15" ht="15">
      <c r="A1" s="10" t="s">
        <v>55</v>
      </c>
      <c r="B1" s="3" t="s">
        <v>56</v>
      </c>
      <c r="C1" s="3" t="s">
        <v>57</v>
      </c>
      <c r="D1" s="13" t="s">
        <v>58</v>
      </c>
      <c r="E1" s="15" t="s">
        <v>59</v>
      </c>
      <c r="F1" s="15" t="s">
        <v>61</v>
      </c>
    </row>
    <row r="2" spans="1:15" ht="16" thickBot="1">
      <c r="A2" s="11"/>
      <c r="B2" s="4">
        <v>2</v>
      </c>
      <c r="C2" s="4">
        <v>5</v>
      </c>
      <c r="D2" s="14">
        <v>0</v>
      </c>
      <c r="E2" s="16">
        <f>IF(Feuil2!F2=0,999,(Feuil2!F2/A5))</f>
        <v>10.526315789473685</v>
      </c>
      <c r="F2" s="15">
        <v>100</v>
      </c>
    </row>
    <row r="3" spans="1:15" ht="15"/>
    <row r="4" spans="1:15" ht="15">
      <c r="A4" s="6" t="s">
        <v>54</v>
      </c>
      <c r="B4" s="5" t="s">
        <v>1</v>
      </c>
      <c r="C4" s="5" t="s">
        <v>1</v>
      </c>
      <c r="D4" s="5" t="s">
        <v>2</v>
      </c>
      <c r="E4" s="5" t="s">
        <v>2</v>
      </c>
      <c r="F4" s="5" t="s">
        <v>7</v>
      </c>
    </row>
    <row r="5" spans="1:15" ht="15">
      <c r="A5" s="6">
        <f>SUM(Feuil2!D2:D39,Feuil3!D5:D43)</f>
        <v>28.5</v>
      </c>
      <c r="B5" s="5" t="str">
        <f>"&gt;="&amp;B2</f>
        <v>&gt;=2</v>
      </c>
      <c r="C5" s="5" t="str">
        <f>"&lt;="&amp;C2</f>
        <v>&lt;=5</v>
      </c>
      <c r="D5" s="5" t="str">
        <f>"&gt;="&amp;D2</f>
        <v>&gt;=0</v>
      </c>
      <c r="E5" s="5" t="str">
        <f>"&lt;="&amp;E2</f>
        <v>&lt;=10,5263157894737</v>
      </c>
      <c r="F5" s="5" t="str">
        <f>"&lt;="&amp;F2</f>
        <v>&lt;=100</v>
      </c>
    </row>
    <row r="6" spans="1:15" ht="16" thickBot="1">
      <c r="A6" s="5"/>
      <c r="B6" s="5"/>
      <c r="C6" s="5"/>
      <c r="D6" s="5"/>
      <c r="E6" s="5"/>
    </row>
    <row r="7" spans="1:15" ht="16" thickBot="1">
      <c r="A7" s="7" t="s">
        <v>0</v>
      </c>
      <c r="B7" s="8" t="s">
        <v>1</v>
      </c>
      <c r="C7" s="8" t="s">
        <v>2</v>
      </c>
      <c r="D7" s="8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  <c r="J7" s="8" t="s">
        <v>9</v>
      </c>
      <c r="K7" s="9" t="s">
        <v>10</v>
      </c>
      <c r="L7" s="9" t="s">
        <v>60</v>
      </c>
    </row>
    <row r="8" spans="1:15" ht="32" customHeight="1">
      <c r="A8" s="1" t="s">
        <v>11</v>
      </c>
      <c r="B8" s="1">
        <v>3.15</v>
      </c>
      <c r="C8" s="1">
        <v>8.3000000000000007</v>
      </c>
      <c r="D8" s="1" t="s">
        <v>12</v>
      </c>
      <c r="E8" s="1" t="s">
        <v>13</v>
      </c>
      <c r="F8" s="1" t="s">
        <v>14</v>
      </c>
      <c r="G8" s="1">
        <v>28</v>
      </c>
      <c r="H8" s="1">
        <v>100</v>
      </c>
      <c r="L8" s="2">
        <f>C8*$A$5</f>
        <v>236.55</v>
      </c>
      <c r="M8" s="2"/>
      <c r="N8" s="2"/>
      <c r="O8" s="2"/>
    </row>
    <row r="9" spans="1:15" ht="32" customHeight="1">
      <c r="A9" s="1" t="s">
        <v>23</v>
      </c>
      <c r="B9" s="1">
        <v>2.8</v>
      </c>
      <c r="C9" s="1">
        <v>15.47</v>
      </c>
      <c r="D9" s="1" t="s">
        <v>21</v>
      </c>
      <c r="E9" s="1" t="s">
        <v>17</v>
      </c>
      <c r="F9" s="1" t="s">
        <v>22</v>
      </c>
      <c r="G9" s="1">
        <v>18</v>
      </c>
      <c r="H9" s="1">
        <v>100</v>
      </c>
      <c r="L9" s="2">
        <f>C9*$A$5</f>
        <v>440.89500000000004</v>
      </c>
    </row>
    <row r="10" spans="1:15" ht="32" customHeight="1">
      <c r="A10" s="1" t="s">
        <v>26</v>
      </c>
      <c r="B10" s="1">
        <v>2.0499999999999998</v>
      </c>
      <c r="C10" s="1">
        <v>9.42</v>
      </c>
      <c r="D10" s="1" t="s">
        <v>25</v>
      </c>
      <c r="E10" s="1" t="s">
        <v>13</v>
      </c>
      <c r="F10" s="1" t="s">
        <v>14</v>
      </c>
      <c r="G10" s="1">
        <v>20</v>
      </c>
      <c r="H10" s="1">
        <v>80</v>
      </c>
      <c r="L10" s="2">
        <f>C10*$A$5</f>
        <v>268.46999999999997</v>
      </c>
    </row>
    <row r="11" spans="1:15" ht="32" customHeight="1">
      <c r="A11" s="1" t="s">
        <v>27</v>
      </c>
      <c r="B11" s="1">
        <v>2.56</v>
      </c>
      <c r="C11" s="1">
        <v>11.76</v>
      </c>
      <c r="D11" s="1" t="s">
        <v>25</v>
      </c>
      <c r="E11" s="1" t="s">
        <v>13</v>
      </c>
      <c r="F11" s="1" t="s">
        <v>14</v>
      </c>
      <c r="G11" s="1">
        <v>20</v>
      </c>
      <c r="H11" s="1">
        <v>100</v>
      </c>
      <c r="L11" s="2">
        <f t="shared" ref="L11:L26" si="0">C11*$A$5</f>
        <v>335.15999999999997</v>
      </c>
    </row>
    <row r="12" spans="1:15" ht="32" customHeight="1">
      <c r="A12" s="1" t="s">
        <v>28</v>
      </c>
      <c r="B12" s="1">
        <v>3.05</v>
      </c>
      <c r="C12" s="1">
        <v>14.1</v>
      </c>
      <c r="D12" s="1" t="s">
        <v>25</v>
      </c>
      <c r="E12" s="1" t="s">
        <v>13</v>
      </c>
      <c r="F12" s="1" t="s">
        <v>14</v>
      </c>
      <c r="G12" s="1">
        <v>20</v>
      </c>
      <c r="H12" s="1">
        <v>120</v>
      </c>
      <c r="L12" s="2">
        <f t="shared" si="0"/>
        <v>401.84999999999997</v>
      </c>
    </row>
    <row r="13" spans="1:15" ht="32" customHeight="1">
      <c r="A13" s="1" t="s">
        <v>29</v>
      </c>
      <c r="B13" s="1">
        <v>5</v>
      </c>
      <c r="C13" s="1">
        <v>1.32</v>
      </c>
      <c r="D13" s="1" t="s">
        <v>25</v>
      </c>
      <c r="E13" s="1" t="s">
        <v>30</v>
      </c>
      <c r="F13" s="1" t="s">
        <v>14</v>
      </c>
      <c r="G13" s="1">
        <v>28</v>
      </c>
      <c r="H13" s="1">
        <v>20</v>
      </c>
      <c r="L13" s="2">
        <f t="shared" si="0"/>
        <v>37.620000000000005</v>
      </c>
    </row>
    <row r="14" spans="1:15" ht="32" customHeight="1">
      <c r="L14" s="2">
        <f t="shared" si="0"/>
        <v>0</v>
      </c>
    </row>
    <row r="15" spans="1:15" ht="32" customHeight="1">
      <c r="L15" s="2">
        <f t="shared" si="0"/>
        <v>0</v>
      </c>
    </row>
    <row r="16" spans="1:15" ht="32" customHeight="1">
      <c r="L16" s="2">
        <f t="shared" si="0"/>
        <v>0</v>
      </c>
    </row>
    <row r="17" spans="12:12" ht="32" customHeight="1">
      <c r="L17" s="2">
        <f t="shared" si="0"/>
        <v>0</v>
      </c>
    </row>
    <row r="18" spans="12:12" ht="32" customHeight="1">
      <c r="L18" s="2">
        <f t="shared" si="0"/>
        <v>0</v>
      </c>
    </row>
    <row r="19" spans="12:12" ht="32" customHeight="1">
      <c r="L19" s="2">
        <f t="shared" si="0"/>
        <v>0</v>
      </c>
    </row>
    <row r="20" spans="12:12" ht="32" customHeight="1">
      <c r="L20" s="2">
        <f t="shared" si="0"/>
        <v>0</v>
      </c>
    </row>
    <row r="21" spans="12:12" ht="32" customHeight="1">
      <c r="L21" s="2">
        <f t="shared" si="0"/>
        <v>0</v>
      </c>
    </row>
    <row r="22" spans="12:12" ht="32" customHeight="1">
      <c r="L22" s="2">
        <f t="shared" si="0"/>
        <v>0</v>
      </c>
    </row>
    <row r="23" spans="12:12" ht="32" customHeight="1">
      <c r="L23" s="2">
        <f t="shared" si="0"/>
        <v>0</v>
      </c>
    </row>
    <row r="24" spans="12:12" ht="32" customHeight="1">
      <c r="L24" s="2">
        <f t="shared" si="0"/>
        <v>0</v>
      </c>
    </row>
    <row r="25" spans="12:12" ht="32" customHeight="1">
      <c r="L25" s="2">
        <f t="shared" si="0"/>
        <v>0</v>
      </c>
    </row>
    <row r="26" spans="12:12" ht="32" customHeight="1">
      <c r="L26" s="2">
        <f t="shared" si="0"/>
        <v>0</v>
      </c>
    </row>
  </sheetData>
  <mergeCells count="1">
    <mergeCell ref="A1:A2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Boughourlian</dc:creator>
  <cp:lastModifiedBy>Alexandre Boughourlian</cp:lastModifiedBy>
  <dcterms:created xsi:type="dcterms:W3CDTF">2015-06-09T20:30:57Z</dcterms:created>
  <dcterms:modified xsi:type="dcterms:W3CDTF">2015-06-10T12:19:53Z</dcterms:modified>
</cp:coreProperties>
</file>