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Default Extension="jpeg" ContentType="image/jpeg"/>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75" windowWidth="28275" windowHeight="12300" activeTab="3"/>
  </bookViews>
  <sheets>
    <sheet name="Janvier" sheetId="1" r:id="rId1"/>
    <sheet name="Février" sheetId="2" r:id="rId2"/>
    <sheet name="Mars" sheetId="3" r:id="rId3"/>
    <sheet name="Avril" sheetId="4" r:id="rId4"/>
    <sheet name="Mai" sheetId="5" r:id="rId5"/>
    <sheet name="Juin" sheetId="6" r:id="rId6"/>
    <sheet name="Juillet" sheetId="7" r:id="rId7"/>
    <sheet name="Août" sheetId="8" r:id="rId8"/>
    <sheet name="Septembre" sheetId="9" r:id="rId9"/>
    <sheet name="Octobre" sheetId="10" r:id="rId10"/>
    <sheet name="Novembre" sheetId="11" r:id="rId11"/>
    <sheet name="Décembre" sheetId="12" r:id="rId12"/>
  </sheets>
  <externalReferences>
    <externalReference r:id="rId13"/>
    <externalReference r:id="rId14"/>
  </externalReferences>
  <calcPr calcId="125725"/>
</workbook>
</file>

<file path=xl/calcChain.xml><?xml version="1.0" encoding="utf-8"?>
<calcChain xmlns="http://schemas.openxmlformats.org/spreadsheetml/2006/main">
  <c r="E175" i="12"/>
  <c r="E118"/>
  <c r="E175" i="11"/>
  <c r="E118"/>
  <c r="E175" i="10"/>
  <c r="E118"/>
  <c r="E175" i="9"/>
  <c r="E118"/>
  <c r="E175" i="8"/>
  <c r="E118"/>
  <c r="E175" i="7"/>
  <c r="E118"/>
  <c r="E175" i="6"/>
  <c r="E118"/>
  <c r="E175" i="4"/>
  <c r="E118"/>
  <c r="E175" i="3"/>
  <c r="E118"/>
  <c r="E118" i="2"/>
  <c r="E63" i="1"/>
  <c r="E65" i="3"/>
  <c r="E65" i="4"/>
  <c r="E65" i="5"/>
  <c r="E65" i="6"/>
  <c r="E65" i="7"/>
  <c r="E65" i="8"/>
  <c r="E65" i="9"/>
  <c r="E65" i="10"/>
  <c r="E65" i="11"/>
  <c r="E65" i="12"/>
  <c r="E8"/>
  <c r="E8" i="11"/>
  <c r="E8" i="10"/>
  <c r="E8" i="9"/>
  <c r="E8" i="8"/>
  <c r="E8" i="7"/>
  <c r="E8" i="6"/>
  <c r="E8" i="5"/>
  <c r="E8" i="4"/>
  <c r="E8" i="3"/>
  <c r="D205" i="12"/>
  <c r="F204"/>
  <c r="D204"/>
  <c r="D206" s="1"/>
  <c r="C183"/>
  <c r="B182"/>
  <c r="E179" s="1"/>
  <c r="F181"/>
  <c r="B180"/>
  <c r="E177"/>
  <c r="G161"/>
  <c r="D149"/>
  <c r="E148"/>
  <c r="D148"/>
  <c r="C147"/>
  <c r="D150" s="1"/>
  <c r="G162" s="1"/>
  <c r="D144"/>
  <c r="D201" s="1"/>
  <c r="C126"/>
  <c r="G160" s="1"/>
  <c r="B125"/>
  <c r="E122" s="1"/>
  <c r="F124"/>
  <c r="B123"/>
  <c r="E120"/>
  <c r="D205" i="11"/>
  <c r="F204"/>
  <c r="D204"/>
  <c r="D206" s="1"/>
  <c r="C183"/>
  <c r="B182"/>
  <c r="E179" s="1"/>
  <c r="F181"/>
  <c r="B180"/>
  <c r="E177" s="1"/>
  <c r="G161"/>
  <c r="D149"/>
  <c r="E148"/>
  <c r="D148"/>
  <c r="C147"/>
  <c r="D150" s="1"/>
  <c r="G162" s="1"/>
  <c r="D144"/>
  <c r="D201" s="1"/>
  <c r="C126"/>
  <c r="G160" s="1"/>
  <c r="B125"/>
  <c r="E122" s="1"/>
  <c r="F124"/>
  <c r="B123"/>
  <c r="E120" s="1"/>
  <c r="D205" i="10"/>
  <c r="F204"/>
  <c r="D204"/>
  <c r="D206" s="1"/>
  <c r="C183"/>
  <c r="B182"/>
  <c r="E179" s="1"/>
  <c r="F181"/>
  <c r="B180"/>
  <c r="E177" s="1"/>
  <c r="G161"/>
  <c r="D149"/>
  <c r="E148"/>
  <c r="D148"/>
  <c r="C147"/>
  <c r="D150" s="1"/>
  <c r="G162" s="1"/>
  <c r="D144"/>
  <c r="D201" s="1"/>
  <c r="C126"/>
  <c r="G160" s="1"/>
  <c r="B125"/>
  <c r="E122" s="1"/>
  <c r="F124"/>
  <c r="B123"/>
  <c r="E120"/>
  <c r="D205" i="9"/>
  <c r="F204"/>
  <c r="D204"/>
  <c r="D206" s="1"/>
  <c r="C183"/>
  <c r="B182"/>
  <c r="E179" s="1"/>
  <c r="F181"/>
  <c r="B180"/>
  <c r="E177"/>
  <c r="G161"/>
  <c r="D149"/>
  <c r="E148"/>
  <c r="D148"/>
  <c r="C147"/>
  <c r="D150" s="1"/>
  <c r="G162" s="1"/>
  <c r="D144"/>
  <c r="D201" s="1"/>
  <c r="C126"/>
  <c r="G160" s="1"/>
  <c r="B125"/>
  <c r="E122" s="1"/>
  <c r="F124"/>
  <c r="B123"/>
  <c r="E120" s="1"/>
  <c r="D205" i="8"/>
  <c r="F204"/>
  <c r="D204"/>
  <c r="D206" s="1"/>
  <c r="C183"/>
  <c r="B182"/>
  <c r="F181"/>
  <c r="B180"/>
  <c r="E179"/>
  <c r="E177"/>
  <c r="G161"/>
  <c r="D149"/>
  <c r="E148"/>
  <c r="D148"/>
  <c r="C147"/>
  <c r="D150" s="1"/>
  <c r="G162" s="1"/>
  <c r="D144"/>
  <c r="D201" s="1"/>
  <c r="C126"/>
  <c r="G160" s="1"/>
  <c r="B125"/>
  <c r="F124"/>
  <c r="B123"/>
  <c r="E122"/>
  <c r="E120"/>
  <c r="D205" i="7"/>
  <c r="F204"/>
  <c r="D204"/>
  <c r="D206" s="1"/>
  <c r="C183"/>
  <c r="B182"/>
  <c r="E179" s="1"/>
  <c r="F181"/>
  <c r="B180"/>
  <c r="E177" s="1"/>
  <c r="G161"/>
  <c r="D149"/>
  <c r="E148"/>
  <c r="D148"/>
  <c r="C147"/>
  <c r="D150" s="1"/>
  <c r="G162" s="1"/>
  <c r="D144"/>
  <c r="D201" s="1"/>
  <c r="C126"/>
  <c r="G160" s="1"/>
  <c r="B125"/>
  <c r="F124"/>
  <c r="B123"/>
  <c r="E122"/>
  <c r="E120"/>
  <c r="D206" i="6"/>
  <c r="D205"/>
  <c r="F204"/>
  <c r="D204"/>
  <c r="C183"/>
  <c r="B182"/>
  <c r="E179" s="1"/>
  <c r="F181"/>
  <c r="B180"/>
  <c r="E177" s="1"/>
  <c r="D149"/>
  <c r="E148"/>
  <c r="D148"/>
  <c r="C147"/>
  <c r="D150" s="1"/>
  <c r="G162" s="1"/>
  <c r="D144"/>
  <c r="G161" s="1"/>
  <c r="C126"/>
  <c r="G160" s="1"/>
  <c r="B125"/>
  <c r="E122" s="1"/>
  <c r="F124"/>
  <c r="B123"/>
  <c r="E120" s="1"/>
  <c r="D206" i="5"/>
  <c r="D205"/>
  <c r="F204"/>
  <c r="D204"/>
  <c r="C183"/>
  <c r="B182"/>
  <c r="E179" s="1"/>
  <c r="F181"/>
  <c r="E177"/>
  <c r="D149"/>
  <c r="E148"/>
  <c r="D148"/>
  <c r="C147"/>
  <c r="D150" s="1"/>
  <c r="G162" s="1"/>
  <c r="D144"/>
  <c r="G161" s="1"/>
  <c r="C126"/>
  <c r="G160" s="1"/>
  <c r="B125"/>
  <c r="E122" s="1"/>
  <c r="F124"/>
  <c r="E120"/>
  <c r="D206" i="4"/>
  <c r="D205"/>
  <c r="F204"/>
  <c r="D204"/>
  <c r="C183"/>
  <c r="B182"/>
  <c r="E179" s="1"/>
  <c r="F181"/>
  <c r="B180"/>
  <c r="E177" s="1"/>
  <c r="D149"/>
  <c r="E148"/>
  <c r="D148"/>
  <c r="C147"/>
  <c r="D150" s="1"/>
  <c r="G162" s="1"/>
  <c r="D144"/>
  <c r="G161" s="1"/>
  <c r="C126"/>
  <c r="G160" s="1"/>
  <c r="B125"/>
  <c r="E122" s="1"/>
  <c r="F124"/>
  <c r="B123"/>
  <c r="E120" s="1"/>
  <c r="D205" i="3"/>
  <c r="F204"/>
  <c r="D204"/>
  <c r="D206" s="1"/>
  <c r="C183"/>
  <c r="B182"/>
  <c r="F181"/>
  <c r="B180"/>
  <c r="E179"/>
  <c r="E177"/>
  <c r="G161"/>
  <c r="D149"/>
  <c r="E148"/>
  <c r="D148"/>
  <c r="C147"/>
  <c r="D150" s="1"/>
  <c r="G162" s="1"/>
  <c r="D144"/>
  <c r="D201" s="1"/>
  <c r="C126"/>
  <c r="G160" s="1"/>
  <c r="B125"/>
  <c r="F124"/>
  <c r="B123"/>
  <c r="E122"/>
  <c r="E120"/>
  <c r="D206" i="2"/>
  <c r="D205"/>
  <c r="F204"/>
  <c r="D204"/>
  <c r="C183"/>
  <c r="B182"/>
  <c r="E179" s="1"/>
  <c r="F181"/>
  <c r="B180"/>
  <c r="E177"/>
  <c r="D149"/>
  <c r="E148"/>
  <c r="D148"/>
  <c r="C147"/>
  <c r="D150" s="1"/>
  <c r="G162" s="1"/>
  <c r="D144"/>
  <c r="G161" s="1"/>
  <c r="C126"/>
  <c r="G160" s="1"/>
  <c r="B125"/>
  <c r="E122" s="1"/>
  <c r="F124"/>
  <c r="B123"/>
  <c r="E120"/>
  <c r="D204" i="1"/>
  <c r="C181"/>
  <c r="B180"/>
  <c r="F179"/>
  <c r="B178"/>
  <c r="E177"/>
  <c r="E175"/>
  <c r="G160"/>
  <c r="D149"/>
  <c r="E148"/>
  <c r="D148"/>
  <c r="D150" s="1"/>
  <c r="G162" s="1"/>
  <c r="D144"/>
  <c r="D199" s="1"/>
  <c r="F124"/>
  <c r="E122"/>
  <c r="E120"/>
  <c r="C37" i="12"/>
  <c r="C37" i="11"/>
  <c r="C37" i="10"/>
  <c r="C37" i="9"/>
  <c r="C37" i="8"/>
  <c r="C37" i="7"/>
  <c r="C37" i="6"/>
  <c r="C37" i="5"/>
  <c r="C37" i="4"/>
  <c r="C37" i="3"/>
  <c r="C37" i="2"/>
  <c r="C73" i="12"/>
  <c r="B72"/>
  <c r="B70"/>
  <c r="C16"/>
  <c r="B15"/>
  <c r="B13"/>
  <c r="C73" i="11"/>
  <c r="B72"/>
  <c r="B70"/>
  <c r="C16"/>
  <c r="B15"/>
  <c r="E12" s="1"/>
  <c r="B13"/>
  <c r="E10" s="1"/>
  <c r="C73" i="10"/>
  <c r="B72"/>
  <c r="E69" s="1"/>
  <c r="B70"/>
  <c r="E67" s="1"/>
  <c r="C16"/>
  <c r="B15"/>
  <c r="B13"/>
  <c r="C73" i="9"/>
  <c r="B72"/>
  <c r="B70"/>
  <c r="E67" s="1"/>
  <c r="C16"/>
  <c r="B15"/>
  <c r="B13"/>
  <c r="E10" s="1"/>
  <c r="C73" i="8"/>
  <c r="B72"/>
  <c r="B70"/>
  <c r="C16"/>
  <c r="B15"/>
  <c r="B13"/>
  <c r="C73" i="7"/>
  <c r="B72"/>
  <c r="B70"/>
  <c r="C16"/>
  <c r="B15"/>
  <c r="B13"/>
  <c r="C73" i="6"/>
  <c r="B72"/>
  <c r="B70"/>
  <c r="C16"/>
  <c r="B15"/>
  <c r="E12" s="1"/>
  <c r="B13"/>
  <c r="E10" s="1"/>
  <c r="C73" i="5"/>
  <c r="B72"/>
  <c r="E69" s="1"/>
  <c r="B70"/>
  <c r="E67" s="1"/>
  <c r="C16"/>
  <c r="B15"/>
  <c r="B13"/>
  <c r="F71" i="12"/>
  <c r="E69"/>
  <c r="E67"/>
  <c r="F14"/>
  <c r="E12"/>
  <c r="E10"/>
  <c r="F71" i="11"/>
  <c r="E69"/>
  <c r="E67"/>
  <c r="F14"/>
  <c r="F71" i="10"/>
  <c r="F14"/>
  <c r="E12"/>
  <c r="E10"/>
  <c r="F71" i="9"/>
  <c r="E69"/>
  <c r="F14"/>
  <c r="E12"/>
  <c r="F71" i="8"/>
  <c r="E69"/>
  <c r="E67"/>
  <c r="F14"/>
  <c r="E12"/>
  <c r="E10"/>
  <c r="F71" i="7"/>
  <c r="E69"/>
  <c r="E67"/>
  <c r="F14"/>
  <c r="E12"/>
  <c r="E10"/>
  <c r="F71" i="6"/>
  <c r="E69"/>
  <c r="E67"/>
  <c r="F14"/>
  <c r="F71" i="5"/>
  <c r="F14"/>
  <c r="E12"/>
  <c r="E10"/>
  <c r="F71" i="4"/>
  <c r="F14"/>
  <c r="F71" i="3"/>
  <c r="F14"/>
  <c r="F71" i="2"/>
  <c r="F14"/>
  <c r="E67" i="1"/>
  <c r="E65"/>
  <c r="E12"/>
  <c r="E10"/>
  <c r="C73" i="4"/>
  <c r="B72"/>
  <c r="E69" s="1"/>
  <c r="B70"/>
  <c r="E67" s="1"/>
  <c r="C16"/>
  <c r="B15"/>
  <c r="E12" s="1"/>
  <c r="B13"/>
  <c r="E10" s="1"/>
  <c r="C73" i="2"/>
  <c r="C73" i="3"/>
  <c r="B72"/>
  <c r="E69" s="1"/>
  <c r="B70"/>
  <c r="E67" s="1"/>
  <c r="C16"/>
  <c r="B15"/>
  <c r="E12" s="1"/>
  <c r="B13"/>
  <c r="E10" s="1"/>
  <c r="B72" i="2"/>
  <c r="E69" s="1"/>
  <c r="E67"/>
  <c r="C16"/>
  <c r="B15"/>
  <c r="E12" s="1"/>
  <c r="E10"/>
  <c r="C71" i="1"/>
  <c r="B70"/>
  <c r="B68"/>
  <c r="D95" i="12"/>
  <c r="F94"/>
  <c r="D94"/>
  <c r="D39"/>
  <c r="E38"/>
  <c r="D38"/>
  <c r="D34"/>
  <c r="D95" i="11"/>
  <c r="F94"/>
  <c r="D94"/>
  <c r="D39"/>
  <c r="E38"/>
  <c r="D38"/>
  <c r="D34"/>
  <c r="D95" i="10"/>
  <c r="F94"/>
  <c r="D94"/>
  <c r="D39"/>
  <c r="E38"/>
  <c r="D38"/>
  <c r="D34"/>
  <c r="D95" i="9"/>
  <c r="F94"/>
  <c r="D94"/>
  <c r="D39"/>
  <c r="E38"/>
  <c r="D38"/>
  <c r="D34"/>
  <c r="D95" i="8"/>
  <c r="F94"/>
  <c r="D94"/>
  <c r="D39"/>
  <c r="E38"/>
  <c r="D38"/>
  <c r="D34"/>
  <c r="D95" i="7"/>
  <c r="F94"/>
  <c r="D94"/>
  <c r="D96" s="1"/>
  <c r="D39"/>
  <c r="E38"/>
  <c r="D38"/>
  <c r="D34"/>
  <c r="D95" i="6"/>
  <c r="F94"/>
  <c r="D94"/>
  <c r="D39"/>
  <c r="E38"/>
  <c r="D38"/>
  <c r="D34"/>
  <c r="D95" i="5"/>
  <c r="F94"/>
  <c r="D94"/>
  <c r="D39"/>
  <c r="E38"/>
  <c r="D38"/>
  <c r="D34"/>
  <c r="D95" i="4"/>
  <c r="F94"/>
  <c r="D94"/>
  <c r="D96" s="1"/>
  <c r="D39"/>
  <c r="E38"/>
  <c r="D38"/>
  <c r="D34"/>
  <c r="D95" i="3"/>
  <c r="F94"/>
  <c r="D94"/>
  <c r="D39"/>
  <c r="E38"/>
  <c r="D38"/>
  <c r="D34"/>
  <c r="D95" i="2"/>
  <c r="F94"/>
  <c r="D94"/>
  <c r="D96" s="1"/>
  <c r="D39"/>
  <c r="E38"/>
  <c r="D38"/>
  <c r="D34"/>
  <c r="D39" i="1"/>
  <c r="E38"/>
  <c r="D38"/>
  <c r="D34"/>
  <c r="D96" i="12"/>
  <c r="D96" i="11"/>
  <c r="D96" i="6"/>
  <c r="D94" i="1"/>
  <c r="D201" i="6" l="1"/>
  <c r="D201" i="5"/>
  <c r="D201" i="4"/>
  <c r="D201" i="2"/>
  <c r="G161" i="1"/>
  <c r="D96" i="3"/>
  <c r="D96" i="5"/>
  <c r="D96" i="8"/>
  <c r="D96" i="9"/>
  <c r="D96" i="10"/>
  <c r="F69" i="1" l="1"/>
  <c r="D91" i="9" l="1"/>
  <c r="D91" i="7"/>
  <c r="D91" i="4"/>
  <c r="D91" i="3"/>
  <c r="D91" i="2"/>
  <c r="D89" i="1"/>
  <c r="G50" i="12"/>
  <c r="G50" i="11"/>
  <c r="G50" i="10"/>
  <c r="G50" i="9"/>
  <c r="G51"/>
  <c r="G50" i="8"/>
  <c r="G50" i="7"/>
  <c r="G50" i="6"/>
  <c r="G50" i="5"/>
  <c r="G50" i="4"/>
  <c r="G51"/>
  <c r="G50" i="3"/>
  <c r="G50" i="2"/>
  <c r="G51" i="1"/>
  <c r="G50"/>
  <c r="F14"/>
  <c r="G51" i="6" l="1"/>
  <c r="D91"/>
  <c r="G51" i="8"/>
  <c r="D91"/>
  <c r="G51" i="10"/>
  <c r="D91"/>
  <c r="G51" i="12"/>
  <c r="D91"/>
  <c r="G51" i="3"/>
  <c r="G51" i="7"/>
  <c r="G51" i="5"/>
  <c r="D91"/>
  <c r="G51" i="11"/>
  <c r="D91"/>
  <c r="G51" i="2"/>
  <c r="D40" i="10"/>
  <c r="G52" s="1"/>
  <c r="D40" i="8"/>
  <c r="G52" s="1"/>
  <c r="D40" i="4"/>
  <c r="G52" s="1"/>
  <c r="D40" i="2"/>
  <c r="G52" s="1"/>
  <c r="D40" i="12"/>
  <c r="G52" s="1"/>
  <c r="D40" i="11"/>
  <c r="G52" s="1"/>
  <c r="D40" i="9"/>
  <c r="G52" s="1"/>
  <c r="D40" i="7"/>
  <c r="G52" s="1"/>
  <c r="D40" i="5"/>
  <c r="G52" s="1"/>
  <c r="D40" i="3"/>
  <c r="G52" s="1"/>
  <c r="D40" i="1"/>
  <c r="G52" s="1"/>
  <c r="D40" i="6"/>
  <c r="G52" s="1"/>
</calcChain>
</file>

<file path=xl/sharedStrings.xml><?xml version="1.0" encoding="utf-8"?>
<sst xmlns="http://schemas.openxmlformats.org/spreadsheetml/2006/main" count="864" uniqueCount="28">
  <si>
    <t>23 Rue de la Vicomté</t>
  </si>
  <si>
    <t>76000 ROUEN</t>
  </si>
  <si>
    <t>Tel 02 35 36 44 30</t>
  </si>
  <si>
    <t>contact@rouenimmoplus.com</t>
  </si>
  <si>
    <t>Adresse des Locaux loués</t>
  </si>
  <si>
    <t>Rouen, le</t>
  </si>
  <si>
    <t>Nos ref :</t>
  </si>
  <si>
    <r>
      <rPr>
        <sz val="10"/>
        <color theme="1"/>
        <rFont val="Times New Roman"/>
        <family val="1"/>
      </rPr>
      <t>Madame, Monsieur,
Nous avons l'honneur de vous informer que vous êtes redevable du montant de l'avis d'échéance détaillé ci-dessous que nous vous invitons à régler dès le début de l’échéance.
Cet avis est une demande de paiement. Il ne peut en aucun cas servir de reçu ou de quittance de loyer.
Dans l’attente de votre aimable règlement,
Veuillez croire, Madame, Monsieur, en notre volonté de vous offrir le meilleur service possible.</t>
    </r>
    <r>
      <rPr>
        <sz val="11"/>
        <color theme="1"/>
        <rFont val="Times New Roman"/>
        <family val="1"/>
      </rPr>
      <t xml:space="preserve">
</t>
    </r>
  </si>
  <si>
    <t xml:space="preserve">Période concernée </t>
  </si>
  <si>
    <t>LIBELLE</t>
  </si>
  <si>
    <t>DEBIT</t>
  </si>
  <si>
    <t>CREDIT</t>
  </si>
  <si>
    <t xml:space="preserve">SOLDE ANTERIEUR </t>
  </si>
  <si>
    <t>LOYER</t>
  </si>
  <si>
    <t>PROVISION SUR CHARGES</t>
  </si>
  <si>
    <t>TOTAL</t>
  </si>
  <si>
    <r>
      <rPr>
        <sz val="6"/>
        <color theme="1"/>
        <rFont val="Calibri"/>
        <family val="2"/>
        <scheme val="minor"/>
      </rPr>
      <t xml:space="preserve">             </t>
    </r>
    <r>
      <rPr>
        <sz val="11"/>
        <color theme="1"/>
        <rFont val="Calibri"/>
        <family val="2"/>
        <scheme val="minor"/>
      </rPr>
      <t xml:space="preserve">                                                                                                </t>
    </r>
  </si>
  <si>
    <t xml:space="preserve">Il est rappelé qu'aux termes de la Loi N° 89-462 du 6 juillet 1989, reproduits dans l'alinéa N° 2.3.6 des dispositions générales jointes à votre contrat de location,
LE LOCATAIRE EST TENU :
- D'assurer son mobilier contre les risques d'incendie, de dégâts des eaux et d'explosions.
- Dassurer les risques dont il doit répondre en sa qualité de locataire au titre des locaux loués, dépendances incluses, envers le bailleur et généralement les tiers, auprès d'une compagnie d'assurance notoirement solvable, avec mention de priorité pour le bailleur sur les sommes assurées. Il devra justifier de cette assurance au bailleur lors de la remise des clés, maintenir cette assurance durant toute la durée du bail, en payer régulièrement les primes et en justifier au bailleur chaque année. La présente clause constitue une demande expresse du bailleur qui n'aura pas à la renouveler chaque année, le locataire devant fournir lui-même ses quittances sous sa responsabilité.
A défaut, le présent bail se résilié de plein droit, un mois après un commandement demeuré infructueux  </t>
  </si>
  <si>
    <t>A JOINDRE A VOTRE REGLEMENT</t>
  </si>
  <si>
    <t>REF</t>
  </si>
  <si>
    <t>PERIODE</t>
  </si>
  <si>
    <t>MONTANT</t>
  </si>
  <si>
    <t xml:space="preserve">LOYER </t>
  </si>
  <si>
    <t>SOMMES PERCUES</t>
  </si>
  <si>
    <t>DATE DE PAIEMENT</t>
  </si>
  <si>
    <r>
      <rPr>
        <sz val="10"/>
        <color theme="1"/>
        <rFont val="Times New Roman"/>
        <family val="1"/>
      </rPr>
      <t xml:space="preserve">Madame, Monsieur,                                                                                                                                                                                Nous soussignés </t>
    </r>
    <r>
      <rPr>
        <b/>
        <u/>
        <sz val="10"/>
        <color theme="1"/>
        <rFont val="Times New Roman"/>
        <family val="1"/>
      </rPr>
      <t>SARL ROUEN IMMO PLUS</t>
    </r>
    <r>
      <rPr>
        <sz val="10"/>
        <color theme="1"/>
        <rFont val="Times New Roman"/>
        <family val="1"/>
      </rPr>
      <t xml:space="preserve">, agissant en qualité de mandataire de votre bailleur, donnons quittance, sans préjudice du terme en cours, sous réserve de tout supplément pouvant être du en vertu des lois ou conventions applicables et sous réserve de tous les droits et actions du propriétaire, de toute poursuite qui aurait pu être engagée et de toute décision de justice qui aurait pu être obtenue.
En cas de congé précédemment donné, cette quittance représenterait l'indemnité d'occupation et ne saurait être considérée comme un titre d'occupation.
Cette quittance annule tous les reçus qui auraient pu être donnés pour acompte versé sur le présent terme, même si ces reçus portent une date postérieure à la date ci-contre.                                                                                                                                                                                                                          </t>
    </r>
    <r>
      <rPr>
        <b/>
        <u/>
        <sz val="10"/>
        <color theme="1"/>
        <rFont val="Times New Roman"/>
        <family val="1"/>
      </rPr>
      <t>Le paiement de la présente quittance n'emporte pas présomption de paiement des termes antérieurs.</t>
    </r>
    <r>
      <rPr>
        <sz val="10"/>
        <color theme="1"/>
        <rFont val="Times New Roman"/>
        <family val="1"/>
      </rPr>
      <t xml:space="preserve">
</t>
    </r>
    <r>
      <rPr>
        <sz val="11"/>
        <color theme="1"/>
        <rFont val="Times New Roman"/>
        <family val="1"/>
      </rPr>
      <t xml:space="preserve">
</t>
    </r>
  </si>
  <si>
    <t>G13-045</t>
  </si>
  <si>
    <t>G14-057</t>
  </si>
</sst>
</file>

<file path=xl/styles.xml><?xml version="1.0" encoding="utf-8"?>
<styleSheet xmlns="http://schemas.openxmlformats.org/spreadsheetml/2006/main">
  <numFmts count="2">
    <numFmt numFmtId="8" formatCode="#,##0.00\ &quot;€&quot;;[Red]\-#,##0.00\ &quot;€&quot;"/>
    <numFmt numFmtId="164" formatCode="#,##0.00\ &quot;€&quot;"/>
  </numFmts>
  <fonts count="17">
    <font>
      <sz val="11"/>
      <color theme="1"/>
      <name val="Calibri"/>
      <family val="2"/>
      <scheme val="minor"/>
    </font>
    <font>
      <b/>
      <sz val="11"/>
      <color theme="1"/>
      <name val="Calibri"/>
      <family val="2"/>
      <scheme val="minor"/>
    </font>
    <font>
      <b/>
      <sz val="11"/>
      <color theme="1"/>
      <name val="Times New Roman"/>
      <family val="1"/>
    </font>
    <font>
      <u/>
      <sz val="11"/>
      <color theme="10"/>
      <name val="Calibri"/>
      <family val="2"/>
    </font>
    <font>
      <b/>
      <u/>
      <sz val="11"/>
      <color theme="10"/>
      <name val="Times New Roman"/>
      <family val="1"/>
    </font>
    <font>
      <b/>
      <sz val="9"/>
      <color theme="1"/>
      <name val="Calibri"/>
      <family val="2"/>
      <scheme val="minor"/>
    </font>
    <font>
      <i/>
      <sz val="11"/>
      <color theme="1"/>
      <name val="Times New Roman"/>
      <family val="1"/>
    </font>
    <font>
      <sz val="11"/>
      <color theme="1"/>
      <name val="Times New Roman"/>
      <family val="1"/>
    </font>
    <font>
      <sz val="10"/>
      <color theme="1"/>
      <name val="Times New Roman"/>
      <family val="1"/>
    </font>
    <font>
      <b/>
      <sz val="16"/>
      <color theme="1"/>
      <name val="Times New Roman"/>
      <family val="1"/>
    </font>
    <font>
      <sz val="12"/>
      <name val="Times New Roman"/>
      <family val="1"/>
    </font>
    <font>
      <sz val="10"/>
      <name val="Times New Roman"/>
      <family val="1"/>
    </font>
    <font>
      <sz val="12"/>
      <color theme="1"/>
      <name val="Calibri"/>
      <family val="2"/>
      <scheme val="minor"/>
    </font>
    <font>
      <b/>
      <sz val="10"/>
      <name val="Times New Roman"/>
      <family val="1"/>
    </font>
    <font>
      <sz val="6"/>
      <color theme="1"/>
      <name val="Calibri"/>
      <family val="2"/>
      <scheme val="minor"/>
    </font>
    <font>
      <sz val="12"/>
      <color theme="1"/>
      <name val="Times New Roman"/>
      <family val="1"/>
    </font>
    <font>
      <b/>
      <u/>
      <sz val="10"/>
      <color theme="1"/>
      <name val="Times New Roman"/>
      <family val="1"/>
    </font>
  </fonts>
  <fills count="4">
    <fill>
      <patternFill patternType="none"/>
    </fill>
    <fill>
      <patternFill patternType="gray125"/>
    </fill>
    <fill>
      <patternFill patternType="solid">
        <fgColor theme="4" tint="0.79998168889431442"/>
        <bgColor indexed="64"/>
      </patternFill>
    </fill>
    <fill>
      <patternFill patternType="solid">
        <fgColor theme="0" tint="-0.249977111117893"/>
        <bgColor indexed="64"/>
      </patternFill>
    </fill>
  </fills>
  <borders count="33">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style="thin">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medium">
        <color auto="1"/>
      </left>
      <right/>
      <top style="thin">
        <color auto="1"/>
      </top>
      <bottom style="medium">
        <color auto="1"/>
      </bottom>
      <diagonal/>
    </border>
    <border>
      <left style="thin">
        <color auto="1"/>
      </left>
      <right/>
      <top style="medium">
        <color auto="1"/>
      </top>
      <bottom/>
      <diagonal/>
    </border>
    <border>
      <left/>
      <right style="thin">
        <color auto="1"/>
      </right>
      <top style="medium">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97">
    <xf numFmtId="0" fontId="0" fillId="0" borderId="0" xfId="0"/>
    <xf numFmtId="49" fontId="0" fillId="0" borderId="0" xfId="0" applyNumberFormat="1" applyFont="1" applyBorder="1" applyAlignment="1">
      <alignment horizontal="left"/>
    </xf>
    <xf numFmtId="0" fontId="0" fillId="0" borderId="0" xfId="0" applyFont="1" applyBorder="1" applyAlignment="1">
      <alignment horizontal="left"/>
    </xf>
    <xf numFmtId="0" fontId="0" fillId="0" borderId="0" xfId="0" applyFont="1" applyBorder="1" applyAlignment="1"/>
    <xf numFmtId="0" fontId="0" fillId="0" borderId="0" xfId="0" applyBorder="1" applyAlignment="1"/>
    <xf numFmtId="0" fontId="6" fillId="0" borderId="0" xfId="0" applyFont="1" applyAlignment="1">
      <alignment horizontal="center"/>
    </xf>
    <xf numFmtId="14" fontId="6" fillId="0" borderId="0" xfId="0" applyNumberFormat="1" applyFont="1" applyAlignment="1">
      <alignment horizontal="left"/>
    </xf>
    <xf numFmtId="0" fontId="1" fillId="0" borderId="9" xfId="0" applyFont="1" applyBorder="1"/>
    <xf numFmtId="0" fontId="5" fillId="0" borderId="9" xfId="0" applyFont="1" applyBorder="1"/>
    <xf numFmtId="0" fontId="9" fillId="0" borderId="0" xfId="0" applyFont="1"/>
    <xf numFmtId="0" fontId="0" fillId="0" borderId="0" xfId="0" applyAlignment="1"/>
    <xf numFmtId="0" fontId="10" fillId="2" borderId="10" xfId="0" applyFont="1" applyFill="1" applyBorder="1" applyAlignment="1">
      <alignment horizontal="center"/>
    </xf>
    <xf numFmtId="0" fontId="10" fillId="2" borderId="11" xfId="0" applyFont="1" applyFill="1" applyBorder="1" applyAlignment="1">
      <alignment horizontal="center"/>
    </xf>
    <xf numFmtId="0" fontId="10" fillId="2" borderId="12" xfId="0" applyFont="1" applyFill="1" applyBorder="1"/>
    <xf numFmtId="0" fontId="10" fillId="2" borderId="13" xfId="0" applyFont="1" applyFill="1" applyBorder="1" applyAlignment="1"/>
    <xf numFmtId="0" fontId="11" fillId="0" borderId="14" xfId="0" applyFont="1" applyBorder="1" applyAlignment="1"/>
    <xf numFmtId="0" fontId="10" fillId="0" borderId="0" xfId="0" applyFont="1" applyFill="1" applyBorder="1" applyAlignment="1"/>
    <xf numFmtId="0" fontId="11" fillId="0" borderId="1" xfId="0" applyFont="1" applyBorder="1" applyAlignment="1"/>
    <xf numFmtId="0" fontId="11" fillId="0" borderId="18" xfId="0" applyFont="1" applyBorder="1" applyAlignment="1"/>
    <xf numFmtId="0" fontId="0" fillId="0" borderId="0" xfId="0" applyBorder="1" applyAlignment="1">
      <alignment horizontal="center"/>
    </xf>
    <xf numFmtId="0" fontId="11" fillId="0" borderId="19" xfId="0" applyFont="1" applyBorder="1"/>
    <xf numFmtId="0" fontId="10" fillId="0" borderId="20" xfId="0" applyFont="1" applyBorder="1"/>
    <xf numFmtId="2" fontId="10" fillId="0" borderId="0" xfId="0" applyNumberFormat="1" applyFont="1" applyBorder="1" applyAlignment="1"/>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25" xfId="0" applyBorder="1" applyAlignment="1">
      <alignment vertical="center"/>
    </xf>
    <xf numFmtId="0" fontId="0" fillId="0" borderId="27" xfId="0" applyBorder="1" applyAlignment="1">
      <alignment vertical="center"/>
    </xf>
    <xf numFmtId="17" fontId="9" fillId="0" borderId="0" xfId="0" applyNumberFormat="1" applyFont="1" applyAlignment="1"/>
    <xf numFmtId="0" fontId="9" fillId="0" borderId="0" xfId="0" applyFont="1" applyAlignment="1"/>
    <xf numFmtId="2" fontId="10" fillId="0" borderId="16" xfId="0" applyNumberFormat="1" applyFont="1" applyBorder="1" applyAlignment="1">
      <alignment horizontal="center"/>
    </xf>
    <xf numFmtId="0" fontId="0" fillId="0" borderId="0" xfId="0" applyAlignment="1"/>
    <xf numFmtId="0" fontId="0" fillId="0" borderId="0" xfId="0" applyBorder="1" applyAlignment="1"/>
    <xf numFmtId="0" fontId="0" fillId="0" borderId="17" xfId="0" applyBorder="1" applyAlignment="1">
      <alignment horizontal="center"/>
    </xf>
    <xf numFmtId="40" fontId="10" fillId="0" borderId="15" xfId="0" applyNumberFormat="1" applyFont="1" applyBorder="1" applyAlignment="1"/>
    <xf numFmtId="0" fontId="0" fillId="0" borderId="0" xfId="0" applyAlignment="1"/>
    <xf numFmtId="0" fontId="0" fillId="0" borderId="0" xfId="0" applyBorder="1" applyAlignment="1"/>
    <xf numFmtId="0" fontId="8" fillId="0" borderId="0" xfId="0" applyFont="1"/>
    <xf numFmtId="0" fontId="0" fillId="0" borderId="0" xfId="0" applyBorder="1" applyAlignment="1">
      <alignment vertical="center"/>
    </xf>
    <xf numFmtId="0" fontId="0" fillId="0" borderId="0" xfId="0" applyAlignment="1"/>
    <xf numFmtId="0" fontId="0" fillId="0" borderId="0" xfId="0" applyBorder="1" applyAlignment="1"/>
    <xf numFmtId="164" fontId="10" fillId="0" borderId="17" xfId="0" applyNumberFormat="1" applyFont="1" applyBorder="1"/>
    <xf numFmtId="8" fontId="10" fillId="0" borderId="15" xfId="0" applyNumberFormat="1" applyFont="1" applyBorder="1" applyAlignment="1"/>
    <xf numFmtId="164" fontId="10" fillId="0" borderId="8" xfId="0" applyNumberFormat="1" applyFont="1" applyBorder="1"/>
    <xf numFmtId="164" fontId="10" fillId="0" borderId="9" xfId="0" applyNumberFormat="1" applyFont="1" applyBorder="1" applyAlignment="1"/>
    <xf numFmtId="164" fontId="15" fillId="0" borderId="9" xfId="0" applyNumberFormat="1" applyFont="1" applyBorder="1" applyAlignment="1">
      <alignment wrapText="1"/>
    </xf>
    <xf numFmtId="164" fontId="10" fillId="0" borderId="13" xfId="0" applyNumberFormat="1" applyFont="1" applyBorder="1" applyAlignment="1"/>
    <xf numFmtId="164" fontId="12" fillId="0" borderId="21" xfId="0" applyNumberFormat="1" applyFont="1" applyBorder="1" applyAlignment="1"/>
    <xf numFmtId="0" fontId="14" fillId="0" borderId="0" xfId="0" applyFont="1" applyAlignment="1">
      <alignment horizontal="left" vertical="center" wrapText="1"/>
    </xf>
    <xf numFmtId="0" fontId="0" fillId="0" borderId="0" xfId="0" applyAlignment="1">
      <alignment horizontal="left"/>
    </xf>
    <xf numFmtId="164" fontId="10" fillId="0" borderId="16" xfId="0" applyNumberFormat="1" applyFont="1" applyBorder="1" applyAlignment="1"/>
    <xf numFmtId="164" fontId="0" fillId="0" borderId="17" xfId="0" applyNumberFormat="1" applyBorder="1" applyAlignment="1"/>
    <xf numFmtId="0" fontId="0" fillId="0" borderId="31" xfId="0" applyBorder="1" applyAlignment="1">
      <alignment horizontal="center" vertical="center"/>
    </xf>
    <xf numFmtId="0" fontId="0" fillId="0" borderId="32" xfId="0" applyBorder="1" applyAlignment="1">
      <alignment vertical="center"/>
    </xf>
    <xf numFmtId="0" fontId="0" fillId="0" borderId="7" xfId="0" applyBorder="1" applyAlignment="1">
      <alignment vertical="center"/>
    </xf>
    <xf numFmtId="0" fontId="0" fillId="0" borderId="8" xfId="0" applyBorder="1" applyAlignment="1">
      <alignment vertical="center"/>
    </xf>
    <xf numFmtId="164" fontId="15" fillId="0" borderId="30" xfId="0" applyNumberFormat="1" applyFont="1" applyBorder="1" applyAlignment="1">
      <alignment wrapText="1"/>
    </xf>
    <xf numFmtId="164" fontId="0" fillId="0" borderId="12" xfId="0" applyNumberFormat="1" applyBorder="1" applyAlignment="1"/>
    <xf numFmtId="0" fontId="13" fillId="0" borderId="14" xfId="0" applyFont="1" applyBorder="1" applyAlignment="1"/>
    <xf numFmtId="0" fontId="13" fillId="0" borderId="15" xfId="0" applyFont="1" applyBorder="1" applyAlignment="1"/>
    <xf numFmtId="2" fontId="10" fillId="3" borderId="1" xfId="0" applyNumberFormat="1" applyFont="1" applyFill="1" applyBorder="1" applyAlignment="1"/>
    <xf numFmtId="0" fontId="0" fillId="0" borderId="2" xfId="0" applyBorder="1" applyAlignment="1"/>
    <xf numFmtId="0" fontId="5" fillId="0" borderId="5" xfId="0" applyFont="1" applyBorder="1" applyAlignment="1">
      <alignment vertical="center"/>
    </xf>
    <xf numFmtId="0" fontId="0" fillId="0" borderId="6" xfId="0" applyBorder="1" applyAlignment="1">
      <alignment vertical="center"/>
    </xf>
    <xf numFmtId="0" fontId="5" fillId="0" borderId="7" xfId="0" applyFont="1" applyBorder="1" applyAlignment="1">
      <alignment vertical="center"/>
    </xf>
    <xf numFmtId="0" fontId="7" fillId="0" borderId="0" xfId="0" applyFont="1" applyAlignment="1">
      <alignment horizontal="left" vertical="center" wrapText="1"/>
    </xf>
    <xf numFmtId="0" fontId="7" fillId="0" borderId="0" xfId="0" applyFont="1" applyAlignment="1">
      <alignment horizontal="left" vertical="center"/>
    </xf>
    <xf numFmtId="0" fontId="0" fillId="0" borderId="0" xfId="0" applyAlignment="1"/>
    <xf numFmtId="0" fontId="10" fillId="2" borderId="30" xfId="0" applyFont="1" applyFill="1" applyBorder="1" applyAlignment="1"/>
    <xf numFmtId="0" fontId="0" fillId="0" borderId="12" xfId="0" applyBorder="1" applyAlignment="1"/>
    <xf numFmtId="0" fontId="15" fillId="2" borderId="10" xfId="0" applyFont="1" applyFill="1" applyBorder="1" applyAlignment="1"/>
    <xf numFmtId="0" fontId="15" fillId="2" borderId="12" xfId="0" applyFont="1" applyFill="1" applyBorder="1" applyAlignment="1"/>
    <xf numFmtId="0" fontId="0" fillId="0" borderId="0" xfId="0" applyBorder="1" applyAlignment="1"/>
    <xf numFmtId="0" fontId="1" fillId="0" borderId="1" xfId="0" applyFont="1" applyBorder="1" applyAlignment="1"/>
    <xf numFmtId="0" fontId="1" fillId="0" borderId="2" xfId="0" applyFont="1" applyBorder="1" applyAlignment="1"/>
    <xf numFmtId="0" fontId="5" fillId="0" borderId="3" xfId="0" applyFont="1" applyBorder="1" applyAlignment="1">
      <alignment vertical="center"/>
    </xf>
    <xf numFmtId="0" fontId="0" fillId="0" borderId="4" xfId="0" applyBorder="1" applyAlignment="1">
      <alignment vertical="center"/>
    </xf>
    <xf numFmtId="0" fontId="2" fillId="0" borderId="0" xfId="0" applyFont="1" applyAlignment="1"/>
    <xf numFmtId="49" fontId="0" fillId="0" borderId="0" xfId="0" applyNumberFormat="1" applyBorder="1" applyAlignment="1">
      <alignment horizontal="left"/>
    </xf>
    <xf numFmtId="0" fontId="0" fillId="0" borderId="0" xfId="0" applyBorder="1" applyAlignment="1">
      <alignment horizontal="left"/>
    </xf>
    <xf numFmtId="49" fontId="0" fillId="0" borderId="0" xfId="0" applyNumberFormat="1" applyBorder="1" applyAlignment="1">
      <alignment horizontal="left" wrapText="1"/>
    </xf>
    <xf numFmtId="0" fontId="0" fillId="0" borderId="0" xfId="0" applyBorder="1" applyAlignment="1">
      <alignment wrapText="1"/>
    </xf>
    <xf numFmtId="0" fontId="4" fillId="0" borderId="0" xfId="1" applyFont="1" applyFill="1" applyBorder="1" applyAlignment="1" applyProtection="1"/>
    <xf numFmtId="0" fontId="2" fillId="0" borderId="0" xfId="0" applyFont="1" applyFill="1" applyBorder="1" applyAlignment="1"/>
    <xf numFmtId="0" fontId="0" fillId="0" borderId="22" xfId="0" applyBorder="1" applyAlignment="1">
      <alignment vertical="center"/>
    </xf>
    <xf numFmtId="0" fontId="0" fillId="0" borderId="23" xfId="0" applyBorder="1" applyAlignment="1"/>
    <xf numFmtId="0" fontId="0" fillId="0" borderId="24" xfId="0" applyBorder="1" applyAlignment="1"/>
    <xf numFmtId="0" fontId="0" fillId="0" borderId="0" xfId="0" applyBorder="1" applyAlignment="1">
      <alignment horizontal="right"/>
    </xf>
    <xf numFmtId="0" fontId="0" fillId="0" borderId="26" xfId="0" applyBorder="1" applyAlignment="1">
      <alignment horizontal="right"/>
    </xf>
    <xf numFmtId="17" fontId="0" fillId="0" borderId="0" xfId="0" applyNumberFormat="1" applyBorder="1" applyAlignment="1"/>
    <xf numFmtId="0" fontId="0" fillId="0" borderId="26" xfId="0" applyBorder="1" applyAlignment="1"/>
    <xf numFmtId="2" fontId="0" fillId="0" borderId="28" xfId="0" applyNumberFormat="1" applyBorder="1" applyAlignment="1"/>
    <xf numFmtId="0" fontId="0" fillId="0" borderId="29" xfId="0" applyBorder="1" applyAlignment="1"/>
    <xf numFmtId="0" fontId="0" fillId="0" borderId="0" xfId="0" applyBorder="1" applyAlignment="1">
      <alignment vertical="center"/>
    </xf>
    <xf numFmtId="2" fontId="0" fillId="0" borderId="0" xfId="0" applyNumberFormat="1" applyBorder="1" applyAlignment="1"/>
    <xf numFmtId="14" fontId="0" fillId="0" borderId="31" xfId="0" applyNumberFormat="1" applyBorder="1" applyAlignment="1">
      <alignment horizontal="center" vertical="center"/>
    </xf>
    <xf numFmtId="49" fontId="0" fillId="0" borderId="0" xfId="0" applyNumberFormat="1" applyBorder="1" applyAlignment="1">
      <alignment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342900" y="3228975"/>
          <a:ext cx="526732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342900" y="3228975"/>
          <a:ext cx="526732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342900" y="3228975"/>
          <a:ext cx="526732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71</xdr:row>
      <xdr:rowOff>180975</xdr:rowOff>
    </xdr:from>
    <xdr:to>
      <xdr:col>7</xdr:col>
      <xdr:colOff>0</xdr:colOff>
      <xdr:row>74</xdr:row>
      <xdr:rowOff>57150</xdr:rowOff>
    </xdr:to>
    <xdr:sp macro="" textlink="">
      <xdr:nvSpPr>
        <xdr:cNvPr id="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71</xdr:row>
      <xdr:rowOff>180975</xdr:rowOff>
    </xdr:from>
    <xdr:to>
      <xdr:col>7</xdr:col>
      <xdr:colOff>0</xdr:colOff>
      <xdr:row>74</xdr:row>
      <xdr:rowOff>57150</xdr:rowOff>
    </xdr:to>
    <xdr:sp macro="" textlink="">
      <xdr:nvSpPr>
        <xdr:cNvPr id="1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71</xdr:row>
      <xdr:rowOff>180975</xdr:rowOff>
    </xdr:from>
    <xdr:to>
      <xdr:col>7</xdr:col>
      <xdr:colOff>0</xdr:colOff>
      <xdr:row>74</xdr:row>
      <xdr:rowOff>57150</xdr:rowOff>
    </xdr:to>
    <xdr:sp macro="" textlink="">
      <xdr:nvSpPr>
        <xdr:cNvPr id="1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1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1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1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181</xdr:row>
      <xdr:rowOff>180975</xdr:rowOff>
    </xdr:from>
    <xdr:to>
      <xdr:col>7</xdr:col>
      <xdr:colOff>0</xdr:colOff>
      <xdr:row>184</xdr:row>
      <xdr:rowOff>57150</xdr:rowOff>
    </xdr:to>
    <xdr:sp macro="" textlink="">
      <xdr:nvSpPr>
        <xdr:cNvPr id="20"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181</xdr:row>
      <xdr:rowOff>180975</xdr:rowOff>
    </xdr:from>
    <xdr:to>
      <xdr:col>7</xdr:col>
      <xdr:colOff>0</xdr:colOff>
      <xdr:row>184</xdr:row>
      <xdr:rowOff>57150</xdr:rowOff>
    </xdr:to>
    <xdr:sp macro="" textlink="">
      <xdr:nvSpPr>
        <xdr:cNvPr id="22"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181</xdr:row>
      <xdr:rowOff>180975</xdr:rowOff>
    </xdr:from>
    <xdr:to>
      <xdr:col>7</xdr:col>
      <xdr:colOff>0</xdr:colOff>
      <xdr:row>184</xdr:row>
      <xdr:rowOff>57150</xdr:rowOff>
    </xdr:to>
    <xdr:sp macro="" textlink="">
      <xdr:nvSpPr>
        <xdr:cNvPr id="24"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3839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5435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04800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039850"/>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810875"/>
          <a:ext cx="1438275" cy="94795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2" name="Image 7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2" name="Image 7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2" name="Image 7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64" name="Image 63"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6" name="Image 65"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2" name="Image 7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3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4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8" name="Image 6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70" name="Image 6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2" name="Image 7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7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8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xdr:colOff>
      <xdr:row>16</xdr:row>
      <xdr:rowOff>180975</xdr:rowOff>
    </xdr:from>
    <xdr:to>
      <xdr:col>7</xdr:col>
      <xdr:colOff>0</xdr:colOff>
      <xdr:row>19</xdr:row>
      <xdr:rowOff>57150</xdr:rowOff>
    </xdr:to>
    <xdr:sp macro="" textlink="">
      <xdr:nvSpPr>
        <xdr:cNvPr id="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3" name="Image 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5" name="Image 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7" name="Image 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9" name="Image 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0"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1" name="Image 1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2"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3" name="Image 1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4"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5" name="Image 1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6"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7" name="Image 1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18" name="Texte 3"/>
        <xdr:cNvSpPr txBox="1">
          <a:spLocks noChangeArrowheads="1"/>
        </xdr:cNvSpPr>
      </xdr:nvSpPr>
      <xdr:spPr bwMode="auto">
        <a:xfrm>
          <a:off x="771525" y="3228975"/>
          <a:ext cx="4562475"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19" name="Image 1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0"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1" name="Image 2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2"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3" name="Image 2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xdr:from>
      <xdr:col>1</xdr:col>
      <xdr:colOff>9525</xdr:colOff>
      <xdr:row>16</xdr:row>
      <xdr:rowOff>180975</xdr:rowOff>
    </xdr:from>
    <xdr:to>
      <xdr:col>7</xdr:col>
      <xdr:colOff>0</xdr:colOff>
      <xdr:row>19</xdr:row>
      <xdr:rowOff>57150</xdr:rowOff>
    </xdr:to>
    <xdr:sp macro="" textlink="">
      <xdr:nvSpPr>
        <xdr:cNvPr id="24" name="Texte 3"/>
        <xdr:cNvSpPr txBox="1">
          <a:spLocks noChangeArrowheads="1"/>
        </xdr:cNvSpPr>
      </xdr:nvSpPr>
      <xdr:spPr bwMode="auto">
        <a:xfrm>
          <a:off x="771525" y="3228975"/>
          <a:ext cx="495300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0</xdr:row>
      <xdr:rowOff>0</xdr:rowOff>
    </xdr:from>
    <xdr:to>
      <xdr:col>2</xdr:col>
      <xdr:colOff>47625</xdr:colOff>
      <xdr:row>4</xdr:row>
      <xdr:rowOff>185959</xdr:rowOff>
    </xdr:to>
    <xdr:pic>
      <xdr:nvPicPr>
        <xdr:cNvPr id="25" name="Image 2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6" name="Image 25"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7" name="Image 2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8" name="Image 27"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29" name="Image 2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0" name="Image 29"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1" name="Image 30"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2" name="Image 31"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3" name="Image 32"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4" name="Image 33"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5" name="Image 34"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6" name="Image 35"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809625</xdr:colOff>
      <xdr:row>4</xdr:row>
      <xdr:rowOff>185959</xdr:rowOff>
    </xdr:to>
    <xdr:pic>
      <xdr:nvPicPr>
        <xdr:cNvPr id="37" name="Image 36"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1438275" cy="947959"/>
        </a:xfrm>
        <a:prstGeom prst="rect">
          <a:avLst/>
        </a:prstGeom>
      </xdr:spPr>
    </xdr:pic>
    <xdr:clientData/>
  </xdr:twoCellAnchor>
  <xdr:twoCellAnchor editAs="oneCell">
    <xdr:from>
      <xdr:col>1</xdr:col>
      <xdr:colOff>0</xdr:colOff>
      <xdr:row>0</xdr:row>
      <xdr:rowOff>0</xdr:rowOff>
    </xdr:from>
    <xdr:to>
      <xdr:col>1</xdr:col>
      <xdr:colOff>762000</xdr:colOff>
      <xdr:row>4</xdr:row>
      <xdr:rowOff>185959</xdr:rowOff>
    </xdr:to>
    <xdr:pic>
      <xdr:nvPicPr>
        <xdr:cNvPr id="38" name="Image 37"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809625" cy="947959"/>
        </a:xfrm>
        <a:prstGeom prst="rect">
          <a:avLst/>
        </a:prstGeom>
      </xdr:spPr>
    </xdr:pic>
    <xdr:clientData/>
  </xdr:twoCellAnchor>
  <xdr:twoCellAnchor editAs="oneCell">
    <xdr:from>
      <xdr:col>1</xdr:col>
      <xdr:colOff>0</xdr:colOff>
      <xdr:row>0</xdr:row>
      <xdr:rowOff>0</xdr:rowOff>
    </xdr:from>
    <xdr:to>
      <xdr:col>1</xdr:col>
      <xdr:colOff>762000</xdr:colOff>
      <xdr:row>4</xdr:row>
      <xdr:rowOff>185959</xdr:rowOff>
    </xdr:to>
    <xdr:pic>
      <xdr:nvPicPr>
        <xdr:cNvPr id="39" name="Image 38"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809625" cy="947959"/>
        </a:xfrm>
        <a:prstGeom prst="rect">
          <a:avLst/>
        </a:prstGeom>
      </xdr:spPr>
    </xdr:pic>
    <xdr:clientData/>
  </xdr:twoCellAnchor>
  <xdr:twoCellAnchor editAs="oneCell">
    <xdr:from>
      <xdr:col>1</xdr:col>
      <xdr:colOff>0</xdr:colOff>
      <xdr:row>0</xdr:row>
      <xdr:rowOff>0</xdr:rowOff>
    </xdr:from>
    <xdr:to>
      <xdr:col>1</xdr:col>
      <xdr:colOff>762000</xdr:colOff>
      <xdr:row>4</xdr:row>
      <xdr:rowOff>185959</xdr:rowOff>
    </xdr:to>
    <xdr:pic>
      <xdr:nvPicPr>
        <xdr:cNvPr id="40" name="Image 39" descr="Logo + voir l'immobilier autrement.jpg"/>
        <xdr:cNvPicPr>
          <a:picLocks noChangeAspect="1"/>
        </xdr:cNvPicPr>
      </xdr:nvPicPr>
      <xdr:blipFill>
        <a:blip xmlns:r="http://schemas.openxmlformats.org/officeDocument/2006/relationships" r:embed="rId1" cstate="print"/>
        <a:stretch>
          <a:fillRect/>
        </a:stretch>
      </xdr:blipFill>
      <xdr:spPr>
        <a:xfrm>
          <a:off x="762000" y="0"/>
          <a:ext cx="80962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41" name="Image 40"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42" name="Image 41"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editAs="oneCell">
    <xdr:from>
      <xdr:col>1</xdr:col>
      <xdr:colOff>0</xdr:colOff>
      <xdr:row>0</xdr:row>
      <xdr:rowOff>0</xdr:rowOff>
    </xdr:from>
    <xdr:to>
      <xdr:col>2</xdr:col>
      <xdr:colOff>47625</xdr:colOff>
      <xdr:row>4</xdr:row>
      <xdr:rowOff>185959</xdr:rowOff>
    </xdr:to>
    <xdr:pic>
      <xdr:nvPicPr>
        <xdr:cNvPr id="43" name="Image 42" descr="Logo + voir l'immobilier autrement.jpg"/>
        <xdr:cNvPicPr>
          <a:picLocks noChangeAspect="1"/>
        </xdr:cNvPicPr>
      </xdr:nvPicPr>
      <xdr:blipFill>
        <a:blip xmlns:r="http://schemas.openxmlformats.org/officeDocument/2006/relationships" r:embed="rId1" cstate="print"/>
        <a:stretch>
          <a:fillRect/>
        </a:stretch>
      </xdr:blipFill>
      <xdr:spPr>
        <a:xfrm>
          <a:off x="561975" y="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5" name="Image 4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7" name="Image 4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4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49" name="Image 4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5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51" name="Image 5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5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53" name="Image 5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73</xdr:row>
      <xdr:rowOff>180975</xdr:rowOff>
    </xdr:from>
    <xdr:to>
      <xdr:col>7</xdr:col>
      <xdr:colOff>0</xdr:colOff>
      <xdr:row>76</xdr:row>
      <xdr:rowOff>57150</xdr:rowOff>
    </xdr:to>
    <xdr:sp macro="" textlink="">
      <xdr:nvSpPr>
        <xdr:cNvPr id="5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57</xdr:row>
      <xdr:rowOff>0</xdr:rowOff>
    </xdr:from>
    <xdr:to>
      <xdr:col>2</xdr:col>
      <xdr:colOff>47625</xdr:colOff>
      <xdr:row>61</xdr:row>
      <xdr:rowOff>185959</xdr:rowOff>
    </xdr:to>
    <xdr:pic>
      <xdr:nvPicPr>
        <xdr:cNvPr id="55" name="Image 5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7" name="Image 5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5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59" name="Image 5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1" name="Image 6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3" name="Image 6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5" name="Image 6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7" name="Image 6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6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69" name="Image 6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70"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71" name="Image 7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72"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73" name="Image 7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74"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75" name="Image 7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76"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77" name="Image 7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126</xdr:row>
      <xdr:rowOff>180975</xdr:rowOff>
    </xdr:from>
    <xdr:to>
      <xdr:col>7</xdr:col>
      <xdr:colOff>0</xdr:colOff>
      <xdr:row>129</xdr:row>
      <xdr:rowOff>57150</xdr:rowOff>
    </xdr:to>
    <xdr:sp macro="" textlink="">
      <xdr:nvSpPr>
        <xdr:cNvPr id="78" name="Texte 3"/>
        <xdr:cNvSpPr txBox="1">
          <a:spLocks noChangeArrowheads="1"/>
        </xdr:cNvSpPr>
      </xdr:nvSpPr>
      <xdr:spPr bwMode="auto">
        <a:xfrm>
          <a:off x="247650" y="322897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110</xdr:row>
      <xdr:rowOff>0</xdr:rowOff>
    </xdr:from>
    <xdr:to>
      <xdr:col>2</xdr:col>
      <xdr:colOff>47625</xdr:colOff>
      <xdr:row>114</xdr:row>
      <xdr:rowOff>185959</xdr:rowOff>
    </xdr:to>
    <xdr:pic>
      <xdr:nvPicPr>
        <xdr:cNvPr id="79" name="Image 7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0" name="Image 7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1" name="Image 8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2" name="Image 8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3" name="Image 8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4" name="Image 83"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5" name="Image 8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6" name="Image 85"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7" name="Image 8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8" name="Image 87"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89" name="Image 88"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90" name="Image 89"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809625</xdr:colOff>
      <xdr:row>114</xdr:row>
      <xdr:rowOff>185959</xdr:rowOff>
    </xdr:to>
    <xdr:pic>
      <xdr:nvPicPr>
        <xdr:cNvPr id="91" name="Image 90"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809625" cy="947959"/>
        </a:xfrm>
        <a:prstGeom prst="rect">
          <a:avLst/>
        </a:prstGeom>
      </xdr:spPr>
    </xdr:pic>
    <xdr:clientData/>
  </xdr:twoCellAnchor>
  <xdr:twoCellAnchor editAs="oneCell">
    <xdr:from>
      <xdr:col>1</xdr:col>
      <xdr:colOff>0</xdr:colOff>
      <xdr:row>110</xdr:row>
      <xdr:rowOff>0</xdr:rowOff>
    </xdr:from>
    <xdr:to>
      <xdr:col>1</xdr:col>
      <xdr:colOff>762000</xdr:colOff>
      <xdr:row>114</xdr:row>
      <xdr:rowOff>185959</xdr:rowOff>
    </xdr:to>
    <xdr:pic>
      <xdr:nvPicPr>
        <xdr:cNvPr id="92" name="Image 91"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762000" cy="947959"/>
        </a:xfrm>
        <a:prstGeom prst="rect">
          <a:avLst/>
        </a:prstGeom>
      </xdr:spPr>
    </xdr:pic>
    <xdr:clientData/>
  </xdr:twoCellAnchor>
  <xdr:twoCellAnchor editAs="oneCell">
    <xdr:from>
      <xdr:col>1</xdr:col>
      <xdr:colOff>0</xdr:colOff>
      <xdr:row>110</xdr:row>
      <xdr:rowOff>0</xdr:rowOff>
    </xdr:from>
    <xdr:to>
      <xdr:col>1</xdr:col>
      <xdr:colOff>762000</xdr:colOff>
      <xdr:row>114</xdr:row>
      <xdr:rowOff>185959</xdr:rowOff>
    </xdr:to>
    <xdr:pic>
      <xdr:nvPicPr>
        <xdr:cNvPr id="93" name="Image 92"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762000" cy="947959"/>
        </a:xfrm>
        <a:prstGeom prst="rect">
          <a:avLst/>
        </a:prstGeom>
      </xdr:spPr>
    </xdr:pic>
    <xdr:clientData/>
  </xdr:twoCellAnchor>
  <xdr:twoCellAnchor editAs="oneCell">
    <xdr:from>
      <xdr:col>1</xdr:col>
      <xdr:colOff>0</xdr:colOff>
      <xdr:row>110</xdr:row>
      <xdr:rowOff>0</xdr:rowOff>
    </xdr:from>
    <xdr:to>
      <xdr:col>1</xdr:col>
      <xdr:colOff>762000</xdr:colOff>
      <xdr:row>114</xdr:row>
      <xdr:rowOff>185959</xdr:rowOff>
    </xdr:to>
    <xdr:pic>
      <xdr:nvPicPr>
        <xdr:cNvPr id="94" name="Image 93"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762000"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95" name="Image 94"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96" name="Image 95"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editAs="oneCell">
    <xdr:from>
      <xdr:col>1</xdr:col>
      <xdr:colOff>0</xdr:colOff>
      <xdr:row>110</xdr:row>
      <xdr:rowOff>0</xdr:rowOff>
    </xdr:from>
    <xdr:to>
      <xdr:col>2</xdr:col>
      <xdr:colOff>47625</xdr:colOff>
      <xdr:row>114</xdr:row>
      <xdr:rowOff>185959</xdr:rowOff>
    </xdr:to>
    <xdr:pic>
      <xdr:nvPicPr>
        <xdr:cNvPr id="97" name="Image 96" descr="Logo + voir l'immobilier autrement.jpg"/>
        <xdr:cNvPicPr>
          <a:picLocks noChangeAspect="1"/>
        </xdr:cNvPicPr>
      </xdr:nvPicPr>
      <xdr:blipFill>
        <a:blip xmlns:r="http://schemas.openxmlformats.org/officeDocument/2006/relationships" r:embed="rId1" cstate="print"/>
        <a:stretch>
          <a:fillRect/>
        </a:stretch>
      </xdr:blipFill>
      <xdr:spPr>
        <a:xfrm>
          <a:off x="238125" y="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9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99" name="Image 9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100"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101" name="Image 100"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102"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103" name="Image 102"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104"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105" name="Image 104"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106"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AVIS D'ECHEANCE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107" name="Image 106"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twoCellAnchor>
    <xdr:from>
      <xdr:col>1</xdr:col>
      <xdr:colOff>9525</xdr:colOff>
      <xdr:row>183</xdr:row>
      <xdr:rowOff>180975</xdr:rowOff>
    </xdr:from>
    <xdr:to>
      <xdr:col>7</xdr:col>
      <xdr:colOff>0</xdr:colOff>
      <xdr:row>186</xdr:row>
      <xdr:rowOff>57150</xdr:rowOff>
    </xdr:to>
    <xdr:sp macro="" textlink="">
      <xdr:nvSpPr>
        <xdr:cNvPr id="108" name="Texte 3"/>
        <xdr:cNvSpPr txBox="1">
          <a:spLocks noChangeArrowheads="1"/>
        </xdr:cNvSpPr>
      </xdr:nvSpPr>
      <xdr:spPr bwMode="auto">
        <a:xfrm>
          <a:off x="247650" y="14220825"/>
          <a:ext cx="5200650" cy="447675"/>
        </a:xfrm>
        <a:prstGeom prst="rect">
          <a:avLst/>
        </a:prstGeom>
        <a:solidFill>
          <a:srgbClr val="E3E3E3"/>
        </a:solidFill>
        <a:ln w="9525">
          <a:solidFill>
            <a:srgbClr val="000000"/>
          </a:solidFill>
          <a:miter lim="800000"/>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300" b="1" i="1" u="none" strike="noStrike" baseline="0">
              <a:solidFill>
                <a:srgbClr val="000000"/>
              </a:solidFill>
              <a:latin typeface="Bodoni-DTC"/>
            </a:rPr>
            <a:t>QUITTANCE DE LOYER</a:t>
          </a:r>
        </a:p>
      </xdr:txBody>
    </xdr:sp>
    <xdr:clientData/>
  </xdr:twoCellAnchor>
  <xdr:twoCellAnchor editAs="oneCell">
    <xdr:from>
      <xdr:col>1</xdr:col>
      <xdr:colOff>0</xdr:colOff>
      <xdr:row>167</xdr:row>
      <xdr:rowOff>0</xdr:rowOff>
    </xdr:from>
    <xdr:to>
      <xdr:col>2</xdr:col>
      <xdr:colOff>47625</xdr:colOff>
      <xdr:row>171</xdr:row>
      <xdr:rowOff>185959</xdr:rowOff>
    </xdr:to>
    <xdr:pic>
      <xdr:nvPicPr>
        <xdr:cNvPr id="109" name="Image 108" descr="Logo + voir l'immobilier autrement.jpg"/>
        <xdr:cNvPicPr>
          <a:picLocks noChangeAspect="1"/>
        </xdr:cNvPicPr>
      </xdr:nvPicPr>
      <xdr:blipFill>
        <a:blip xmlns:r="http://schemas.openxmlformats.org/officeDocument/2006/relationships" r:embed="rId1" cstate="print"/>
        <a:stretch>
          <a:fillRect/>
        </a:stretch>
      </xdr:blipFill>
      <xdr:spPr>
        <a:xfrm>
          <a:off x="238125" y="10991850"/>
          <a:ext cx="1438275" cy="9479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ROUEN%20IMMO+\Gestion\Gestion%20BARDOUX\TABLEAU%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ROUEN%20IMMO+\Gestion\Gestion%20DE%20MAUROY%20NOEL\TABLEAU%20DE%20MAUROY%20NOEL%202015.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ocataire 1"/>
      <sheetName val="Locataire 2"/>
      <sheetName val="Locataire 3"/>
      <sheetName val="Locataire 4"/>
      <sheetName val="Locataire 5"/>
      <sheetName val="Locataire 6"/>
      <sheetName val="Locataire 7"/>
      <sheetName val="Locataire 8"/>
      <sheetName val="Locataire 9"/>
      <sheetName val="Locataire 10"/>
      <sheetName val="COMPTES LOCATAIRES"/>
      <sheetName val="COMPTE PROPRIETAIRE"/>
      <sheetName val="SYNTHESE MENSUELLE"/>
      <sheetName val="SYNTHESE ANNUELLE"/>
    </sheetNames>
    <sheetDataSet>
      <sheetData sheetId="0">
        <row r="16">
          <cell r="A16">
            <v>42005</v>
          </cell>
          <cell r="B16">
            <v>595</v>
          </cell>
          <cell r="C16">
            <v>71</v>
          </cell>
          <cell r="F16">
            <v>42011</v>
          </cell>
          <cell r="I16"/>
          <cell r="J16">
            <v>595</v>
          </cell>
          <cell r="K16">
            <v>71</v>
          </cell>
        </row>
        <row r="17">
          <cell r="A17">
            <v>42036</v>
          </cell>
          <cell r="B17">
            <v>595</v>
          </cell>
          <cell r="C17">
            <v>71</v>
          </cell>
          <cell r="F17">
            <v>42048</v>
          </cell>
          <cell r="I17">
            <v>432.45</v>
          </cell>
          <cell r="J17">
            <v>162.55000000000001</v>
          </cell>
          <cell r="K17">
            <v>71</v>
          </cell>
        </row>
        <row r="18">
          <cell r="A18">
            <v>42064</v>
          </cell>
          <cell r="B18">
            <v>595</v>
          </cell>
          <cell r="C18">
            <v>71</v>
          </cell>
          <cell r="F18">
            <v>42075</v>
          </cell>
          <cell r="I18">
            <v>272.17</v>
          </cell>
          <cell r="J18">
            <v>329</v>
          </cell>
          <cell r="K18">
            <v>71</v>
          </cell>
        </row>
        <row r="19">
          <cell r="A19">
            <v>42095</v>
          </cell>
          <cell r="B19">
            <v>595</v>
          </cell>
          <cell r="C19">
            <v>71</v>
          </cell>
          <cell r="F19">
            <v>42114</v>
          </cell>
          <cell r="I19">
            <v>272.17</v>
          </cell>
          <cell r="J19">
            <v>329</v>
          </cell>
          <cell r="K19">
            <v>71</v>
          </cell>
        </row>
        <row r="20">
          <cell r="A20">
            <v>42125</v>
          </cell>
          <cell r="B20">
            <v>595</v>
          </cell>
          <cell r="C20">
            <v>71</v>
          </cell>
          <cell r="F20">
            <v>42144</v>
          </cell>
          <cell r="I20">
            <v>272.17</v>
          </cell>
          <cell r="J20">
            <v>329</v>
          </cell>
          <cell r="K20">
            <v>71</v>
          </cell>
        </row>
        <row r="21">
          <cell r="A21">
            <v>42156</v>
          </cell>
          <cell r="B21">
            <v>595</v>
          </cell>
          <cell r="C21">
            <v>71</v>
          </cell>
          <cell r="F21">
            <v>42177</v>
          </cell>
          <cell r="I21">
            <v>272.17</v>
          </cell>
          <cell r="J21">
            <v>304.32</v>
          </cell>
          <cell r="K21">
            <v>71</v>
          </cell>
        </row>
        <row r="22">
          <cell r="A22">
            <v>42186</v>
          </cell>
          <cell r="B22">
            <v>595</v>
          </cell>
          <cell r="C22">
            <v>71</v>
          </cell>
          <cell r="F22">
            <v>42206</v>
          </cell>
          <cell r="I22">
            <v>272.17</v>
          </cell>
          <cell r="J22">
            <v>322.83</v>
          </cell>
          <cell r="K22">
            <v>71</v>
          </cell>
        </row>
        <row r="23">
          <cell r="A23">
            <v>42217</v>
          </cell>
          <cell r="B23">
            <v>595</v>
          </cell>
          <cell r="C23">
            <v>71</v>
          </cell>
          <cell r="F23">
            <v>42234</v>
          </cell>
          <cell r="I23">
            <v>272.17</v>
          </cell>
          <cell r="J23">
            <v>322.83</v>
          </cell>
          <cell r="K23">
            <v>71</v>
          </cell>
        </row>
        <row r="24">
          <cell r="A24">
            <v>42248</v>
          </cell>
          <cell r="B24">
            <v>595</v>
          </cell>
          <cell r="C24">
            <v>71</v>
          </cell>
          <cell r="F24">
            <v>42277</v>
          </cell>
          <cell r="I24">
            <v>272.17</v>
          </cell>
          <cell r="J24">
            <v>322.83</v>
          </cell>
          <cell r="K24">
            <v>71</v>
          </cell>
        </row>
        <row r="25">
          <cell r="A25">
            <v>42278</v>
          </cell>
          <cell r="B25">
            <v>595</v>
          </cell>
          <cell r="C25">
            <v>228</v>
          </cell>
          <cell r="F25"/>
          <cell r="I25">
            <v>272.17</v>
          </cell>
          <cell r="J25">
            <v>4.1500000000000004</v>
          </cell>
          <cell r="K25"/>
        </row>
        <row r="26">
          <cell r="A26">
            <v>42309</v>
          </cell>
          <cell r="B26"/>
          <cell r="C26"/>
          <cell r="F26"/>
          <cell r="I26"/>
          <cell r="J26"/>
          <cell r="K26"/>
        </row>
        <row r="27">
          <cell r="A27">
            <v>42339</v>
          </cell>
          <cell r="B27"/>
          <cell r="C27"/>
          <cell r="I27"/>
        </row>
      </sheetData>
      <sheetData sheetId="1"/>
      <sheetData sheetId="2"/>
      <sheetData sheetId="3"/>
      <sheetData sheetId="4"/>
      <sheetData sheetId="5"/>
      <sheetData sheetId="6"/>
      <sheetData sheetId="7"/>
      <sheetData sheetId="8"/>
      <sheetData sheetId="9"/>
      <sheetData sheetId="10">
        <row r="6">
          <cell r="E6">
            <v>0</v>
          </cell>
          <cell r="H6">
            <v>0</v>
          </cell>
          <cell r="K6">
            <v>6.1700000000000728</v>
          </cell>
          <cell r="N6">
            <v>12.340000000000146</v>
          </cell>
          <cell r="Q6">
            <v>18.510000000000218</v>
          </cell>
          <cell r="T6">
            <v>2.2737367544323206E-13</v>
          </cell>
          <cell r="W6">
            <v>2.2737367544323206E-13</v>
          </cell>
          <cell r="Z6">
            <v>2.2737367544323206E-13</v>
          </cell>
          <cell r="AC6">
            <v>2.2737367544323206E-13</v>
          </cell>
          <cell r="AF6">
            <v>-546.67999999999984</v>
          </cell>
          <cell r="AI6">
            <v>-546.67999999999984</v>
          </cell>
        </row>
      </sheetData>
      <sheetData sheetId="11"/>
      <sheetData sheetId="12"/>
      <sheetData sheetId="1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ue des bons enfants"/>
      <sheetName val="Quai du Havre"/>
      <sheetName val="Locataire 3"/>
      <sheetName val="Locataire 4"/>
      <sheetName val="Locataire 5"/>
      <sheetName val="Locataire 6"/>
      <sheetName val="Locataire 7"/>
      <sheetName val="Locataire 8"/>
      <sheetName val="Locataire 9"/>
      <sheetName val="Locataire 10"/>
      <sheetName val="COMPTES LOCATAIRES"/>
      <sheetName val="COMPTE PROPRIETAIRE"/>
      <sheetName val="SYNTHESE MENSUELLE"/>
      <sheetName val="SYNTHESE ANNUELLE"/>
    </sheetNames>
    <sheetDataSet>
      <sheetData sheetId="0">
        <row r="2">
          <cell r="C2" t="str">
            <v>Mlle Emilie LEMARECHAL</v>
          </cell>
        </row>
      </sheetData>
      <sheetData sheetId="1">
        <row r="2">
          <cell r="C2" t="str">
            <v>Mlle Anne Laure DEJAIFFE</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contact@rouenimmoplus.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mailto:contact@rouenimmoplus.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mailto:contact@rouenimmoplus.com"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8.xml"/><Relationship Id="rId5" Type="http://schemas.openxmlformats.org/officeDocument/2006/relationships/printerSettings" Target="../printerSettings/printerSettings8.bin"/><Relationship Id="rId4" Type="http://schemas.openxmlformats.org/officeDocument/2006/relationships/hyperlink" Target="mailto:contact@rouenimmoplus.com"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9.xml"/><Relationship Id="rId5" Type="http://schemas.openxmlformats.org/officeDocument/2006/relationships/printerSettings" Target="../printerSettings/printerSettings9.bin"/><Relationship Id="rId4" Type="http://schemas.openxmlformats.org/officeDocument/2006/relationships/hyperlink" Target="mailto:contact@rouenimmoplus.com"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10.xml"/><Relationship Id="rId5" Type="http://schemas.openxmlformats.org/officeDocument/2006/relationships/printerSettings" Target="../printerSettings/printerSettings10.bin"/><Relationship Id="rId4" Type="http://schemas.openxmlformats.org/officeDocument/2006/relationships/hyperlink" Target="mailto:contact@rouenimmoplus.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11.xml"/><Relationship Id="rId5" Type="http://schemas.openxmlformats.org/officeDocument/2006/relationships/printerSettings" Target="../printerSettings/printerSettings11.bin"/><Relationship Id="rId4" Type="http://schemas.openxmlformats.org/officeDocument/2006/relationships/hyperlink" Target="mailto:contact@rouenimmoplus.co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contact@rouenimmoplus.com" TargetMode="External"/><Relationship Id="rId2" Type="http://schemas.openxmlformats.org/officeDocument/2006/relationships/hyperlink" Target="mailto:contact@rouenimmoplus.com" TargetMode="External"/><Relationship Id="rId1" Type="http://schemas.openxmlformats.org/officeDocument/2006/relationships/hyperlink" Target="mailto:contact@rouenimmoplus.com" TargetMode="External"/><Relationship Id="rId6" Type="http://schemas.openxmlformats.org/officeDocument/2006/relationships/drawing" Target="../drawings/drawing12.xml"/><Relationship Id="rId5" Type="http://schemas.openxmlformats.org/officeDocument/2006/relationships/printerSettings" Target="../printerSettings/printerSettings12.bin"/><Relationship Id="rId4" Type="http://schemas.openxmlformats.org/officeDocument/2006/relationships/hyperlink" Target="mailto:contact@rouenimmoplus.com" TargetMode="External"/></Relationships>
</file>

<file path=xl/worksheets/sheet1.xml><?xml version="1.0" encoding="utf-8"?>
<worksheet xmlns="http://schemas.openxmlformats.org/spreadsheetml/2006/main" xmlns:r="http://schemas.openxmlformats.org/officeDocument/2006/relationships">
  <sheetPr codeName="Feuil1"/>
  <dimension ref="B6:Q212"/>
  <sheetViews>
    <sheetView topLeftCell="A199" workbookViewId="0">
      <selection activeCell="E173" sqref="E173:G174"/>
    </sheetView>
  </sheetViews>
  <sheetFormatPr baseColWidth="10" defaultRowHeight="15"/>
  <cols>
    <col min="1" max="1" width="3.5703125" customWidth="1"/>
    <col min="2" max="2" width="20.85546875" customWidth="1"/>
    <col min="3" max="3" width="11.5703125" bestFit="1" customWidth="1"/>
  </cols>
  <sheetData>
    <row r="6" spans="2:8">
      <c r="B6" s="77"/>
      <c r="C6" s="77"/>
    </row>
    <row r="7" spans="2:8">
      <c r="B7" s="77"/>
      <c r="C7" s="77"/>
      <c r="E7" s="78"/>
      <c r="F7" s="79"/>
      <c r="G7" s="79"/>
      <c r="H7" s="1"/>
    </row>
    <row r="8" spans="2:8">
      <c r="B8" s="77"/>
      <c r="C8" s="77"/>
      <c r="E8" s="80"/>
      <c r="F8" s="80"/>
      <c r="G8" s="80"/>
      <c r="H8" s="2"/>
    </row>
    <row r="9" spans="2:8">
      <c r="B9" s="82"/>
      <c r="C9" s="83"/>
      <c r="E9" s="81"/>
      <c r="F9" s="81"/>
      <c r="G9" s="81"/>
      <c r="H9" s="3"/>
    </row>
    <row r="10" spans="2:8">
      <c r="E10" s="72">
        <f>B13</f>
        <v>0</v>
      </c>
      <c r="F10" s="72"/>
      <c r="G10" s="72"/>
      <c r="H10" s="3"/>
    </row>
    <row r="11" spans="2:8">
      <c r="E11" s="72"/>
      <c r="F11" s="72"/>
      <c r="G11" s="72"/>
      <c r="H11" s="4"/>
    </row>
    <row r="12" spans="2:8">
      <c r="B12" s="73" t="s">
        <v>4</v>
      </c>
      <c r="C12" s="74"/>
      <c r="E12" s="72" t="str">
        <f>B15</f>
        <v>76000 ROUEN</v>
      </c>
      <c r="F12" s="72"/>
      <c r="G12" s="72"/>
      <c r="H12" s="4"/>
    </row>
    <row r="13" spans="2:8">
      <c r="B13" s="75"/>
      <c r="C13" s="76"/>
    </row>
    <row r="14" spans="2:8">
      <c r="B14" s="62"/>
      <c r="C14" s="63"/>
      <c r="E14" s="5" t="s">
        <v>5</v>
      </c>
      <c r="F14" s="6">
        <f ca="1">TODAY()</f>
        <v>42280</v>
      </c>
    </row>
    <row r="15" spans="2:8">
      <c r="B15" s="64" t="s">
        <v>1</v>
      </c>
      <c r="C15" s="55"/>
    </row>
    <row r="16" spans="2:8">
      <c r="B16" s="7" t="s">
        <v>6</v>
      </c>
      <c r="C16" s="8" t="s">
        <v>26</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1'!$A$16</f>
        <v>42005</v>
      </c>
      <c r="E34" s="29"/>
      <c r="F34" s="10"/>
    </row>
    <row r="36" spans="2:7" ht="16.5" thickBot="1">
      <c r="B36" s="11" t="s">
        <v>9</v>
      </c>
      <c r="C36" s="12"/>
      <c r="D36" s="13" t="s">
        <v>10</v>
      </c>
      <c r="E36" s="14" t="s">
        <v>11</v>
      </c>
    </row>
    <row r="37" spans="2:7" ht="15.75">
      <c r="B37" s="15" t="s">
        <v>12</v>
      </c>
      <c r="C37" s="34"/>
      <c r="D37" s="30"/>
      <c r="E37" s="33"/>
      <c r="F37" s="16"/>
    </row>
    <row r="38" spans="2:7" ht="15.75">
      <c r="B38" s="17" t="s">
        <v>13</v>
      </c>
      <c r="C38" s="18"/>
      <c r="D38" s="43">
        <f>'[1]Locataire 1'!$B$16</f>
        <v>595</v>
      </c>
      <c r="E38" s="44">
        <f>'[1]Locataire 1'!$I$16</f>
        <v>0</v>
      </c>
      <c r="F38" s="19"/>
    </row>
    <row r="39" spans="2:7" ht="16.5" thickBot="1">
      <c r="B39" s="20" t="s">
        <v>14</v>
      </c>
      <c r="C39" s="21"/>
      <c r="D39" s="45">
        <f>'[1]Locataire 1'!$C$16</f>
        <v>71</v>
      </c>
      <c r="E39" s="46"/>
      <c r="F39" s="22"/>
    </row>
    <row r="40" spans="2:7" ht="15.75">
      <c r="B40" s="58" t="s">
        <v>15</v>
      </c>
      <c r="C40" s="59"/>
      <c r="D40" s="41">
        <f>-C37+D38+D39</f>
        <v>666</v>
      </c>
      <c r="E40" s="47"/>
      <c r="F40" s="22"/>
    </row>
    <row r="41" spans="2:7">
      <c r="F41" s="4"/>
    </row>
    <row r="42" spans="2:7">
      <c r="B42" s="23" t="s">
        <v>16</v>
      </c>
      <c r="C42" s="24"/>
      <c r="D42" s="24"/>
      <c r="E42" s="24"/>
    </row>
    <row r="43" spans="2:7">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17">
      <c r="B49" s="25"/>
      <c r="C49" s="25"/>
      <c r="D49" s="25"/>
      <c r="F49" s="84" t="s">
        <v>18</v>
      </c>
      <c r="G49" s="85"/>
      <c r="H49" s="86"/>
      <c r="Q49" s="37"/>
    </row>
    <row r="50" spans="2:17">
      <c r="B50" s="25"/>
      <c r="C50" s="25"/>
      <c r="D50" s="25"/>
      <c r="F50" s="26" t="s">
        <v>19</v>
      </c>
      <c r="G50" s="87" t="str">
        <f>C16</f>
        <v>G13-045</v>
      </c>
      <c r="H50" s="88"/>
      <c r="Q50" s="37"/>
    </row>
    <row r="51" spans="2:17">
      <c r="B51" s="25"/>
      <c r="C51" s="25"/>
      <c r="D51" s="25"/>
      <c r="F51" s="26" t="s">
        <v>20</v>
      </c>
      <c r="G51" s="89">
        <f>D34</f>
        <v>42005</v>
      </c>
      <c r="H51" s="90"/>
      <c r="Q51" s="37"/>
    </row>
    <row r="52" spans="2:17">
      <c r="B52" s="25"/>
      <c r="C52" s="25"/>
      <c r="D52" s="25"/>
      <c r="F52" s="27" t="s">
        <v>21</v>
      </c>
      <c r="G52" s="91">
        <f>D40</f>
        <v>666</v>
      </c>
      <c r="H52" s="92"/>
      <c r="Q52" s="37"/>
    </row>
    <row r="53" spans="2:17">
      <c r="Q53" s="37"/>
    </row>
    <row r="54" spans="2:17">
      <c r="Q54" s="37"/>
    </row>
    <row r="61" spans="2:17">
      <c r="B61" s="77"/>
      <c r="C61" s="77"/>
    </row>
    <row r="62" spans="2:17">
      <c r="B62" s="77"/>
      <c r="C62" s="77"/>
      <c r="E62" s="78"/>
      <c r="F62" s="79"/>
      <c r="G62" s="79"/>
      <c r="H62" s="1"/>
    </row>
    <row r="63" spans="2:17" ht="15" customHeight="1">
      <c r="B63" s="77"/>
      <c r="C63" s="77"/>
      <c r="E63" s="80">
        <f t="shared" ref="E63" si="0">$E$8</f>
        <v>0</v>
      </c>
      <c r="F63" s="80"/>
      <c r="G63" s="80"/>
      <c r="H63" s="2"/>
    </row>
    <row r="64" spans="2:17">
      <c r="B64" s="82"/>
      <c r="C64" s="83"/>
      <c r="E64" s="81"/>
      <c r="F64" s="81"/>
      <c r="G64" s="81"/>
      <c r="H64" s="3"/>
    </row>
    <row r="65" spans="2:8">
      <c r="E65" s="72">
        <f>B13</f>
        <v>0</v>
      </c>
      <c r="F65" s="72"/>
      <c r="G65" s="72"/>
      <c r="H65" s="3"/>
    </row>
    <row r="66" spans="2:8">
      <c r="E66" s="72"/>
      <c r="F66" s="72"/>
      <c r="G66" s="72"/>
      <c r="H66" s="36"/>
    </row>
    <row r="67" spans="2:8">
      <c r="B67" s="73" t="s">
        <v>4</v>
      </c>
      <c r="C67" s="74"/>
      <c r="E67" s="72" t="str">
        <f>B15</f>
        <v>76000 ROUEN</v>
      </c>
      <c r="F67" s="72"/>
      <c r="G67" s="72"/>
      <c r="H67" s="36"/>
    </row>
    <row r="68" spans="2:8">
      <c r="B68" s="75">
        <f>B13</f>
        <v>0</v>
      </c>
      <c r="C68" s="76"/>
    </row>
    <row r="69" spans="2:8">
      <c r="B69" s="62"/>
      <c r="C69" s="63"/>
      <c r="E69" s="5" t="s">
        <v>5</v>
      </c>
      <c r="F69" s="6">
        <f ca="1">TODAY()</f>
        <v>42280</v>
      </c>
    </row>
    <row r="70" spans="2:8">
      <c r="B70" s="64" t="str">
        <f>B15</f>
        <v>76000 ROUEN</v>
      </c>
      <c r="C70" s="55"/>
    </row>
    <row r="71" spans="2:8">
      <c r="B71" s="7" t="s">
        <v>6</v>
      </c>
      <c r="C71" s="8" t="str">
        <f>C16</f>
        <v>G13-045</v>
      </c>
    </row>
    <row r="76" spans="2:8">
      <c r="B76" s="65" t="s">
        <v>25</v>
      </c>
      <c r="C76" s="66"/>
      <c r="D76" s="66"/>
      <c r="E76" s="66"/>
      <c r="F76" s="66"/>
      <c r="G76" s="66"/>
      <c r="H76" s="67"/>
    </row>
    <row r="77" spans="2:8">
      <c r="B77" s="66"/>
      <c r="C77" s="66"/>
      <c r="D77" s="66"/>
      <c r="E77" s="66"/>
      <c r="F77" s="66"/>
      <c r="G77" s="66"/>
      <c r="H77" s="67"/>
    </row>
    <row r="78" spans="2:8">
      <c r="B78" s="66"/>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9" spans="2:8" ht="20.25">
      <c r="B89" s="9" t="s">
        <v>8</v>
      </c>
      <c r="C89" s="9"/>
      <c r="D89" s="28">
        <f>D34-1</f>
        <v>42004</v>
      </c>
      <c r="E89" s="29"/>
      <c r="F89" s="35"/>
    </row>
    <row r="91" spans="2:8" ht="16.5" thickBot="1">
      <c r="B91" s="11" t="s">
        <v>9</v>
      </c>
      <c r="C91" s="12"/>
      <c r="D91" s="68" t="s">
        <v>23</v>
      </c>
      <c r="E91" s="69"/>
      <c r="F91" s="70" t="s">
        <v>24</v>
      </c>
      <c r="G91" s="71"/>
    </row>
    <row r="92" spans="2:8" ht="15.75">
      <c r="B92" s="17" t="s">
        <v>22</v>
      </c>
      <c r="C92" s="18"/>
      <c r="D92" s="50"/>
      <c r="E92" s="51"/>
      <c r="F92" s="52"/>
      <c r="G92" s="53"/>
    </row>
    <row r="93" spans="2:8" ht="16.5" thickBot="1">
      <c r="B93" s="20" t="s">
        <v>14</v>
      </c>
      <c r="C93" s="21"/>
      <c r="D93" s="56"/>
      <c r="E93" s="57"/>
      <c r="F93" s="54"/>
      <c r="G93" s="55"/>
    </row>
    <row r="94" spans="2:8" ht="15.75">
      <c r="B94" s="58" t="s">
        <v>15</v>
      </c>
      <c r="C94" s="59"/>
      <c r="D94" s="50">
        <f>D92+D93</f>
        <v>0</v>
      </c>
      <c r="E94" s="51"/>
      <c r="F94" s="60"/>
      <c r="G94" s="61"/>
    </row>
    <row r="95" spans="2:8">
      <c r="F95" s="36"/>
    </row>
    <row r="96" spans="2:8">
      <c r="B96" s="23" t="s">
        <v>16</v>
      </c>
      <c r="C96" s="24"/>
      <c r="D96" s="24"/>
      <c r="E96" s="24"/>
    </row>
    <row r="97" spans="2:8">
      <c r="B97" s="48" t="s">
        <v>17</v>
      </c>
      <c r="C97" s="49"/>
      <c r="D97" s="49"/>
      <c r="E97" s="49"/>
      <c r="F97" s="49"/>
      <c r="G97" s="49"/>
    </row>
    <row r="98" spans="2:8">
      <c r="B98" s="49"/>
      <c r="C98" s="49"/>
      <c r="D98" s="49"/>
      <c r="E98" s="49"/>
      <c r="F98" s="49"/>
      <c r="G98" s="49"/>
    </row>
    <row r="99" spans="2:8">
      <c r="B99" s="49"/>
      <c r="C99" s="49"/>
      <c r="D99" s="49"/>
      <c r="E99" s="49"/>
      <c r="F99" s="49"/>
      <c r="G99" s="49"/>
    </row>
    <row r="100" spans="2:8">
      <c r="B100" s="49"/>
      <c r="C100" s="49"/>
      <c r="D100" s="49"/>
      <c r="E100" s="49"/>
      <c r="F100" s="49"/>
      <c r="G100" s="49"/>
    </row>
    <row r="101" spans="2:8">
      <c r="B101" s="49"/>
      <c r="C101" s="49"/>
      <c r="D101" s="49"/>
      <c r="E101" s="49"/>
      <c r="F101" s="49"/>
      <c r="G101" s="49"/>
    </row>
    <row r="102" spans="2:8">
      <c r="B102" s="49"/>
      <c r="C102" s="49"/>
      <c r="D102" s="49"/>
      <c r="E102" s="49"/>
      <c r="F102" s="49"/>
      <c r="G102" s="49"/>
    </row>
    <row r="103" spans="2:8">
      <c r="B103" s="25"/>
      <c r="C103" s="25"/>
      <c r="D103" s="25"/>
      <c r="F103" s="93"/>
      <c r="G103" s="72"/>
      <c r="H103" s="72"/>
    </row>
    <row r="104" spans="2:8">
      <c r="B104" s="25"/>
      <c r="C104" s="25"/>
      <c r="D104" s="25"/>
      <c r="F104" s="38"/>
      <c r="G104" s="87"/>
      <c r="H104" s="87"/>
    </row>
    <row r="105" spans="2:8">
      <c r="B105" s="25"/>
      <c r="C105" s="25"/>
      <c r="D105" s="25"/>
      <c r="F105" s="38"/>
      <c r="G105" s="89"/>
      <c r="H105" s="72"/>
    </row>
    <row r="106" spans="2:8">
      <c r="B106" s="25"/>
      <c r="C106" s="25"/>
      <c r="D106" s="25"/>
      <c r="F106" s="38"/>
      <c r="G106" s="94"/>
      <c r="H106" s="72"/>
    </row>
    <row r="116" spans="2:8">
      <c r="B116" s="77"/>
      <c r="C116" s="77"/>
    </row>
    <row r="117" spans="2:8">
      <c r="B117" s="77"/>
      <c r="C117" s="77"/>
      <c r="E117" s="78"/>
      <c r="F117" s="79"/>
      <c r="G117" s="79"/>
      <c r="H117" s="1"/>
    </row>
    <row r="118" spans="2:8">
      <c r="B118" s="77"/>
      <c r="C118" s="77"/>
      <c r="E118" s="80"/>
      <c r="F118" s="80"/>
      <c r="G118" s="80"/>
      <c r="H118" s="2"/>
    </row>
    <row r="119" spans="2:8">
      <c r="B119" s="82"/>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c r="C123" s="76"/>
    </row>
    <row r="124" spans="2:8">
      <c r="B124" s="62"/>
      <c r="C124" s="63"/>
      <c r="E124" s="5" t="s">
        <v>5</v>
      </c>
      <c r="F124" s="6">
        <f ca="1">TODAY()</f>
        <v>42280</v>
      </c>
    </row>
    <row r="125" spans="2:8">
      <c r="B125" s="64" t="s">
        <v>1</v>
      </c>
      <c r="C125" s="55"/>
    </row>
    <row r="126" spans="2:8">
      <c r="B126" s="7" t="s">
        <v>6</v>
      </c>
      <c r="C126" s="8" t="s">
        <v>27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1'!$A$16</f>
        <v>42005</v>
      </c>
      <c r="E144" s="29"/>
      <c r="F144" s="39"/>
    </row>
    <row r="146" spans="2:8" ht="16.5" thickBot="1">
      <c r="B146" s="11" t="s">
        <v>9</v>
      </c>
      <c r="C146" s="12"/>
      <c r="D146" s="13" t="s">
        <v>10</v>
      </c>
      <c r="E146" s="14" t="s">
        <v>11</v>
      </c>
    </row>
    <row r="147" spans="2:8" ht="15.75">
      <c r="B147" s="15" t="s">
        <v>12</v>
      </c>
      <c r="C147" s="34"/>
      <c r="D147" s="30"/>
      <c r="E147" s="33"/>
      <c r="F147" s="16"/>
    </row>
    <row r="148" spans="2:8" ht="15.75">
      <c r="B148" s="17" t="s">
        <v>13</v>
      </c>
      <c r="C148" s="18"/>
      <c r="D148" s="43">
        <f>'[1]Locataire 1'!$B$16</f>
        <v>595</v>
      </c>
      <c r="E148" s="44">
        <f>'[1]Locataire 1'!$I$16</f>
        <v>0</v>
      </c>
      <c r="F148" s="19"/>
    </row>
    <row r="149" spans="2:8" ht="16.5" thickBot="1">
      <c r="B149" s="20" t="s">
        <v>14</v>
      </c>
      <c r="C149" s="21"/>
      <c r="D149" s="45">
        <f>'[1]Locataire 1'!$C$16</f>
        <v>71</v>
      </c>
      <c r="E149" s="46"/>
      <c r="F149" s="22"/>
    </row>
    <row r="150" spans="2:8" ht="15.75">
      <c r="B150" s="58" t="s">
        <v>15</v>
      </c>
      <c r="C150" s="59"/>
      <c r="D150" s="41">
        <f>-C147+D148+D149</f>
        <v>666</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42005</v>
      </c>
      <c r="H161" s="90"/>
    </row>
    <row r="162" spans="2:8">
      <c r="B162" s="25"/>
      <c r="C162" s="25"/>
      <c r="D162" s="25"/>
      <c r="F162" s="27" t="s">
        <v>21</v>
      </c>
      <c r="G162" s="91">
        <f>D150</f>
        <v>666</v>
      </c>
      <c r="H162" s="92"/>
    </row>
    <row r="171" spans="2:8">
      <c r="B171" s="77"/>
      <c r="C171" s="77"/>
    </row>
    <row r="172" spans="2:8">
      <c r="B172" s="77"/>
      <c r="C172" s="77"/>
      <c r="E172" s="78"/>
      <c r="F172" s="79"/>
      <c r="G172" s="79"/>
      <c r="H172" s="1"/>
    </row>
    <row r="173" spans="2:8">
      <c r="B173" s="77"/>
      <c r="C173" s="77"/>
      <c r="E173" s="80"/>
      <c r="F173" s="80"/>
      <c r="G173" s="80"/>
      <c r="H173" s="2"/>
    </row>
    <row r="174" spans="2:8">
      <c r="B174" s="82"/>
      <c r="C174" s="83"/>
      <c r="E174" s="81"/>
      <c r="F174" s="81"/>
      <c r="G174" s="81"/>
      <c r="H174" s="3"/>
    </row>
    <row r="175" spans="2:8">
      <c r="E175" s="72">
        <f>B123</f>
        <v>0</v>
      </c>
      <c r="F175" s="72"/>
      <c r="G175" s="72"/>
      <c r="H175" s="3"/>
    </row>
    <row r="176" spans="2:8">
      <c r="E176" s="72"/>
      <c r="F176" s="72"/>
      <c r="G176" s="72"/>
      <c r="H176" s="40"/>
    </row>
    <row r="177" spans="2:8">
      <c r="B177" s="73" t="s">
        <v>4</v>
      </c>
      <c r="C177" s="74"/>
      <c r="E177" s="72" t="str">
        <f>B125</f>
        <v>76000 ROUEN</v>
      </c>
      <c r="F177" s="72"/>
      <c r="G177" s="72"/>
      <c r="H177" s="40"/>
    </row>
    <row r="178" spans="2:8">
      <c r="B178" s="75">
        <f>B123</f>
        <v>0</v>
      </c>
      <c r="C178" s="76"/>
    </row>
    <row r="179" spans="2:8">
      <c r="B179" s="62"/>
      <c r="C179" s="63"/>
      <c r="E179" s="5" t="s">
        <v>5</v>
      </c>
      <c r="F179" s="6">
        <f ca="1">TODAY()</f>
        <v>42280</v>
      </c>
    </row>
    <row r="180" spans="2:8">
      <c r="B180" s="64" t="str">
        <f>B125</f>
        <v>76000 ROUEN</v>
      </c>
      <c r="C180" s="55"/>
    </row>
    <row r="181" spans="2:8">
      <c r="B181" s="7" t="s">
        <v>6</v>
      </c>
      <c r="C181" s="8" t="str">
        <f>C126</f>
        <v>G14-057</v>
      </c>
    </row>
    <row r="186" spans="2:8">
      <c r="B186" s="65" t="s">
        <v>25</v>
      </c>
      <c r="C186" s="66"/>
      <c r="D186" s="66"/>
      <c r="E186" s="66"/>
      <c r="F186" s="66"/>
      <c r="G186" s="66"/>
      <c r="H186" s="67"/>
    </row>
    <row r="187" spans="2:8">
      <c r="B187" s="66"/>
      <c r="C187" s="66"/>
      <c r="D187" s="66"/>
      <c r="E187" s="66"/>
      <c r="F187" s="66"/>
      <c r="G187" s="66"/>
      <c r="H187" s="67"/>
    </row>
    <row r="188" spans="2:8">
      <c r="B188" s="66"/>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9" spans="2:8" ht="20.25">
      <c r="B199" s="9" t="s">
        <v>8</v>
      </c>
      <c r="C199" s="9"/>
      <c r="D199" s="28">
        <f>D144-1</f>
        <v>42004</v>
      </c>
      <c r="E199" s="29"/>
      <c r="F199" s="39"/>
    </row>
    <row r="201" spans="2:8" ht="16.5" thickBot="1">
      <c r="B201" s="11" t="s">
        <v>9</v>
      </c>
      <c r="C201" s="12"/>
      <c r="D201" s="68" t="s">
        <v>23</v>
      </c>
      <c r="E201" s="69"/>
      <c r="F201" s="70" t="s">
        <v>24</v>
      </c>
      <c r="G201" s="71"/>
    </row>
    <row r="202" spans="2:8" ht="15.75">
      <c r="B202" s="17" t="s">
        <v>22</v>
      </c>
      <c r="C202" s="18"/>
      <c r="D202" s="50"/>
      <c r="E202" s="51"/>
      <c r="F202" s="52"/>
      <c r="G202" s="53"/>
    </row>
    <row r="203" spans="2:8" ht="16.5" thickBot="1">
      <c r="B203" s="20" t="s">
        <v>14</v>
      </c>
      <c r="C203" s="21"/>
      <c r="D203" s="56"/>
      <c r="E203" s="57"/>
      <c r="F203" s="54"/>
      <c r="G203" s="55"/>
    </row>
    <row r="204" spans="2:8" ht="15.75">
      <c r="B204" s="58" t="s">
        <v>15</v>
      </c>
      <c r="C204" s="59"/>
      <c r="D204" s="50">
        <f>D202+D203</f>
        <v>0</v>
      </c>
      <c r="E204" s="51"/>
      <c r="F204" s="60"/>
      <c r="G204" s="61"/>
    </row>
    <row r="205" spans="2:8">
      <c r="F205" s="40"/>
    </row>
    <row r="206" spans="2:8">
      <c r="B206" s="23" t="s">
        <v>16</v>
      </c>
      <c r="C206" s="24"/>
      <c r="D206" s="24"/>
      <c r="E206" s="24"/>
    </row>
    <row r="207" spans="2:8">
      <c r="B207" s="48" t="s">
        <v>17</v>
      </c>
      <c r="C207" s="49"/>
      <c r="D207" s="49"/>
      <c r="E207" s="49"/>
      <c r="F207" s="49"/>
      <c r="G207" s="49"/>
    </row>
    <row r="208" spans="2:8">
      <c r="B208" s="49"/>
      <c r="C208" s="49"/>
      <c r="D208" s="49"/>
      <c r="E208" s="49"/>
      <c r="F208" s="49"/>
      <c r="G208" s="49"/>
    </row>
    <row r="209" spans="2:7">
      <c r="B209" s="49"/>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sheetData>
  <mergeCells count="90">
    <mergeCell ref="G105:H105"/>
    <mergeCell ref="G106:H106"/>
    <mergeCell ref="D92:E92"/>
    <mergeCell ref="D93:E93"/>
    <mergeCell ref="D94:E94"/>
    <mergeCell ref="F94:G94"/>
    <mergeCell ref="F92:G93"/>
    <mergeCell ref="B76:H87"/>
    <mergeCell ref="B94:C94"/>
    <mergeCell ref="B97:G102"/>
    <mergeCell ref="F103:H103"/>
    <mergeCell ref="G104:H104"/>
    <mergeCell ref="D91:E91"/>
    <mergeCell ref="F91:G91"/>
    <mergeCell ref="B69:C69"/>
    <mergeCell ref="B70:C70"/>
    <mergeCell ref="B61:C61"/>
    <mergeCell ref="B62:C62"/>
    <mergeCell ref="E62:G62"/>
    <mergeCell ref="B63:C63"/>
    <mergeCell ref="E63:G64"/>
    <mergeCell ref="B64:C64"/>
    <mergeCell ref="E65:G65"/>
    <mergeCell ref="E66:G66"/>
    <mergeCell ref="B67:C67"/>
    <mergeCell ref="E67:G67"/>
    <mergeCell ref="B68:C68"/>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1:C171"/>
    <mergeCell ref="B172:C172"/>
    <mergeCell ref="E172:G172"/>
    <mergeCell ref="B173:C173"/>
    <mergeCell ref="E173:G174"/>
    <mergeCell ref="B174:C174"/>
    <mergeCell ref="E175:G175"/>
    <mergeCell ref="E176:G176"/>
    <mergeCell ref="B177:C177"/>
    <mergeCell ref="E177:G177"/>
    <mergeCell ref="B178:C178"/>
    <mergeCell ref="B179:C179"/>
    <mergeCell ref="B180:C180"/>
    <mergeCell ref="B186:H197"/>
    <mergeCell ref="D201:E201"/>
    <mergeCell ref="F201:G201"/>
    <mergeCell ref="B207:G212"/>
    <mergeCell ref="D202:E202"/>
    <mergeCell ref="F202:G203"/>
    <mergeCell ref="D203:E203"/>
    <mergeCell ref="B204:C204"/>
    <mergeCell ref="D204:E204"/>
    <mergeCell ref="F204:G204"/>
  </mergeCells>
  <pageMargins left="0.7" right="0.7" top="0.75" bottom="0.75" header="0.3" footer="0.3"/>
  <pageSetup paperSize="9" scale="90"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sheetPr codeName="Feuil2"/>
  <dimension ref="B6:H214"/>
  <sheetViews>
    <sheetView topLeftCell="A160" workbookViewId="0">
      <selection activeCell="B176" sqref="B176:C176"/>
    </sheetView>
  </sheetViews>
  <sheetFormatPr baseColWidth="10" defaultRowHeight="15"/>
  <cols>
    <col min="1" max="1" width="3.5703125" customWidth="1"/>
    <col min="2" max="2" width="20.85546875" customWidth="1"/>
    <col min="3" max="3" width="11.5703125" bestFit="1" customWidth="1"/>
    <col min="4" max="4" width="16.5703125" bestFit="1" customWidth="1"/>
  </cols>
  <sheetData>
    <row r="6" spans="2:8">
      <c r="B6" s="77"/>
      <c r="C6" s="77"/>
    </row>
    <row r="7" spans="2:8">
      <c r="B7" s="77"/>
      <c r="C7" s="77"/>
      <c r="E7" s="78"/>
      <c r="F7" s="79"/>
      <c r="G7" s="79"/>
      <c r="H7" s="1"/>
    </row>
    <row r="8" spans="2:8" ht="15" customHeight="1">
      <c r="B8" s="77"/>
      <c r="C8" s="77"/>
      <c r="E8" s="80"/>
      <c r="F8" s="80"/>
      <c r="G8" s="80"/>
      <c r="H8" s="2"/>
    </row>
    <row r="9" spans="2:8" ht="15" customHeight="1">
      <c r="B9" s="82"/>
      <c r="C9" s="83"/>
      <c r="E9" s="96"/>
      <c r="F9" s="96"/>
      <c r="G9" s="96"/>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1'!$A$17</f>
        <v>42036</v>
      </c>
      <c r="E34" s="29"/>
      <c r="F34" s="31"/>
    </row>
    <row r="36" spans="2:7" ht="16.5" thickBot="1">
      <c r="B36" s="11" t="s">
        <v>9</v>
      </c>
      <c r="C36" s="12"/>
      <c r="D36" s="13" t="s">
        <v>10</v>
      </c>
      <c r="E36" s="14" t="s">
        <v>11</v>
      </c>
    </row>
    <row r="37" spans="2:7" ht="15.75">
      <c r="B37" s="15" t="s">
        <v>12</v>
      </c>
      <c r="C37" s="42">
        <f>'[1]COMPTES LOCATAIRES'!$E$6</f>
        <v>0</v>
      </c>
      <c r="D37" s="30"/>
      <c r="E37" s="33"/>
      <c r="F37" s="16"/>
    </row>
    <row r="38" spans="2:7" ht="15.75">
      <c r="B38" s="17" t="s">
        <v>13</v>
      </c>
      <c r="C38" s="18"/>
      <c r="D38" s="43">
        <f>'[1]Locataire 1'!$B$17</f>
        <v>595</v>
      </c>
      <c r="E38" s="44">
        <f>'[1]Locataire 1'!$I$17</f>
        <v>432.45</v>
      </c>
      <c r="F38" s="19"/>
    </row>
    <row r="39" spans="2:7" ht="16.5" thickBot="1">
      <c r="B39" s="20" t="s">
        <v>14</v>
      </c>
      <c r="C39" s="21"/>
      <c r="D39" s="45">
        <f>'[1]Locataire 1'!$C$17</f>
        <v>71</v>
      </c>
      <c r="E39" s="46"/>
      <c r="F39" s="22"/>
    </row>
    <row r="40" spans="2:7" ht="15.75">
      <c r="B40" s="58" t="s">
        <v>15</v>
      </c>
      <c r="C40" s="59"/>
      <c r="D40" s="41">
        <f>-C37+D38+D39</f>
        <v>666</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42036</v>
      </c>
      <c r="H51" s="90"/>
    </row>
    <row r="52" spans="2:8">
      <c r="B52" s="25"/>
      <c r="C52" s="25"/>
      <c r="D52" s="25"/>
      <c r="F52" s="27" t="s">
        <v>21</v>
      </c>
      <c r="G52" s="91">
        <f>D40</f>
        <v>666</v>
      </c>
      <c r="H52" s="92"/>
    </row>
    <row r="62" spans="2:8">
      <c r="B62" s="77"/>
      <c r="C62" s="77"/>
    </row>
    <row r="63" spans="2:8">
      <c r="B63" s="77"/>
      <c r="C63" s="77"/>
    </row>
    <row r="64" spans="2:8">
      <c r="B64" s="77"/>
      <c r="C64" s="77"/>
      <c r="E64" s="78"/>
      <c r="F64" s="79"/>
      <c r="G64" s="79"/>
      <c r="H64" s="1"/>
    </row>
    <row r="65" spans="2:8" ht="15" customHeight="1">
      <c r="B65" s="82"/>
      <c r="C65" s="83"/>
      <c r="E65" s="80"/>
      <c r="F65" s="80"/>
      <c r="G65" s="80"/>
      <c r="H65" s="2"/>
    </row>
    <row r="66" spans="2:8">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42035</v>
      </c>
      <c r="E91" s="29"/>
      <c r="F91" s="35"/>
    </row>
    <row r="93" spans="2:8" ht="16.5" thickBot="1">
      <c r="B93" s="11" t="s">
        <v>9</v>
      </c>
      <c r="C93" s="12"/>
      <c r="D93" s="68" t="s">
        <v>23</v>
      </c>
      <c r="E93" s="69"/>
      <c r="F93" s="70" t="s">
        <v>24</v>
      </c>
      <c r="G93" s="71"/>
    </row>
    <row r="94" spans="2:8" ht="15.75">
      <c r="B94" s="17" t="s">
        <v>22</v>
      </c>
      <c r="C94" s="18"/>
      <c r="D94" s="50">
        <f>'[1]Locataire 1'!$J$16+'[1]Locataire 1'!$I$16</f>
        <v>595</v>
      </c>
      <c r="E94" s="51"/>
      <c r="F94" s="95">
        <f>'[1]Locataire 1'!$F$16</f>
        <v>42011</v>
      </c>
      <c r="G94" s="53"/>
    </row>
    <row r="95" spans="2:8" ht="16.5" thickBot="1">
      <c r="B95" s="20" t="s">
        <v>14</v>
      </c>
      <c r="C95" s="21"/>
      <c r="D95" s="56">
        <f>'[1]Locataire 1'!$K$16</f>
        <v>71</v>
      </c>
      <c r="E95" s="57"/>
      <c r="F95" s="54"/>
      <c r="G95" s="55"/>
    </row>
    <row r="96" spans="2:8" ht="15.75">
      <c r="B96" s="58" t="s">
        <v>15</v>
      </c>
      <c r="C96" s="59"/>
      <c r="D96" s="50">
        <f>D94+D95</f>
        <v>666</v>
      </c>
      <c r="E96" s="51"/>
      <c r="F96" s="60"/>
      <c r="G96" s="61"/>
    </row>
    <row r="97" spans="2:7">
      <c r="F97" s="36"/>
    </row>
    <row r="98" spans="2:7">
      <c r="B98" s="23" t="s">
        <v>16</v>
      </c>
      <c r="C98" s="24"/>
      <c r="D98" s="24"/>
      <c r="E98" s="24"/>
    </row>
    <row r="99" spans="2:7" ht="15" customHeight="1">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c r="C116" s="77"/>
    </row>
    <row r="117" spans="2:8">
      <c r="B117" s="77"/>
      <c r="C117" s="77"/>
      <c r="E117" s="78"/>
      <c r="F117" s="79"/>
      <c r="G117" s="79"/>
      <c r="H117" s="1"/>
    </row>
    <row r="118" spans="2:8">
      <c r="B118" s="77"/>
      <c r="C118" s="77"/>
      <c r="E118" s="80">
        <f>Janvier!$E$118</f>
        <v>0</v>
      </c>
      <c r="F118" s="80"/>
      <c r="G118" s="80"/>
      <c r="H118" s="2"/>
    </row>
    <row r="119" spans="2:8">
      <c r="B119" s="82"/>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1'!$A$17</f>
        <v>42036</v>
      </c>
      <c r="E144" s="29"/>
      <c r="F144" s="39"/>
    </row>
    <row r="146" spans="2:8" ht="16.5" thickBot="1">
      <c r="B146" s="11" t="s">
        <v>9</v>
      </c>
      <c r="C146" s="12"/>
      <c r="D146" s="13" t="s">
        <v>10</v>
      </c>
      <c r="E146" s="14" t="s">
        <v>11</v>
      </c>
    </row>
    <row r="147" spans="2:8" ht="15.75">
      <c r="B147" s="15" t="s">
        <v>12</v>
      </c>
      <c r="C147" s="42">
        <f>'[1]COMPTES LOCATAIRES'!$E$6</f>
        <v>0</v>
      </c>
      <c r="D147" s="30"/>
      <c r="E147" s="33"/>
      <c r="F147" s="16"/>
    </row>
    <row r="148" spans="2:8" ht="15.75">
      <c r="B148" s="17" t="s">
        <v>13</v>
      </c>
      <c r="C148" s="18"/>
      <c r="D148" s="43">
        <f>'[1]Locataire 1'!$B$17</f>
        <v>595</v>
      </c>
      <c r="E148" s="44">
        <f>'[1]Locataire 1'!$I$17</f>
        <v>432.45</v>
      </c>
      <c r="F148" s="19"/>
    </row>
    <row r="149" spans="2:8" ht="16.5" thickBot="1">
      <c r="B149" s="20" t="s">
        <v>14</v>
      </c>
      <c r="C149" s="21"/>
      <c r="D149" s="45">
        <f>'[1]Locataire 1'!$C$17</f>
        <v>71</v>
      </c>
      <c r="E149" s="46"/>
      <c r="F149" s="22"/>
    </row>
    <row r="150" spans="2:8" ht="15.75">
      <c r="B150" s="58" t="s">
        <v>15</v>
      </c>
      <c r="C150" s="59"/>
      <c r="D150" s="41">
        <f>-C147+D148+D149</f>
        <v>666</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42036</v>
      </c>
      <c r="H161" s="90"/>
    </row>
    <row r="162" spans="2:8">
      <c r="B162" s="25"/>
      <c r="C162" s="25"/>
      <c r="D162" s="25"/>
      <c r="F162" s="27" t="s">
        <v>21</v>
      </c>
      <c r="G162" s="91">
        <f>D150</f>
        <v>666</v>
      </c>
      <c r="H162" s="92"/>
    </row>
    <row r="173" spans="2:8">
      <c r="B173" s="77"/>
      <c r="C173" s="77"/>
    </row>
    <row r="174" spans="2:8">
      <c r="B174" s="77"/>
      <c r="C174" s="77"/>
      <c r="E174" s="78"/>
      <c r="F174" s="79"/>
      <c r="G174" s="79"/>
      <c r="H174" s="1"/>
    </row>
    <row r="175" spans="2:8">
      <c r="B175" s="77"/>
      <c r="C175" s="77"/>
      <c r="E175" s="80"/>
      <c r="F175" s="80"/>
      <c r="G175" s="80"/>
      <c r="H175" s="2"/>
    </row>
    <row r="176" spans="2:8">
      <c r="B176" s="82"/>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42035</v>
      </c>
      <c r="E201" s="29"/>
      <c r="F201" s="39"/>
    </row>
    <row r="203" spans="2:8" ht="16.5" thickBot="1">
      <c r="B203" s="11" t="s">
        <v>9</v>
      </c>
      <c r="C203" s="12"/>
      <c r="D203" s="68" t="s">
        <v>23</v>
      </c>
      <c r="E203" s="69"/>
      <c r="F203" s="70" t="s">
        <v>24</v>
      </c>
      <c r="G203" s="71"/>
    </row>
    <row r="204" spans="2:8" ht="15.75">
      <c r="B204" s="17" t="s">
        <v>22</v>
      </c>
      <c r="C204" s="18"/>
      <c r="D204" s="50">
        <f>'[1]Locataire 1'!$J$16+'[1]Locataire 1'!$I$16</f>
        <v>595</v>
      </c>
      <c r="E204" s="51"/>
      <c r="F204" s="95">
        <f>'[1]Locataire 1'!$F$16</f>
        <v>42011</v>
      </c>
      <c r="G204" s="53"/>
    </row>
    <row r="205" spans="2:8" ht="16.5" thickBot="1">
      <c r="B205" s="20" t="s">
        <v>14</v>
      </c>
      <c r="C205" s="21"/>
      <c r="D205" s="56">
        <f>'[1]Locataire 1'!$K$16</f>
        <v>71</v>
      </c>
      <c r="E205" s="57"/>
      <c r="F205" s="54"/>
      <c r="G205" s="55"/>
    </row>
    <row r="206" spans="2:8" ht="15.75">
      <c r="B206" s="58" t="s">
        <v>15</v>
      </c>
      <c r="C206" s="59"/>
      <c r="D206" s="50">
        <f>D204+D205</f>
        <v>666</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62:C62"/>
    <mergeCell ref="B78:H89"/>
    <mergeCell ref="B96:C96"/>
    <mergeCell ref="B99:G104"/>
    <mergeCell ref="D93:E93"/>
    <mergeCell ref="F93:G93"/>
    <mergeCell ref="D94:E94"/>
    <mergeCell ref="D95:E95"/>
    <mergeCell ref="D96:E96"/>
    <mergeCell ref="F96:G96"/>
    <mergeCell ref="F94:G95"/>
    <mergeCell ref="B71:C71"/>
    <mergeCell ref="B72:C72"/>
    <mergeCell ref="B63:C63"/>
    <mergeCell ref="B64:C64"/>
    <mergeCell ref="E64:G64"/>
    <mergeCell ref="B65:C65"/>
    <mergeCell ref="E65:G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pageMargins left="0.51181102362204722" right="0.51181102362204722" top="0.55118110236220474" bottom="0.55118110236220474" header="0.31496062992125984" footer="0.31496062992125984"/>
  <pageSetup paperSize="9" scale="90"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sheetPr codeName="Feuil3"/>
  <dimension ref="B6:H214"/>
  <sheetViews>
    <sheetView topLeftCell="A187" workbookViewId="0">
      <selection activeCell="B176" sqref="B176:C176"/>
    </sheetView>
  </sheetViews>
  <sheetFormatPr baseColWidth="10" defaultRowHeight="15"/>
  <cols>
    <col min="1" max="1" width="3.5703125" customWidth="1"/>
    <col min="2" max="2" width="20.85546875" customWidth="1"/>
    <col min="3" max="3" width="11.5703125" bestFit="1" customWidth="1"/>
  </cols>
  <sheetData>
    <row r="6" spans="2:8">
      <c r="B6" s="77"/>
      <c r="C6" s="77"/>
    </row>
    <row r="7" spans="2:8">
      <c r="B7" s="77"/>
      <c r="C7" s="77"/>
      <c r="E7" s="78"/>
      <c r="F7" s="79"/>
      <c r="G7" s="79"/>
      <c r="H7" s="1"/>
    </row>
    <row r="8" spans="2:8" ht="15" customHeight="1">
      <c r="B8" s="77"/>
      <c r="C8" s="77"/>
      <c r="E8" s="80">
        <f>Janvier!$E$8</f>
        <v>0</v>
      </c>
      <c r="F8" s="80"/>
      <c r="G8" s="80"/>
      <c r="H8" s="2"/>
    </row>
    <row r="9" spans="2:8">
      <c r="B9" s="82"/>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1'!$A$18</f>
        <v>42064</v>
      </c>
      <c r="E34" s="29"/>
      <c r="F34" s="31"/>
    </row>
    <row r="36" spans="2:7" ht="16.5" thickBot="1">
      <c r="B36" s="11" t="s">
        <v>9</v>
      </c>
      <c r="C36" s="12"/>
      <c r="D36" s="13" t="s">
        <v>10</v>
      </c>
      <c r="E36" s="14" t="s">
        <v>11</v>
      </c>
    </row>
    <row r="37" spans="2:7" ht="15.75">
      <c r="B37" s="15" t="s">
        <v>12</v>
      </c>
      <c r="C37" s="42">
        <f>'[1]COMPTES LOCATAIRES'!$H$6</f>
        <v>0</v>
      </c>
      <c r="D37" s="30"/>
      <c r="E37" s="33"/>
      <c r="F37" s="16"/>
    </row>
    <row r="38" spans="2:7" ht="15.75">
      <c r="B38" s="17" t="s">
        <v>13</v>
      </c>
      <c r="C38" s="18"/>
      <c r="D38" s="43">
        <f>'[1]Locataire 1'!$B$18</f>
        <v>595</v>
      </c>
      <c r="E38" s="44">
        <f>'[1]Locataire 1'!$I$18</f>
        <v>272.17</v>
      </c>
      <c r="F38" s="19"/>
    </row>
    <row r="39" spans="2:7" ht="16.5" thickBot="1">
      <c r="B39" s="20" t="s">
        <v>14</v>
      </c>
      <c r="C39" s="21"/>
      <c r="D39" s="45">
        <f>'[1]Locataire 1'!$C$18</f>
        <v>71</v>
      </c>
      <c r="E39" s="46"/>
      <c r="F39" s="22"/>
    </row>
    <row r="40" spans="2:7" ht="15.75">
      <c r="B40" s="58" t="s">
        <v>15</v>
      </c>
      <c r="C40" s="59"/>
      <c r="D40" s="41">
        <f>-C37+D38+D39</f>
        <v>666</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42064</v>
      </c>
      <c r="H51" s="90"/>
    </row>
    <row r="52" spans="2:8">
      <c r="B52" s="25"/>
      <c r="C52" s="25"/>
      <c r="D52" s="25"/>
      <c r="F52" s="27" t="s">
        <v>21</v>
      </c>
      <c r="G52" s="91">
        <f>D40</f>
        <v>666</v>
      </c>
      <c r="H52" s="92"/>
    </row>
    <row r="63" spans="2:8">
      <c r="B63" s="77"/>
      <c r="C63" s="77"/>
    </row>
    <row r="64" spans="2:8">
      <c r="B64" s="77"/>
      <c r="C64" s="77"/>
      <c r="E64" s="78"/>
      <c r="F64" s="79"/>
      <c r="G64" s="79"/>
      <c r="H64" s="1"/>
    </row>
    <row r="65" spans="2:8" ht="15" customHeight="1">
      <c r="B65" s="77"/>
      <c r="C65" s="77"/>
      <c r="E65" s="80">
        <f>Janvier!$E$8</f>
        <v>0</v>
      </c>
      <c r="F65" s="80"/>
      <c r="G65" s="80"/>
      <c r="H65" s="2"/>
    </row>
    <row r="66" spans="2:8">
      <c r="B66" s="82"/>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42063</v>
      </c>
      <c r="E91" s="29"/>
      <c r="F91" s="35"/>
    </row>
    <row r="93" spans="2:8" ht="16.5" thickBot="1">
      <c r="B93" s="11" t="s">
        <v>9</v>
      </c>
      <c r="C93" s="12"/>
      <c r="D93" s="68" t="s">
        <v>23</v>
      </c>
      <c r="E93" s="69"/>
      <c r="F93" s="70" t="s">
        <v>24</v>
      </c>
      <c r="G93" s="71"/>
    </row>
    <row r="94" spans="2:8" ht="15.75">
      <c r="B94" s="17" t="s">
        <v>22</v>
      </c>
      <c r="C94" s="18"/>
      <c r="D94" s="50">
        <f>'[1]Locataire 1'!$J$17+'[1]Locataire 1'!$I$17</f>
        <v>595</v>
      </c>
      <c r="E94" s="51"/>
      <c r="F94" s="95">
        <f>'[1]Locataire 1'!$F$17</f>
        <v>42048</v>
      </c>
      <c r="G94" s="53"/>
    </row>
    <row r="95" spans="2:8" ht="16.5" thickBot="1">
      <c r="B95" s="20" t="s">
        <v>14</v>
      </c>
      <c r="C95" s="21"/>
      <c r="D95" s="56">
        <f>'[1]Locataire 1'!$K$17</f>
        <v>71</v>
      </c>
      <c r="E95" s="57"/>
      <c r="F95" s="54"/>
      <c r="G95" s="55"/>
    </row>
    <row r="96" spans="2:8" ht="15.75">
      <c r="B96" s="58" t="s">
        <v>15</v>
      </c>
      <c r="C96" s="59"/>
      <c r="D96" s="50">
        <f>D94+D95</f>
        <v>666</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c r="C116" s="77"/>
    </row>
    <row r="117" spans="2:8">
      <c r="B117" s="77"/>
      <c r="C117" s="77"/>
      <c r="E117" s="78"/>
      <c r="F117" s="79"/>
      <c r="G117" s="79"/>
      <c r="H117" s="1"/>
    </row>
    <row r="118" spans="2:8">
      <c r="B118" s="77"/>
      <c r="C118" s="77"/>
      <c r="E118" s="80">
        <f>Janvier!$E$118</f>
        <v>0</v>
      </c>
      <c r="F118" s="80"/>
      <c r="G118" s="80"/>
      <c r="H118" s="2"/>
    </row>
    <row r="119" spans="2:8">
      <c r="B119" s="82"/>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1'!$A$18</f>
        <v>42064</v>
      </c>
      <c r="E144" s="29"/>
      <c r="F144" s="39"/>
    </row>
    <row r="146" spans="2:8" ht="16.5" thickBot="1">
      <c r="B146" s="11" t="s">
        <v>9</v>
      </c>
      <c r="C146" s="12"/>
      <c r="D146" s="13" t="s">
        <v>10</v>
      </c>
      <c r="E146" s="14" t="s">
        <v>11</v>
      </c>
    </row>
    <row r="147" spans="2:8" ht="15.75">
      <c r="B147" s="15" t="s">
        <v>12</v>
      </c>
      <c r="C147" s="42">
        <f>'[1]COMPTES LOCATAIRES'!$H$6</f>
        <v>0</v>
      </c>
      <c r="D147" s="30"/>
      <c r="E147" s="33"/>
      <c r="F147" s="16"/>
    </row>
    <row r="148" spans="2:8" ht="15.75">
      <c r="B148" s="17" t="s">
        <v>13</v>
      </c>
      <c r="C148" s="18"/>
      <c r="D148" s="43">
        <f>'[1]Locataire 1'!$B$18</f>
        <v>595</v>
      </c>
      <c r="E148" s="44">
        <f>'[1]Locataire 1'!$I$18</f>
        <v>272.17</v>
      </c>
      <c r="F148" s="19"/>
    </row>
    <row r="149" spans="2:8" ht="16.5" thickBot="1">
      <c r="B149" s="20" t="s">
        <v>14</v>
      </c>
      <c r="C149" s="21"/>
      <c r="D149" s="45">
        <f>'[1]Locataire 1'!$C$18</f>
        <v>71</v>
      </c>
      <c r="E149" s="46"/>
      <c r="F149" s="22"/>
    </row>
    <row r="150" spans="2:8" ht="15.75">
      <c r="B150" s="58" t="s">
        <v>15</v>
      </c>
      <c r="C150" s="59"/>
      <c r="D150" s="41">
        <f>-C147+D148+D149</f>
        <v>666</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42064</v>
      </c>
      <c r="H161" s="90"/>
    </row>
    <row r="162" spans="2:8">
      <c r="B162" s="25"/>
      <c r="C162" s="25"/>
      <c r="D162" s="25"/>
      <c r="F162" s="27" t="s">
        <v>21</v>
      </c>
      <c r="G162" s="91">
        <f>D150</f>
        <v>666</v>
      </c>
      <c r="H162" s="92"/>
    </row>
    <row r="173" spans="2:8">
      <c r="B173" s="77"/>
      <c r="C173" s="77"/>
    </row>
    <row r="174" spans="2:8">
      <c r="B174" s="77"/>
      <c r="C174" s="77"/>
      <c r="E174" s="78"/>
      <c r="F174" s="79"/>
      <c r="G174" s="79"/>
      <c r="H174" s="1"/>
    </row>
    <row r="175" spans="2:8">
      <c r="B175" s="77"/>
      <c r="C175" s="77"/>
      <c r="E175" s="80">
        <f>Janvier!$E$118</f>
        <v>0</v>
      </c>
      <c r="F175" s="80"/>
      <c r="G175" s="80"/>
      <c r="H175" s="2"/>
    </row>
    <row r="176" spans="2:8">
      <c r="B176" s="82"/>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42063</v>
      </c>
      <c r="E201" s="29"/>
      <c r="F201" s="39"/>
    </row>
    <row r="203" spans="2:8" ht="16.5" thickBot="1">
      <c r="B203" s="11" t="s">
        <v>9</v>
      </c>
      <c r="C203" s="12"/>
      <c r="D203" s="68" t="s">
        <v>23</v>
      </c>
      <c r="E203" s="69"/>
      <c r="F203" s="70" t="s">
        <v>24</v>
      </c>
      <c r="G203" s="71"/>
    </row>
    <row r="204" spans="2:8" ht="15.75">
      <c r="B204" s="17" t="s">
        <v>22</v>
      </c>
      <c r="C204" s="18"/>
      <c r="D204" s="50">
        <f>'[1]Locataire 1'!$J$17+'[1]Locataire 1'!$I$17</f>
        <v>595</v>
      </c>
      <c r="E204" s="51"/>
      <c r="F204" s="95">
        <f>'[1]Locataire 1'!$F$17</f>
        <v>42048</v>
      </c>
      <c r="G204" s="53"/>
    </row>
    <row r="205" spans="2:8" ht="16.5" thickBot="1">
      <c r="B205" s="20" t="s">
        <v>14</v>
      </c>
      <c r="C205" s="21"/>
      <c r="D205" s="56">
        <f>'[1]Locataire 1'!$K$17</f>
        <v>71</v>
      </c>
      <c r="E205" s="57"/>
      <c r="F205" s="54"/>
      <c r="G205" s="55"/>
    </row>
    <row r="206" spans="2:8" ht="15.75">
      <c r="B206" s="58" t="s">
        <v>15</v>
      </c>
      <c r="C206" s="59"/>
      <c r="D206" s="50">
        <f>D204+D205</f>
        <v>666</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pageMargins left="0.7" right="0.7" top="0.75" bottom="0.75" header="0.3" footer="0.3"/>
  <pageSetup paperSize="9" scale="90"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sheetPr codeName="Feuil4"/>
  <dimension ref="B6:H214"/>
  <sheetViews>
    <sheetView tabSelected="1" workbookViewId="0">
      <selection activeCell="X140" sqref="X139:X140"/>
    </sheetView>
  </sheetViews>
  <sheetFormatPr baseColWidth="10" defaultRowHeight="15"/>
  <cols>
    <col min="1" max="1" width="3.5703125" customWidth="1"/>
    <col min="2" max="2" width="20.85546875" customWidth="1"/>
    <col min="3" max="3" width="11.5703125" bestFit="1" customWidth="1"/>
  </cols>
  <sheetData>
    <row r="6" spans="2:8">
      <c r="B6" s="77"/>
      <c r="C6" s="77"/>
    </row>
    <row r="7" spans="2:8">
      <c r="B7" s="77"/>
      <c r="C7" s="77"/>
      <c r="E7" s="78"/>
      <c r="F7" s="79"/>
      <c r="G7" s="79"/>
      <c r="H7" s="1"/>
    </row>
    <row r="8" spans="2:8" ht="15" customHeight="1">
      <c r="B8" s="77"/>
      <c r="C8" s="77"/>
      <c r="E8" s="80">
        <f>Janvier!$E$8</f>
        <v>0</v>
      </c>
      <c r="F8" s="80"/>
      <c r="G8" s="80"/>
      <c r="H8" s="2"/>
    </row>
    <row r="9" spans="2:8">
      <c r="B9" s="82"/>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ht="0.75" customHeight="1">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1'!$A$19</f>
        <v>42095</v>
      </c>
      <c r="E34" s="29"/>
      <c r="F34" s="31"/>
    </row>
    <row r="36" spans="2:7" ht="16.5" thickBot="1">
      <c r="B36" s="11" t="s">
        <v>9</v>
      </c>
      <c r="C36" s="12"/>
      <c r="D36" s="13" t="s">
        <v>10</v>
      </c>
      <c r="E36" s="14" t="s">
        <v>11</v>
      </c>
    </row>
    <row r="37" spans="2:7" ht="15.75">
      <c r="B37" s="15" t="s">
        <v>12</v>
      </c>
      <c r="C37" s="42">
        <f>'[1]COMPTES LOCATAIRES'!$K$6</f>
        <v>6.1700000000000728</v>
      </c>
      <c r="D37" s="30"/>
      <c r="E37" s="33"/>
      <c r="F37" s="16"/>
    </row>
    <row r="38" spans="2:7" ht="15.75">
      <c r="B38" s="17" t="s">
        <v>13</v>
      </c>
      <c r="C38" s="18"/>
      <c r="D38" s="43">
        <f>'[1]Locataire 1'!$B$19</f>
        <v>595</v>
      </c>
      <c r="E38" s="44">
        <f>'[1]Locataire 1'!$I$19</f>
        <v>272.17</v>
      </c>
      <c r="F38" s="19"/>
    </row>
    <row r="39" spans="2:7" ht="16.5" thickBot="1">
      <c r="B39" s="20" t="s">
        <v>14</v>
      </c>
      <c r="C39" s="21"/>
      <c r="D39" s="45">
        <f>'[1]Locataire 1'!$C$19</f>
        <v>71</v>
      </c>
      <c r="E39" s="46"/>
      <c r="F39" s="22"/>
    </row>
    <row r="40" spans="2:7" ht="15.75">
      <c r="B40" s="58" t="s">
        <v>15</v>
      </c>
      <c r="C40" s="59"/>
      <c r="D40" s="41">
        <f>-C37+D38+D39</f>
        <v>659.82999999999993</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42095</v>
      </c>
      <c r="H51" s="90"/>
    </row>
    <row r="52" spans="2:8">
      <c r="B52" s="25"/>
      <c r="C52" s="25"/>
      <c r="D52" s="25"/>
      <c r="F52" s="27" t="s">
        <v>21</v>
      </c>
      <c r="G52" s="91">
        <f>D40</f>
        <v>659.82999999999993</v>
      </c>
      <c r="H52" s="92"/>
    </row>
    <row r="63" spans="2:8">
      <c r="B63" s="77"/>
      <c r="C63" s="77"/>
    </row>
    <row r="64" spans="2:8">
      <c r="B64" s="77"/>
      <c r="C64" s="77"/>
      <c r="E64" s="78"/>
      <c r="F64" s="79"/>
      <c r="G64" s="79"/>
      <c r="H64" s="1"/>
    </row>
    <row r="65" spans="2:8" ht="15" customHeight="1">
      <c r="B65" s="77"/>
      <c r="C65" s="77"/>
      <c r="E65" s="80">
        <f>Janvier!$E$8</f>
        <v>0</v>
      </c>
      <c r="F65" s="80"/>
      <c r="G65" s="80"/>
      <c r="H65" s="2"/>
    </row>
    <row r="66" spans="2:8">
      <c r="B66" s="82"/>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42094</v>
      </c>
      <c r="E91" s="29"/>
      <c r="F91" s="35"/>
    </row>
    <row r="93" spans="2:8" ht="16.5" thickBot="1">
      <c r="B93" s="11" t="s">
        <v>9</v>
      </c>
      <c r="C93" s="12"/>
      <c r="D93" s="68" t="s">
        <v>23</v>
      </c>
      <c r="E93" s="69"/>
      <c r="F93" s="70" t="s">
        <v>24</v>
      </c>
      <c r="G93" s="71"/>
    </row>
    <row r="94" spans="2:8" ht="15.75">
      <c r="B94" s="17" t="s">
        <v>22</v>
      </c>
      <c r="C94" s="18"/>
      <c r="D94" s="50">
        <f>'[1]Locataire 1'!$J$18+'[1]Locataire 1'!$I$18</f>
        <v>601.17000000000007</v>
      </c>
      <c r="E94" s="51"/>
      <c r="F94" s="95">
        <f>'[1]Locataire 1'!$F$18</f>
        <v>42075</v>
      </c>
      <c r="G94" s="53"/>
    </row>
    <row r="95" spans="2:8" ht="16.5" thickBot="1">
      <c r="B95" s="20" t="s">
        <v>14</v>
      </c>
      <c r="C95" s="21"/>
      <c r="D95" s="56">
        <f>'[1]Locataire 1'!$K$18</f>
        <v>71</v>
      </c>
      <c r="E95" s="57"/>
      <c r="F95" s="54"/>
      <c r="G95" s="55"/>
    </row>
    <row r="96" spans="2:8" ht="15.75">
      <c r="B96" s="58" t="s">
        <v>15</v>
      </c>
      <c r="C96" s="59"/>
      <c r="D96" s="50">
        <f>D94+D95</f>
        <v>672.17000000000007</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c r="C116" s="77"/>
    </row>
    <row r="117" spans="2:8">
      <c r="B117" s="77"/>
      <c r="C117" s="77"/>
      <c r="E117" s="78"/>
      <c r="F117" s="79"/>
      <c r="G117" s="79"/>
      <c r="H117" s="1"/>
    </row>
    <row r="118" spans="2:8">
      <c r="B118" s="77"/>
      <c r="C118" s="77"/>
      <c r="E118" s="80">
        <f>Janvier!$E$118</f>
        <v>0</v>
      </c>
      <c r="F118" s="80"/>
      <c r="G118" s="80"/>
      <c r="H118" s="2"/>
    </row>
    <row r="119" spans="2:8">
      <c r="B119" s="82"/>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1'!$A$19</f>
        <v>42095</v>
      </c>
      <c r="E144" s="29"/>
      <c r="F144" s="39"/>
    </row>
    <row r="146" spans="2:8" ht="16.5" thickBot="1">
      <c r="B146" s="11" t="s">
        <v>9</v>
      </c>
      <c r="C146" s="12"/>
      <c r="D146" s="13" t="s">
        <v>10</v>
      </c>
      <c r="E146" s="14" t="s">
        <v>11</v>
      </c>
    </row>
    <row r="147" spans="2:8" ht="15.75">
      <c r="B147" s="15" t="s">
        <v>12</v>
      </c>
      <c r="C147" s="42">
        <f>'[1]COMPTES LOCATAIRES'!$K$6</f>
        <v>6.1700000000000728</v>
      </c>
      <c r="D147" s="30"/>
      <c r="E147" s="33"/>
      <c r="F147" s="16"/>
    </row>
    <row r="148" spans="2:8" ht="15.75">
      <c r="B148" s="17" t="s">
        <v>13</v>
      </c>
      <c r="C148" s="18"/>
      <c r="D148" s="43">
        <f>'[1]Locataire 1'!$B$19</f>
        <v>595</v>
      </c>
      <c r="E148" s="44">
        <f>'[1]Locataire 1'!$I$19</f>
        <v>272.17</v>
      </c>
      <c r="F148" s="19"/>
    </row>
    <row r="149" spans="2:8" ht="16.5" thickBot="1">
      <c r="B149" s="20" t="s">
        <v>14</v>
      </c>
      <c r="C149" s="21"/>
      <c r="D149" s="45">
        <f>'[1]Locataire 1'!$C$19</f>
        <v>71</v>
      </c>
      <c r="E149" s="46"/>
      <c r="F149" s="22"/>
    </row>
    <row r="150" spans="2:8" ht="15.75">
      <c r="B150" s="58" t="s">
        <v>15</v>
      </c>
      <c r="C150" s="59"/>
      <c r="D150" s="41">
        <f>-C147+D148+D149</f>
        <v>659.82999999999993</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42095</v>
      </c>
      <c r="H161" s="90"/>
    </row>
    <row r="162" spans="2:8">
      <c r="B162" s="25"/>
      <c r="C162" s="25"/>
      <c r="D162" s="25"/>
      <c r="F162" s="27" t="s">
        <v>21</v>
      </c>
      <c r="G162" s="91">
        <f>D150</f>
        <v>659.82999999999993</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42094</v>
      </c>
      <c r="E201" s="29"/>
      <c r="F201" s="39"/>
    </row>
    <row r="203" spans="2:8" ht="16.5" thickBot="1">
      <c r="B203" s="11" t="s">
        <v>9</v>
      </c>
      <c r="C203" s="12"/>
      <c r="D203" s="68" t="s">
        <v>23</v>
      </c>
      <c r="E203" s="69"/>
      <c r="F203" s="70" t="s">
        <v>24</v>
      </c>
      <c r="G203" s="71"/>
    </row>
    <row r="204" spans="2:8" ht="15.75">
      <c r="B204" s="17" t="s">
        <v>22</v>
      </c>
      <c r="C204" s="18"/>
      <c r="D204" s="50">
        <f>'[1]Locataire 1'!$J$18+'[1]Locataire 1'!$I$18</f>
        <v>601.17000000000007</v>
      </c>
      <c r="E204" s="51"/>
      <c r="F204" s="95">
        <f>'[1]Locataire 1'!$F$18</f>
        <v>42075</v>
      </c>
      <c r="G204" s="53"/>
    </row>
    <row r="205" spans="2:8" ht="16.5" thickBot="1">
      <c r="B205" s="20" t="s">
        <v>14</v>
      </c>
      <c r="C205" s="21"/>
      <c r="D205" s="56">
        <f>'[1]Locataire 1'!$K$18</f>
        <v>71</v>
      </c>
      <c r="E205" s="57"/>
      <c r="F205" s="54"/>
      <c r="G205" s="55"/>
    </row>
    <row r="206" spans="2:8" ht="15.75">
      <c r="B206" s="58" t="s">
        <v>15</v>
      </c>
      <c r="C206" s="59"/>
      <c r="D206" s="50">
        <f>D204+D205</f>
        <v>672.17000000000007</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176" r:id="rId1"/>
  </hyperlinks>
  <pageMargins left="0.7" right="0.7" top="0.75" bottom="0.75" header="0.3" footer="0.3"/>
  <pageSetup paperSize="9" scale="90" orientation="portrait" horizontalDpi="4294967293" verticalDpi="4294967293" r:id="rId2"/>
  <drawing r:id="rId3"/>
</worksheet>
</file>

<file path=xl/worksheets/sheet5.xml><?xml version="1.0" encoding="utf-8"?>
<worksheet xmlns="http://schemas.openxmlformats.org/spreadsheetml/2006/main" xmlns:r="http://schemas.openxmlformats.org/officeDocument/2006/relationships">
  <sheetPr codeName="Feuil5"/>
  <dimension ref="B6:H214"/>
  <sheetViews>
    <sheetView topLeftCell="A187"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c r="C6" s="77"/>
    </row>
    <row r="7" spans="2:8">
      <c r="B7" s="77"/>
      <c r="C7" s="77"/>
      <c r="E7" s="78"/>
      <c r="F7" s="79"/>
      <c r="G7" s="79"/>
      <c r="H7" s="1"/>
    </row>
    <row r="8" spans="2:8" ht="15" customHeight="1">
      <c r="B8" s="77"/>
      <c r="C8" s="77"/>
      <c r="E8" s="80">
        <f>Janvier!$E$8</f>
        <v>0</v>
      </c>
      <c r="F8" s="80"/>
      <c r="G8" s="80"/>
      <c r="H8" s="2"/>
    </row>
    <row r="9" spans="2:8">
      <c r="B9" s="82"/>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1'!$A$20</f>
        <v>42125</v>
      </c>
      <c r="E34" s="29"/>
      <c r="F34" s="31"/>
    </row>
    <row r="36" spans="2:7" ht="16.5" thickBot="1">
      <c r="B36" s="11" t="s">
        <v>9</v>
      </c>
      <c r="C36" s="12"/>
      <c r="D36" s="13" t="s">
        <v>10</v>
      </c>
      <c r="E36" s="14" t="s">
        <v>11</v>
      </c>
    </row>
    <row r="37" spans="2:7" ht="15.75">
      <c r="B37" s="15" t="s">
        <v>12</v>
      </c>
      <c r="C37" s="42">
        <f>'[1]COMPTES LOCATAIRES'!$N$6</f>
        <v>12.340000000000146</v>
      </c>
      <c r="D37" s="30"/>
      <c r="E37" s="33"/>
      <c r="F37" s="16"/>
    </row>
    <row r="38" spans="2:7" ht="15.75">
      <c r="B38" s="17" t="s">
        <v>13</v>
      </c>
      <c r="C38" s="18"/>
      <c r="D38" s="43">
        <f>'[1]Locataire 1'!$B$20</f>
        <v>595</v>
      </c>
      <c r="E38" s="44">
        <f>'[1]Locataire 1'!$I$20</f>
        <v>272.17</v>
      </c>
      <c r="F38" s="19"/>
    </row>
    <row r="39" spans="2:7" ht="16.5" thickBot="1">
      <c r="B39" s="20" t="s">
        <v>14</v>
      </c>
      <c r="C39" s="21"/>
      <c r="D39" s="45">
        <f>'[1]Locataire 1'!$C$20</f>
        <v>71</v>
      </c>
      <c r="E39" s="46"/>
      <c r="F39" s="22"/>
    </row>
    <row r="40" spans="2:7" ht="15.75">
      <c r="B40" s="58" t="s">
        <v>15</v>
      </c>
      <c r="C40" s="59"/>
      <c r="D40" s="41">
        <f>-C37+D38+D39</f>
        <v>653.65999999999985</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42125</v>
      </c>
      <c r="H51" s="90"/>
    </row>
    <row r="52" spans="2:8">
      <c r="B52" s="25"/>
      <c r="C52" s="25"/>
      <c r="D52" s="25"/>
      <c r="F52" s="27" t="s">
        <v>21</v>
      </c>
      <c r="G52" s="91">
        <f>D40</f>
        <v>653.65999999999985</v>
      </c>
      <c r="H52" s="92"/>
    </row>
    <row r="63" spans="2:8">
      <c r="B63" s="77"/>
      <c r="C63" s="77"/>
    </row>
    <row r="64" spans="2:8">
      <c r="B64" s="77"/>
      <c r="C64" s="77"/>
      <c r="E64" s="78"/>
      <c r="F64" s="79"/>
      <c r="G64" s="79"/>
      <c r="H64" s="1"/>
    </row>
    <row r="65" spans="2:8" ht="15" customHeight="1">
      <c r="B65" s="77"/>
      <c r="C65" s="77"/>
      <c r="E65" s="80">
        <f>Janvier!$E$8</f>
        <v>0</v>
      </c>
      <c r="F65" s="80"/>
      <c r="G65" s="80"/>
      <c r="H65" s="2"/>
    </row>
    <row r="66" spans="2:8">
      <c r="B66" s="82"/>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42124</v>
      </c>
      <c r="E91" s="29"/>
      <c r="F91" s="35"/>
    </row>
    <row r="93" spans="2:8" ht="16.5" thickBot="1">
      <c r="B93" s="11" t="s">
        <v>9</v>
      </c>
      <c r="C93" s="12"/>
      <c r="D93" s="68" t="s">
        <v>23</v>
      </c>
      <c r="E93" s="69"/>
      <c r="F93" s="70" t="s">
        <v>24</v>
      </c>
      <c r="G93" s="71"/>
    </row>
    <row r="94" spans="2:8" ht="15.75">
      <c r="B94" s="17" t="s">
        <v>22</v>
      </c>
      <c r="C94" s="18"/>
      <c r="D94" s="50">
        <f>'[1]Locataire 1'!$J$19+'[1]Locataire 1'!$I$19</f>
        <v>601.17000000000007</v>
      </c>
      <c r="E94" s="51"/>
      <c r="F94" s="95">
        <f>'[1]Locataire 1'!$F$19</f>
        <v>42114</v>
      </c>
      <c r="G94" s="53"/>
    </row>
    <row r="95" spans="2:8" ht="16.5" thickBot="1">
      <c r="B95" s="20" t="s">
        <v>14</v>
      </c>
      <c r="C95" s="21"/>
      <c r="D95" s="56">
        <f>'[1]Locataire 1'!$K$19</f>
        <v>71</v>
      </c>
      <c r="E95" s="57"/>
      <c r="F95" s="54"/>
      <c r="G95" s="55"/>
    </row>
    <row r="96" spans="2:8" ht="15.75">
      <c r="B96" s="58" t="s">
        <v>15</v>
      </c>
      <c r="C96" s="59"/>
      <c r="D96" s="50">
        <f>D94+D95</f>
        <v>672.17000000000007</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c r="C116" s="77"/>
    </row>
    <row r="117" spans="2:8">
      <c r="B117" s="77"/>
      <c r="C117" s="77"/>
      <c r="E117" s="78"/>
      <c r="F117" s="79"/>
      <c r="G117" s="79"/>
      <c r="H117" s="1"/>
    </row>
    <row r="118" spans="2:8">
      <c r="B118" s="77"/>
      <c r="C118" s="77"/>
      <c r="E118" s="80"/>
      <c r="F118" s="80"/>
      <c r="G118" s="80"/>
      <c r="H118" s="2"/>
    </row>
    <row r="119" spans="2:8">
      <c r="B119" s="82"/>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1'!$A$20</f>
        <v>42125</v>
      </c>
      <c r="E144" s="29"/>
      <c r="F144" s="39"/>
    </row>
    <row r="146" spans="2:8" ht="16.5" thickBot="1">
      <c r="B146" s="11" t="s">
        <v>9</v>
      </c>
      <c r="C146" s="12"/>
      <c r="D146" s="13" t="s">
        <v>10</v>
      </c>
      <c r="E146" s="14" t="s">
        <v>11</v>
      </c>
    </row>
    <row r="147" spans="2:8" ht="15.75">
      <c r="B147" s="15" t="s">
        <v>12</v>
      </c>
      <c r="C147" s="42">
        <f>'[1]COMPTES LOCATAIRES'!$N$6</f>
        <v>12.340000000000146</v>
      </c>
      <c r="D147" s="30"/>
      <c r="E147" s="33"/>
      <c r="F147" s="16"/>
    </row>
    <row r="148" spans="2:8" ht="15.75">
      <c r="B148" s="17" t="s">
        <v>13</v>
      </c>
      <c r="C148" s="18"/>
      <c r="D148" s="43">
        <f>'[1]Locataire 1'!$B$20</f>
        <v>595</v>
      </c>
      <c r="E148" s="44">
        <f>'[1]Locataire 1'!$I$20</f>
        <v>272.17</v>
      </c>
      <c r="F148" s="19"/>
    </row>
    <row r="149" spans="2:8" ht="16.5" thickBot="1">
      <c r="B149" s="20" t="s">
        <v>14</v>
      </c>
      <c r="C149" s="21"/>
      <c r="D149" s="45">
        <f>'[1]Locataire 1'!$C$20</f>
        <v>71</v>
      </c>
      <c r="E149" s="46"/>
      <c r="F149" s="22"/>
    </row>
    <row r="150" spans="2:8" ht="15.75">
      <c r="B150" s="58" t="s">
        <v>15</v>
      </c>
      <c r="C150" s="59"/>
      <c r="D150" s="41">
        <f>-C147+D148+D149</f>
        <v>653.65999999999985</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42125</v>
      </c>
      <c r="H161" s="90"/>
    </row>
    <row r="162" spans="2:8">
      <c r="B162" s="25"/>
      <c r="C162" s="25"/>
      <c r="D162" s="25"/>
      <c r="F162" s="27" t="s">
        <v>21</v>
      </c>
      <c r="G162" s="91">
        <f>D150</f>
        <v>653.65999999999985</v>
      </c>
      <c r="H162" s="92"/>
    </row>
    <row r="173" spans="2:8">
      <c r="B173" s="77"/>
      <c r="C173" s="77"/>
    </row>
    <row r="174" spans="2:8">
      <c r="B174" s="77"/>
      <c r="C174" s="77"/>
      <c r="E174" s="78"/>
      <c r="F174" s="79"/>
      <c r="G174" s="79"/>
      <c r="H174" s="1"/>
    </row>
    <row r="175" spans="2:8">
      <c r="B175" s="77"/>
      <c r="C175" s="77"/>
      <c r="E175" s="80"/>
      <c r="F175" s="80"/>
      <c r="G175" s="80"/>
      <c r="H175" s="2"/>
    </row>
    <row r="176" spans="2:8">
      <c r="B176" s="82"/>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42124</v>
      </c>
      <c r="E201" s="29"/>
      <c r="F201" s="39"/>
    </row>
    <row r="203" spans="2:8" ht="16.5" thickBot="1">
      <c r="B203" s="11" t="s">
        <v>9</v>
      </c>
      <c r="C203" s="12"/>
      <c r="D203" s="68" t="s">
        <v>23</v>
      </c>
      <c r="E203" s="69"/>
      <c r="F203" s="70" t="s">
        <v>24</v>
      </c>
      <c r="G203" s="71"/>
    </row>
    <row r="204" spans="2:8" ht="15.75">
      <c r="B204" s="17" t="s">
        <v>22</v>
      </c>
      <c r="C204" s="18"/>
      <c r="D204" s="50">
        <f>'[1]Locataire 1'!$J$19+'[1]Locataire 1'!$I$19</f>
        <v>601.17000000000007</v>
      </c>
      <c r="E204" s="51"/>
      <c r="F204" s="95">
        <f>'[1]Locataire 1'!$F$19</f>
        <v>42114</v>
      </c>
      <c r="G204" s="53"/>
    </row>
    <row r="205" spans="2:8" ht="16.5" thickBot="1">
      <c r="B205" s="20" t="s">
        <v>14</v>
      </c>
      <c r="C205" s="21"/>
      <c r="D205" s="56">
        <f>'[1]Locataire 1'!$K$19</f>
        <v>71</v>
      </c>
      <c r="E205" s="57"/>
      <c r="F205" s="54"/>
      <c r="G205" s="55"/>
    </row>
    <row r="206" spans="2:8" ht="15.75">
      <c r="B206" s="58" t="s">
        <v>15</v>
      </c>
      <c r="C206" s="59"/>
      <c r="D206" s="50">
        <f>D204+D205</f>
        <v>672.17000000000007</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pageMargins left="0.7" right="0.7" top="0.75" bottom="0.75" header="0.3" footer="0.3"/>
  <pageSetup paperSize="9" scale="90" orientation="portrait" horizontalDpi="4294967293" verticalDpi="4294967293" r:id="rId1"/>
  <drawing r:id="rId2"/>
</worksheet>
</file>

<file path=xl/worksheets/sheet6.xml><?xml version="1.0" encoding="utf-8"?>
<worksheet xmlns="http://schemas.openxmlformats.org/spreadsheetml/2006/main" xmlns:r="http://schemas.openxmlformats.org/officeDocument/2006/relationships">
  <sheetPr codeName="Feuil6"/>
  <dimension ref="B6:H214"/>
  <sheetViews>
    <sheetView topLeftCell="A157"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1'!$A$21</f>
        <v>42156</v>
      </c>
      <c r="E34" s="29"/>
      <c r="F34" s="31"/>
    </row>
    <row r="36" spans="2:7" ht="16.5" thickBot="1">
      <c r="B36" s="11" t="s">
        <v>9</v>
      </c>
      <c r="C36" s="12"/>
      <c r="D36" s="13" t="s">
        <v>10</v>
      </c>
      <c r="E36" s="14" t="s">
        <v>11</v>
      </c>
    </row>
    <row r="37" spans="2:7" ht="15.75">
      <c r="B37" s="15" t="s">
        <v>12</v>
      </c>
      <c r="C37" s="42">
        <f>'[1]COMPTES LOCATAIRES'!$Q$6</f>
        <v>18.510000000000218</v>
      </c>
      <c r="D37" s="30"/>
      <c r="E37" s="33"/>
      <c r="F37" s="16"/>
    </row>
    <row r="38" spans="2:7" ht="15.75">
      <c r="B38" s="17" t="s">
        <v>13</v>
      </c>
      <c r="C38" s="18"/>
      <c r="D38" s="43">
        <f>'[1]Locataire 1'!$B$21</f>
        <v>595</v>
      </c>
      <c r="E38" s="44">
        <f>'[1]Locataire 1'!$I$21</f>
        <v>272.17</v>
      </c>
      <c r="F38" s="19"/>
    </row>
    <row r="39" spans="2:7" ht="16.5" thickBot="1">
      <c r="B39" s="20" t="s">
        <v>14</v>
      </c>
      <c r="C39" s="21"/>
      <c r="D39" s="45">
        <f>'[1]Locataire 1'!$C$21</f>
        <v>71</v>
      </c>
      <c r="E39" s="46"/>
      <c r="F39" s="22"/>
    </row>
    <row r="40" spans="2:7" ht="15.75">
      <c r="B40" s="58" t="s">
        <v>15</v>
      </c>
      <c r="C40" s="59"/>
      <c r="D40" s="41">
        <f>-C37+D38+D39</f>
        <v>647.48999999999978</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42156</v>
      </c>
      <c r="H51" s="90"/>
    </row>
    <row r="52" spans="2:8">
      <c r="B52" s="25"/>
      <c r="C52" s="25"/>
      <c r="D52" s="25"/>
      <c r="F52" s="27" t="s">
        <v>21</v>
      </c>
      <c r="G52" s="91">
        <f>D40</f>
        <v>647.48999999999978</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42155</v>
      </c>
      <c r="E91" s="29"/>
      <c r="F91" s="35"/>
    </row>
    <row r="93" spans="2:8" ht="16.5" thickBot="1">
      <c r="B93" s="11" t="s">
        <v>9</v>
      </c>
      <c r="C93" s="12"/>
      <c r="D93" s="68" t="s">
        <v>23</v>
      </c>
      <c r="E93" s="69"/>
      <c r="F93" s="70" t="s">
        <v>24</v>
      </c>
      <c r="G93" s="71"/>
    </row>
    <row r="94" spans="2:8" ht="15.75">
      <c r="B94" s="17" t="s">
        <v>22</v>
      </c>
      <c r="C94" s="18"/>
      <c r="D94" s="50">
        <f>'[1]Locataire 1'!$J$20+'[1]Locataire 1'!$I$20</f>
        <v>601.17000000000007</v>
      </c>
      <c r="E94" s="51"/>
      <c r="F94" s="95">
        <f>'[1]Locataire 1'!$F$20</f>
        <v>42144</v>
      </c>
      <c r="G94" s="53"/>
    </row>
    <row r="95" spans="2:8" ht="16.5" thickBot="1">
      <c r="B95" s="20" t="s">
        <v>14</v>
      </c>
      <c r="C95" s="21"/>
      <c r="D95" s="56">
        <f>'[1]Locataire 1'!$K$20</f>
        <v>71</v>
      </c>
      <c r="E95" s="57"/>
      <c r="F95" s="54"/>
      <c r="G95" s="55"/>
    </row>
    <row r="96" spans="2:8" ht="15.75">
      <c r="B96" s="58" t="s">
        <v>15</v>
      </c>
      <c r="C96" s="59"/>
      <c r="D96" s="50">
        <f>D94+D95</f>
        <v>672.17000000000007</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1'!$A$21</f>
        <v>42156</v>
      </c>
      <c r="E144" s="29"/>
      <c r="F144" s="39"/>
    </row>
    <row r="146" spans="2:8" ht="16.5" thickBot="1">
      <c r="B146" s="11" t="s">
        <v>9</v>
      </c>
      <c r="C146" s="12"/>
      <c r="D146" s="13" t="s">
        <v>10</v>
      </c>
      <c r="E146" s="14" t="s">
        <v>11</v>
      </c>
    </row>
    <row r="147" spans="2:8" ht="15.75">
      <c r="B147" s="15" t="s">
        <v>12</v>
      </c>
      <c r="C147" s="42">
        <f>'[1]COMPTES LOCATAIRES'!$Q$6</f>
        <v>18.510000000000218</v>
      </c>
      <c r="D147" s="30"/>
      <c r="E147" s="33"/>
      <c r="F147" s="16"/>
    </row>
    <row r="148" spans="2:8" ht="15.75">
      <c r="B148" s="17" t="s">
        <v>13</v>
      </c>
      <c r="C148" s="18"/>
      <c r="D148" s="43">
        <f>'[1]Locataire 1'!$B$21</f>
        <v>595</v>
      </c>
      <c r="E148" s="44">
        <f>'[1]Locataire 1'!$I$21</f>
        <v>272.17</v>
      </c>
      <c r="F148" s="19"/>
    </row>
    <row r="149" spans="2:8" ht="16.5" thickBot="1">
      <c r="B149" s="20" t="s">
        <v>14</v>
      </c>
      <c r="C149" s="21"/>
      <c r="D149" s="45">
        <f>'[1]Locataire 1'!$C$21</f>
        <v>71</v>
      </c>
      <c r="E149" s="46"/>
      <c r="F149" s="22"/>
    </row>
    <row r="150" spans="2:8" ht="15.75">
      <c r="B150" s="58" t="s">
        <v>15</v>
      </c>
      <c r="C150" s="59"/>
      <c r="D150" s="41">
        <f>-C147+D148+D149</f>
        <v>647.48999999999978</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42156</v>
      </c>
      <c r="H161" s="90"/>
    </row>
    <row r="162" spans="2:8">
      <c r="B162" s="25"/>
      <c r="C162" s="25"/>
      <c r="D162" s="25"/>
      <c r="F162" s="27" t="s">
        <v>21</v>
      </c>
      <c r="G162" s="91">
        <f>D150</f>
        <v>647.48999999999978</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42155</v>
      </c>
      <c r="E201" s="29"/>
      <c r="F201" s="39"/>
    </row>
    <row r="203" spans="2:8" ht="16.5" thickBot="1">
      <c r="B203" s="11" t="s">
        <v>9</v>
      </c>
      <c r="C203" s="12"/>
      <c r="D203" s="68" t="s">
        <v>23</v>
      </c>
      <c r="E203" s="69"/>
      <c r="F203" s="70" t="s">
        <v>24</v>
      </c>
      <c r="G203" s="71"/>
    </row>
    <row r="204" spans="2:8" ht="15.75">
      <c r="B204" s="17" t="s">
        <v>22</v>
      </c>
      <c r="C204" s="18"/>
      <c r="D204" s="50">
        <f>'[1]Locataire 1'!$J$20+'[1]Locataire 1'!$I$20</f>
        <v>601.17000000000007</v>
      </c>
      <c r="E204" s="51"/>
      <c r="F204" s="95">
        <f>'[1]Locataire 1'!$F$20</f>
        <v>42144</v>
      </c>
      <c r="G204" s="53"/>
    </row>
    <row r="205" spans="2:8" ht="16.5" thickBot="1">
      <c r="B205" s="20" t="s">
        <v>14</v>
      </c>
      <c r="C205" s="21"/>
      <c r="D205" s="56">
        <f>'[1]Locataire 1'!$K$20</f>
        <v>71</v>
      </c>
      <c r="E205" s="57"/>
      <c r="F205" s="54"/>
      <c r="G205" s="55"/>
    </row>
    <row r="206" spans="2:8" ht="15.75">
      <c r="B206" s="58" t="s">
        <v>15</v>
      </c>
      <c r="C206" s="59"/>
      <c r="D206" s="50">
        <f>D204+D205</f>
        <v>672.17000000000007</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7.xml><?xml version="1.0" encoding="utf-8"?>
<worksheet xmlns="http://schemas.openxmlformats.org/spreadsheetml/2006/main" xmlns:r="http://schemas.openxmlformats.org/officeDocument/2006/relationships">
  <sheetPr codeName="Feuil7"/>
  <dimension ref="B6:H214"/>
  <sheetViews>
    <sheetView topLeftCell="A157"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1'!$A$22</f>
        <v>42186</v>
      </c>
      <c r="E34" s="29"/>
      <c r="F34" s="31"/>
    </row>
    <row r="36" spans="2:7" ht="16.5" thickBot="1">
      <c r="B36" s="11" t="s">
        <v>9</v>
      </c>
      <c r="C36" s="12"/>
      <c r="D36" s="13" t="s">
        <v>10</v>
      </c>
      <c r="E36" s="14" t="s">
        <v>11</v>
      </c>
    </row>
    <row r="37" spans="2:7" ht="15.75">
      <c r="B37" s="15" t="s">
        <v>12</v>
      </c>
      <c r="C37" s="42">
        <f>'[1]COMPTES LOCATAIRES'!$T$6</f>
        <v>2.2737367544323206E-13</v>
      </c>
      <c r="D37" s="30"/>
      <c r="E37" s="33"/>
      <c r="F37" s="16"/>
    </row>
    <row r="38" spans="2:7" ht="15.75">
      <c r="B38" s="17" t="s">
        <v>13</v>
      </c>
      <c r="C38" s="18"/>
      <c r="D38" s="43">
        <f>'[1]Locataire 1'!$B$22</f>
        <v>595</v>
      </c>
      <c r="E38" s="44">
        <f>'[1]Locataire 1'!$I$22</f>
        <v>272.17</v>
      </c>
      <c r="F38" s="19"/>
    </row>
    <row r="39" spans="2:7" ht="16.5" thickBot="1">
      <c r="B39" s="20" t="s">
        <v>14</v>
      </c>
      <c r="C39" s="21"/>
      <c r="D39" s="45">
        <f>'[1]Locataire 1'!$C$22</f>
        <v>71</v>
      </c>
      <c r="E39" s="46"/>
      <c r="F39" s="22"/>
    </row>
    <row r="40" spans="2:7" ht="15.75">
      <c r="B40" s="58" t="s">
        <v>15</v>
      </c>
      <c r="C40" s="59"/>
      <c r="D40" s="41">
        <f>-C37+D38+D39</f>
        <v>665.99999999999977</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42186</v>
      </c>
      <c r="H51" s="90"/>
    </row>
    <row r="52" spans="2:8">
      <c r="B52" s="25"/>
      <c r="C52" s="25"/>
      <c r="D52" s="25"/>
      <c r="F52" s="27" t="s">
        <v>21</v>
      </c>
      <c r="G52" s="91">
        <f>D40</f>
        <v>665.99999999999977</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42185</v>
      </c>
      <c r="E91" s="29"/>
      <c r="F91" s="35"/>
    </row>
    <row r="93" spans="2:8" ht="16.5" thickBot="1">
      <c r="B93" s="11" t="s">
        <v>9</v>
      </c>
      <c r="C93" s="12"/>
      <c r="D93" s="68" t="s">
        <v>23</v>
      </c>
      <c r="E93" s="69"/>
      <c r="F93" s="70" t="s">
        <v>24</v>
      </c>
      <c r="G93" s="71"/>
    </row>
    <row r="94" spans="2:8" ht="15.75">
      <c r="B94" s="17" t="s">
        <v>22</v>
      </c>
      <c r="C94" s="18"/>
      <c r="D94" s="50">
        <f>'[1]Locataire 1'!$J$21+'[1]Locataire 1'!$I$21</f>
        <v>576.49</v>
      </c>
      <c r="E94" s="51"/>
      <c r="F94" s="95">
        <f>'[1]Locataire 1'!$F$21</f>
        <v>42177</v>
      </c>
      <c r="G94" s="53"/>
    </row>
    <row r="95" spans="2:8" ht="16.5" thickBot="1">
      <c r="B95" s="20" t="s">
        <v>14</v>
      </c>
      <c r="C95" s="21"/>
      <c r="D95" s="56">
        <f>'[1]Locataire 1'!$K$21</f>
        <v>71</v>
      </c>
      <c r="E95" s="57"/>
      <c r="F95" s="54"/>
      <c r="G95" s="55"/>
    </row>
    <row r="96" spans="2:8" ht="15.75">
      <c r="B96" s="58" t="s">
        <v>15</v>
      </c>
      <c r="C96" s="59"/>
      <c r="D96" s="50">
        <f>D94+D95</f>
        <v>647.49</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1'!$A$22</f>
        <v>42186</v>
      </c>
      <c r="E144" s="29"/>
      <c r="F144" s="39"/>
    </row>
    <row r="146" spans="2:8" ht="16.5" thickBot="1">
      <c r="B146" s="11" t="s">
        <v>9</v>
      </c>
      <c r="C146" s="12"/>
      <c r="D146" s="13" t="s">
        <v>10</v>
      </c>
      <c r="E146" s="14" t="s">
        <v>11</v>
      </c>
    </row>
    <row r="147" spans="2:8" ht="15.75">
      <c r="B147" s="15" t="s">
        <v>12</v>
      </c>
      <c r="C147" s="42">
        <f>'[1]COMPTES LOCATAIRES'!$T$6</f>
        <v>2.2737367544323206E-13</v>
      </c>
      <c r="D147" s="30"/>
      <c r="E147" s="33"/>
      <c r="F147" s="16"/>
    </row>
    <row r="148" spans="2:8" ht="15.75">
      <c r="B148" s="17" t="s">
        <v>13</v>
      </c>
      <c r="C148" s="18"/>
      <c r="D148" s="43">
        <f>'[1]Locataire 1'!$B$22</f>
        <v>595</v>
      </c>
      <c r="E148" s="44">
        <f>'[1]Locataire 1'!$I$22</f>
        <v>272.17</v>
      </c>
      <c r="F148" s="19"/>
    </row>
    <row r="149" spans="2:8" ht="16.5" thickBot="1">
      <c r="B149" s="20" t="s">
        <v>14</v>
      </c>
      <c r="C149" s="21"/>
      <c r="D149" s="45">
        <f>'[1]Locataire 1'!$C$22</f>
        <v>71</v>
      </c>
      <c r="E149" s="46"/>
      <c r="F149" s="22"/>
    </row>
    <row r="150" spans="2:8" ht="15.75">
      <c r="B150" s="58" t="s">
        <v>15</v>
      </c>
      <c r="C150" s="59"/>
      <c r="D150" s="41">
        <f>-C147+D148+D149</f>
        <v>665.99999999999977</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42186</v>
      </c>
      <c r="H161" s="90"/>
    </row>
    <row r="162" spans="2:8">
      <c r="B162" s="25"/>
      <c r="C162" s="25"/>
      <c r="D162" s="25"/>
      <c r="F162" s="27" t="s">
        <v>21</v>
      </c>
      <c r="G162" s="91">
        <f>D150</f>
        <v>665.99999999999977</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42185</v>
      </c>
      <c r="E201" s="29"/>
      <c r="F201" s="39"/>
    </row>
    <row r="203" spans="2:8" ht="16.5" thickBot="1">
      <c r="B203" s="11" t="s">
        <v>9</v>
      </c>
      <c r="C203" s="12"/>
      <c r="D203" s="68" t="s">
        <v>23</v>
      </c>
      <c r="E203" s="69"/>
      <c r="F203" s="70" t="s">
        <v>24</v>
      </c>
      <c r="G203" s="71"/>
    </row>
    <row r="204" spans="2:8" ht="15.75">
      <c r="B204" s="17" t="s">
        <v>22</v>
      </c>
      <c r="C204" s="18"/>
      <c r="D204" s="50">
        <f>'[1]Locataire 1'!$J$21+'[1]Locataire 1'!$I$21</f>
        <v>576.49</v>
      </c>
      <c r="E204" s="51"/>
      <c r="F204" s="95">
        <f>'[1]Locataire 1'!$F$21</f>
        <v>42177</v>
      </c>
      <c r="G204" s="53"/>
    </row>
    <row r="205" spans="2:8" ht="16.5" thickBot="1">
      <c r="B205" s="20" t="s">
        <v>14</v>
      </c>
      <c r="C205" s="21"/>
      <c r="D205" s="56">
        <f>'[1]Locataire 1'!$K$21</f>
        <v>71</v>
      </c>
      <c r="E205" s="57"/>
      <c r="F205" s="54"/>
      <c r="G205" s="55"/>
    </row>
    <row r="206" spans="2:8" ht="15.75">
      <c r="B206" s="58" t="s">
        <v>15</v>
      </c>
      <c r="C206" s="59"/>
      <c r="D206" s="50">
        <f>D204+D205</f>
        <v>647.49</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8.xml><?xml version="1.0" encoding="utf-8"?>
<worksheet xmlns="http://schemas.openxmlformats.org/spreadsheetml/2006/main" xmlns:r="http://schemas.openxmlformats.org/officeDocument/2006/relationships">
  <sheetPr codeName="Feuil8"/>
  <dimension ref="B6:H214"/>
  <sheetViews>
    <sheetView topLeftCell="A163"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1'!$A$23</f>
        <v>42217</v>
      </c>
      <c r="E34" s="29"/>
      <c r="F34" s="31"/>
    </row>
    <row r="36" spans="2:7" ht="16.5" thickBot="1">
      <c r="B36" s="11" t="s">
        <v>9</v>
      </c>
      <c r="C36" s="12"/>
      <c r="D36" s="13" t="s">
        <v>10</v>
      </c>
      <c r="E36" s="14" t="s">
        <v>11</v>
      </c>
    </row>
    <row r="37" spans="2:7" ht="15.75">
      <c r="B37" s="15" t="s">
        <v>12</v>
      </c>
      <c r="C37" s="42">
        <f>'[1]COMPTES LOCATAIRES'!$W$6</f>
        <v>2.2737367544323206E-13</v>
      </c>
      <c r="D37" s="30"/>
      <c r="E37" s="33"/>
      <c r="F37" s="16"/>
    </row>
    <row r="38" spans="2:7" ht="15.75">
      <c r="B38" s="17" t="s">
        <v>13</v>
      </c>
      <c r="C38" s="18"/>
      <c r="D38" s="43">
        <f>'[1]Locataire 1'!$B$23</f>
        <v>595</v>
      </c>
      <c r="E38" s="44">
        <f>'[1]Locataire 1'!$I$23</f>
        <v>272.17</v>
      </c>
      <c r="F38" s="19"/>
    </row>
    <row r="39" spans="2:7" ht="16.5" thickBot="1">
      <c r="B39" s="20" t="s">
        <v>14</v>
      </c>
      <c r="C39" s="21"/>
      <c r="D39" s="45">
        <f>'[1]Locataire 1'!$C$23</f>
        <v>71</v>
      </c>
      <c r="E39" s="46"/>
      <c r="F39" s="22"/>
    </row>
    <row r="40" spans="2:7" ht="15.75">
      <c r="B40" s="58" t="s">
        <v>15</v>
      </c>
      <c r="C40" s="59"/>
      <c r="D40" s="41">
        <f>-C37+D38+D39</f>
        <v>665.99999999999977</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42217</v>
      </c>
      <c r="H51" s="90"/>
    </row>
    <row r="52" spans="2:8">
      <c r="B52" s="25"/>
      <c r="C52" s="25"/>
      <c r="D52" s="25"/>
      <c r="F52" s="27" t="s">
        <v>21</v>
      </c>
      <c r="G52" s="91">
        <f>D40</f>
        <v>665.99999999999977</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42216</v>
      </c>
      <c r="E91" s="29"/>
      <c r="F91" s="35"/>
    </row>
    <row r="93" spans="2:8" ht="16.5" thickBot="1">
      <c r="B93" s="11" t="s">
        <v>9</v>
      </c>
      <c r="C93" s="12"/>
      <c r="D93" s="68" t="s">
        <v>23</v>
      </c>
      <c r="E93" s="69"/>
      <c r="F93" s="70" t="s">
        <v>24</v>
      </c>
      <c r="G93" s="71"/>
    </row>
    <row r="94" spans="2:8" ht="15.75">
      <c r="B94" s="17" t="s">
        <v>22</v>
      </c>
      <c r="C94" s="18"/>
      <c r="D94" s="50">
        <f>'[1]Locataire 1'!$J$22+'[1]Locataire 1'!$I$22</f>
        <v>595</v>
      </c>
      <c r="E94" s="51"/>
      <c r="F94" s="95">
        <f>'[1]Locataire 1'!$F$22</f>
        <v>42206</v>
      </c>
      <c r="G94" s="53"/>
    </row>
    <row r="95" spans="2:8" ht="16.5" thickBot="1">
      <c r="B95" s="20" t="s">
        <v>14</v>
      </c>
      <c r="C95" s="21"/>
      <c r="D95" s="56">
        <f>'[1]Locataire 1'!$K$22</f>
        <v>71</v>
      </c>
      <c r="E95" s="57"/>
      <c r="F95" s="54"/>
      <c r="G95" s="55"/>
    </row>
    <row r="96" spans="2:8" ht="15.75">
      <c r="B96" s="58" t="s">
        <v>15</v>
      </c>
      <c r="C96" s="59"/>
      <c r="D96" s="50">
        <f>D94+D95</f>
        <v>666</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ht="15" customHeight="1">
      <c r="B118" s="77" t="s">
        <v>2</v>
      </c>
      <c r="C118" s="77"/>
      <c r="E118" s="80" t="str">
        <f>'[2]Quai du Havre'!$C$2</f>
        <v>Mlle Anne Laure DEJAIFFE</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1'!$A$23</f>
        <v>42217</v>
      </c>
      <c r="E144" s="29"/>
      <c r="F144" s="39"/>
    </row>
    <row r="146" spans="2:8" ht="16.5" thickBot="1">
      <c r="B146" s="11" t="s">
        <v>9</v>
      </c>
      <c r="C146" s="12"/>
      <c r="D146" s="13" t="s">
        <v>10</v>
      </c>
      <c r="E146" s="14" t="s">
        <v>11</v>
      </c>
    </row>
    <row r="147" spans="2:8" ht="15.75">
      <c r="B147" s="15" t="s">
        <v>12</v>
      </c>
      <c r="C147" s="42">
        <f>'[1]COMPTES LOCATAIRES'!$W$6</f>
        <v>2.2737367544323206E-13</v>
      </c>
      <c r="D147" s="30"/>
      <c r="E147" s="33"/>
      <c r="F147" s="16"/>
    </row>
    <row r="148" spans="2:8" ht="15.75">
      <c r="B148" s="17" t="s">
        <v>13</v>
      </c>
      <c r="C148" s="18"/>
      <c r="D148" s="43">
        <f>'[1]Locataire 1'!$B$23</f>
        <v>595</v>
      </c>
      <c r="E148" s="44">
        <f>'[1]Locataire 1'!$I$23</f>
        <v>272.17</v>
      </c>
      <c r="F148" s="19"/>
    </row>
    <row r="149" spans="2:8" ht="16.5" thickBot="1">
      <c r="B149" s="20" t="s">
        <v>14</v>
      </c>
      <c r="C149" s="21"/>
      <c r="D149" s="45">
        <f>'[1]Locataire 1'!$C$23</f>
        <v>71</v>
      </c>
      <c r="E149" s="46"/>
      <c r="F149" s="22"/>
    </row>
    <row r="150" spans="2:8" ht="15.75">
      <c r="B150" s="58" t="s">
        <v>15</v>
      </c>
      <c r="C150" s="59"/>
      <c r="D150" s="41">
        <f>-C147+D148+D149</f>
        <v>665.99999999999977</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42217</v>
      </c>
      <c r="H161" s="90"/>
    </row>
    <row r="162" spans="2:8">
      <c r="B162" s="25"/>
      <c r="C162" s="25"/>
      <c r="D162" s="25"/>
      <c r="F162" s="27" t="s">
        <v>21</v>
      </c>
      <c r="G162" s="91">
        <f>D150</f>
        <v>665.99999999999977</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42216</v>
      </c>
      <c r="E201" s="29"/>
      <c r="F201" s="39"/>
    </row>
    <row r="203" spans="2:8" ht="16.5" thickBot="1">
      <c r="B203" s="11" t="s">
        <v>9</v>
      </c>
      <c r="C203" s="12"/>
      <c r="D203" s="68" t="s">
        <v>23</v>
      </c>
      <c r="E203" s="69"/>
      <c r="F203" s="70" t="s">
        <v>24</v>
      </c>
      <c r="G203" s="71"/>
    </row>
    <row r="204" spans="2:8" ht="15.75">
      <c r="B204" s="17" t="s">
        <v>22</v>
      </c>
      <c r="C204" s="18"/>
      <c r="D204" s="50">
        <f>'[1]Locataire 1'!$J$22+'[1]Locataire 1'!$I$22</f>
        <v>595</v>
      </c>
      <c r="E204" s="51"/>
      <c r="F204" s="95">
        <f>'[1]Locataire 1'!$F$22</f>
        <v>42206</v>
      </c>
      <c r="G204" s="53"/>
    </row>
    <row r="205" spans="2:8" ht="16.5" thickBot="1">
      <c r="B205" s="20" t="s">
        <v>14</v>
      </c>
      <c r="C205" s="21"/>
      <c r="D205" s="56">
        <f>'[1]Locataire 1'!$K$22</f>
        <v>71</v>
      </c>
      <c r="E205" s="57"/>
      <c r="F205" s="54"/>
      <c r="G205" s="55"/>
    </row>
    <row r="206" spans="2:8" ht="15.75">
      <c r="B206" s="58" t="s">
        <v>15</v>
      </c>
      <c r="C206" s="59"/>
      <c r="D206" s="50">
        <f>D204+D205</f>
        <v>666</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9.xml><?xml version="1.0" encoding="utf-8"?>
<worksheet xmlns="http://schemas.openxmlformats.org/spreadsheetml/2006/main" xmlns:r="http://schemas.openxmlformats.org/officeDocument/2006/relationships">
  <sheetPr codeName="Feuil9"/>
  <dimension ref="B6:H214"/>
  <sheetViews>
    <sheetView topLeftCell="A157"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1'!$A$24</f>
        <v>42248</v>
      </c>
      <c r="E34" s="29"/>
      <c r="F34" s="31"/>
    </row>
    <row r="36" spans="2:7" ht="16.5" thickBot="1">
      <c r="B36" s="11" t="s">
        <v>9</v>
      </c>
      <c r="C36" s="12"/>
      <c r="D36" s="13" t="s">
        <v>10</v>
      </c>
      <c r="E36" s="14" t="s">
        <v>11</v>
      </c>
    </row>
    <row r="37" spans="2:7" ht="15.75">
      <c r="B37" s="15" t="s">
        <v>12</v>
      </c>
      <c r="C37" s="42">
        <f>'[1]COMPTES LOCATAIRES'!$Z$6</f>
        <v>2.2737367544323206E-13</v>
      </c>
      <c r="D37" s="30"/>
      <c r="E37" s="33"/>
      <c r="F37" s="16"/>
    </row>
    <row r="38" spans="2:7" ht="15.75">
      <c r="B38" s="17" t="s">
        <v>13</v>
      </c>
      <c r="C38" s="18"/>
      <c r="D38" s="43">
        <f>'[1]Locataire 1'!$B$24</f>
        <v>595</v>
      </c>
      <c r="E38" s="44">
        <f>'[1]Locataire 1'!$I$24</f>
        <v>272.17</v>
      </c>
      <c r="F38" s="19"/>
    </row>
    <row r="39" spans="2:7" ht="16.5" thickBot="1">
      <c r="B39" s="20" t="s">
        <v>14</v>
      </c>
      <c r="C39" s="21"/>
      <c r="D39" s="45">
        <f>'[1]Locataire 1'!$C$24</f>
        <v>71</v>
      </c>
      <c r="E39" s="46"/>
      <c r="F39" s="22"/>
    </row>
    <row r="40" spans="2:7" ht="15.75">
      <c r="B40" s="58" t="s">
        <v>15</v>
      </c>
      <c r="C40" s="59"/>
      <c r="D40" s="41">
        <f>-C37+D38+D39</f>
        <v>665.99999999999977</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42248</v>
      </c>
      <c r="H51" s="90"/>
    </row>
    <row r="52" spans="2:8">
      <c r="B52" s="25"/>
      <c r="C52" s="25"/>
      <c r="D52" s="25"/>
      <c r="F52" s="27" t="s">
        <v>21</v>
      </c>
      <c r="G52" s="91">
        <f>D40</f>
        <v>665.99999999999977</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42247</v>
      </c>
      <c r="E91" s="29"/>
      <c r="F91" s="35"/>
    </row>
    <row r="93" spans="2:8" ht="16.5" thickBot="1">
      <c r="B93" s="11" t="s">
        <v>9</v>
      </c>
      <c r="C93" s="12"/>
      <c r="D93" s="68" t="s">
        <v>23</v>
      </c>
      <c r="E93" s="69"/>
      <c r="F93" s="70" t="s">
        <v>24</v>
      </c>
      <c r="G93" s="71"/>
    </row>
    <row r="94" spans="2:8" ht="15.75">
      <c r="B94" s="17" t="s">
        <v>22</v>
      </c>
      <c r="C94" s="18"/>
      <c r="D94" s="50">
        <f>'[1]Locataire 1'!$J$23+'[1]Locataire 1'!$I$23</f>
        <v>595</v>
      </c>
      <c r="E94" s="51"/>
      <c r="F94" s="95">
        <f>'[1]Locataire 1'!$F$23</f>
        <v>42234</v>
      </c>
      <c r="G94" s="53"/>
    </row>
    <row r="95" spans="2:8" ht="16.5" thickBot="1">
      <c r="B95" s="20" t="s">
        <v>14</v>
      </c>
      <c r="C95" s="21"/>
      <c r="D95" s="56">
        <f>'[1]Locataire 1'!$K$23</f>
        <v>71</v>
      </c>
      <c r="E95" s="57"/>
      <c r="F95" s="54"/>
      <c r="G95" s="55"/>
    </row>
    <row r="96" spans="2:8" ht="15.75">
      <c r="B96" s="58" t="s">
        <v>15</v>
      </c>
      <c r="C96" s="59"/>
      <c r="D96" s="50">
        <f>D94+D95</f>
        <v>666</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1'!$A$24</f>
        <v>42248</v>
      </c>
      <c r="E144" s="29"/>
      <c r="F144" s="39"/>
    </row>
    <row r="146" spans="2:8" ht="16.5" thickBot="1">
      <c r="B146" s="11" t="s">
        <v>9</v>
      </c>
      <c r="C146" s="12"/>
      <c r="D146" s="13" t="s">
        <v>10</v>
      </c>
      <c r="E146" s="14" t="s">
        <v>11</v>
      </c>
    </row>
    <row r="147" spans="2:8" ht="15.75">
      <c r="B147" s="15" t="s">
        <v>12</v>
      </c>
      <c r="C147" s="42">
        <f>'[1]COMPTES LOCATAIRES'!$Z$6</f>
        <v>2.2737367544323206E-13</v>
      </c>
      <c r="D147" s="30"/>
      <c r="E147" s="33"/>
      <c r="F147" s="16"/>
    </row>
    <row r="148" spans="2:8" ht="15.75">
      <c r="B148" s="17" t="s">
        <v>13</v>
      </c>
      <c r="C148" s="18"/>
      <c r="D148" s="43">
        <f>'[1]Locataire 1'!$B$24</f>
        <v>595</v>
      </c>
      <c r="E148" s="44">
        <f>'[1]Locataire 1'!$I$24</f>
        <v>272.17</v>
      </c>
      <c r="F148" s="19"/>
    </row>
    <row r="149" spans="2:8" ht="16.5" thickBot="1">
      <c r="B149" s="20" t="s">
        <v>14</v>
      </c>
      <c r="C149" s="21"/>
      <c r="D149" s="45">
        <f>'[1]Locataire 1'!$C$24</f>
        <v>71</v>
      </c>
      <c r="E149" s="46"/>
      <c r="F149" s="22"/>
    </row>
    <row r="150" spans="2:8" ht="15.75">
      <c r="B150" s="58" t="s">
        <v>15</v>
      </c>
      <c r="C150" s="59"/>
      <c r="D150" s="41">
        <f>-C147+D148+D149</f>
        <v>665.99999999999977</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42248</v>
      </c>
      <c r="H161" s="90"/>
    </row>
    <row r="162" spans="2:8">
      <c r="B162" s="25"/>
      <c r="C162" s="25"/>
      <c r="D162" s="25"/>
      <c r="F162" s="27" t="s">
        <v>21</v>
      </c>
      <c r="G162" s="91">
        <f>D150</f>
        <v>665.99999999999977</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42247</v>
      </c>
      <c r="E201" s="29"/>
      <c r="F201" s="39"/>
    </row>
    <row r="203" spans="2:8" ht="16.5" thickBot="1">
      <c r="B203" s="11" t="s">
        <v>9</v>
      </c>
      <c r="C203" s="12"/>
      <c r="D203" s="68" t="s">
        <v>23</v>
      </c>
      <c r="E203" s="69"/>
      <c r="F203" s="70" t="s">
        <v>24</v>
      </c>
      <c r="G203" s="71"/>
    </row>
    <row r="204" spans="2:8" ht="15.75">
      <c r="B204" s="17" t="s">
        <v>22</v>
      </c>
      <c r="C204" s="18"/>
      <c r="D204" s="50">
        <f>'[1]Locataire 1'!$J$23+'[1]Locataire 1'!$I$23</f>
        <v>595</v>
      </c>
      <c r="E204" s="51"/>
      <c r="F204" s="95">
        <f>'[1]Locataire 1'!$F$23</f>
        <v>42234</v>
      </c>
      <c r="G204" s="53"/>
    </row>
    <row r="205" spans="2:8" ht="16.5" thickBot="1">
      <c r="B205" s="20" t="s">
        <v>14</v>
      </c>
      <c r="C205" s="21"/>
      <c r="D205" s="56">
        <f>'[1]Locataire 1'!$K$23</f>
        <v>71</v>
      </c>
      <c r="E205" s="57"/>
      <c r="F205" s="54"/>
      <c r="G205" s="55"/>
    </row>
    <row r="206" spans="2:8" ht="15.75">
      <c r="B206" s="58" t="s">
        <v>15</v>
      </c>
      <c r="C206" s="59"/>
      <c r="D206" s="50">
        <f>D204+D205</f>
        <v>666</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10.xml><?xml version="1.0" encoding="utf-8"?>
<worksheet xmlns="http://schemas.openxmlformats.org/spreadsheetml/2006/main" xmlns:r="http://schemas.openxmlformats.org/officeDocument/2006/relationships">
  <sheetPr codeName="Feuil10"/>
  <dimension ref="B6:H214"/>
  <sheetViews>
    <sheetView topLeftCell="A163"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1'!$A$25</f>
        <v>42278</v>
      </c>
      <c r="E34" s="29"/>
      <c r="F34" s="31"/>
    </row>
    <row r="36" spans="2:7" ht="16.5" thickBot="1">
      <c r="B36" s="11" t="s">
        <v>9</v>
      </c>
      <c r="C36" s="12"/>
      <c r="D36" s="13" t="s">
        <v>10</v>
      </c>
      <c r="E36" s="14" t="s">
        <v>11</v>
      </c>
    </row>
    <row r="37" spans="2:7" ht="15.75">
      <c r="B37" s="15" t="s">
        <v>12</v>
      </c>
      <c r="C37" s="42">
        <f>'[1]COMPTES LOCATAIRES'!$AC$6</f>
        <v>2.2737367544323206E-13</v>
      </c>
      <c r="D37" s="30"/>
      <c r="E37" s="33"/>
      <c r="F37" s="16"/>
    </row>
    <row r="38" spans="2:7" ht="15.75">
      <c r="B38" s="17" t="s">
        <v>13</v>
      </c>
      <c r="C38" s="18"/>
      <c r="D38" s="43">
        <f>'[1]Locataire 1'!$B$25</f>
        <v>595</v>
      </c>
      <c r="E38" s="44">
        <f>'[1]Locataire 1'!$I$25</f>
        <v>272.17</v>
      </c>
      <c r="F38" s="19"/>
    </row>
    <row r="39" spans="2:7" ht="16.5" thickBot="1">
      <c r="B39" s="20" t="s">
        <v>14</v>
      </c>
      <c r="C39" s="21"/>
      <c r="D39" s="45">
        <f>'[1]Locataire 1'!$C$25</f>
        <v>228</v>
      </c>
      <c r="E39" s="46"/>
      <c r="F39" s="22"/>
    </row>
    <row r="40" spans="2:7" ht="15.75">
      <c r="B40" s="58" t="s">
        <v>15</v>
      </c>
      <c r="C40" s="59"/>
      <c r="D40" s="41">
        <f>-C37+D38+D39</f>
        <v>822.99999999999977</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42278</v>
      </c>
      <c r="H51" s="90"/>
    </row>
    <row r="52" spans="2:8">
      <c r="B52" s="25"/>
      <c r="C52" s="25"/>
      <c r="D52" s="25"/>
      <c r="F52" s="27" t="s">
        <v>21</v>
      </c>
      <c r="G52" s="91">
        <f>D40</f>
        <v>822.99999999999977</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42277</v>
      </c>
      <c r="E91" s="29"/>
      <c r="F91" s="35"/>
    </row>
    <row r="93" spans="2:8" ht="16.5" thickBot="1">
      <c r="B93" s="11" t="s">
        <v>9</v>
      </c>
      <c r="C93" s="12"/>
      <c r="D93" s="68" t="s">
        <v>23</v>
      </c>
      <c r="E93" s="69"/>
      <c r="F93" s="70" t="s">
        <v>24</v>
      </c>
      <c r="G93" s="71"/>
    </row>
    <row r="94" spans="2:8" ht="15.75">
      <c r="B94" s="17" t="s">
        <v>22</v>
      </c>
      <c r="C94" s="18"/>
      <c r="D94" s="50">
        <f>'[1]Locataire 1'!$J$24+'[1]Locataire 1'!$I$24</f>
        <v>595</v>
      </c>
      <c r="E94" s="51"/>
      <c r="F94" s="95">
        <f>'[1]Locataire 1'!$F$24</f>
        <v>42277</v>
      </c>
      <c r="G94" s="53"/>
    </row>
    <row r="95" spans="2:8" ht="16.5" thickBot="1">
      <c r="B95" s="20" t="s">
        <v>14</v>
      </c>
      <c r="C95" s="21"/>
      <c r="D95" s="56">
        <f>'[1]Locataire 1'!$K$24</f>
        <v>71</v>
      </c>
      <c r="E95" s="57"/>
      <c r="F95" s="54"/>
      <c r="G95" s="55"/>
    </row>
    <row r="96" spans="2:8" ht="15.75">
      <c r="B96" s="58" t="s">
        <v>15</v>
      </c>
      <c r="C96" s="59"/>
      <c r="D96" s="50">
        <f>D94+D95</f>
        <v>666</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1'!$A$25</f>
        <v>42278</v>
      </c>
      <c r="E144" s="29"/>
      <c r="F144" s="39"/>
    </row>
    <row r="146" spans="2:8" ht="16.5" thickBot="1">
      <c r="B146" s="11" t="s">
        <v>9</v>
      </c>
      <c r="C146" s="12"/>
      <c r="D146" s="13" t="s">
        <v>10</v>
      </c>
      <c r="E146" s="14" t="s">
        <v>11</v>
      </c>
    </row>
    <row r="147" spans="2:8" ht="15.75">
      <c r="B147" s="15" t="s">
        <v>12</v>
      </c>
      <c r="C147" s="42">
        <f>'[1]COMPTES LOCATAIRES'!$AC$6</f>
        <v>2.2737367544323206E-13</v>
      </c>
      <c r="D147" s="30"/>
      <c r="E147" s="33"/>
      <c r="F147" s="16"/>
    </row>
    <row r="148" spans="2:8" ht="15.75">
      <c r="B148" s="17" t="s">
        <v>13</v>
      </c>
      <c r="C148" s="18"/>
      <c r="D148" s="43">
        <f>'[1]Locataire 1'!$B$25</f>
        <v>595</v>
      </c>
      <c r="E148" s="44">
        <f>'[1]Locataire 1'!$I$25</f>
        <v>272.17</v>
      </c>
      <c r="F148" s="19"/>
    </row>
    <row r="149" spans="2:8" ht="16.5" thickBot="1">
      <c r="B149" s="20" t="s">
        <v>14</v>
      </c>
      <c r="C149" s="21"/>
      <c r="D149" s="45">
        <f>'[1]Locataire 1'!$C$25</f>
        <v>228</v>
      </c>
      <c r="E149" s="46"/>
      <c r="F149" s="22"/>
    </row>
    <row r="150" spans="2:8" ht="15.75">
      <c r="B150" s="58" t="s">
        <v>15</v>
      </c>
      <c r="C150" s="59"/>
      <c r="D150" s="41">
        <f>-C147+D148+D149</f>
        <v>822.99999999999977</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42278</v>
      </c>
      <c r="H161" s="90"/>
    </row>
    <row r="162" spans="2:8">
      <c r="B162" s="25"/>
      <c r="C162" s="25"/>
      <c r="D162" s="25"/>
      <c r="F162" s="27" t="s">
        <v>21</v>
      </c>
      <c r="G162" s="91">
        <f>D150</f>
        <v>822.99999999999977</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42277</v>
      </c>
      <c r="E201" s="29"/>
      <c r="F201" s="39"/>
    </row>
    <row r="203" spans="2:8" ht="16.5" thickBot="1">
      <c r="B203" s="11" t="s">
        <v>9</v>
      </c>
      <c r="C203" s="12"/>
      <c r="D203" s="68" t="s">
        <v>23</v>
      </c>
      <c r="E203" s="69"/>
      <c r="F203" s="70" t="s">
        <v>24</v>
      </c>
      <c r="G203" s="71"/>
    </row>
    <row r="204" spans="2:8" ht="15.75">
      <c r="B204" s="17" t="s">
        <v>22</v>
      </c>
      <c r="C204" s="18"/>
      <c r="D204" s="50">
        <f>'[1]Locataire 1'!$J$24+'[1]Locataire 1'!$I$24</f>
        <v>595</v>
      </c>
      <c r="E204" s="51"/>
      <c r="F204" s="95">
        <f>'[1]Locataire 1'!$F$24</f>
        <v>42277</v>
      </c>
      <c r="G204" s="53"/>
    </row>
    <row r="205" spans="2:8" ht="16.5" thickBot="1">
      <c r="B205" s="20" t="s">
        <v>14</v>
      </c>
      <c r="C205" s="21"/>
      <c r="D205" s="56">
        <f>'[1]Locataire 1'!$K$24</f>
        <v>71</v>
      </c>
      <c r="E205" s="57"/>
      <c r="F205" s="54"/>
      <c r="G205" s="55"/>
    </row>
    <row r="206" spans="2:8" ht="15.75">
      <c r="B206" s="58" t="s">
        <v>15</v>
      </c>
      <c r="C206" s="59"/>
      <c r="D206" s="50">
        <f>D204+D205</f>
        <v>666</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11.xml><?xml version="1.0" encoding="utf-8"?>
<worksheet xmlns="http://schemas.openxmlformats.org/spreadsheetml/2006/main" xmlns:r="http://schemas.openxmlformats.org/officeDocument/2006/relationships">
  <sheetPr codeName="Feuil11"/>
  <dimension ref="B6:H214"/>
  <sheetViews>
    <sheetView topLeftCell="A145" workbookViewId="0">
      <selection activeCell="E175" sqref="E175:G176"/>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1'!$A$26</f>
        <v>42309</v>
      </c>
      <c r="E34" s="29"/>
      <c r="F34" s="31"/>
    </row>
    <row r="36" spans="2:7" ht="16.5" thickBot="1">
      <c r="B36" s="11" t="s">
        <v>9</v>
      </c>
      <c r="C36" s="12"/>
      <c r="D36" s="13" t="s">
        <v>10</v>
      </c>
      <c r="E36" s="14" t="s">
        <v>11</v>
      </c>
    </row>
    <row r="37" spans="2:7" ht="15.75">
      <c r="B37" s="15" t="s">
        <v>12</v>
      </c>
      <c r="C37" s="42">
        <f>'[1]COMPTES LOCATAIRES'!$AF$6</f>
        <v>-546.67999999999984</v>
      </c>
      <c r="D37" s="30"/>
      <c r="E37" s="33"/>
      <c r="F37" s="16"/>
    </row>
    <row r="38" spans="2:7" ht="15.75">
      <c r="B38" s="17" t="s">
        <v>13</v>
      </c>
      <c r="C38" s="18"/>
      <c r="D38" s="43">
        <f>'[1]Locataire 1'!$B$26</f>
        <v>0</v>
      </c>
      <c r="E38" s="44">
        <f>'[1]Locataire 1'!$I$26</f>
        <v>0</v>
      </c>
      <c r="F38" s="19"/>
    </row>
    <row r="39" spans="2:7" ht="16.5" thickBot="1">
      <c r="B39" s="20" t="s">
        <v>14</v>
      </c>
      <c r="C39" s="21"/>
      <c r="D39" s="45">
        <f>'[1]Locataire 1'!$C$26</f>
        <v>0</v>
      </c>
      <c r="E39" s="46"/>
      <c r="F39" s="22"/>
    </row>
    <row r="40" spans="2:7" ht="15.75">
      <c r="B40" s="58" t="s">
        <v>15</v>
      </c>
      <c r="C40" s="59"/>
      <c r="D40" s="41">
        <f>-C37+D38+D39</f>
        <v>546.67999999999984</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42309</v>
      </c>
      <c r="H51" s="90"/>
    </row>
    <row r="52" spans="2:8">
      <c r="B52" s="25"/>
      <c r="C52" s="25"/>
      <c r="D52" s="25"/>
      <c r="F52" s="27" t="s">
        <v>21</v>
      </c>
      <c r="G52" s="91">
        <f>D40</f>
        <v>546.67999999999984</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42308</v>
      </c>
      <c r="E91" s="29"/>
      <c r="F91" s="35"/>
    </row>
    <row r="93" spans="2:8" ht="16.5" thickBot="1">
      <c r="B93" s="11" t="s">
        <v>9</v>
      </c>
      <c r="C93" s="12"/>
      <c r="D93" s="68" t="s">
        <v>23</v>
      </c>
      <c r="E93" s="69"/>
      <c r="F93" s="70" t="s">
        <v>24</v>
      </c>
      <c r="G93" s="71"/>
    </row>
    <row r="94" spans="2:8" ht="15.75">
      <c r="B94" s="17" t="s">
        <v>22</v>
      </c>
      <c r="C94" s="18"/>
      <c r="D94" s="50">
        <f>'[1]Locataire 1'!$J$25+'[1]Locataire 1'!$I$25</f>
        <v>276.32</v>
      </c>
      <c r="E94" s="51"/>
      <c r="F94" s="95">
        <f>'[1]Locataire 1'!$F$25</f>
        <v>0</v>
      </c>
      <c r="G94" s="53"/>
    </row>
    <row r="95" spans="2:8" ht="16.5" thickBot="1">
      <c r="B95" s="20" t="s">
        <v>14</v>
      </c>
      <c r="C95" s="21"/>
      <c r="D95" s="56">
        <f>'[1]Locataire 1'!$K$25</f>
        <v>0</v>
      </c>
      <c r="E95" s="57"/>
      <c r="F95" s="54"/>
      <c r="G95" s="55"/>
    </row>
    <row r="96" spans="2:8" ht="15.75">
      <c r="B96" s="58" t="s">
        <v>15</v>
      </c>
      <c r="C96" s="59"/>
      <c r="D96" s="50">
        <f>D94+D95</f>
        <v>276.32</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1'!$A$26</f>
        <v>42309</v>
      </c>
      <c r="E144" s="29"/>
      <c r="F144" s="39"/>
    </row>
    <row r="146" spans="2:8" ht="16.5" thickBot="1">
      <c r="B146" s="11" t="s">
        <v>9</v>
      </c>
      <c r="C146" s="12"/>
      <c r="D146" s="13" t="s">
        <v>10</v>
      </c>
      <c r="E146" s="14" t="s">
        <v>11</v>
      </c>
    </row>
    <row r="147" spans="2:8" ht="15.75">
      <c r="B147" s="15" t="s">
        <v>12</v>
      </c>
      <c r="C147" s="42">
        <f>'[1]COMPTES LOCATAIRES'!$AF$6</f>
        <v>-546.67999999999984</v>
      </c>
      <c r="D147" s="30"/>
      <c r="E147" s="33"/>
      <c r="F147" s="16"/>
    </row>
    <row r="148" spans="2:8" ht="15.75">
      <c r="B148" s="17" t="s">
        <v>13</v>
      </c>
      <c r="C148" s="18"/>
      <c r="D148" s="43">
        <f>'[1]Locataire 1'!$B$26</f>
        <v>0</v>
      </c>
      <c r="E148" s="44">
        <f>'[1]Locataire 1'!$I$26</f>
        <v>0</v>
      </c>
      <c r="F148" s="19"/>
    </row>
    <row r="149" spans="2:8" ht="16.5" thickBot="1">
      <c r="B149" s="20" t="s">
        <v>14</v>
      </c>
      <c r="C149" s="21"/>
      <c r="D149" s="45">
        <f>'[1]Locataire 1'!$C$26</f>
        <v>0</v>
      </c>
      <c r="E149" s="46"/>
      <c r="F149" s="22"/>
    </row>
    <row r="150" spans="2:8" ht="15.75">
      <c r="B150" s="58" t="s">
        <v>15</v>
      </c>
      <c r="C150" s="59"/>
      <c r="D150" s="41">
        <f>-C147+D148+D149</f>
        <v>546.67999999999984</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42309</v>
      </c>
      <c r="H161" s="90"/>
    </row>
    <row r="162" spans="2:8">
      <c r="B162" s="25"/>
      <c r="C162" s="25"/>
      <c r="D162" s="25"/>
      <c r="F162" s="27" t="s">
        <v>21</v>
      </c>
      <c r="G162" s="91">
        <f>D150</f>
        <v>546.67999999999984</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42308</v>
      </c>
      <c r="E201" s="29"/>
      <c r="F201" s="39"/>
    </row>
    <row r="203" spans="2:8" ht="16.5" thickBot="1">
      <c r="B203" s="11" t="s">
        <v>9</v>
      </c>
      <c r="C203" s="12"/>
      <c r="D203" s="68" t="s">
        <v>23</v>
      </c>
      <c r="E203" s="69"/>
      <c r="F203" s="70" t="s">
        <v>24</v>
      </c>
      <c r="G203" s="71"/>
    </row>
    <row r="204" spans="2:8" ht="15.75">
      <c r="B204" s="17" t="s">
        <v>22</v>
      </c>
      <c r="C204" s="18"/>
      <c r="D204" s="50">
        <f>'[1]Locataire 1'!$J$25+'[1]Locataire 1'!$I$25</f>
        <v>276.32</v>
      </c>
      <c r="E204" s="51"/>
      <c r="F204" s="95">
        <f>'[1]Locataire 1'!$F$25</f>
        <v>0</v>
      </c>
      <c r="G204" s="53"/>
    </row>
    <row r="205" spans="2:8" ht="16.5" thickBot="1">
      <c r="B205" s="20" t="s">
        <v>14</v>
      </c>
      <c r="C205" s="21"/>
      <c r="D205" s="56">
        <f>'[1]Locataire 1'!$K$25</f>
        <v>0</v>
      </c>
      <c r="E205" s="57"/>
      <c r="F205" s="54"/>
      <c r="G205" s="55"/>
    </row>
    <row r="206" spans="2:8" ht="15.75">
      <c r="B206" s="58" t="s">
        <v>15</v>
      </c>
      <c r="C206" s="59"/>
      <c r="D206" s="50">
        <f>D204+D205</f>
        <v>276.32</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xl/worksheets/sheet12.xml><?xml version="1.0" encoding="utf-8"?>
<worksheet xmlns="http://schemas.openxmlformats.org/spreadsheetml/2006/main" xmlns:r="http://schemas.openxmlformats.org/officeDocument/2006/relationships">
  <sheetPr codeName="Feuil12"/>
  <dimension ref="B6:H214"/>
  <sheetViews>
    <sheetView topLeftCell="A178" workbookViewId="0">
      <selection activeCell="D150" sqref="D150"/>
    </sheetView>
  </sheetViews>
  <sheetFormatPr baseColWidth="10" defaultRowHeight="15"/>
  <cols>
    <col min="1" max="1" width="3.5703125" customWidth="1"/>
    <col min="2" max="2" width="20.85546875" customWidth="1"/>
    <col min="3" max="3" width="11.5703125" bestFit="1" customWidth="1"/>
  </cols>
  <sheetData>
    <row r="6" spans="2:8">
      <c r="B6" s="77" t="s">
        <v>0</v>
      </c>
      <c r="C6" s="77"/>
    </row>
    <row r="7" spans="2:8">
      <c r="B7" s="77" t="s">
        <v>1</v>
      </c>
      <c r="C7" s="77"/>
      <c r="E7" s="78"/>
      <c r="F7" s="79"/>
      <c r="G7" s="79"/>
      <c r="H7" s="1"/>
    </row>
    <row r="8" spans="2:8" ht="15" customHeight="1">
      <c r="B8" s="77" t="s">
        <v>2</v>
      </c>
      <c r="C8" s="77"/>
      <c r="E8" s="80">
        <f>Janvier!$E$8</f>
        <v>0</v>
      </c>
      <c r="F8" s="80"/>
      <c r="G8" s="80"/>
      <c r="H8" s="2"/>
    </row>
    <row r="9" spans="2:8">
      <c r="B9" s="82" t="s">
        <v>3</v>
      </c>
      <c r="C9" s="83"/>
      <c r="E9" s="81"/>
      <c r="F9" s="81"/>
      <c r="G9" s="81"/>
      <c r="H9" s="3"/>
    </row>
    <row r="10" spans="2:8">
      <c r="E10" s="72">
        <f>B13</f>
        <v>0</v>
      </c>
      <c r="F10" s="72"/>
      <c r="G10" s="72"/>
      <c r="H10" s="3"/>
    </row>
    <row r="11" spans="2:8">
      <c r="E11" s="72"/>
      <c r="F11" s="72"/>
      <c r="G11" s="72"/>
      <c r="H11" s="32"/>
    </row>
    <row r="12" spans="2:8">
      <c r="B12" s="73" t="s">
        <v>4</v>
      </c>
      <c r="C12" s="74"/>
      <c r="E12" s="72" t="str">
        <f>B15</f>
        <v>76000 ROUEN</v>
      </c>
      <c r="F12" s="72"/>
      <c r="G12" s="72"/>
      <c r="H12" s="32"/>
    </row>
    <row r="13" spans="2:8">
      <c r="B13" s="75">
        <f>Janvier!B13</f>
        <v>0</v>
      </c>
      <c r="C13" s="76"/>
    </row>
    <row r="14" spans="2:8">
      <c r="B14" s="62"/>
      <c r="C14" s="63"/>
      <c r="E14" s="5" t="s">
        <v>5</v>
      </c>
      <c r="F14" s="6">
        <f ca="1">TODAY()</f>
        <v>42280</v>
      </c>
    </row>
    <row r="15" spans="2:8">
      <c r="B15" s="64" t="str">
        <f>Janvier!B15</f>
        <v>76000 ROUEN</v>
      </c>
      <c r="C15" s="55"/>
    </row>
    <row r="16" spans="2:8">
      <c r="B16" s="7" t="s">
        <v>6</v>
      </c>
      <c r="C16" s="8" t="str">
        <f>Janvier!C16</f>
        <v>G13-045</v>
      </c>
    </row>
    <row r="21" spans="2:8">
      <c r="B21" s="65" t="s">
        <v>7</v>
      </c>
      <c r="C21" s="66"/>
      <c r="D21" s="66"/>
      <c r="E21" s="66"/>
      <c r="F21" s="66"/>
      <c r="G21" s="66"/>
      <c r="H21" s="67"/>
    </row>
    <row r="22" spans="2:8">
      <c r="B22" s="66"/>
      <c r="C22" s="66"/>
      <c r="D22" s="66"/>
      <c r="E22" s="66"/>
      <c r="F22" s="66"/>
      <c r="G22" s="66"/>
      <c r="H22" s="67"/>
    </row>
    <row r="23" spans="2:8">
      <c r="B23" s="66"/>
      <c r="C23" s="66"/>
      <c r="D23" s="66"/>
      <c r="E23" s="66"/>
      <c r="F23" s="66"/>
      <c r="G23" s="66"/>
      <c r="H23" s="67"/>
    </row>
    <row r="24" spans="2:8">
      <c r="B24" s="66"/>
      <c r="C24" s="66"/>
      <c r="D24" s="66"/>
      <c r="E24" s="66"/>
      <c r="F24" s="66"/>
      <c r="G24" s="66"/>
      <c r="H24" s="67"/>
    </row>
    <row r="25" spans="2:8">
      <c r="B25" s="66"/>
      <c r="C25" s="66"/>
      <c r="D25" s="66"/>
      <c r="E25" s="66"/>
      <c r="F25" s="66"/>
      <c r="G25" s="66"/>
      <c r="H25" s="67"/>
    </row>
    <row r="26" spans="2:8">
      <c r="B26" s="66"/>
      <c r="C26" s="66"/>
      <c r="D26" s="66"/>
      <c r="E26" s="66"/>
      <c r="F26" s="66"/>
      <c r="G26" s="66"/>
      <c r="H26" s="67"/>
    </row>
    <row r="27" spans="2:8">
      <c r="B27" s="66"/>
      <c r="C27" s="66"/>
      <c r="D27" s="66"/>
      <c r="E27" s="66"/>
      <c r="F27" s="66"/>
      <c r="G27" s="66"/>
      <c r="H27" s="67"/>
    </row>
    <row r="28" spans="2:8">
      <c r="B28" s="66"/>
      <c r="C28" s="66"/>
      <c r="D28" s="66"/>
      <c r="E28" s="66"/>
      <c r="F28" s="66"/>
      <c r="G28" s="66"/>
      <c r="H28" s="67"/>
    </row>
    <row r="29" spans="2:8">
      <c r="B29" s="66"/>
      <c r="C29" s="66"/>
      <c r="D29" s="66"/>
      <c r="E29" s="66"/>
      <c r="F29" s="66"/>
      <c r="G29" s="66"/>
      <c r="H29" s="67"/>
    </row>
    <row r="30" spans="2:8">
      <c r="B30" s="66"/>
      <c r="C30" s="66"/>
      <c r="D30" s="66"/>
      <c r="E30" s="66"/>
      <c r="F30" s="66"/>
      <c r="G30" s="66"/>
      <c r="H30" s="67"/>
    </row>
    <row r="31" spans="2:8">
      <c r="B31" s="66"/>
      <c r="C31" s="66"/>
      <c r="D31" s="66"/>
      <c r="E31" s="66"/>
      <c r="F31" s="66"/>
      <c r="G31" s="66"/>
      <c r="H31" s="67"/>
    </row>
    <row r="32" spans="2:8">
      <c r="B32" s="66"/>
      <c r="C32" s="66"/>
      <c r="D32" s="66"/>
      <c r="E32" s="66"/>
      <c r="F32" s="66"/>
      <c r="G32" s="66"/>
      <c r="H32" s="67"/>
    </row>
    <row r="34" spans="2:7" ht="20.25">
      <c r="B34" s="9" t="s">
        <v>8</v>
      </c>
      <c r="C34" s="9"/>
      <c r="D34" s="28">
        <f>'[1]Locataire 1'!$A$27</f>
        <v>42339</v>
      </c>
      <c r="E34" s="29"/>
      <c r="F34" s="31"/>
    </row>
    <row r="36" spans="2:7" ht="16.5" thickBot="1">
      <c r="B36" s="11" t="s">
        <v>9</v>
      </c>
      <c r="C36" s="12"/>
      <c r="D36" s="13" t="s">
        <v>10</v>
      </c>
      <c r="E36" s="14" t="s">
        <v>11</v>
      </c>
    </row>
    <row r="37" spans="2:7" ht="15.75">
      <c r="B37" s="15" t="s">
        <v>12</v>
      </c>
      <c r="C37" s="42">
        <f>'[1]COMPTES LOCATAIRES'!$AI$6</f>
        <v>-546.67999999999984</v>
      </c>
      <c r="D37" s="30"/>
      <c r="E37" s="33"/>
      <c r="F37" s="16"/>
    </row>
    <row r="38" spans="2:7" ht="15.75">
      <c r="B38" s="17" t="s">
        <v>13</v>
      </c>
      <c r="C38" s="18"/>
      <c r="D38" s="43">
        <f>'[1]Locataire 1'!$B$27</f>
        <v>0</v>
      </c>
      <c r="E38" s="44">
        <f>'[1]Locataire 1'!$I$27</f>
        <v>0</v>
      </c>
      <c r="F38" s="19"/>
    </row>
    <row r="39" spans="2:7" ht="16.5" thickBot="1">
      <c r="B39" s="20" t="s">
        <v>14</v>
      </c>
      <c r="C39" s="21"/>
      <c r="D39" s="45">
        <f>'[1]Locataire 1'!$C$27</f>
        <v>0</v>
      </c>
      <c r="E39" s="46"/>
      <c r="F39" s="22"/>
    </row>
    <row r="40" spans="2:7" ht="15.75">
      <c r="B40" s="58" t="s">
        <v>15</v>
      </c>
      <c r="C40" s="59"/>
      <c r="D40" s="41">
        <f>-C37+D38+D39</f>
        <v>546.67999999999984</v>
      </c>
      <c r="E40" s="47"/>
      <c r="F40" s="22"/>
    </row>
    <row r="41" spans="2:7">
      <c r="F41" s="32"/>
    </row>
    <row r="42" spans="2:7">
      <c r="B42" s="23" t="s">
        <v>16</v>
      </c>
      <c r="C42" s="24"/>
      <c r="D42" s="24"/>
      <c r="E42" s="24"/>
    </row>
    <row r="43" spans="2:7" ht="15" customHeight="1">
      <c r="B43" s="48" t="s">
        <v>17</v>
      </c>
      <c r="C43" s="49"/>
      <c r="D43" s="49"/>
      <c r="E43" s="49"/>
      <c r="F43" s="49"/>
      <c r="G43" s="49"/>
    </row>
    <row r="44" spans="2:7">
      <c r="B44" s="49"/>
      <c r="C44" s="49"/>
      <c r="D44" s="49"/>
      <c r="E44" s="49"/>
      <c r="F44" s="49"/>
      <c r="G44" s="49"/>
    </row>
    <row r="45" spans="2:7">
      <c r="B45" s="49"/>
      <c r="C45" s="49"/>
      <c r="D45" s="49"/>
      <c r="E45" s="49"/>
      <c r="F45" s="49"/>
      <c r="G45" s="49"/>
    </row>
    <row r="46" spans="2:7">
      <c r="B46" s="49"/>
      <c r="C46" s="49"/>
      <c r="D46" s="49"/>
      <c r="E46" s="49"/>
      <c r="F46" s="49"/>
      <c r="G46" s="49"/>
    </row>
    <row r="47" spans="2:7">
      <c r="B47" s="49"/>
      <c r="C47" s="49"/>
      <c r="D47" s="49"/>
      <c r="E47" s="49"/>
      <c r="F47" s="49"/>
      <c r="G47" s="49"/>
    </row>
    <row r="48" spans="2:7">
      <c r="B48" s="49"/>
      <c r="C48" s="49"/>
      <c r="D48" s="49"/>
      <c r="E48" s="49"/>
      <c r="F48" s="49"/>
      <c r="G48" s="49"/>
    </row>
    <row r="49" spans="2:8">
      <c r="B49" s="25"/>
      <c r="C49" s="25"/>
      <c r="D49" s="25"/>
      <c r="F49" s="84" t="s">
        <v>18</v>
      </c>
      <c r="G49" s="85"/>
      <c r="H49" s="86"/>
    </row>
    <row r="50" spans="2:8">
      <c r="B50" s="25"/>
      <c r="C50" s="25"/>
      <c r="D50" s="25"/>
      <c r="F50" s="26" t="s">
        <v>19</v>
      </c>
      <c r="G50" s="87" t="str">
        <f>C16</f>
        <v>G13-045</v>
      </c>
      <c r="H50" s="88"/>
    </row>
    <row r="51" spans="2:8">
      <c r="B51" s="25"/>
      <c r="C51" s="25"/>
      <c r="D51" s="25"/>
      <c r="F51" s="26" t="s">
        <v>20</v>
      </c>
      <c r="G51" s="89">
        <f>D34</f>
        <v>42339</v>
      </c>
      <c r="H51" s="90"/>
    </row>
    <row r="52" spans="2:8">
      <c r="B52" s="25"/>
      <c r="C52" s="25"/>
      <c r="D52" s="25"/>
      <c r="F52" s="27" t="s">
        <v>21</v>
      </c>
      <c r="G52" s="91">
        <f>D40</f>
        <v>546.67999999999984</v>
      </c>
      <c r="H52" s="92"/>
    </row>
    <row r="63" spans="2:8">
      <c r="B63" s="77" t="s">
        <v>0</v>
      </c>
      <c r="C63" s="77"/>
    </row>
    <row r="64" spans="2:8">
      <c r="B64" s="77" t="s">
        <v>1</v>
      </c>
      <c r="C64" s="77"/>
      <c r="E64" s="78"/>
      <c r="F64" s="79"/>
      <c r="G64" s="79"/>
      <c r="H64" s="1"/>
    </row>
    <row r="65" spans="2:8" ht="15" customHeight="1">
      <c r="B65" s="77" t="s">
        <v>2</v>
      </c>
      <c r="C65" s="77"/>
      <c r="E65" s="80">
        <f>Janvier!$E$8</f>
        <v>0</v>
      </c>
      <c r="F65" s="80"/>
      <c r="G65" s="80"/>
      <c r="H65" s="2"/>
    </row>
    <row r="66" spans="2:8">
      <c r="B66" s="82" t="s">
        <v>3</v>
      </c>
      <c r="C66" s="83"/>
      <c r="E66" s="81"/>
      <c r="F66" s="81"/>
      <c r="G66" s="81"/>
      <c r="H66" s="3"/>
    </row>
    <row r="67" spans="2:8">
      <c r="E67" s="72">
        <f>B70</f>
        <v>0</v>
      </c>
      <c r="F67" s="72"/>
      <c r="G67" s="72"/>
      <c r="H67" s="3"/>
    </row>
    <row r="68" spans="2:8">
      <c r="E68" s="72"/>
      <c r="F68" s="72"/>
      <c r="G68" s="72"/>
      <c r="H68" s="36"/>
    </row>
    <row r="69" spans="2:8">
      <c r="B69" s="73" t="s">
        <v>4</v>
      </c>
      <c r="C69" s="74"/>
      <c r="E69" s="72" t="str">
        <f>B72</f>
        <v>76000 ROUEN</v>
      </c>
      <c r="F69" s="72"/>
      <c r="G69" s="72"/>
      <c r="H69" s="36"/>
    </row>
    <row r="70" spans="2:8">
      <c r="B70" s="75">
        <f>Janvier!B13</f>
        <v>0</v>
      </c>
      <c r="C70" s="76"/>
    </row>
    <row r="71" spans="2:8">
      <c r="B71" s="62"/>
      <c r="C71" s="63"/>
      <c r="E71" s="5" t="s">
        <v>5</v>
      </c>
      <c r="F71" s="6">
        <f ca="1">TODAY()</f>
        <v>42280</v>
      </c>
    </row>
    <row r="72" spans="2:8">
      <c r="B72" s="64" t="str">
        <f>Janvier!B15</f>
        <v>76000 ROUEN</v>
      </c>
      <c r="C72" s="55"/>
    </row>
    <row r="73" spans="2:8">
      <c r="B73" s="7" t="s">
        <v>6</v>
      </c>
      <c r="C73" s="8" t="str">
        <f>Janvier!C16</f>
        <v>G13-045</v>
      </c>
    </row>
    <row r="78" spans="2:8" ht="15" customHeight="1">
      <c r="B78" s="65" t="s">
        <v>25</v>
      </c>
      <c r="C78" s="66"/>
      <c r="D78" s="66"/>
      <c r="E78" s="66"/>
      <c r="F78" s="66"/>
      <c r="G78" s="66"/>
      <c r="H78" s="67"/>
    </row>
    <row r="79" spans="2:8">
      <c r="B79" s="66"/>
      <c r="C79" s="66"/>
      <c r="D79" s="66"/>
      <c r="E79" s="66"/>
      <c r="F79" s="66"/>
      <c r="G79" s="66"/>
      <c r="H79" s="67"/>
    </row>
    <row r="80" spans="2:8">
      <c r="B80" s="66"/>
      <c r="C80" s="66"/>
      <c r="D80" s="66"/>
      <c r="E80" s="66"/>
      <c r="F80" s="66"/>
      <c r="G80" s="66"/>
      <c r="H80" s="67"/>
    </row>
    <row r="81" spans="2:8">
      <c r="B81" s="66"/>
      <c r="C81" s="66"/>
      <c r="D81" s="66"/>
      <c r="E81" s="66"/>
      <c r="F81" s="66"/>
      <c r="G81" s="66"/>
      <c r="H81" s="67"/>
    </row>
    <row r="82" spans="2:8">
      <c r="B82" s="66"/>
      <c r="C82" s="66"/>
      <c r="D82" s="66"/>
      <c r="E82" s="66"/>
      <c r="F82" s="66"/>
      <c r="G82" s="66"/>
      <c r="H82" s="67"/>
    </row>
    <row r="83" spans="2:8">
      <c r="B83" s="66"/>
      <c r="C83" s="66"/>
      <c r="D83" s="66"/>
      <c r="E83" s="66"/>
      <c r="F83" s="66"/>
      <c r="G83" s="66"/>
      <c r="H83" s="67"/>
    </row>
    <row r="84" spans="2:8">
      <c r="B84" s="66"/>
      <c r="C84" s="66"/>
      <c r="D84" s="66"/>
      <c r="E84" s="66"/>
      <c r="F84" s="66"/>
      <c r="G84" s="66"/>
      <c r="H84" s="67"/>
    </row>
    <row r="85" spans="2:8">
      <c r="B85" s="66"/>
      <c r="C85" s="66"/>
      <c r="D85" s="66"/>
      <c r="E85" s="66"/>
      <c r="F85" s="66"/>
      <c r="G85" s="66"/>
      <c r="H85" s="67"/>
    </row>
    <row r="86" spans="2:8">
      <c r="B86" s="66"/>
      <c r="C86" s="66"/>
      <c r="D86" s="66"/>
      <c r="E86" s="66"/>
      <c r="F86" s="66"/>
      <c r="G86" s="66"/>
      <c r="H86" s="67"/>
    </row>
    <row r="87" spans="2:8">
      <c r="B87" s="66"/>
      <c r="C87" s="66"/>
      <c r="D87" s="66"/>
      <c r="E87" s="66"/>
      <c r="F87" s="66"/>
      <c r="G87" s="66"/>
      <c r="H87" s="67"/>
    </row>
    <row r="88" spans="2:8">
      <c r="B88" s="66"/>
      <c r="C88" s="66"/>
      <c r="D88" s="66"/>
      <c r="E88" s="66"/>
      <c r="F88" s="66"/>
      <c r="G88" s="66"/>
      <c r="H88" s="67"/>
    </row>
    <row r="89" spans="2:8">
      <c r="B89" s="66"/>
      <c r="C89" s="66"/>
      <c r="D89" s="66"/>
      <c r="E89" s="66"/>
      <c r="F89" s="66"/>
      <c r="G89" s="66"/>
      <c r="H89" s="67"/>
    </row>
    <row r="91" spans="2:8" ht="20.25">
      <c r="B91" s="9" t="s">
        <v>8</v>
      </c>
      <c r="C91" s="9"/>
      <c r="D91" s="28">
        <f>D34-1</f>
        <v>42338</v>
      </c>
      <c r="E91" s="29"/>
      <c r="F91" s="35"/>
    </row>
    <row r="93" spans="2:8" ht="16.5" thickBot="1">
      <c r="B93" s="11" t="s">
        <v>9</v>
      </c>
      <c r="C93" s="12"/>
      <c r="D93" s="68" t="s">
        <v>23</v>
      </c>
      <c r="E93" s="69"/>
      <c r="F93" s="70" t="s">
        <v>24</v>
      </c>
      <c r="G93" s="71"/>
    </row>
    <row r="94" spans="2:8" ht="15.75">
      <c r="B94" s="17" t="s">
        <v>22</v>
      </c>
      <c r="C94" s="18"/>
      <c r="D94" s="50">
        <f>'[1]Locataire 1'!$J$26+'[1]Locataire 1'!$I$26</f>
        <v>0</v>
      </c>
      <c r="E94" s="51"/>
      <c r="F94" s="95">
        <f>'[1]Locataire 1'!$F$26</f>
        <v>0</v>
      </c>
      <c r="G94" s="53"/>
    </row>
    <row r="95" spans="2:8" ht="16.5" thickBot="1">
      <c r="B95" s="20" t="s">
        <v>14</v>
      </c>
      <c r="C95" s="21"/>
      <c r="D95" s="56">
        <f>'[1]Locataire 1'!$K$26</f>
        <v>0</v>
      </c>
      <c r="E95" s="57"/>
      <c r="F95" s="54"/>
      <c r="G95" s="55"/>
    </row>
    <row r="96" spans="2:8" ht="15.75">
      <c r="B96" s="58" t="s">
        <v>15</v>
      </c>
      <c r="C96" s="59"/>
      <c r="D96" s="50">
        <f>D94+D95</f>
        <v>0</v>
      </c>
      <c r="E96" s="51"/>
      <c r="F96" s="60"/>
      <c r="G96" s="61"/>
    </row>
    <row r="97" spans="2:7">
      <c r="F97" s="36"/>
    </row>
    <row r="98" spans="2:7">
      <c r="B98" s="23" t="s">
        <v>16</v>
      </c>
      <c r="C98" s="24"/>
      <c r="D98" s="24"/>
      <c r="E98" s="24"/>
    </row>
    <row r="99" spans="2:7">
      <c r="B99" s="48" t="s">
        <v>17</v>
      </c>
      <c r="C99" s="49"/>
      <c r="D99" s="49"/>
      <c r="E99" s="49"/>
      <c r="F99" s="49"/>
      <c r="G99" s="49"/>
    </row>
    <row r="100" spans="2:7">
      <c r="B100" s="49"/>
      <c r="C100" s="49"/>
      <c r="D100" s="49"/>
      <c r="E100" s="49"/>
      <c r="F100" s="49"/>
      <c r="G100" s="49"/>
    </row>
    <row r="101" spans="2:7">
      <c r="B101" s="49"/>
      <c r="C101" s="49"/>
      <c r="D101" s="49"/>
      <c r="E101" s="49"/>
      <c r="F101" s="49"/>
      <c r="G101" s="49"/>
    </row>
    <row r="102" spans="2:7">
      <c r="B102" s="49"/>
      <c r="C102" s="49"/>
      <c r="D102" s="49"/>
      <c r="E102" s="49"/>
      <c r="F102" s="49"/>
      <c r="G102" s="49"/>
    </row>
    <row r="103" spans="2:7">
      <c r="B103" s="49"/>
      <c r="C103" s="49"/>
      <c r="D103" s="49"/>
      <c r="E103" s="49"/>
      <c r="F103" s="49"/>
      <c r="G103" s="49"/>
    </row>
    <row r="104" spans="2:7">
      <c r="B104" s="49"/>
      <c r="C104" s="49"/>
      <c r="D104" s="49"/>
      <c r="E104" s="49"/>
      <c r="F104" s="49"/>
      <c r="G104" s="49"/>
    </row>
    <row r="116" spans="2:8">
      <c r="B116" s="77" t="s">
        <v>0</v>
      </c>
      <c r="C116" s="77"/>
    </row>
    <row r="117" spans="2:8">
      <c r="B117" s="77" t="s">
        <v>1</v>
      </c>
      <c r="C117" s="77"/>
      <c r="E117" s="78"/>
      <c r="F117" s="79"/>
      <c r="G117" s="79"/>
      <c r="H117" s="1"/>
    </row>
    <row r="118" spans="2:8">
      <c r="B118" s="77" t="s">
        <v>2</v>
      </c>
      <c r="C118" s="77"/>
      <c r="E118" s="80">
        <f>Janvier!$E$118</f>
        <v>0</v>
      </c>
      <c r="F118" s="80"/>
      <c r="G118" s="80"/>
      <c r="H118" s="2"/>
    </row>
    <row r="119" spans="2:8">
      <c r="B119" s="82" t="s">
        <v>3</v>
      </c>
      <c r="C119" s="83"/>
      <c r="E119" s="81"/>
      <c r="F119" s="81"/>
      <c r="G119" s="81"/>
      <c r="H119" s="3"/>
    </row>
    <row r="120" spans="2:8">
      <c r="E120" s="72">
        <f>B123</f>
        <v>0</v>
      </c>
      <c r="F120" s="72"/>
      <c r="G120" s="72"/>
      <c r="H120" s="3"/>
    </row>
    <row r="121" spans="2:8">
      <c r="E121" s="72"/>
      <c r="F121" s="72"/>
      <c r="G121" s="72"/>
      <c r="H121" s="40"/>
    </row>
    <row r="122" spans="2:8">
      <c r="B122" s="73" t="s">
        <v>4</v>
      </c>
      <c r="C122" s="74"/>
      <c r="E122" s="72" t="str">
        <f>B125</f>
        <v>76000 ROUEN</v>
      </c>
      <c r="F122" s="72"/>
      <c r="G122" s="72"/>
      <c r="H122" s="40"/>
    </row>
    <row r="123" spans="2:8">
      <c r="B123" s="75">
        <f>Janvier!B123</f>
        <v>0</v>
      </c>
      <c r="C123" s="76"/>
    </row>
    <row r="124" spans="2:8">
      <c r="B124" s="62"/>
      <c r="C124" s="63"/>
      <c r="E124" s="5" t="s">
        <v>5</v>
      </c>
      <c r="F124" s="6">
        <f ca="1">TODAY()</f>
        <v>42280</v>
      </c>
    </row>
    <row r="125" spans="2:8">
      <c r="B125" s="64" t="str">
        <f>Janvier!B125</f>
        <v>76000 ROUEN</v>
      </c>
      <c r="C125" s="55"/>
    </row>
    <row r="126" spans="2:8">
      <c r="B126" s="7" t="s">
        <v>6</v>
      </c>
      <c r="C126" s="8" t="str">
        <f>Janvier!C126</f>
        <v>G14-057</v>
      </c>
    </row>
    <row r="131" spans="2:8">
      <c r="B131" s="65" t="s">
        <v>7</v>
      </c>
      <c r="C131" s="66"/>
      <c r="D131" s="66"/>
      <c r="E131" s="66"/>
      <c r="F131" s="66"/>
      <c r="G131" s="66"/>
      <c r="H131" s="67"/>
    </row>
    <row r="132" spans="2:8">
      <c r="B132" s="66"/>
      <c r="C132" s="66"/>
      <c r="D132" s="66"/>
      <c r="E132" s="66"/>
      <c r="F132" s="66"/>
      <c r="G132" s="66"/>
      <c r="H132" s="67"/>
    </row>
    <row r="133" spans="2:8">
      <c r="B133" s="66"/>
      <c r="C133" s="66"/>
      <c r="D133" s="66"/>
      <c r="E133" s="66"/>
      <c r="F133" s="66"/>
      <c r="G133" s="66"/>
      <c r="H133" s="67"/>
    </row>
    <row r="134" spans="2:8">
      <c r="B134" s="66"/>
      <c r="C134" s="66"/>
      <c r="D134" s="66"/>
      <c r="E134" s="66"/>
      <c r="F134" s="66"/>
      <c r="G134" s="66"/>
      <c r="H134" s="67"/>
    </row>
    <row r="135" spans="2:8">
      <c r="B135" s="66"/>
      <c r="C135" s="66"/>
      <c r="D135" s="66"/>
      <c r="E135" s="66"/>
      <c r="F135" s="66"/>
      <c r="G135" s="66"/>
      <c r="H135" s="67"/>
    </row>
    <row r="136" spans="2:8">
      <c r="B136" s="66"/>
      <c r="C136" s="66"/>
      <c r="D136" s="66"/>
      <c r="E136" s="66"/>
      <c r="F136" s="66"/>
      <c r="G136" s="66"/>
      <c r="H136" s="67"/>
    </row>
    <row r="137" spans="2:8">
      <c r="B137" s="66"/>
      <c r="C137" s="66"/>
      <c r="D137" s="66"/>
      <c r="E137" s="66"/>
      <c r="F137" s="66"/>
      <c r="G137" s="66"/>
      <c r="H137" s="67"/>
    </row>
    <row r="138" spans="2:8">
      <c r="B138" s="66"/>
      <c r="C138" s="66"/>
      <c r="D138" s="66"/>
      <c r="E138" s="66"/>
      <c r="F138" s="66"/>
      <c r="G138" s="66"/>
      <c r="H138" s="67"/>
    </row>
    <row r="139" spans="2:8">
      <c r="B139" s="66"/>
      <c r="C139" s="66"/>
      <c r="D139" s="66"/>
      <c r="E139" s="66"/>
      <c r="F139" s="66"/>
      <c r="G139" s="66"/>
      <c r="H139" s="67"/>
    </row>
    <row r="140" spans="2:8">
      <c r="B140" s="66"/>
      <c r="C140" s="66"/>
      <c r="D140" s="66"/>
      <c r="E140" s="66"/>
      <c r="F140" s="66"/>
      <c r="G140" s="66"/>
      <c r="H140" s="67"/>
    </row>
    <row r="141" spans="2:8">
      <c r="B141" s="66"/>
      <c r="C141" s="66"/>
      <c r="D141" s="66"/>
      <c r="E141" s="66"/>
      <c r="F141" s="66"/>
      <c r="G141" s="66"/>
      <c r="H141" s="67"/>
    </row>
    <row r="142" spans="2:8">
      <c r="B142" s="66"/>
      <c r="C142" s="66"/>
      <c r="D142" s="66"/>
      <c r="E142" s="66"/>
      <c r="F142" s="66"/>
      <c r="G142" s="66"/>
      <c r="H142" s="67"/>
    </row>
    <row r="144" spans="2:8" ht="20.25">
      <c r="B144" s="9" t="s">
        <v>8</v>
      </c>
      <c r="C144" s="9"/>
      <c r="D144" s="28">
        <f>'[1]Locataire 1'!$A$27</f>
        <v>42339</v>
      </c>
      <c r="E144" s="29"/>
      <c r="F144" s="39"/>
    </row>
    <row r="146" spans="2:8" ht="16.5" thickBot="1">
      <c r="B146" s="11" t="s">
        <v>9</v>
      </c>
      <c r="C146" s="12"/>
      <c r="D146" s="13" t="s">
        <v>10</v>
      </c>
      <c r="E146" s="14" t="s">
        <v>11</v>
      </c>
    </row>
    <row r="147" spans="2:8" ht="15.75">
      <c r="B147" s="15" t="s">
        <v>12</v>
      </c>
      <c r="C147" s="42">
        <f>'[1]COMPTES LOCATAIRES'!$AI$6</f>
        <v>-546.67999999999984</v>
      </c>
      <c r="D147" s="30"/>
      <c r="E147" s="33"/>
      <c r="F147" s="16"/>
    </row>
    <row r="148" spans="2:8" ht="15.75">
      <c r="B148" s="17" t="s">
        <v>13</v>
      </c>
      <c r="C148" s="18"/>
      <c r="D148" s="43">
        <f>'[1]Locataire 1'!$B$27</f>
        <v>0</v>
      </c>
      <c r="E148" s="44">
        <f>'[1]Locataire 1'!$I$27</f>
        <v>0</v>
      </c>
      <c r="F148" s="19"/>
    </row>
    <row r="149" spans="2:8" ht="16.5" thickBot="1">
      <c r="B149" s="20" t="s">
        <v>14</v>
      </c>
      <c r="C149" s="21"/>
      <c r="D149" s="45">
        <f>'[1]Locataire 1'!$C$27</f>
        <v>0</v>
      </c>
      <c r="E149" s="46"/>
      <c r="F149" s="22"/>
    </row>
    <row r="150" spans="2:8" ht="15.75">
      <c r="B150" s="58" t="s">
        <v>15</v>
      </c>
      <c r="C150" s="59"/>
      <c r="D150" s="41">
        <f>-C147+D148+D149</f>
        <v>546.67999999999984</v>
      </c>
      <c r="E150" s="47"/>
      <c r="F150" s="22"/>
    </row>
    <row r="151" spans="2:8">
      <c r="F151" s="40"/>
    </row>
    <row r="152" spans="2:8">
      <c r="B152" s="23" t="s">
        <v>16</v>
      </c>
      <c r="C152" s="24"/>
      <c r="D152" s="24"/>
      <c r="E152" s="24"/>
    </row>
    <row r="153" spans="2:8">
      <c r="B153" s="48" t="s">
        <v>17</v>
      </c>
      <c r="C153" s="49"/>
      <c r="D153" s="49"/>
      <c r="E153" s="49"/>
      <c r="F153" s="49"/>
      <c r="G153" s="49"/>
    </row>
    <row r="154" spans="2:8">
      <c r="B154" s="49"/>
      <c r="C154" s="49"/>
      <c r="D154" s="49"/>
      <c r="E154" s="49"/>
      <c r="F154" s="49"/>
      <c r="G154" s="49"/>
    </row>
    <row r="155" spans="2:8">
      <c r="B155" s="49"/>
      <c r="C155" s="49"/>
      <c r="D155" s="49"/>
      <c r="E155" s="49"/>
      <c r="F155" s="49"/>
      <c r="G155" s="49"/>
    </row>
    <row r="156" spans="2:8">
      <c r="B156" s="49"/>
      <c r="C156" s="49"/>
      <c r="D156" s="49"/>
      <c r="E156" s="49"/>
      <c r="F156" s="49"/>
      <c r="G156" s="49"/>
    </row>
    <row r="157" spans="2:8">
      <c r="B157" s="49"/>
      <c r="C157" s="49"/>
      <c r="D157" s="49"/>
      <c r="E157" s="49"/>
      <c r="F157" s="49"/>
      <c r="G157" s="49"/>
    </row>
    <row r="158" spans="2:8">
      <c r="B158" s="49"/>
      <c r="C158" s="49"/>
      <c r="D158" s="49"/>
      <c r="E158" s="49"/>
      <c r="F158" s="49"/>
      <c r="G158" s="49"/>
    </row>
    <row r="159" spans="2:8">
      <c r="B159" s="25"/>
      <c r="C159" s="25"/>
      <c r="D159" s="25"/>
      <c r="F159" s="84" t="s">
        <v>18</v>
      </c>
      <c r="G159" s="85"/>
      <c r="H159" s="86"/>
    </row>
    <row r="160" spans="2:8">
      <c r="B160" s="25"/>
      <c r="C160" s="25"/>
      <c r="D160" s="25"/>
      <c r="F160" s="26" t="s">
        <v>19</v>
      </c>
      <c r="G160" s="87" t="str">
        <f>C126</f>
        <v>G14-057</v>
      </c>
      <c r="H160" s="88"/>
    </row>
    <row r="161" spans="2:8">
      <c r="B161" s="25"/>
      <c r="C161" s="25"/>
      <c r="D161" s="25"/>
      <c r="F161" s="26" t="s">
        <v>20</v>
      </c>
      <c r="G161" s="89">
        <f>D144</f>
        <v>42339</v>
      </c>
      <c r="H161" s="90"/>
    </row>
    <row r="162" spans="2:8">
      <c r="B162" s="25"/>
      <c r="C162" s="25"/>
      <c r="D162" s="25"/>
      <c r="F162" s="27" t="s">
        <v>21</v>
      </c>
      <c r="G162" s="91">
        <f>D150</f>
        <v>546.67999999999984</v>
      </c>
      <c r="H162" s="92"/>
    </row>
    <row r="173" spans="2:8">
      <c r="B173" s="77" t="s">
        <v>0</v>
      </c>
      <c r="C173" s="77"/>
    </row>
    <row r="174" spans="2:8">
      <c r="B174" s="77" t="s">
        <v>1</v>
      </c>
      <c r="C174" s="77"/>
      <c r="E174" s="78"/>
      <c r="F174" s="79"/>
      <c r="G174" s="79"/>
      <c r="H174" s="1"/>
    </row>
    <row r="175" spans="2:8">
      <c r="B175" s="77" t="s">
        <v>2</v>
      </c>
      <c r="C175" s="77"/>
      <c r="E175" s="80">
        <f>Janvier!$E$118</f>
        <v>0</v>
      </c>
      <c r="F175" s="80"/>
      <c r="G175" s="80"/>
      <c r="H175" s="2"/>
    </row>
    <row r="176" spans="2:8">
      <c r="B176" s="82" t="s">
        <v>3</v>
      </c>
      <c r="C176" s="83"/>
      <c r="E176" s="81"/>
      <c r="F176" s="81"/>
      <c r="G176" s="81"/>
      <c r="H176" s="3"/>
    </row>
    <row r="177" spans="2:8">
      <c r="E177" s="72">
        <f>B180</f>
        <v>0</v>
      </c>
      <c r="F177" s="72"/>
      <c r="G177" s="72"/>
      <c r="H177" s="3"/>
    </row>
    <row r="178" spans="2:8">
      <c r="E178" s="72"/>
      <c r="F178" s="72"/>
      <c r="G178" s="72"/>
      <c r="H178" s="40"/>
    </row>
    <row r="179" spans="2:8">
      <c r="B179" s="73" t="s">
        <v>4</v>
      </c>
      <c r="C179" s="74"/>
      <c r="E179" s="72" t="str">
        <f>B182</f>
        <v>76000 ROUEN</v>
      </c>
      <c r="F179" s="72"/>
      <c r="G179" s="72"/>
      <c r="H179" s="40"/>
    </row>
    <row r="180" spans="2:8">
      <c r="B180" s="75">
        <f>Janvier!B123</f>
        <v>0</v>
      </c>
      <c r="C180" s="76"/>
    </row>
    <row r="181" spans="2:8">
      <c r="B181" s="62"/>
      <c r="C181" s="63"/>
      <c r="E181" s="5" t="s">
        <v>5</v>
      </c>
      <c r="F181" s="6">
        <f ca="1">TODAY()</f>
        <v>42280</v>
      </c>
    </row>
    <row r="182" spans="2:8">
      <c r="B182" s="64" t="str">
        <f>Janvier!B125</f>
        <v>76000 ROUEN</v>
      </c>
      <c r="C182" s="55"/>
    </row>
    <row r="183" spans="2:8">
      <c r="B183" s="7" t="s">
        <v>6</v>
      </c>
      <c r="C183" s="8" t="str">
        <f>Janvier!C126</f>
        <v>G14-057</v>
      </c>
    </row>
    <row r="188" spans="2:8">
      <c r="B188" s="65" t="s">
        <v>25</v>
      </c>
      <c r="C188" s="66"/>
      <c r="D188" s="66"/>
      <c r="E188" s="66"/>
      <c r="F188" s="66"/>
      <c r="G188" s="66"/>
      <c r="H188" s="67"/>
    </row>
    <row r="189" spans="2:8">
      <c r="B189" s="66"/>
      <c r="C189" s="66"/>
      <c r="D189" s="66"/>
      <c r="E189" s="66"/>
      <c r="F189" s="66"/>
      <c r="G189" s="66"/>
      <c r="H189" s="67"/>
    </row>
    <row r="190" spans="2:8">
      <c r="B190" s="66"/>
      <c r="C190" s="66"/>
      <c r="D190" s="66"/>
      <c r="E190" s="66"/>
      <c r="F190" s="66"/>
      <c r="G190" s="66"/>
      <c r="H190" s="67"/>
    </row>
    <row r="191" spans="2:8">
      <c r="B191" s="66"/>
      <c r="C191" s="66"/>
      <c r="D191" s="66"/>
      <c r="E191" s="66"/>
      <c r="F191" s="66"/>
      <c r="G191" s="66"/>
      <c r="H191" s="67"/>
    </row>
    <row r="192" spans="2:8">
      <c r="B192" s="66"/>
      <c r="C192" s="66"/>
      <c r="D192" s="66"/>
      <c r="E192" s="66"/>
      <c r="F192" s="66"/>
      <c r="G192" s="66"/>
      <c r="H192" s="67"/>
    </row>
    <row r="193" spans="2:8">
      <c r="B193" s="66"/>
      <c r="C193" s="66"/>
      <c r="D193" s="66"/>
      <c r="E193" s="66"/>
      <c r="F193" s="66"/>
      <c r="G193" s="66"/>
      <c r="H193" s="67"/>
    </row>
    <row r="194" spans="2:8">
      <c r="B194" s="66"/>
      <c r="C194" s="66"/>
      <c r="D194" s="66"/>
      <c r="E194" s="66"/>
      <c r="F194" s="66"/>
      <c r="G194" s="66"/>
      <c r="H194" s="67"/>
    </row>
    <row r="195" spans="2:8">
      <c r="B195" s="66"/>
      <c r="C195" s="66"/>
      <c r="D195" s="66"/>
      <c r="E195" s="66"/>
      <c r="F195" s="66"/>
      <c r="G195" s="66"/>
      <c r="H195" s="67"/>
    </row>
    <row r="196" spans="2:8">
      <c r="B196" s="66"/>
      <c r="C196" s="66"/>
      <c r="D196" s="66"/>
      <c r="E196" s="66"/>
      <c r="F196" s="66"/>
      <c r="G196" s="66"/>
      <c r="H196" s="67"/>
    </row>
    <row r="197" spans="2:8">
      <c r="B197" s="66"/>
      <c r="C197" s="66"/>
      <c r="D197" s="66"/>
      <c r="E197" s="66"/>
      <c r="F197" s="66"/>
      <c r="G197" s="66"/>
      <c r="H197" s="67"/>
    </row>
    <row r="198" spans="2:8">
      <c r="B198" s="66"/>
      <c r="C198" s="66"/>
      <c r="D198" s="66"/>
      <c r="E198" s="66"/>
      <c r="F198" s="66"/>
      <c r="G198" s="66"/>
      <c r="H198" s="67"/>
    </row>
    <row r="199" spans="2:8">
      <c r="B199" s="66"/>
      <c r="C199" s="66"/>
      <c r="D199" s="66"/>
      <c r="E199" s="66"/>
      <c r="F199" s="66"/>
      <c r="G199" s="66"/>
      <c r="H199" s="67"/>
    </row>
    <row r="201" spans="2:8" ht="20.25">
      <c r="B201" s="9" t="s">
        <v>8</v>
      </c>
      <c r="C201" s="9"/>
      <c r="D201" s="28">
        <f>D144-1</f>
        <v>42338</v>
      </c>
      <c r="E201" s="29"/>
      <c r="F201" s="39"/>
    </row>
    <row r="203" spans="2:8" ht="16.5" thickBot="1">
      <c r="B203" s="11" t="s">
        <v>9</v>
      </c>
      <c r="C203" s="12"/>
      <c r="D203" s="68" t="s">
        <v>23</v>
      </c>
      <c r="E203" s="69"/>
      <c r="F203" s="70" t="s">
        <v>24</v>
      </c>
      <c r="G203" s="71"/>
    </row>
    <row r="204" spans="2:8" ht="15.75">
      <c r="B204" s="17" t="s">
        <v>22</v>
      </c>
      <c r="C204" s="18"/>
      <c r="D204" s="50">
        <f>'[1]Locataire 1'!$J$26+'[1]Locataire 1'!$I$26</f>
        <v>0</v>
      </c>
      <c r="E204" s="51"/>
      <c r="F204" s="95">
        <f>'[1]Locataire 1'!$F$26</f>
        <v>0</v>
      </c>
      <c r="G204" s="53"/>
    </row>
    <row r="205" spans="2:8" ht="16.5" thickBot="1">
      <c r="B205" s="20" t="s">
        <v>14</v>
      </c>
      <c r="C205" s="21"/>
      <c r="D205" s="56">
        <f>'[1]Locataire 1'!$K$26</f>
        <v>0</v>
      </c>
      <c r="E205" s="57"/>
      <c r="F205" s="54"/>
      <c r="G205" s="55"/>
    </row>
    <row r="206" spans="2:8" ht="15.75">
      <c r="B206" s="58" t="s">
        <v>15</v>
      </c>
      <c r="C206" s="59"/>
      <c r="D206" s="50">
        <f>D204+D205</f>
        <v>0</v>
      </c>
      <c r="E206" s="51"/>
      <c r="F206" s="60"/>
      <c r="G206" s="61"/>
    </row>
    <row r="207" spans="2:8">
      <c r="F207" s="40"/>
    </row>
    <row r="208" spans="2:8">
      <c r="B208" s="23" t="s">
        <v>16</v>
      </c>
      <c r="C208" s="24"/>
      <c r="D208" s="24"/>
      <c r="E208" s="24"/>
    </row>
    <row r="209" spans="2:7">
      <c r="B209" s="48" t="s">
        <v>17</v>
      </c>
      <c r="C209" s="49"/>
      <c r="D209" s="49"/>
      <c r="E209" s="49"/>
      <c r="F209" s="49"/>
      <c r="G209" s="49"/>
    </row>
    <row r="210" spans="2:7">
      <c r="B210" s="49"/>
      <c r="C210" s="49"/>
      <c r="D210" s="49"/>
      <c r="E210" s="49"/>
      <c r="F210" s="49"/>
      <c r="G210" s="49"/>
    </row>
    <row r="211" spans="2:7">
      <c r="B211" s="49"/>
      <c r="C211" s="49"/>
      <c r="D211" s="49"/>
      <c r="E211" s="49"/>
      <c r="F211" s="49"/>
      <c r="G211" s="49"/>
    </row>
    <row r="212" spans="2:7">
      <c r="B212" s="49"/>
      <c r="C212" s="49"/>
      <c r="D212" s="49"/>
      <c r="E212" s="49"/>
      <c r="F212" s="49"/>
      <c r="G212" s="49"/>
    </row>
    <row r="213" spans="2:7">
      <c r="B213" s="49"/>
      <c r="C213" s="49"/>
      <c r="D213" s="49"/>
      <c r="E213" s="49"/>
      <c r="F213" s="49"/>
      <c r="G213" s="49"/>
    </row>
    <row r="214" spans="2:7">
      <c r="B214" s="49"/>
      <c r="C214" s="49"/>
      <c r="D214" s="49"/>
      <c r="E214" s="49"/>
      <c r="F214" s="49"/>
      <c r="G214" s="49"/>
    </row>
  </sheetData>
  <mergeCells count="86">
    <mergeCell ref="B96:C96"/>
    <mergeCell ref="D96:E96"/>
    <mergeCell ref="F96:G96"/>
    <mergeCell ref="B99:G104"/>
    <mergeCell ref="B78:H89"/>
    <mergeCell ref="D93:E93"/>
    <mergeCell ref="F93:G93"/>
    <mergeCell ref="D94:E94"/>
    <mergeCell ref="F94:G95"/>
    <mergeCell ref="D95:E95"/>
    <mergeCell ref="B71:C71"/>
    <mergeCell ref="B72:C72"/>
    <mergeCell ref="B63:C63"/>
    <mergeCell ref="B64:C64"/>
    <mergeCell ref="E64:G64"/>
    <mergeCell ref="B65:C65"/>
    <mergeCell ref="E65:G66"/>
    <mergeCell ref="B66:C66"/>
    <mergeCell ref="E67:G67"/>
    <mergeCell ref="E68:G68"/>
    <mergeCell ref="B69:C69"/>
    <mergeCell ref="E69:G69"/>
    <mergeCell ref="B70:C70"/>
    <mergeCell ref="G51:H51"/>
    <mergeCell ref="G52:H52"/>
    <mergeCell ref="B40:C40"/>
    <mergeCell ref="B43:G48"/>
    <mergeCell ref="F49:H49"/>
    <mergeCell ref="G50:H50"/>
    <mergeCell ref="B21:H32"/>
    <mergeCell ref="B6:C6"/>
    <mergeCell ref="B7:C7"/>
    <mergeCell ref="E7:G7"/>
    <mergeCell ref="B8:C8"/>
    <mergeCell ref="B9:C9"/>
    <mergeCell ref="E10:G10"/>
    <mergeCell ref="E11:G11"/>
    <mergeCell ref="B12:C12"/>
    <mergeCell ref="E12:G12"/>
    <mergeCell ref="E8:G9"/>
    <mergeCell ref="B13:C13"/>
    <mergeCell ref="B14:C14"/>
    <mergeCell ref="B15:C15"/>
    <mergeCell ref="B116:C116"/>
    <mergeCell ref="B117:C117"/>
    <mergeCell ref="E117:G117"/>
    <mergeCell ref="B118:C118"/>
    <mergeCell ref="E118:G119"/>
    <mergeCell ref="B119:C119"/>
    <mergeCell ref="E120:G120"/>
    <mergeCell ref="E121:G121"/>
    <mergeCell ref="B122:C122"/>
    <mergeCell ref="E122:G122"/>
    <mergeCell ref="B123:C123"/>
    <mergeCell ref="B124:C124"/>
    <mergeCell ref="B125:C125"/>
    <mergeCell ref="B131:H142"/>
    <mergeCell ref="B150:C150"/>
    <mergeCell ref="B153:G158"/>
    <mergeCell ref="F159:H159"/>
    <mergeCell ref="G160:H160"/>
    <mergeCell ref="G161:H161"/>
    <mergeCell ref="G162:H162"/>
    <mergeCell ref="B173:C173"/>
    <mergeCell ref="B174:C174"/>
    <mergeCell ref="E174:G174"/>
    <mergeCell ref="B175:C175"/>
    <mergeCell ref="E175:G176"/>
    <mergeCell ref="B176:C176"/>
    <mergeCell ref="E177:G177"/>
    <mergeCell ref="E178:G178"/>
    <mergeCell ref="B179:C179"/>
    <mergeCell ref="E179:G179"/>
    <mergeCell ref="B180:C180"/>
    <mergeCell ref="B181:C181"/>
    <mergeCell ref="B182:C182"/>
    <mergeCell ref="B188:H199"/>
    <mergeCell ref="D203:E203"/>
    <mergeCell ref="F203:G203"/>
    <mergeCell ref="B209:G214"/>
    <mergeCell ref="D204:E204"/>
    <mergeCell ref="F204:G205"/>
    <mergeCell ref="D205:E205"/>
    <mergeCell ref="B206:C206"/>
    <mergeCell ref="D206:E206"/>
    <mergeCell ref="F206:G206"/>
  </mergeCells>
  <hyperlinks>
    <hyperlink ref="B9" r:id="rId1"/>
    <hyperlink ref="B66" r:id="rId2"/>
    <hyperlink ref="B119" r:id="rId3"/>
    <hyperlink ref="B176" r:id="rId4"/>
  </hyperlinks>
  <pageMargins left="0.7" right="0.7" top="0.75" bottom="0.75" header="0.3" footer="0.3"/>
  <pageSetup paperSize="9" scale="90" orientation="portrait" horizontalDpi="4294967293" verticalDpi="4294967293"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Janvier</vt:lpstr>
      <vt:lpstr>Février</vt:lpstr>
      <vt:lpstr>Mars</vt:lpstr>
      <vt:lpstr>Avril</vt:lpstr>
      <vt:lpstr>Mai</vt:lpstr>
      <vt:lpstr>Juin</vt:lpstr>
      <vt:lpstr>Juillet</vt:lpstr>
      <vt:lpstr>Août</vt:lpstr>
      <vt:lpstr>Septembre</vt:lpstr>
      <vt:lpstr>Octobre</vt:lpstr>
      <vt:lpstr>Novembre</vt:lpstr>
      <vt:lpstr>Décembre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USER6</dc:creator>
  <cp:lastModifiedBy>USER6</cp:lastModifiedBy>
  <cp:lastPrinted>2015-10-02T08:32:52Z</cp:lastPrinted>
  <dcterms:created xsi:type="dcterms:W3CDTF">2015-06-08T14:06:23Z</dcterms:created>
  <dcterms:modified xsi:type="dcterms:W3CDTF">2015-10-03T08:34:27Z</dcterms:modified>
</cp:coreProperties>
</file>