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15" windowWidth="23475" windowHeight="976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28" i="1" l="1"/>
  <c r="G29" i="1"/>
  <c r="G28" i="1"/>
  <c r="C28" i="1"/>
  <c r="E23" i="1"/>
  <c r="D23" i="1"/>
  <c r="C22" i="1"/>
  <c r="C21" i="1"/>
  <c r="C20" i="1"/>
  <c r="C23" i="1" s="1"/>
  <c r="C24" i="1" s="1"/>
  <c r="F29" i="1" l="1"/>
  <c r="H29" i="1" s="1"/>
  <c r="C26" i="1"/>
  <c r="C25" i="1"/>
  <c r="H28" i="1"/>
  <c r="H30" i="1" s="1"/>
  <c r="C29" i="1" s="1"/>
</calcChain>
</file>

<file path=xl/sharedStrings.xml><?xml version="1.0" encoding="utf-8"?>
<sst xmlns="http://schemas.openxmlformats.org/spreadsheetml/2006/main" count="12" uniqueCount="6">
  <si>
    <t>x</t>
  </si>
  <si>
    <t>y</t>
  </si>
  <si>
    <t>temp</t>
  </si>
  <si>
    <t>tens</t>
  </si>
  <si>
    <t>moy</t>
  </si>
  <si>
    <t>pour 25V environ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</si>
</sst>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11" fontId="0" fillId="0" borderId="0" xfId="0" applyNumberFormat="1" applyAlignment="1">
      <alignment vertical="center"/>
    </xf>
    <xf numFmtId="11" fontId="1" fillId="2" borderId="0" xfId="0" applyNumberFormat="1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11" fontId="3" fillId="0" borderId="0" xfId="0" applyNumberFormat="1" applyFont="1" applyAlignment="1">
      <alignment vertical="center"/>
    </xf>
    <xf numFmtId="165" fontId="1" fillId="2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Feuil1!$A$14</c:f>
              <c:strCache>
                <c:ptCount val="1"/>
                <c:pt idx="0">
                  <c:v>18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RSqr val="0"/>
            <c:dispEq val="1"/>
            <c:trendlineLbl>
              <c:layout>
                <c:manualLayout>
                  <c:x val="1.0756561679790026E-2"/>
                  <c:y val="-0.14102909011373579"/>
                </c:manualLayout>
              </c:layout>
              <c:numFmt formatCode="General" sourceLinked="0"/>
            </c:trendlineLbl>
          </c:trendline>
          <c:xVal>
            <c:numRef>
              <c:f>Feuil1!$A$16:$A$18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Feuil1!$B$16:$B$18</c:f>
              <c:numCache>
                <c:formatCode>General</c:formatCode>
                <c:ptCount val="3"/>
                <c:pt idx="0">
                  <c:v>0.28000000000000003</c:v>
                </c:pt>
                <c:pt idx="1">
                  <c:v>0.39</c:v>
                </c:pt>
                <c:pt idx="2">
                  <c:v>0.34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Feuil1!$A$8</c:f>
              <c:strCache>
                <c:ptCount val="1"/>
                <c:pt idx="0">
                  <c:v>27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RSqr val="0"/>
            <c:dispEq val="1"/>
            <c:trendlineLbl>
              <c:layout>
                <c:manualLayout>
                  <c:x val="-0.20375647212832887"/>
                  <c:y val="-0.1083343943709164"/>
                </c:manualLayout>
              </c:layout>
              <c:numFmt formatCode="General" sourceLinked="0"/>
            </c:trendlineLbl>
          </c:trendline>
          <c:xVal>
            <c:numRef>
              <c:f>Feuil1!$A$10:$A$12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Feuil1!$B$10:$B$12</c:f>
              <c:numCache>
                <c:formatCode>General</c:formatCode>
                <c:ptCount val="3"/>
                <c:pt idx="0">
                  <c:v>0.23</c:v>
                </c:pt>
                <c:pt idx="1">
                  <c:v>0.32</c:v>
                </c:pt>
                <c:pt idx="2">
                  <c:v>0.22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Feuil1!$A$2</c:f>
              <c:strCache>
                <c:ptCount val="1"/>
                <c:pt idx="0">
                  <c:v>18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RSqr val="0"/>
            <c:dispEq val="1"/>
            <c:trendlineLbl>
              <c:layout>
                <c:manualLayout>
                  <c:x val="-0.49159766319532638"/>
                  <c:y val="-6.0701401686491317E-2"/>
                </c:manualLayout>
              </c:layout>
              <c:numFmt formatCode="General" sourceLinked="0"/>
            </c:trendlineLbl>
          </c:trendline>
          <c:xVal>
            <c:numRef>
              <c:f>Feuil1!$A$4:$A$6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Feuil1!$B$4:$B$6</c:f>
              <c:numCache>
                <c:formatCode>General</c:formatCode>
                <c:ptCount val="3"/>
                <c:pt idx="0">
                  <c:v>0.14000000000000001</c:v>
                </c:pt>
                <c:pt idx="1">
                  <c:v>0.18</c:v>
                </c:pt>
                <c:pt idx="2">
                  <c:v>0.15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Feuil1!$B$23</c:f>
              <c:strCache>
                <c:ptCount val="1"/>
                <c:pt idx="0">
                  <c:v>moy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RSqr val="0"/>
            <c:dispEq val="1"/>
            <c:trendlineLbl>
              <c:layout>
                <c:manualLayout>
                  <c:x val="-0.32092456184912371"/>
                  <c:y val="-2.1554448551073975E-3"/>
                </c:manualLayout>
              </c:layout>
              <c:numFmt formatCode="General" sourceLinked="0"/>
            </c:trendlineLbl>
          </c:trendline>
          <c:xVal>
            <c:numRef>
              <c:f>Feuil1!$B$24:$B$26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Feuil1!$C$24:$C$26</c:f>
              <c:numCache>
                <c:formatCode>0.00E+00</c:formatCode>
                <c:ptCount val="3"/>
                <c:pt idx="0">
                  <c:v>0.21094166666666667</c:v>
                </c:pt>
                <c:pt idx="1">
                  <c:v>0.2950666666666667</c:v>
                </c:pt>
                <c:pt idx="2">
                  <c:v>0.22823333333333334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734848"/>
        <c:axId val="54736384"/>
      </c:scatterChart>
      <c:valAx>
        <c:axId val="547348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4736384"/>
        <c:crossesAt val="-80"/>
        <c:crossBetween val="midCat"/>
      </c:valAx>
      <c:valAx>
        <c:axId val="54736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4734848"/>
        <c:crossesAt val="-80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683202</xdr:colOff>
      <xdr:row>0</xdr:row>
      <xdr:rowOff>128155</xdr:rowOff>
    </xdr:from>
    <xdr:to>
      <xdr:col>15</xdr:col>
      <xdr:colOff>740352</xdr:colOff>
      <xdr:row>25</xdr:row>
      <xdr:rowOff>32905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0"/>
  <sheetViews>
    <sheetView tabSelected="1" zoomScaleNormal="100" workbookViewId="0">
      <selection activeCell="E31" sqref="E31"/>
    </sheetView>
  </sheetViews>
  <sheetFormatPr baseColWidth="10" defaultRowHeight="15" x14ac:dyDescent="0.25"/>
  <sheetData>
    <row r="2" spans="1:2" x14ac:dyDescent="0.25">
      <c r="A2">
        <v>18</v>
      </c>
    </row>
    <row r="3" spans="1:2" x14ac:dyDescent="0.25">
      <c r="A3" t="s">
        <v>0</v>
      </c>
      <c r="B3" t="s">
        <v>1</v>
      </c>
    </row>
    <row r="4" spans="1:2" x14ac:dyDescent="0.25">
      <c r="A4">
        <v>-55</v>
      </c>
      <c r="B4">
        <v>0.14000000000000001</v>
      </c>
    </row>
    <row r="5" spans="1:2" x14ac:dyDescent="0.25">
      <c r="A5">
        <v>20</v>
      </c>
      <c r="B5">
        <v>0.18</v>
      </c>
    </row>
    <row r="6" spans="1:2" x14ac:dyDescent="0.25">
      <c r="A6">
        <v>70</v>
      </c>
      <c r="B6">
        <v>0.15</v>
      </c>
    </row>
    <row r="8" spans="1:2" x14ac:dyDescent="0.25">
      <c r="A8">
        <v>27</v>
      </c>
    </row>
    <row r="9" spans="1:2" x14ac:dyDescent="0.25">
      <c r="A9" t="s">
        <v>0</v>
      </c>
      <c r="B9" t="s">
        <v>1</v>
      </c>
    </row>
    <row r="10" spans="1:2" x14ac:dyDescent="0.25">
      <c r="A10">
        <v>-55</v>
      </c>
      <c r="B10">
        <v>0.23</v>
      </c>
    </row>
    <row r="11" spans="1:2" x14ac:dyDescent="0.25">
      <c r="A11">
        <v>20</v>
      </c>
      <c r="B11">
        <v>0.32</v>
      </c>
    </row>
    <row r="12" spans="1:2" x14ac:dyDescent="0.25">
      <c r="A12">
        <v>70</v>
      </c>
      <c r="B12">
        <v>0.22</v>
      </c>
    </row>
    <row r="14" spans="1:2" x14ac:dyDescent="0.25">
      <c r="A14">
        <v>18</v>
      </c>
    </row>
    <row r="15" spans="1:2" x14ac:dyDescent="0.25">
      <c r="A15" t="s">
        <v>0</v>
      </c>
      <c r="B15" t="s">
        <v>1</v>
      </c>
    </row>
    <row r="16" spans="1:2" x14ac:dyDescent="0.25">
      <c r="A16">
        <v>-55</v>
      </c>
      <c r="B16">
        <v>0.28000000000000003</v>
      </c>
    </row>
    <row r="17" spans="1:8" x14ac:dyDescent="0.25">
      <c r="A17">
        <v>20</v>
      </c>
      <c r="B17">
        <v>0.39</v>
      </c>
    </row>
    <row r="18" spans="1:8" x14ac:dyDescent="0.25">
      <c r="A18">
        <v>70</v>
      </c>
      <c r="B18">
        <v>0.34</v>
      </c>
    </row>
    <row r="20" spans="1:8" x14ac:dyDescent="0.25">
      <c r="A20" s="1"/>
      <c r="B20" s="1">
        <v>32</v>
      </c>
      <c r="C20" s="1">
        <f>-0.00002</f>
        <v>-2.0000000000000002E-5</v>
      </c>
      <c r="D20" s="2">
        <v>8.0000000000000004E-4</v>
      </c>
      <c r="E20" s="1">
        <v>0.377</v>
      </c>
      <c r="F20" s="1"/>
      <c r="G20" s="1"/>
      <c r="H20" s="1"/>
    </row>
    <row r="21" spans="1:8" x14ac:dyDescent="0.25">
      <c r="A21" s="1"/>
      <c r="B21" s="1">
        <v>27</v>
      </c>
      <c r="C21" s="1">
        <f>-0.00003</f>
        <v>-3.0000000000000001E-5</v>
      </c>
      <c r="D21" s="2">
        <v>2.9999999999999997E-4</v>
      </c>
      <c r="E21" s="1">
        <v>0.32850000000000001</v>
      </c>
      <c r="F21" s="1"/>
      <c r="G21" s="1"/>
      <c r="H21" s="1"/>
    </row>
    <row r="22" spans="1:8" x14ac:dyDescent="0.25">
      <c r="A22" s="1"/>
      <c r="B22" s="1">
        <v>18</v>
      </c>
      <c r="C22" s="1">
        <f>-0.000009</f>
        <v>-9.0000000000000002E-6</v>
      </c>
      <c r="D22" s="2">
        <v>2.0000000000000001E-4</v>
      </c>
      <c r="E22" s="1">
        <v>0.17730000000000001</v>
      </c>
      <c r="F22" s="1"/>
      <c r="G22" s="1"/>
      <c r="H22" s="1"/>
    </row>
    <row r="23" spans="1:8" x14ac:dyDescent="0.25">
      <c r="A23" s="1"/>
      <c r="B23" s="1" t="s">
        <v>4</v>
      </c>
      <c r="C23" s="2">
        <f>AVERAGE(C20:C22)</f>
        <v>-1.9666666666666669E-5</v>
      </c>
      <c r="D23" s="2">
        <f>AVERAGE(D20:D22)</f>
        <v>4.3333333333333337E-4</v>
      </c>
      <c r="E23" s="2">
        <f>AVERAGE(E20:E22)</f>
        <v>0.29426666666666668</v>
      </c>
      <c r="F23" s="1"/>
      <c r="G23" s="1"/>
      <c r="H23" s="1"/>
    </row>
    <row r="24" spans="1:8" x14ac:dyDescent="0.25">
      <c r="A24" s="1"/>
      <c r="B24" s="1">
        <v>-55</v>
      </c>
      <c r="C24" s="2">
        <f>$C$23*B24*B24+$D$23*B24+$E$23</f>
        <v>0.21094166666666667</v>
      </c>
      <c r="D24" s="1"/>
      <c r="E24" s="1"/>
      <c r="F24" s="1"/>
      <c r="G24" s="1"/>
      <c r="H24" s="1"/>
    </row>
    <row r="25" spans="1:8" x14ac:dyDescent="0.25">
      <c r="A25" s="1"/>
      <c r="B25" s="1">
        <v>20</v>
      </c>
      <c r="C25" s="2">
        <f>$C$23*B25*B25+$D$23*B25+$E$23</f>
        <v>0.2950666666666667</v>
      </c>
      <c r="D25" s="1"/>
      <c r="E25" s="1"/>
      <c r="F25" s="1"/>
      <c r="G25" s="1"/>
      <c r="H25" s="1"/>
    </row>
    <row r="26" spans="1:8" x14ac:dyDescent="0.25">
      <c r="A26" s="1"/>
      <c r="B26" s="1">
        <v>70</v>
      </c>
      <c r="C26" s="2">
        <f>$C$23*B26*B26+$D$23*B26+$E$23</f>
        <v>0.22823333333333334</v>
      </c>
      <c r="D26" s="1"/>
      <c r="E26" s="1"/>
      <c r="F26" s="1"/>
      <c r="G26" s="1"/>
      <c r="H26" s="1"/>
    </row>
    <row r="27" spans="1:8" x14ac:dyDescent="0.25">
      <c r="A27" s="1"/>
      <c r="B27" s="1" t="s">
        <v>4</v>
      </c>
      <c r="C27" s="3">
        <v>-2.0000000000000002E-5</v>
      </c>
      <c r="D27" s="3">
        <v>4.0000000000000002E-4</v>
      </c>
      <c r="E27" s="4">
        <v>0.29430000000000001</v>
      </c>
      <c r="F27" s="4">
        <v>25</v>
      </c>
      <c r="G27" s="1" t="s">
        <v>5</v>
      </c>
      <c r="H27" s="1"/>
    </row>
    <row r="28" spans="1:8" x14ac:dyDescent="0.25">
      <c r="A28" s="5" t="s">
        <v>2</v>
      </c>
      <c r="B28" s="5">
        <v>20</v>
      </c>
      <c r="C28" s="6">
        <f>$C$27*B28*B28+$D$27*B28+$E$27</f>
        <v>0.29430000000000001</v>
      </c>
      <c r="D28" s="1"/>
      <c r="E28" s="1">
        <v>32</v>
      </c>
      <c r="F28" s="2">
        <f>C28-J24</f>
        <v>0.29430000000000001</v>
      </c>
      <c r="G28" s="1">
        <f>$F$27-E28</f>
        <v>-7</v>
      </c>
      <c r="H28" s="2">
        <f>F28/G28</f>
        <v>-4.2042857142857146E-2</v>
      </c>
    </row>
    <row r="29" spans="1:8" x14ac:dyDescent="0.25">
      <c r="A29" s="5" t="s">
        <v>3</v>
      </c>
      <c r="B29" s="5">
        <v>27</v>
      </c>
      <c r="C29" s="6">
        <f>C28+H30*(B29-F27)</f>
        <v>0.37838571428571433</v>
      </c>
      <c r="D29" s="1"/>
      <c r="E29" s="1">
        <v>18</v>
      </c>
      <c r="F29" s="2">
        <f>C28-J6</f>
        <v>0.29430000000000001</v>
      </c>
      <c r="G29" s="1">
        <f>$F$27-E29</f>
        <v>7</v>
      </c>
      <c r="H29" s="2">
        <f>F29/G29</f>
        <v>4.2042857142857146E-2</v>
      </c>
    </row>
    <row r="30" spans="1:8" x14ac:dyDescent="0.25">
      <c r="A30" s="1"/>
      <c r="B30" s="1"/>
      <c r="C30" s="1"/>
      <c r="D30" s="1"/>
      <c r="E30" s="1"/>
      <c r="F30" s="2"/>
      <c r="G30" s="2" t="s">
        <v>4</v>
      </c>
      <c r="H30" s="7">
        <f t="shared" ref="H30" si="0">AVERAGE(ABS(H28),H29)</f>
        <v>4.2042857142857146E-2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</dc:creator>
  <cp:lastModifiedBy>Shark</cp:lastModifiedBy>
  <dcterms:created xsi:type="dcterms:W3CDTF">2015-06-07T09:39:06Z</dcterms:created>
  <dcterms:modified xsi:type="dcterms:W3CDTF">2015-06-09T17:01:33Z</dcterms:modified>
</cp:coreProperties>
</file>