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9270" activeTab="2"/>
  </bookViews>
  <sheets>
    <sheet name="Tableau de bord" sheetId="3" r:id="rId1"/>
    <sheet name="DONEES" sheetId="1" r:id="rId2"/>
    <sheet name="SUIVI HEBDO" sheetId="2" r:id="rId3"/>
  </sheets>
  <calcPr calcId="145621"/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" i="2"/>
  <c r="B5" i="2"/>
  <c r="B6" i="2"/>
  <c r="B7" i="2"/>
  <c r="B8" i="2"/>
  <c r="B9" i="2"/>
  <c r="B10" i="2"/>
  <c r="B11" i="2"/>
  <c r="B12" i="2"/>
  <c r="B3" i="2"/>
</calcChain>
</file>

<file path=xl/sharedStrings.xml><?xml version="1.0" encoding="utf-8"?>
<sst xmlns="http://schemas.openxmlformats.org/spreadsheetml/2006/main" count="53" uniqueCount="19">
  <si>
    <t xml:space="preserve">date </t>
  </si>
  <si>
    <t>intervenant</t>
  </si>
  <si>
    <t>etat</t>
  </si>
  <si>
    <t>J.DELGADO</t>
  </si>
  <si>
    <t>E.ORIO</t>
  </si>
  <si>
    <t>P.POIDEVIN</t>
  </si>
  <si>
    <t>C.DOUBLET</t>
  </si>
  <si>
    <t>M.GINTER</t>
  </si>
  <si>
    <t>T.MARIE</t>
  </si>
  <si>
    <t>H.GAUTIER</t>
  </si>
  <si>
    <t>H</t>
  </si>
  <si>
    <t>P20</t>
  </si>
  <si>
    <t>V20</t>
  </si>
  <si>
    <t>date</t>
  </si>
  <si>
    <t>semaine</t>
  </si>
  <si>
    <t>nombre de demande en état H</t>
  </si>
  <si>
    <t>nombre de demande en état P20</t>
  </si>
  <si>
    <t>nombre de demande en état V20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</si>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</sst>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_(&quot;$&quot;* #,##0.00_);_(&quot;$&quot;* \(#,##0.00\);_(&quot;$&quot;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" fillId="0" borderId="0"/>
    <xf numFmtId="0" fontId="21" fillId="0" borderId="0"/>
    <xf numFmtId="0" fontId="22" fillId="0" borderId="0"/>
    <xf numFmtId="0" fontId="20" fillId="0" borderId="0">
      <alignment vertical="center"/>
    </xf>
    <xf numFmtId="9" fontId="22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Border="1"/>
    <xf numFmtId="0" fontId="0" fillId="0" borderId="0" xfId="0" applyBorder="1"/>
  </cellXfs>
  <cellStyles count="6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a 2" xfId="42"/>
    <cellStyle name="Comma 2 2" xfId="43"/>
    <cellStyle name="Commentaire" xfId="15" builtinId="10" customBuiltin="1"/>
    <cellStyle name="Currency 2" xfId="44"/>
    <cellStyle name="Currency 2 2" xfId="45"/>
    <cellStyle name="Entrée" xfId="9" builtinId="20" customBuiltin="1"/>
    <cellStyle name="Insatisfaisant" xfId="7" builtinId="27" customBuiltin="1"/>
    <cellStyle name="Lien hypertexte 2" xfId="46"/>
    <cellStyle name="Monétaire 2" xfId="47"/>
    <cellStyle name="Monétaire 2 2" xfId="48"/>
    <cellStyle name="Monétaire 3" xfId="49"/>
    <cellStyle name="Monétaire 3 2" xfId="50"/>
    <cellStyle name="Neutre" xfId="8" builtinId="28" customBuiltin="1"/>
    <cellStyle name="Normal" xfId="0" builtinId="0"/>
    <cellStyle name="Normal 2" xfId="51"/>
    <cellStyle name="Normal 2 2" xfId="52"/>
    <cellStyle name="Normal 2 3" xfId="53"/>
    <cellStyle name="Normal 3" xfId="54"/>
    <cellStyle name="Normal 3 2" xfId="55"/>
    <cellStyle name="Normal 3 3" xfId="56"/>
    <cellStyle name="Normal 4" xfId="57"/>
    <cellStyle name="Normal 5" xfId="58"/>
    <cellStyle name="Percent 2" xfId="59"/>
    <cellStyle name="Percent 2 2" xfId="6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top" textRotation="0" wrapText="1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'SUIVI HEBDO'!$C$2</c:f>
              <c:strCache>
                <c:ptCount val="1"/>
                <c:pt idx="0">
                  <c:v>nombre de demande en état H</c:v>
                </c:pt>
              </c:strCache>
            </c:strRef>
          </c:tx>
          <c:invertIfNegative val="0"/>
          <c:cat>
            <c:numRef>
              <c:f>'SUIVI HEBDO'!$B$3:$B$12</c:f>
              <c:numCache>
                <c:formatCode>General</c:formatCod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numCache>
            </c:numRef>
          </c:cat>
          <c:val>
            <c:numRef>
              <c:f>'SUIVI HEBDO'!$C$3:$C$12</c:f>
              <c:numCache>
                <c:formatCode>General</c:formatCode>
                <c:ptCount val="10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</c:numCache>
            </c:numRef>
          </c:val>
        </c:ser>
        <c:ser>
          <c:idx val="2"/>
          <c:order val="1"/>
          <c:tx>
            <c:strRef>
              <c:f>'SUIVI HEBDO'!$D$2</c:f>
              <c:strCache>
                <c:ptCount val="1"/>
                <c:pt idx="0">
                  <c:v>nombre de demande en état P20</c:v>
                </c:pt>
              </c:strCache>
            </c:strRef>
          </c:tx>
          <c:invertIfNegative val="0"/>
          <c:cat>
            <c:numRef>
              <c:f>'SUIVI HEBDO'!$B$3:$B$12</c:f>
              <c:numCache>
                <c:formatCode>General</c:formatCod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numCache>
            </c:numRef>
          </c:cat>
          <c:val>
            <c:numRef>
              <c:f>'SUIVI HEBDO'!$D$3:$D$12</c:f>
              <c:numCache>
                <c:formatCode>General</c:formatCode>
                <c:ptCount val="10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3"/>
          <c:order val="2"/>
          <c:tx>
            <c:strRef>
              <c:f>'SUIVI HEBDO'!$E$2</c:f>
              <c:strCache>
                <c:ptCount val="1"/>
                <c:pt idx="0">
                  <c:v>nombre de demande en état V20</c:v>
                </c:pt>
              </c:strCache>
            </c:strRef>
          </c:tx>
          <c:invertIfNegative val="0"/>
          <c:cat>
            <c:numRef>
              <c:f>'SUIVI HEBDO'!$B$3:$B$12</c:f>
              <c:numCache>
                <c:formatCode>General</c:formatCod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numCache>
            </c:numRef>
          </c:cat>
          <c:val>
            <c:numRef>
              <c:f>'SUIVI HEBDO'!$E$3:$E$12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596864"/>
        <c:axId val="48598400"/>
      </c:barChart>
      <c:catAx>
        <c:axId val="48596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8598400"/>
        <c:crosses val="autoZero"/>
        <c:auto val="1"/>
        <c:lblAlgn val="ctr"/>
        <c:lblOffset val="100"/>
        <c:noMultiLvlLbl val="0"/>
      </c:catAx>
      <c:valAx>
        <c:axId val="48598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5968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'SUIVI HEBDO'!$C$2</c:f>
              <c:strCache>
                <c:ptCount val="1"/>
                <c:pt idx="0">
                  <c:v>nombre de demande en état H</c:v>
                </c:pt>
              </c:strCache>
            </c:strRef>
          </c:tx>
          <c:invertIfNegative val="0"/>
          <c:cat>
            <c:numRef>
              <c:f>'SUIVI HEBDO'!$B$3:$B$12</c:f>
              <c:numCache>
                <c:formatCode>General</c:formatCod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numCache>
            </c:numRef>
          </c:cat>
          <c:val>
            <c:numRef>
              <c:f>'SUIVI HEBDO'!$C$3:$C$12</c:f>
              <c:numCache>
                <c:formatCode>General</c:formatCode>
                <c:ptCount val="10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</c:numCache>
            </c:numRef>
          </c:val>
        </c:ser>
        <c:ser>
          <c:idx val="2"/>
          <c:order val="1"/>
          <c:tx>
            <c:strRef>
              <c:f>'SUIVI HEBDO'!$D$2</c:f>
              <c:strCache>
                <c:ptCount val="1"/>
                <c:pt idx="0">
                  <c:v>nombre de demande en état P20</c:v>
                </c:pt>
              </c:strCache>
            </c:strRef>
          </c:tx>
          <c:invertIfNegative val="0"/>
          <c:cat>
            <c:numRef>
              <c:f>'SUIVI HEBDO'!$B$3:$B$12</c:f>
              <c:numCache>
                <c:formatCode>General</c:formatCod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numCache>
            </c:numRef>
          </c:cat>
          <c:val>
            <c:numRef>
              <c:f>'SUIVI HEBDO'!$D$3:$D$12</c:f>
              <c:numCache>
                <c:formatCode>General</c:formatCode>
                <c:ptCount val="10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3"/>
          <c:order val="2"/>
          <c:tx>
            <c:strRef>
              <c:f>'SUIVI HEBDO'!$E$2</c:f>
              <c:strCache>
                <c:ptCount val="1"/>
                <c:pt idx="0">
                  <c:v>nombre de demande en état V20</c:v>
                </c:pt>
              </c:strCache>
            </c:strRef>
          </c:tx>
          <c:invertIfNegative val="0"/>
          <c:cat>
            <c:numRef>
              <c:f>'SUIVI HEBDO'!$B$3:$B$12</c:f>
              <c:numCache>
                <c:formatCode>General</c:formatCod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numCache>
            </c:numRef>
          </c:cat>
          <c:val>
            <c:numRef>
              <c:f>'SUIVI HEBDO'!$E$3:$E$12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118208"/>
        <c:axId val="47119744"/>
      </c:barChart>
      <c:catAx>
        <c:axId val="47118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7119744"/>
        <c:crosses val="autoZero"/>
        <c:auto val="1"/>
        <c:lblAlgn val="ctr"/>
        <c:lblOffset val="100"/>
        <c:noMultiLvlLbl val="0"/>
      </c:catAx>
      <c:valAx>
        <c:axId val="471197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1182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</xdr:row>
      <xdr:rowOff>133350</xdr:rowOff>
    </xdr:from>
    <xdr:to>
      <xdr:col>6</xdr:col>
      <xdr:colOff>228600</xdr:colOff>
      <xdr:row>16</xdr:row>
      <xdr:rowOff>19050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4</xdr:row>
      <xdr:rowOff>161925</xdr:rowOff>
    </xdr:from>
    <xdr:to>
      <xdr:col>11</xdr:col>
      <xdr:colOff>390525</xdr:colOff>
      <xdr:row>19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D23" totalsRowShown="0">
  <autoFilter ref="A1:D23"/>
  <tableColumns count="4">
    <tableColumn id="1" name="date " dataDxfId="6"/>
    <tableColumn id="2" name="intervenant"/>
    <tableColumn id="3" name="etat"/>
    <tableColumn id="4" name="Semaine" dataDxfId="3">
      <calculatedColumnFormula>WEEKNUM(Tableau1[[#This Row],[date 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E46" totalsRowShown="0" headerRowDxfId="4">
  <autoFilter ref="A2:E46"/>
  <tableColumns count="5">
    <tableColumn id="1" name="date" dataDxfId="5"/>
    <tableColumn id="2" name="semaine">
      <calculatedColumnFormula>WEEKNUM(A3)</calculatedColumnFormula>
    </tableColumn>
    <tableColumn id="3" name="nombre de demande en état H" dataDxfId="2">
      <calculatedColumnFormula>COUNTIFS(Tableau1[etat],"H",Tableau1[Semaine],Tableau2[semaine])</calculatedColumnFormula>
    </tableColumn>
    <tableColumn id="4" name="nombre de demande en état P20" dataDxfId="1">
      <calculatedColumnFormula>COUNTIFS(Tableau1[etat],"P20",Tableau1[Semaine],Tableau2[semaine])</calculatedColumnFormula>
    </tableColumn>
    <tableColumn id="5" name="nombre de demande en état V20" dataDxfId="0">
      <calculatedColumnFormula>COUNTIFS(Tableau1[etat],"V20",Tableau1[Semaine],Tableau2[semaine])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workbookViewId="0">
      <selection activeCell="D3" sqref="D3"/>
    </sheetView>
  </sheetViews>
  <sheetFormatPr baseColWidth="10" defaultRowHeight="15" x14ac:dyDescent="0.25"/>
  <cols>
    <col min="2" max="2" width="13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18</v>
      </c>
    </row>
    <row r="2" spans="1:4" x14ac:dyDescent="0.25">
      <c r="A2" s="1">
        <v>42095</v>
      </c>
      <c r="B2" t="s">
        <v>4</v>
      </c>
      <c r="C2" t="s">
        <v>10</v>
      </c>
      <c r="D2">
        <f>WEEKNUM(Tableau1[[#This Row],[date ]])</f>
        <v>14</v>
      </c>
    </row>
    <row r="3" spans="1:4" x14ac:dyDescent="0.25">
      <c r="A3" s="1">
        <v>42096</v>
      </c>
      <c r="B3" t="s">
        <v>3</v>
      </c>
      <c r="C3" t="s">
        <v>11</v>
      </c>
      <c r="D3">
        <f>WEEKNUM(Tableau1[[#This Row],[date ]])</f>
        <v>14</v>
      </c>
    </row>
    <row r="4" spans="1:4" x14ac:dyDescent="0.25">
      <c r="A4" s="1">
        <v>42099</v>
      </c>
      <c r="B4" t="s">
        <v>5</v>
      </c>
      <c r="C4" t="s">
        <v>10</v>
      </c>
      <c r="D4">
        <f>WEEKNUM(Tableau1[[#This Row],[date ]])</f>
        <v>15</v>
      </c>
    </row>
    <row r="5" spans="1:4" x14ac:dyDescent="0.25">
      <c r="A5" s="1">
        <v>42100</v>
      </c>
      <c r="B5" t="s">
        <v>6</v>
      </c>
      <c r="C5" t="s">
        <v>10</v>
      </c>
      <c r="D5">
        <f>WEEKNUM(Tableau1[[#This Row],[date ]])</f>
        <v>15</v>
      </c>
    </row>
    <row r="6" spans="1:4" x14ac:dyDescent="0.25">
      <c r="A6" s="1">
        <v>42104</v>
      </c>
      <c r="B6" t="s">
        <v>7</v>
      </c>
      <c r="C6" t="s">
        <v>10</v>
      </c>
      <c r="D6">
        <f>WEEKNUM(Tableau1[[#This Row],[date ]])</f>
        <v>15</v>
      </c>
    </row>
    <row r="7" spans="1:4" x14ac:dyDescent="0.25">
      <c r="A7" s="1">
        <v>42106</v>
      </c>
      <c r="B7" t="s">
        <v>8</v>
      </c>
      <c r="C7" t="s">
        <v>11</v>
      </c>
      <c r="D7">
        <f>WEEKNUM(Tableau1[[#This Row],[date ]])</f>
        <v>16</v>
      </c>
    </row>
    <row r="8" spans="1:4" x14ac:dyDescent="0.25">
      <c r="A8" s="1">
        <v>42109</v>
      </c>
      <c r="B8" t="s">
        <v>9</v>
      </c>
      <c r="C8" t="s">
        <v>10</v>
      </c>
      <c r="D8">
        <f>WEEKNUM(Tableau1[[#This Row],[date ]])</f>
        <v>16</v>
      </c>
    </row>
    <row r="9" spans="1:4" x14ac:dyDescent="0.25">
      <c r="A9" s="1">
        <v>42112</v>
      </c>
      <c r="B9" t="s">
        <v>7</v>
      </c>
      <c r="C9" t="s">
        <v>12</v>
      </c>
      <c r="D9">
        <f>WEEKNUM(Tableau1[[#This Row],[date ]])</f>
        <v>16</v>
      </c>
    </row>
    <row r="10" spans="1:4" x14ac:dyDescent="0.25">
      <c r="A10" s="1">
        <v>42114</v>
      </c>
      <c r="B10" t="s">
        <v>5</v>
      </c>
      <c r="C10" t="s">
        <v>12</v>
      </c>
      <c r="D10">
        <f>WEEKNUM(Tableau1[[#This Row],[date ]])</f>
        <v>17</v>
      </c>
    </row>
    <row r="11" spans="1:4" x14ac:dyDescent="0.25">
      <c r="A11" s="1">
        <v>42119</v>
      </c>
      <c r="B11" t="s">
        <v>4</v>
      </c>
      <c r="C11" t="s">
        <v>11</v>
      </c>
      <c r="D11">
        <f>WEEKNUM(Tableau1[[#This Row],[date ]])</f>
        <v>17</v>
      </c>
    </row>
    <row r="12" spans="1:4" x14ac:dyDescent="0.25">
      <c r="A12" s="1">
        <v>42125</v>
      </c>
      <c r="B12" t="s">
        <v>3</v>
      </c>
      <c r="C12" t="s">
        <v>10</v>
      </c>
      <c r="D12">
        <f>WEEKNUM(Tableau1[[#This Row],[date ]])</f>
        <v>18</v>
      </c>
    </row>
    <row r="13" spans="1:4" x14ac:dyDescent="0.25">
      <c r="A13" s="1">
        <v>42126</v>
      </c>
      <c r="B13" t="s">
        <v>6</v>
      </c>
      <c r="C13" t="s">
        <v>11</v>
      </c>
      <c r="D13">
        <f>WEEKNUM(Tableau1[[#This Row],[date ]])</f>
        <v>18</v>
      </c>
    </row>
    <row r="14" spans="1:4" x14ac:dyDescent="0.25">
      <c r="A14" s="1">
        <v>42127</v>
      </c>
      <c r="B14" t="s">
        <v>5</v>
      </c>
      <c r="C14" t="s">
        <v>10</v>
      </c>
      <c r="D14">
        <f>WEEKNUM(Tableau1[[#This Row],[date ]])</f>
        <v>19</v>
      </c>
    </row>
    <row r="15" spans="1:4" x14ac:dyDescent="0.25">
      <c r="A15" s="1">
        <v>42131</v>
      </c>
      <c r="B15" t="s">
        <v>6</v>
      </c>
      <c r="C15" t="s">
        <v>10</v>
      </c>
      <c r="D15">
        <f>WEEKNUM(Tableau1[[#This Row],[date ]])</f>
        <v>19</v>
      </c>
    </row>
    <row r="16" spans="1:4" x14ac:dyDescent="0.25">
      <c r="A16" s="1">
        <v>42132</v>
      </c>
      <c r="B16" t="s">
        <v>7</v>
      </c>
      <c r="C16" t="s">
        <v>10</v>
      </c>
      <c r="D16">
        <f>WEEKNUM(Tableau1[[#This Row],[date ]])</f>
        <v>19</v>
      </c>
    </row>
    <row r="17" spans="1:4" x14ac:dyDescent="0.25">
      <c r="A17" s="1">
        <v>42133</v>
      </c>
      <c r="B17" t="s">
        <v>8</v>
      </c>
      <c r="C17" t="s">
        <v>11</v>
      </c>
      <c r="D17">
        <f>WEEKNUM(Tableau1[[#This Row],[date ]])</f>
        <v>19</v>
      </c>
    </row>
    <row r="18" spans="1:4" x14ac:dyDescent="0.25">
      <c r="A18" s="1">
        <v>42134</v>
      </c>
      <c r="B18" t="s">
        <v>9</v>
      </c>
      <c r="C18" t="s">
        <v>10</v>
      </c>
      <c r="D18">
        <f>WEEKNUM(Tableau1[[#This Row],[date ]])</f>
        <v>20</v>
      </c>
    </row>
    <row r="19" spans="1:4" x14ac:dyDescent="0.25">
      <c r="A19" s="1">
        <v>42144</v>
      </c>
      <c r="B19" t="s">
        <v>7</v>
      </c>
      <c r="C19" t="s">
        <v>12</v>
      </c>
      <c r="D19">
        <f>WEEKNUM(Tableau1[[#This Row],[date ]])</f>
        <v>21</v>
      </c>
    </row>
    <row r="20" spans="1:4" x14ac:dyDescent="0.25">
      <c r="A20" s="1">
        <v>42146</v>
      </c>
      <c r="B20" t="s">
        <v>5</v>
      </c>
      <c r="C20" t="s">
        <v>12</v>
      </c>
      <c r="D20">
        <f>WEEKNUM(Tableau1[[#This Row],[date ]])</f>
        <v>21</v>
      </c>
    </row>
    <row r="21" spans="1:4" x14ac:dyDescent="0.25">
      <c r="A21" s="1">
        <v>42149</v>
      </c>
      <c r="B21" t="s">
        <v>4</v>
      </c>
      <c r="C21" t="s">
        <v>11</v>
      </c>
      <c r="D21">
        <f>WEEKNUM(Tableau1[[#This Row],[date ]])</f>
        <v>22</v>
      </c>
    </row>
    <row r="22" spans="1:4" x14ac:dyDescent="0.25">
      <c r="A22" s="1">
        <v>42156</v>
      </c>
      <c r="B22" t="s">
        <v>3</v>
      </c>
      <c r="C22" t="s">
        <v>10</v>
      </c>
      <c r="D22">
        <f>WEEKNUM(Tableau1[[#This Row],[date ]])</f>
        <v>23</v>
      </c>
    </row>
    <row r="23" spans="1:4" x14ac:dyDescent="0.25">
      <c r="A23" s="1">
        <v>42160</v>
      </c>
      <c r="B23" t="s">
        <v>6</v>
      </c>
      <c r="C23" t="s">
        <v>11</v>
      </c>
      <c r="D23">
        <f>WEEKNUM(Tableau1[[#This Row],[date ]])</f>
        <v>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46"/>
  <sheetViews>
    <sheetView tabSelected="1" workbookViewId="0">
      <selection activeCell="B12" sqref="B12"/>
    </sheetView>
  </sheetViews>
  <sheetFormatPr baseColWidth="10" defaultRowHeight="15" x14ac:dyDescent="0.25"/>
  <cols>
    <col min="3" max="3" width="30.140625" customWidth="1"/>
    <col min="4" max="4" width="32" customWidth="1"/>
    <col min="5" max="5" width="32.140625" customWidth="1"/>
  </cols>
  <sheetData>
    <row r="2" spans="1:5" s="2" customFormat="1" ht="30" x14ac:dyDescent="0.25">
      <c r="A2" s="2" t="s">
        <v>13</v>
      </c>
      <c r="B2" s="2" t="s">
        <v>14</v>
      </c>
      <c r="C2" s="3" t="s">
        <v>15</v>
      </c>
      <c r="D2" s="3" t="s">
        <v>16</v>
      </c>
      <c r="E2" s="3" t="s">
        <v>17</v>
      </c>
    </row>
    <row r="3" spans="1:5" x14ac:dyDescent="0.25">
      <c r="A3" s="4">
        <v>42093</v>
      </c>
      <c r="B3" s="5">
        <f>WEEKNUM(A3)</f>
        <v>14</v>
      </c>
      <c r="C3">
        <f>COUNTIFS(Tableau1[etat],"H",Tableau1[Semaine],Tableau2[semaine])</f>
        <v>1</v>
      </c>
      <c r="D3">
        <f>COUNTIFS(Tableau1[etat],"P20",Tableau1[Semaine],Tableau2[semaine])</f>
        <v>1</v>
      </c>
      <c r="E3">
        <f>COUNTIFS(Tableau1[etat],"V20",Tableau1[Semaine],Tableau2[semaine])</f>
        <v>0</v>
      </c>
    </row>
    <row r="4" spans="1:5" x14ac:dyDescent="0.25">
      <c r="A4" s="4">
        <v>42100</v>
      </c>
      <c r="B4" s="5">
        <f t="shared" ref="B4:B46" si="0">WEEKNUM(A4)</f>
        <v>15</v>
      </c>
      <c r="C4">
        <f>COUNTIFS(Tableau1[etat],"H",Tableau1[Semaine],Tableau2[semaine])</f>
        <v>3</v>
      </c>
      <c r="D4">
        <f>COUNTIFS(Tableau1[etat],"P20",Tableau1[Semaine],Tableau2[semaine])</f>
        <v>0</v>
      </c>
      <c r="E4">
        <f>COUNTIFS(Tableau1[etat],"V20",Tableau1[Semaine],Tableau2[semaine])</f>
        <v>0</v>
      </c>
    </row>
    <row r="5" spans="1:5" x14ac:dyDescent="0.25">
      <c r="A5" s="4">
        <v>42107</v>
      </c>
      <c r="B5" s="5">
        <f t="shared" si="0"/>
        <v>16</v>
      </c>
      <c r="C5">
        <f>COUNTIFS(Tableau1[etat],"H",Tableau1[Semaine],Tableau2[semaine])</f>
        <v>1</v>
      </c>
      <c r="D5">
        <f>COUNTIFS(Tableau1[etat],"P20",Tableau1[Semaine],Tableau2[semaine])</f>
        <v>1</v>
      </c>
      <c r="E5">
        <f>COUNTIFS(Tableau1[etat],"V20",Tableau1[Semaine],Tableau2[semaine])</f>
        <v>1</v>
      </c>
    </row>
    <row r="6" spans="1:5" x14ac:dyDescent="0.25">
      <c r="A6" s="4">
        <v>42114</v>
      </c>
      <c r="B6" s="5">
        <f t="shared" si="0"/>
        <v>17</v>
      </c>
      <c r="C6">
        <f>COUNTIFS(Tableau1[etat],"H",Tableau1[Semaine],Tableau2[semaine])</f>
        <v>0</v>
      </c>
      <c r="D6">
        <f>COUNTIFS(Tableau1[etat],"P20",Tableau1[Semaine],Tableau2[semaine])</f>
        <v>1</v>
      </c>
      <c r="E6">
        <f>COUNTIFS(Tableau1[etat],"V20",Tableau1[Semaine],Tableau2[semaine])</f>
        <v>1</v>
      </c>
    </row>
    <row r="7" spans="1:5" x14ac:dyDescent="0.25">
      <c r="A7" s="4">
        <v>42121</v>
      </c>
      <c r="B7" s="5">
        <f t="shared" si="0"/>
        <v>18</v>
      </c>
      <c r="C7">
        <f>COUNTIFS(Tableau1[etat],"H",Tableau1[Semaine],Tableau2[semaine])</f>
        <v>1</v>
      </c>
      <c r="D7">
        <f>COUNTIFS(Tableau1[etat],"P20",Tableau1[Semaine],Tableau2[semaine])</f>
        <v>1</v>
      </c>
      <c r="E7">
        <f>COUNTIFS(Tableau1[etat],"V20",Tableau1[Semaine],Tableau2[semaine])</f>
        <v>0</v>
      </c>
    </row>
    <row r="8" spans="1:5" x14ac:dyDescent="0.25">
      <c r="A8" s="4">
        <v>42128</v>
      </c>
      <c r="B8" s="5">
        <f t="shared" si="0"/>
        <v>19</v>
      </c>
      <c r="C8">
        <f>COUNTIFS(Tableau1[etat],"H",Tableau1[Semaine],Tableau2[semaine])</f>
        <v>3</v>
      </c>
      <c r="D8">
        <f>COUNTIFS(Tableau1[etat],"P20",Tableau1[Semaine],Tableau2[semaine])</f>
        <v>1</v>
      </c>
      <c r="E8">
        <f>COUNTIFS(Tableau1[etat],"V20",Tableau1[Semaine],Tableau2[semaine])</f>
        <v>0</v>
      </c>
    </row>
    <row r="9" spans="1:5" x14ac:dyDescent="0.25">
      <c r="A9" s="4">
        <v>42135</v>
      </c>
      <c r="B9" s="5">
        <f t="shared" si="0"/>
        <v>20</v>
      </c>
      <c r="C9">
        <f>COUNTIFS(Tableau1[etat],"H",Tableau1[Semaine],Tableau2[semaine])</f>
        <v>1</v>
      </c>
      <c r="D9">
        <f>COUNTIFS(Tableau1[etat],"P20",Tableau1[Semaine],Tableau2[semaine])</f>
        <v>0</v>
      </c>
      <c r="E9">
        <f>COUNTIFS(Tableau1[etat],"V20",Tableau1[Semaine],Tableau2[semaine])</f>
        <v>0</v>
      </c>
    </row>
    <row r="10" spans="1:5" x14ac:dyDescent="0.25">
      <c r="A10" s="4">
        <v>42142</v>
      </c>
      <c r="B10" s="5">
        <f t="shared" si="0"/>
        <v>21</v>
      </c>
      <c r="C10">
        <f>COUNTIFS(Tableau1[etat],"H",Tableau1[Semaine],Tableau2[semaine])</f>
        <v>0</v>
      </c>
      <c r="D10">
        <f>COUNTIFS(Tableau1[etat],"P20",Tableau1[Semaine],Tableau2[semaine])</f>
        <v>0</v>
      </c>
      <c r="E10">
        <f>COUNTIFS(Tableau1[etat],"V20",Tableau1[Semaine],Tableau2[semaine])</f>
        <v>2</v>
      </c>
    </row>
    <row r="11" spans="1:5" x14ac:dyDescent="0.25">
      <c r="A11" s="4">
        <v>42149</v>
      </c>
      <c r="B11" s="5">
        <f t="shared" si="0"/>
        <v>22</v>
      </c>
      <c r="C11">
        <f>COUNTIFS(Tableau1[etat],"H",Tableau1[Semaine],Tableau2[semaine])</f>
        <v>0</v>
      </c>
      <c r="D11">
        <f>COUNTIFS(Tableau1[etat],"P20",Tableau1[Semaine],Tableau2[semaine])</f>
        <v>1</v>
      </c>
      <c r="E11">
        <f>COUNTIFS(Tableau1[etat],"V20",Tableau1[Semaine],Tableau2[semaine])</f>
        <v>0</v>
      </c>
    </row>
    <row r="12" spans="1:5" x14ac:dyDescent="0.25">
      <c r="A12" s="4">
        <v>42156</v>
      </c>
      <c r="B12" s="5">
        <f t="shared" si="0"/>
        <v>23</v>
      </c>
      <c r="C12">
        <f>COUNTIFS(Tableau1[etat],"H",Tableau1[Semaine],Tableau2[semaine])</f>
        <v>1</v>
      </c>
      <c r="D12">
        <f>COUNTIFS(Tableau1[etat],"P20",Tableau1[Semaine],Tableau2[semaine])</f>
        <v>1</v>
      </c>
      <c r="E12">
        <f>COUNTIFS(Tableau1[etat],"V20",Tableau1[Semaine],Tableau2[semaine])</f>
        <v>0</v>
      </c>
    </row>
    <row r="13" spans="1:5" x14ac:dyDescent="0.25">
      <c r="A13" s="4">
        <v>42163</v>
      </c>
      <c r="B13" s="5">
        <f t="shared" si="0"/>
        <v>24</v>
      </c>
      <c r="C13">
        <f>COUNTIFS(Tableau1[etat],"H",Tableau1[Semaine],Tableau2[semaine])</f>
        <v>0</v>
      </c>
      <c r="D13">
        <f>COUNTIFS(Tableau1[etat],"P20",Tableau1[Semaine],Tableau2[semaine])</f>
        <v>0</v>
      </c>
      <c r="E13">
        <f>COUNTIFS(Tableau1[etat],"V20",Tableau1[Semaine],Tableau2[semaine])</f>
        <v>0</v>
      </c>
    </row>
    <row r="14" spans="1:5" x14ac:dyDescent="0.25">
      <c r="A14" s="4">
        <v>42170</v>
      </c>
      <c r="B14" s="5">
        <f t="shared" si="0"/>
        <v>25</v>
      </c>
      <c r="C14">
        <f>COUNTIFS(Tableau1[etat],"H",Tableau1[Semaine],Tableau2[semaine])</f>
        <v>0</v>
      </c>
      <c r="D14">
        <f>COUNTIFS(Tableau1[etat],"P20",Tableau1[Semaine],Tableau2[semaine])</f>
        <v>0</v>
      </c>
      <c r="E14">
        <f>COUNTIFS(Tableau1[etat],"V20",Tableau1[Semaine],Tableau2[semaine])</f>
        <v>0</v>
      </c>
    </row>
    <row r="15" spans="1:5" x14ac:dyDescent="0.25">
      <c r="A15" s="4">
        <v>42177</v>
      </c>
      <c r="B15" s="5">
        <f t="shared" si="0"/>
        <v>26</v>
      </c>
      <c r="C15">
        <f>COUNTIFS(Tableau1[etat],"H",Tableau1[Semaine],Tableau2[semaine])</f>
        <v>0</v>
      </c>
      <c r="D15">
        <f>COUNTIFS(Tableau1[etat],"P20",Tableau1[Semaine],Tableau2[semaine])</f>
        <v>0</v>
      </c>
      <c r="E15">
        <f>COUNTIFS(Tableau1[etat],"V20",Tableau1[Semaine],Tableau2[semaine])</f>
        <v>0</v>
      </c>
    </row>
    <row r="16" spans="1:5" x14ac:dyDescent="0.25">
      <c r="A16" s="4">
        <v>42184</v>
      </c>
      <c r="B16" s="5">
        <f t="shared" si="0"/>
        <v>27</v>
      </c>
      <c r="C16">
        <f>COUNTIFS(Tableau1[etat],"H",Tableau1[Semaine],Tableau2[semaine])</f>
        <v>0</v>
      </c>
      <c r="D16">
        <f>COUNTIFS(Tableau1[etat],"P20",Tableau1[Semaine],Tableau2[semaine])</f>
        <v>0</v>
      </c>
      <c r="E16">
        <f>COUNTIFS(Tableau1[etat],"V20",Tableau1[Semaine],Tableau2[semaine])</f>
        <v>0</v>
      </c>
    </row>
    <row r="17" spans="1:5" x14ac:dyDescent="0.25">
      <c r="A17" s="4">
        <v>42191</v>
      </c>
      <c r="B17" s="5">
        <f t="shared" si="0"/>
        <v>28</v>
      </c>
      <c r="C17">
        <f>COUNTIFS(Tableau1[etat],"H",Tableau1[Semaine],Tableau2[semaine])</f>
        <v>0</v>
      </c>
      <c r="D17">
        <f>COUNTIFS(Tableau1[etat],"P20",Tableau1[Semaine],Tableau2[semaine])</f>
        <v>0</v>
      </c>
      <c r="E17">
        <f>COUNTIFS(Tableau1[etat],"V20",Tableau1[Semaine],Tableau2[semaine])</f>
        <v>0</v>
      </c>
    </row>
    <row r="18" spans="1:5" x14ac:dyDescent="0.25">
      <c r="A18" s="4">
        <v>42198</v>
      </c>
      <c r="B18" s="5">
        <f t="shared" si="0"/>
        <v>29</v>
      </c>
      <c r="C18">
        <f>COUNTIFS(Tableau1[etat],"H",Tableau1[Semaine],Tableau2[semaine])</f>
        <v>0</v>
      </c>
      <c r="D18">
        <f>COUNTIFS(Tableau1[etat],"P20",Tableau1[Semaine],Tableau2[semaine])</f>
        <v>0</v>
      </c>
      <c r="E18">
        <f>COUNTIFS(Tableau1[etat],"V20",Tableau1[Semaine],Tableau2[semaine])</f>
        <v>0</v>
      </c>
    </row>
    <row r="19" spans="1:5" x14ac:dyDescent="0.25">
      <c r="A19" s="4">
        <v>42205</v>
      </c>
      <c r="B19" s="5">
        <f t="shared" si="0"/>
        <v>30</v>
      </c>
      <c r="C19">
        <f>COUNTIFS(Tableau1[etat],"H",Tableau1[Semaine],Tableau2[semaine])</f>
        <v>0</v>
      </c>
      <c r="D19">
        <f>COUNTIFS(Tableau1[etat],"P20",Tableau1[Semaine],Tableau2[semaine])</f>
        <v>0</v>
      </c>
      <c r="E19">
        <f>COUNTIFS(Tableau1[etat],"V20",Tableau1[Semaine],Tableau2[semaine])</f>
        <v>0</v>
      </c>
    </row>
    <row r="20" spans="1:5" x14ac:dyDescent="0.25">
      <c r="A20" s="4">
        <v>42212</v>
      </c>
      <c r="B20" s="5">
        <f t="shared" si="0"/>
        <v>31</v>
      </c>
      <c r="C20">
        <f>COUNTIFS(Tableau1[etat],"H",Tableau1[Semaine],Tableau2[semaine])</f>
        <v>0</v>
      </c>
      <c r="D20">
        <f>COUNTIFS(Tableau1[etat],"P20",Tableau1[Semaine],Tableau2[semaine])</f>
        <v>0</v>
      </c>
      <c r="E20">
        <f>COUNTIFS(Tableau1[etat],"V20",Tableau1[Semaine],Tableau2[semaine])</f>
        <v>0</v>
      </c>
    </row>
    <row r="21" spans="1:5" x14ac:dyDescent="0.25">
      <c r="A21" s="4">
        <v>42219</v>
      </c>
      <c r="B21" s="5">
        <f t="shared" si="0"/>
        <v>32</v>
      </c>
      <c r="C21">
        <f>COUNTIFS(Tableau1[etat],"H",Tableau1[Semaine],Tableau2[semaine])</f>
        <v>0</v>
      </c>
      <c r="D21">
        <f>COUNTIFS(Tableau1[etat],"P20",Tableau1[Semaine],Tableau2[semaine])</f>
        <v>0</v>
      </c>
      <c r="E21">
        <f>COUNTIFS(Tableau1[etat],"V20",Tableau1[Semaine],Tableau2[semaine])</f>
        <v>0</v>
      </c>
    </row>
    <row r="22" spans="1:5" x14ac:dyDescent="0.25">
      <c r="A22" s="4">
        <v>42226</v>
      </c>
      <c r="B22" s="5">
        <f t="shared" si="0"/>
        <v>33</v>
      </c>
      <c r="C22">
        <f>COUNTIFS(Tableau1[etat],"H",Tableau1[Semaine],Tableau2[semaine])</f>
        <v>0</v>
      </c>
      <c r="D22">
        <f>COUNTIFS(Tableau1[etat],"P20",Tableau1[Semaine],Tableau2[semaine])</f>
        <v>0</v>
      </c>
      <c r="E22">
        <f>COUNTIFS(Tableau1[etat],"V20",Tableau1[Semaine],Tableau2[semaine])</f>
        <v>0</v>
      </c>
    </row>
    <row r="23" spans="1:5" x14ac:dyDescent="0.25">
      <c r="A23" s="4">
        <v>42233</v>
      </c>
      <c r="B23" s="5">
        <f t="shared" si="0"/>
        <v>34</v>
      </c>
      <c r="C23">
        <f>COUNTIFS(Tableau1[etat],"H",Tableau1[Semaine],Tableau2[semaine])</f>
        <v>0</v>
      </c>
      <c r="D23">
        <f>COUNTIFS(Tableau1[etat],"P20",Tableau1[Semaine],Tableau2[semaine])</f>
        <v>0</v>
      </c>
      <c r="E23">
        <f>COUNTIFS(Tableau1[etat],"V20",Tableau1[Semaine],Tableau2[semaine])</f>
        <v>0</v>
      </c>
    </row>
    <row r="24" spans="1:5" x14ac:dyDescent="0.25">
      <c r="A24" s="4">
        <v>42240</v>
      </c>
      <c r="B24" s="5">
        <f t="shared" si="0"/>
        <v>35</v>
      </c>
      <c r="C24">
        <f>COUNTIFS(Tableau1[etat],"H",Tableau1[Semaine],Tableau2[semaine])</f>
        <v>0</v>
      </c>
      <c r="D24">
        <f>COUNTIFS(Tableau1[etat],"P20",Tableau1[Semaine],Tableau2[semaine])</f>
        <v>0</v>
      </c>
      <c r="E24">
        <f>COUNTIFS(Tableau1[etat],"V20",Tableau1[Semaine],Tableau2[semaine])</f>
        <v>0</v>
      </c>
    </row>
    <row r="25" spans="1:5" x14ac:dyDescent="0.25">
      <c r="A25" s="4">
        <v>42247</v>
      </c>
      <c r="B25" s="5">
        <f t="shared" si="0"/>
        <v>36</v>
      </c>
      <c r="C25">
        <f>COUNTIFS(Tableau1[etat],"H",Tableau1[Semaine],Tableau2[semaine])</f>
        <v>0</v>
      </c>
      <c r="D25">
        <f>COUNTIFS(Tableau1[etat],"P20",Tableau1[Semaine],Tableau2[semaine])</f>
        <v>0</v>
      </c>
      <c r="E25">
        <f>COUNTIFS(Tableau1[etat],"V20",Tableau1[Semaine],Tableau2[semaine])</f>
        <v>0</v>
      </c>
    </row>
    <row r="26" spans="1:5" x14ac:dyDescent="0.25">
      <c r="A26" s="4">
        <v>42254</v>
      </c>
      <c r="B26" s="5">
        <f t="shared" si="0"/>
        <v>37</v>
      </c>
      <c r="C26">
        <f>COUNTIFS(Tableau1[etat],"H",Tableau1[Semaine],Tableau2[semaine])</f>
        <v>0</v>
      </c>
      <c r="D26">
        <f>COUNTIFS(Tableau1[etat],"P20",Tableau1[Semaine],Tableau2[semaine])</f>
        <v>0</v>
      </c>
      <c r="E26">
        <f>COUNTIFS(Tableau1[etat],"V20",Tableau1[Semaine],Tableau2[semaine])</f>
        <v>0</v>
      </c>
    </row>
    <row r="27" spans="1:5" x14ac:dyDescent="0.25">
      <c r="A27" s="4">
        <v>42261</v>
      </c>
      <c r="B27" s="5">
        <f t="shared" si="0"/>
        <v>38</v>
      </c>
      <c r="C27">
        <f>COUNTIFS(Tableau1[etat],"H",Tableau1[Semaine],Tableau2[semaine])</f>
        <v>0</v>
      </c>
      <c r="D27">
        <f>COUNTIFS(Tableau1[etat],"P20",Tableau1[Semaine],Tableau2[semaine])</f>
        <v>0</v>
      </c>
      <c r="E27">
        <f>COUNTIFS(Tableau1[etat],"V20",Tableau1[Semaine],Tableau2[semaine])</f>
        <v>0</v>
      </c>
    </row>
    <row r="28" spans="1:5" x14ac:dyDescent="0.25">
      <c r="A28" s="4">
        <v>42268</v>
      </c>
      <c r="B28" s="5">
        <f t="shared" si="0"/>
        <v>39</v>
      </c>
      <c r="C28">
        <f>COUNTIFS(Tableau1[etat],"H",Tableau1[Semaine],Tableau2[semaine])</f>
        <v>0</v>
      </c>
      <c r="D28">
        <f>COUNTIFS(Tableau1[etat],"P20",Tableau1[Semaine],Tableau2[semaine])</f>
        <v>0</v>
      </c>
      <c r="E28">
        <f>COUNTIFS(Tableau1[etat],"V20",Tableau1[Semaine],Tableau2[semaine])</f>
        <v>0</v>
      </c>
    </row>
    <row r="29" spans="1:5" x14ac:dyDescent="0.25">
      <c r="A29" s="4">
        <v>42275</v>
      </c>
      <c r="B29" s="5">
        <f t="shared" si="0"/>
        <v>40</v>
      </c>
      <c r="C29">
        <f>COUNTIFS(Tableau1[etat],"H",Tableau1[Semaine],Tableau2[semaine])</f>
        <v>0</v>
      </c>
      <c r="D29">
        <f>COUNTIFS(Tableau1[etat],"P20",Tableau1[Semaine],Tableau2[semaine])</f>
        <v>0</v>
      </c>
      <c r="E29">
        <f>COUNTIFS(Tableau1[etat],"V20",Tableau1[Semaine],Tableau2[semaine])</f>
        <v>0</v>
      </c>
    </row>
    <row r="30" spans="1:5" x14ac:dyDescent="0.25">
      <c r="A30" s="4">
        <v>42282</v>
      </c>
      <c r="B30" s="5">
        <f t="shared" si="0"/>
        <v>41</v>
      </c>
      <c r="C30">
        <f>COUNTIFS(Tableau1[etat],"H",Tableau1[Semaine],Tableau2[semaine])</f>
        <v>0</v>
      </c>
      <c r="D30">
        <f>COUNTIFS(Tableau1[etat],"P20",Tableau1[Semaine],Tableau2[semaine])</f>
        <v>0</v>
      </c>
      <c r="E30">
        <f>COUNTIFS(Tableau1[etat],"V20",Tableau1[Semaine],Tableau2[semaine])</f>
        <v>0</v>
      </c>
    </row>
    <row r="31" spans="1:5" x14ac:dyDescent="0.25">
      <c r="A31" s="4">
        <v>42289</v>
      </c>
      <c r="B31" s="5">
        <f t="shared" si="0"/>
        <v>42</v>
      </c>
      <c r="C31">
        <f>COUNTIFS(Tableau1[etat],"H",Tableau1[Semaine],Tableau2[semaine])</f>
        <v>0</v>
      </c>
      <c r="D31">
        <f>COUNTIFS(Tableau1[etat],"P20",Tableau1[Semaine],Tableau2[semaine])</f>
        <v>0</v>
      </c>
      <c r="E31">
        <f>COUNTIFS(Tableau1[etat],"V20",Tableau1[Semaine],Tableau2[semaine])</f>
        <v>0</v>
      </c>
    </row>
    <row r="32" spans="1:5" x14ac:dyDescent="0.25">
      <c r="A32" s="4">
        <v>42296</v>
      </c>
      <c r="B32" s="5">
        <f t="shared" si="0"/>
        <v>43</v>
      </c>
      <c r="C32">
        <f>COUNTIFS(Tableau1[etat],"H",Tableau1[Semaine],Tableau2[semaine])</f>
        <v>0</v>
      </c>
      <c r="D32">
        <f>COUNTIFS(Tableau1[etat],"P20",Tableau1[Semaine],Tableau2[semaine])</f>
        <v>0</v>
      </c>
      <c r="E32">
        <f>COUNTIFS(Tableau1[etat],"V20",Tableau1[Semaine],Tableau2[semaine])</f>
        <v>0</v>
      </c>
    </row>
    <row r="33" spans="1:5" x14ac:dyDescent="0.25">
      <c r="A33" s="4">
        <v>42303</v>
      </c>
      <c r="B33" s="5">
        <f t="shared" si="0"/>
        <v>44</v>
      </c>
      <c r="C33">
        <f>COUNTIFS(Tableau1[etat],"H",Tableau1[Semaine],Tableau2[semaine])</f>
        <v>0</v>
      </c>
      <c r="D33">
        <f>COUNTIFS(Tableau1[etat],"P20",Tableau1[Semaine],Tableau2[semaine])</f>
        <v>0</v>
      </c>
      <c r="E33">
        <f>COUNTIFS(Tableau1[etat],"V20",Tableau1[Semaine],Tableau2[semaine])</f>
        <v>0</v>
      </c>
    </row>
    <row r="34" spans="1:5" x14ac:dyDescent="0.25">
      <c r="A34" s="4">
        <v>42310</v>
      </c>
      <c r="B34" s="5">
        <f t="shared" si="0"/>
        <v>45</v>
      </c>
      <c r="C34">
        <f>COUNTIFS(Tableau1[etat],"H",Tableau1[Semaine],Tableau2[semaine])</f>
        <v>0</v>
      </c>
      <c r="D34">
        <f>COUNTIFS(Tableau1[etat],"P20",Tableau1[Semaine],Tableau2[semaine])</f>
        <v>0</v>
      </c>
      <c r="E34">
        <f>COUNTIFS(Tableau1[etat],"V20",Tableau1[Semaine],Tableau2[semaine])</f>
        <v>0</v>
      </c>
    </row>
    <row r="35" spans="1:5" x14ac:dyDescent="0.25">
      <c r="A35" s="4">
        <v>42317</v>
      </c>
      <c r="B35" s="5">
        <f t="shared" si="0"/>
        <v>46</v>
      </c>
      <c r="C35">
        <f>COUNTIFS(Tableau1[etat],"H",Tableau1[Semaine],Tableau2[semaine])</f>
        <v>0</v>
      </c>
      <c r="D35">
        <f>COUNTIFS(Tableau1[etat],"P20",Tableau1[Semaine],Tableau2[semaine])</f>
        <v>0</v>
      </c>
      <c r="E35">
        <f>COUNTIFS(Tableau1[etat],"V20",Tableau1[Semaine],Tableau2[semaine])</f>
        <v>0</v>
      </c>
    </row>
    <row r="36" spans="1:5" x14ac:dyDescent="0.25">
      <c r="A36" s="4">
        <v>42324</v>
      </c>
      <c r="B36" s="5">
        <f t="shared" si="0"/>
        <v>47</v>
      </c>
      <c r="C36">
        <f>COUNTIFS(Tableau1[etat],"H",Tableau1[Semaine],Tableau2[semaine])</f>
        <v>0</v>
      </c>
      <c r="D36">
        <f>COUNTIFS(Tableau1[etat],"P20",Tableau1[Semaine],Tableau2[semaine])</f>
        <v>0</v>
      </c>
      <c r="E36">
        <f>COUNTIFS(Tableau1[etat],"V20",Tableau1[Semaine],Tableau2[semaine])</f>
        <v>0</v>
      </c>
    </row>
    <row r="37" spans="1:5" x14ac:dyDescent="0.25">
      <c r="A37" s="4">
        <v>42331</v>
      </c>
      <c r="B37" s="5">
        <f t="shared" si="0"/>
        <v>48</v>
      </c>
      <c r="C37">
        <f>COUNTIFS(Tableau1[etat],"H",Tableau1[Semaine],Tableau2[semaine])</f>
        <v>0</v>
      </c>
      <c r="D37">
        <f>COUNTIFS(Tableau1[etat],"P20",Tableau1[Semaine],Tableau2[semaine])</f>
        <v>0</v>
      </c>
      <c r="E37">
        <f>COUNTIFS(Tableau1[etat],"V20",Tableau1[Semaine],Tableau2[semaine])</f>
        <v>0</v>
      </c>
    </row>
    <row r="38" spans="1:5" x14ac:dyDescent="0.25">
      <c r="A38" s="4">
        <v>42338</v>
      </c>
      <c r="B38" s="5">
        <f t="shared" si="0"/>
        <v>49</v>
      </c>
      <c r="C38">
        <f>COUNTIFS(Tableau1[etat],"H",Tableau1[Semaine],Tableau2[semaine])</f>
        <v>0</v>
      </c>
      <c r="D38">
        <f>COUNTIFS(Tableau1[etat],"P20",Tableau1[Semaine],Tableau2[semaine])</f>
        <v>0</v>
      </c>
      <c r="E38">
        <f>COUNTIFS(Tableau1[etat],"V20",Tableau1[Semaine],Tableau2[semaine])</f>
        <v>0</v>
      </c>
    </row>
    <row r="39" spans="1:5" x14ac:dyDescent="0.25">
      <c r="A39" s="4">
        <v>42345</v>
      </c>
      <c r="B39" s="5">
        <f t="shared" si="0"/>
        <v>50</v>
      </c>
      <c r="C39">
        <f>COUNTIFS(Tableau1[etat],"H",Tableau1[Semaine],Tableau2[semaine])</f>
        <v>0</v>
      </c>
      <c r="D39">
        <f>COUNTIFS(Tableau1[etat],"P20",Tableau1[Semaine],Tableau2[semaine])</f>
        <v>0</v>
      </c>
      <c r="E39">
        <f>COUNTIFS(Tableau1[etat],"V20",Tableau1[Semaine],Tableau2[semaine])</f>
        <v>0</v>
      </c>
    </row>
    <row r="40" spans="1:5" x14ac:dyDescent="0.25">
      <c r="A40" s="4">
        <v>42352</v>
      </c>
      <c r="B40" s="5">
        <f t="shared" si="0"/>
        <v>51</v>
      </c>
      <c r="C40">
        <f>COUNTIFS(Tableau1[etat],"H",Tableau1[Semaine],Tableau2[semaine])</f>
        <v>0</v>
      </c>
      <c r="D40">
        <f>COUNTIFS(Tableau1[etat],"P20",Tableau1[Semaine],Tableau2[semaine])</f>
        <v>0</v>
      </c>
      <c r="E40">
        <f>COUNTIFS(Tableau1[etat],"V20",Tableau1[Semaine],Tableau2[semaine])</f>
        <v>0</v>
      </c>
    </row>
    <row r="41" spans="1:5" x14ac:dyDescent="0.25">
      <c r="A41" s="4">
        <v>42359</v>
      </c>
      <c r="B41" s="5">
        <f t="shared" si="0"/>
        <v>52</v>
      </c>
      <c r="C41">
        <f>COUNTIFS(Tableau1[etat],"H",Tableau1[Semaine],Tableau2[semaine])</f>
        <v>0</v>
      </c>
      <c r="D41">
        <f>COUNTIFS(Tableau1[etat],"P20",Tableau1[Semaine],Tableau2[semaine])</f>
        <v>0</v>
      </c>
      <c r="E41">
        <f>COUNTIFS(Tableau1[etat],"V20",Tableau1[Semaine],Tableau2[semaine])</f>
        <v>0</v>
      </c>
    </row>
    <row r="42" spans="1:5" x14ac:dyDescent="0.25">
      <c r="A42" s="4">
        <v>42366</v>
      </c>
      <c r="B42" s="5">
        <f t="shared" si="0"/>
        <v>53</v>
      </c>
      <c r="C42">
        <f>COUNTIFS(Tableau1[etat],"H",Tableau1[Semaine],Tableau2[semaine])</f>
        <v>0</v>
      </c>
      <c r="D42">
        <f>COUNTIFS(Tableau1[etat],"P20",Tableau1[Semaine],Tableau2[semaine])</f>
        <v>0</v>
      </c>
      <c r="E42">
        <f>COUNTIFS(Tableau1[etat],"V20",Tableau1[Semaine],Tableau2[semaine])</f>
        <v>0</v>
      </c>
    </row>
    <row r="43" spans="1:5" x14ac:dyDescent="0.25">
      <c r="A43" s="4">
        <v>42342</v>
      </c>
      <c r="B43" s="5">
        <f t="shared" si="0"/>
        <v>49</v>
      </c>
      <c r="C43">
        <f>COUNTIFS(Tableau1[etat],"H",Tableau1[Semaine],Tableau2[semaine])</f>
        <v>0</v>
      </c>
      <c r="D43">
        <f>COUNTIFS(Tableau1[etat],"P20",Tableau1[Semaine],Tableau2[semaine])</f>
        <v>0</v>
      </c>
      <c r="E43">
        <f>COUNTIFS(Tableau1[etat],"V20",Tableau1[Semaine],Tableau2[semaine])</f>
        <v>0</v>
      </c>
    </row>
    <row r="44" spans="1:5" x14ac:dyDescent="0.25">
      <c r="A44" s="4">
        <v>42349</v>
      </c>
      <c r="B44" s="5">
        <f t="shared" si="0"/>
        <v>50</v>
      </c>
      <c r="C44">
        <f>COUNTIFS(Tableau1[etat],"H",Tableau1[Semaine],Tableau2[semaine])</f>
        <v>0</v>
      </c>
      <c r="D44">
        <f>COUNTIFS(Tableau1[etat],"P20",Tableau1[Semaine],Tableau2[semaine])</f>
        <v>0</v>
      </c>
      <c r="E44">
        <f>COUNTIFS(Tableau1[etat],"V20",Tableau1[Semaine],Tableau2[semaine])</f>
        <v>0</v>
      </c>
    </row>
    <row r="45" spans="1:5" x14ac:dyDescent="0.25">
      <c r="A45" s="4">
        <v>42356</v>
      </c>
      <c r="B45" s="5">
        <f t="shared" si="0"/>
        <v>51</v>
      </c>
      <c r="C45">
        <f>COUNTIFS(Tableau1[etat],"H",Tableau1[Semaine],Tableau2[semaine])</f>
        <v>0</v>
      </c>
      <c r="D45">
        <f>COUNTIFS(Tableau1[etat],"P20",Tableau1[Semaine],Tableau2[semaine])</f>
        <v>0</v>
      </c>
      <c r="E45">
        <f>COUNTIFS(Tableau1[etat],"V20",Tableau1[Semaine],Tableau2[semaine])</f>
        <v>0</v>
      </c>
    </row>
    <row r="46" spans="1:5" x14ac:dyDescent="0.25">
      <c r="A46" s="4">
        <v>42363</v>
      </c>
      <c r="B46" s="5">
        <f t="shared" si="0"/>
        <v>52</v>
      </c>
      <c r="C46">
        <f>COUNTIFS(Tableau1[etat],"H",Tableau1[Semaine],Tableau2[semaine])</f>
        <v>0</v>
      </c>
      <c r="D46">
        <f>COUNTIFS(Tableau1[etat],"P20",Tableau1[Semaine],Tableau2[semaine])</f>
        <v>0</v>
      </c>
      <c r="E46">
        <f>COUNTIFS(Tableau1[etat],"V20",Tableau1[Semaine],Tableau2[semaine])</f>
        <v>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DONEES</vt:lpstr>
      <vt:lpstr>SUIVI HEBDO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EL-FAKIRI Zineb</dc:creator>
  <cp:lastModifiedBy>EL-FAKIRI Zineb</cp:lastModifiedBy>
  <dcterms:created xsi:type="dcterms:W3CDTF">2015-06-09T07:20:32Z</dcterms:created>
  <dcterms:modified xsi:type="dcterms:W3CDTF">2015-06-09T07:35:35Z</dcterms:modified>
</cp:coreProperties>
</file>