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480" yWindow="410" windowWidth="19880" windowHeight="7710" activeTab="2"/>
  </bookViews>
  <sheets>
    <sheet name="Base" sheetId="1" r:id="rId1"/>
    <sheet name="Demande" sheetId="2" r:id="rId2"/>
    <sheet name="Gantt" sheetId="3" r:id="rId3"/>
  </sheets>
  <calcPr calcId="152511"/>
</workbook>
</file>

<file path=xl/calcChain.xml><?xml version="1.0" encoding="utf-8"?>
<calcChain xmlns="http://schemas.openxmlformats.org/spreadsheetml/2006/main">
  <c r="D3" i="1" l="1"/>
  <c r="J3" i="1" s="1"/>
  <c r="D4" i="1"/>
  <c r="F4" i="1" s="1"/>
  <c r="D5" i="1"/>
  <c r="J5" i="1" s="1"/>
  <c r="D2" i="1"/>
  <c r="F2" i="1" s="1"/>
  <c r="H5" i="1"/>
  <c r="I5" i="1" s="1"/>
  <c r="E5" i="1"/>
  <c r="H4" i="1"/>
  <c r="I4" i="1" s="1"/>
  <c r="E4" i="1"/>
  <c r="H3" i="1"/>
  <c r="I3" i="1" s="1"/>
  <c r="E3" i="1"/>
  <c r="H2" i="1"/>
  <c r="I2" i="1" s="1"/>
  <c r="E2" i="1"/>
  <c r="F5" i="1" l="1"/>
  <c r="N5" i="1" s="1"/>
  <c r="F3" i="1"/>
  <c r="N3" i="1" s="1"/>
  <c r="K5" i="1"/>
  <c r="N4" i="1"/>
  <c r="J4" i="1"/>
  <c r="K4" i="1"/>
  <c r="K3" i="1"/>
  <c r="J2" i="1"/>
  <c r="K2" i="1"/>
  <c r="N2" i="1"/>
</calcChain>
</file>

<file path=xl/sharedStrings.xml><?xml version="1.0" encoding="utf-8"?>
<sst xmlns="http://schemas.openxmlformats.org/spreadsheetml/2006/main" count="79" uniqueCount="36">
  <si>
    <t xml:space="preserve">nb container </t>
  </si>
  <si>
    <t>Ref A</t>
  </si>
  <si>
    <t>Ref C</t>
  </si>
  <si>
    <t>Ref</t>
  </si>
  <si>
    <t>Ref B</t>
  </si>
  <si>
    <t xml:space="preserve">Ref D </t>
  </si>
  <si>
    <t>Diametre</t>
  </si>
  <si>
    <t>Qte/palette</t>
  </si>
  <si>
    <t>Nbre palette</t>
  </si>
  <si>
    <t>Temps/Palette
1 etape de fab</t>
  </si>
  <si>
    <t>Temps/palette
2 etape de prod</t>
  </si>
  <si>
    <t>Temps total des 2 etapes de prod</t>
  </si>
  <si>
    <t>Temps total 1ere etape de prod</t>
  </si>
  <si>
    <t>Temps total 
2eme etape de prod</t>
  </si>
  <si>
    <t>Temps Pho/piece</t>
  </si>
  <si>
    <t>Temps de changemt</t>
  </si>
  <si>
    <t>Temps totale/palette
Etape pho</t>
  </si>
  <si>
    <t>Qte par 
container</t>
  </si>
  <si>
    <t>Part</t>
  </si>
  <si>
    <t>Demande</t>
  </si>
  <si>
    <t>Plan 
prod</t>
  </si>
  <si>
    <t xml:space="preserve">1 container est egale a la moitie d'une palette </t>
  </si>
  <si>
    <t>Week 23</t>
  </si>
  <si>
    <t>rang</t>
  </si>
  <si>
    <t>AM</t>
  </si>
  <si>
    <t>PM</t>
  </si>
  <si>
    <t>NS</t>
  </si>
  <si>
    <t>2h de maintenance entre chaque ref qui ont le meme diametre</t>
  </si>
  <si>
    <t>4h de maintenance entre chaque ref qui n'ont pas le meme diametre</t>
  </si>
  <si>
    <t>Machine 2</t>
  </si>
  <si>
    <t>Une cellue correspond a 2h</t>
  </si>
  <si>
    <t>Ma machine peut produire la premiere etape d'une ref en meme temp que la seconde etape d'une autre ref</t>
  </si>
  <si>
    <t>Machine 1</t>
  </si>
  <si>
    <t>Ma planification peut s'effectuer sur deux machines et je peux egalement planifier ma premiere etape sur la machine 1 et la seconde etape sur la machine 2 afin d'optimiser ma prod au maximum</t>
  </si>
  <si>
    <t>Ce dont j'ai besoin :
 - quand je tape ma ref dans la colonne B, mes cellules soient colorier automatiquement en fonction du temps definit dans l'onglet base 
 - Mon changement soit pris en compte en fonction du diametre 
- Que chacune de mes etape soient mise les unes a la suite des autres (Sachant que pour mon gantt chaque etape ne peux pas debuter tant aue la precedente n'est pas terminee )
J'espere que mes différentes explications ne vous auront pas embrouille plus qu'autre chose
Merci beaucoup pour l'aide que vous pourrez m'apporter  aussi infime soit-elle =]</t>
  </si>
  <si>
    <r>
      <rPr>
        <b/>
        <sz val="14"/>
        <color theme="1"/>
        <rFont val="Calibri"/>
        <family val="2"/>
        <scheme val="minor"/>
      </rPr>
      <t>Explications</t>
    </r>
    <r>
      <rPr>
        <sz val="11"/>
        <color theme="1"/>
        <rFont val="Calibri"/>
        <family val="2"/>
        <scheme val="minor"/>
      </rPr>
      <t xml:space="preserve">
 - Mon nombre de palette est calcule enfonction des mes quantites planifiees (colonne D)  dans l'onglet Demande.
- J' ai trois etapes de production : 
         1 ere etape : colonne J qui me donne le temps de prod de cette etape 
         2 eme etape : colonne N 
         3 eme etape : colonne K
Sachant que pour mon gantt chaque etape ne peux pas debuter tant aue la precedente n'est pas terminee (exemple dans onglet Gantt)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</si>
</sst>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&quot;:&quot;mm&quot;:&quot;ss;@"/>
    <numFmt numFmtId="165" formatCode="hh&quot;:&quot;mm&quot;:&quot;ss;@"/>
  </numFmts>
  <fonts count="4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DDEBF7"/>
        <bgColor rgb="FFDDEBF7"/>
      </patternFill>
    </fill>
    <fill>
      <patternFill patternType="solid">
        <fgColor rgb="FFFFAFAF"/>
        <bgColor rgb="FFFFAFAF"/>
      </patternFill>
    </fill>
    <fill>
      <patternFill patternType="solid">
        <fgColor rgb="FFE2EFDA"/>
        <bgColor rgb="FFE2EFDA"/>
      </patternFill>
    </fill>
    <fill>
      <patternFill patternType="solid">
        <fgColor rgb="FFD6DCE4"/>
        <bgColor rgb="FFD6DCE4"/>
      </patternFill>
    </fill>
    <fill>
      <patternFill patternType="solid">
        <fgColor rgb="FFD9D9D9"/>
        <bgColor rgb="FFD9D9D9"/>
      </patternFill>
    </fill>
    <fill>
      <patternFill patternType="solid">
        <fgColor rgb="FFBDD7EE"/>
        <bgColor rgb="FFBDD7EE"/>
      </patternFill>
    </fill>
    <fill>
      <patternFill patternType="solid">
        <fgColor rgb="FFC6E0B4"/>
        <bgColor rgb="FFC6E0B4"/>
      </patternFill>
    </fill>
    <fill>
      <patternFill patternType="solid">
        <fgColor rgb="FFFFFF00"/>
        <bgColor rgb="FFE2EFDA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 applyAlignment="1">
      <alignment horizontal="center" vertical="center"/>
    </xf>
    <xf numFmtId="0" fontId="0" fillId="4" borderId="3" xfId="0" applyFill="1" applyBorder="1"/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0" fontId="0" fillId="4" borderId="6" xfId="0" applyFill="1" applyBorder="1"/>
    <xf numFmtId="0" fontId="0" fillId="0" borderId="7" xfId="0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165" fontId="1" fillId="0" borderId="7" xfId="0" applyNumberFormat="1" applyFont="1" applyFill="1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5" fontId="1" fillId="0" borderId="9" xfId="0" applyNumberFormat="1" applyFont="1" applyFill="1" applyBorder="1" applyAlignment="1">
      <alignment horizontal="center"/>
    </xf>
    <xf numFmtId="164" fontId="0" fillId="4" borderId="12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165" fontId="1" fillId="0" borderId="13" xfId="0" applyNumberFormat="1" applyFont="1" applyFill="1" applyBorder="1" applyAlignment="1">
      <alignment horizontal="center"/>
    </xf>
    <xf numFmtId="164" fontId="0" fillId="4" borderId="16" xfId="0" applyNumberFormat="1" applyFill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/>
    </xf>
    <xf numFmtId="0" fontId="0" fillId="0" borderId="13" xfId="0" applyFill="1" applyBorder="1" applyAlignment="1">
      <alignment horizontal="center" wrapText="1"/>
    </xf>
    <xf numFmtId="0" fontId="0" fillId="0" borderId="13" xfId="0" applyFill="1" applyBorder="1" applyAlignment="1">
      <alignment horizontal="right" vertical="center"/>
    </xf>
    <xf numFmtId="0" fontId="0" fillId="0" borderId="13" xfId="0" applyFill="1" applyBorder="1" applyAlignment="1">
      <alignment horizontal="right"/>
    </xf>
    <xf numFmtId="0" fontId="0" fillId="7" borderId="13" xfId="0" applyFill="1" applyBorder="1"/>
    <xf numFmtId="0" fontId="0" fillId="3" borderId="13" xfId="0" applyFill="1" applyBorder="1"/>
    <xf numFmtId="0" fontId="0" fillId="9" borderId="0" xfId="0" applyFill="1" applyBorder="1"/>
    <xf numFmtId="0" fontId="0" fillId="10" borderId="0" xfId="0" applyFill="1"/>
    <xf numFmtId="0" fontId="0" fillId="0" borderId="0" xfId="0" applyFill="1" applyBorder="1"/>
    <xf numFmtId="0" fontId="0" fillId="0" borderId="0" xfId="0" applyFill="1"/>
    <xf numFmtId="0" fontId="0" fillId="11" borderId="0" xfId="0" applyFill="1" applyBorder="1"/>
    <xf numFmtId="0" fontId="0" fillId="11" borderId="0" xfId="0" applyFill="1"/>
    <xf numFmtId="0" fontId="0" fillId="4" borderId="21" xfId="0" applyFill="1" applyBorder="1"/>
    <xf numFmtId="0" fontId="0" fillId="0" borderId="21" xfId="0" applyFill="1" applyBorder="1"/>
    <xf numFmtId="0" fontId="0" fillId="0" borderId="21" xfId="0" applyBorder="1"/>
    <xf numFmtId="0" fontId="0" fillId="6" borderId="21" xfId="0" applyFill="1" applyBorder="1"/>
    <xf numFmtId="0" fontId="0" fillId="7" borderId="21" xfId="0" applyFill="1" applyBorder="1"/>
    <xf numFmtId="0" fontId="0" fillId="3" borderId="21" xfId="0" applyFill="1" applyBorder="1"/>
    <xf numFmtId="0" fontId="0" fillId="7" borderId="14" xfId="0" applyFill="1" applyBorder="1"/>
    <xf numFmtId="0" fontId="0" fillId="3" borderId="14" xfId="0" applyFill="1" applyBorder="1"/>
    <xf numFmtId="165" fontId="1" fillId="7" borderId="21" xfId="0" applyNumberFormat="1" applyFont="1" applyFill="1" applyBorder="1" applyAlignment="1"/>
    <xf numFmtId="165" fontId="1" fillId="4" borderId="21" xfId="0" applyNumberFormat="1" applyFont="1" applyFill="1" applyBorder="1" applyAlignment="1"/>
    <xf numFmtId="1" fontId="0" fillId="4" borderId="21" xfId="0" applyNumberFormat="1" applyFill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0" fontId="0" fillId="12" borderId="21" xfId="0" applyFill="1" applyBorder="1"/>
    <xf numFmtId="165" fontId="1" fillId="3" borderId="21" xfId="0" applyNumberFormat="1" applyFont="1" applyFill="1" applyBorder="1" applyAlignment="1"/>
    <xf numFmtId="165" fontId="1" fillId="0" borderId="21" xfId="0" applyNumberFormat="1" applyFont="1" applyFill="1" applyBorder="1" applyAlignment="1"/>
    <xf numFmtId="1" fontId="0" fillId="0" borderId="21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10" borderId="23" xfId="0" applyFill="1" applyBorder="1" applyAlignment="1"/>
    <xf numFmtId="0" fontId="0" fillId="10" borderId="22" xfId="0" applyFill="1" applyBorder="1" applyAlignment="1"/>
    <xf numFmtId="0" fontId="0" fillId="10" borderId="24" xfId="0" applyFill="1" applyBorder="1" applyAlignment="1"/>
    <xf numFmtId="0" fontId="0" fillId="10" borderId="25" xfId="0" applyFill="1" applyBorder="1" applyAlignment="1"/>
    <xf numFmtId="0" fontId="0" fillId="10" borderId="0" xfId="0" applyFill="1" applyBorder="1" applyAlignment="1"/>
    <xf numFmtId="0" fontId="0" fillId="10" borderId="26" xfId="0" applyFill="1" applyBorder="1" applyAlignment="1"/>
    <xf numFmtId="0" fontId="0" fillId="10" borderId="27" xfId="0" applyFill="1" applyBorder="1" applyAlignment="1"/>
    <xf numFmtId="0" fontId="0" fillId="10" borderId="28" xfId="0" applyFill="1" applyBorder="1" applyAlignment="1"/>
    <xf numFmtId="0" fontId="0" fillId="10" borderId="29" xfId="0" applyFill="1" applyBorder="1" applyAlignment="1"/>
    <xf numFmtId="0" fontId="0" fillId="0" borderId="23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9" xfId="0" applyBorder="1" applyAlignment="1">
      <alignment horizontal="left" vertical="top" wrapText="1"/>
    </xf>
    <xf numFmtId="0" fontId="2" fillId="5" borderId="17" xfId="0" applyFont="1" applyFill="1" applyBorder="1" applyAlignment="1">
      <alignment horizontal="center"/>
    </xf>
    <xf numFmtId="0" fontId="0" fillId="0" borderId="13" xfId="0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/>
    </xf>
    <xf numFmtId="16" fontId="0" fillId="0" borderId="18" xfId="0" applyNumberFormat="1" applyFill="1" applyBorder="1" applyAlignment="1">
      <alignment horizontal="center"/>
    </xf>
    <xf numFmtId="16" fontId="0" fillId="0" borderId="17" xfId="0" applyNumberFormat="1" applyFill="1" applyBorder="1" applyAlignment="1">
      <alignment horizontal="center"/>
    </xf>
    <xf numFmtId="0" fontId="2" fillId="8" borderId="17" xfId="0" applyFont="1" applyFill="1" applyBorder="1" applyAlignment="1">
      <alignment horizontal="center"/>
    </xf>
    <xf numFmtId="16" fontId="0" fillId="0" borderId="2" xfId="0" applyNumberFormat="1" applyFill="1" applyBorder="1" applyAlignment="1">
      <alignment horizontal="center"/>
    </xf>
    <xf numFmtId="16" fontId="0" fillId="0" borderId="20" xfId="0" applyNumberFormat="1" applyFill="1" applyBorder="1" applyAlignment="1">
      <alignment horizontal="center"/>
    </xf>
    <xf numFmtId="16" fontId="0" fillId="0" borderId="1" xfId="0" applyNumberForma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2" fillId="8" borderId="1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opLeftCell="B1" workbookViewId="0">
      <selection activeCell="D30" sqref="D30"/>
    </sheetView>
  </sheetViews>
  <sheetFormatPr baseColWidth="10" defaultColWidth="8.7265625" defaultRowHeight="14.5" x14ac:dyDescent="0.35"/>
  <cols>
    <col min="1" max="1" width="12.26953125" bestFit="1" customWidth="1"/>
    <col min="3" max="3" width="11.81640625" bestFit="1" customWidth="1"/>
    <col min="4" max="4" width="12.54296875" bestFit="1" customWidth="1"/>
    <col min="5" max="5" width="13.453125" bestFit="1" customWidth="1"/>
    <col min="6" max="6" width="12" customWidth="1"/>
    <col min="7" max="7" width="16.1796875" customWidth="1"/>
    <col min="8" max="8" width="15.54296875" customWidth="1"/>
    <col min="9" max="9" width="16.26953125" customWidth="1"/>
    <col min="10" max="10" width="15.1796875" customWidth="1"/>
    <col min="11" max="11" width="19.1796875" bestFit="1" customWidth="1"/>
    <col min="12" max="12" width="17.26953125" bestFit="1" customWidth="1"/>
    <col min="13" max="13" width="20" bestFit="1" customWidth="1"/>
    <col min="14" max="14" width="19.7265625" customWidth="1"/>
  </cols>
  <sheetData>
    <row r="1" spans="1:14" s="65" customFormat="1" ht="47" thickBot="1" x14ac:dyDescent="0.4">
      <c r="A1" s="1" t="s">
        <v>3</v>
      </c>
      <c r="B1" s="32" t="s">
        <v>6</v>
      </c>
      <c r="C1" s="32" t="s">
        <v>7</v>
      </c>
      <c r="D1" s="32" t="s">
        <v>8</v>
      </c>
      <c r="E1" s="33" t="s">
        <v>17</v>
      </c>
      <c r="F1" s="33" t="s">
        <v>0</v>
      </c>
      <c r="G1" s="33" t="s">
        <v>9</v>
      </c>
      <c r="H1" s="33" t="s">
        <v>10</v>
      </c>
      <c r="I1" s="33" t="s">
        <v>11</v>
      </c>
      <c r="J1" s="34" t="s">
        <v>12</v>
      </c>
      <c r="K1" s="64" t="s">
        <v>13</v>
      </c>
      <c r="L1" s="32" t="s">
        <v>14</v>
      </c>
      <c r="M1" s="32" t="s">
        <v>15</v>
      </c>
      <c r="N1" s="35" t="s">
        <v>16</v>
      </c>
    </row>
    <row r="2" spans="1:14" ht="16" thickBot="1" x14ac:dyDescent="0.4">
      <c r="A2" s="2" t="s">
        <v>1</v>
      </c>
      <c r="B2" s="3">
        <v>38</v>
      </c>
      <c r="C2" s="3">
        <v>1700</v>
      </c>
      <c r="D2" s="3">
        <f>Demande!D2/C2</f>
        <v>9</v>
      </c>
      <c r="E2" s="3">
        <f t="shared" ref="E2:E5" si="0">C2/2</f>
        <v>850</v>
      </c>
      <c r="F2" s="3">
        <f>D2/$E$8</f>
        <v>18</v>
      </c>
      <c r="G2" s="4">
        <v>3.2789351851851854E-2</v>
      </c>
      <c r="H2" s="4">
        <f t="shared" ref="H2:H5" si="1">G2</f>
        <v>3.2789351851851854E-2</v>
      </c>
      <c r="I2" s="4">
        <f t="shared" ref="I2:I5" si="2">G2+H2</f>
        <v>6.5578703703703708E-2</v>
      </c>
      <c r="J2" s="5">
        <f t="shared" ref="J2:J5" si="3">G2*D2</f>
        <v>0.29510416666666667</v>
      </c>
      <c r="K2" s="6">
        <f t="shared" ref="K2:K5" si="4">D2*H2</f>
        <v>0.29510416666666667</v>
      </c>
      <c r="L2" s="7">
        <v>6.25E-2</v>
      </c>
      <c r="M2" s="7">
        <v>5.4398148148148149E-3</v>
      </c>
      <c r="N2" s="8">
        <f t="shared" ref="N2:N5" si="5">(L2+M2)*(E2*F2)</f>
        <v>1039.4791666666667</v>
      </c>
    </row>
    <row r="3" spans="1:14" ht="16" thickBot="1" x14ac:dyDescent="0.4">
      <c r="A3" s="9" t="s">
        <v>4</v>
      </c>
      <c r="B3" s="10">
        <v>38</v>
      </c>
      <c r="C3" s="10">
        <v>1700</v>
      </c>
      <c r="D3" s="3">
        <f>Demande!D3/C3</f>
        <v>12</v>
      </c>
      <c r="E3" s="10">
        <f t="shared" si="0"/>
        <v>850</v>
      </c>
      <c r="F3" s="3">
        <f t="shared" ref="F3:F5" si="6">D3/$E$8</f>
        <v>24</v>
      </c>
      <c r="G3" s="11">
        <v>3.2789351851851854E-2</v>
      </c>
      <c r="H3" s="11">
        <f t="shared" si="1"/>
        <v>3.2789351851851854E-2</v>
      </c>
      <c r="I3" s="4">
        <f t="shared" si="2"/>
        <v>6.5578703703703708E-2</v>
      </c>
      <c r="J3" s="12">
        <f t="shared" si="3"/>
        <v>0.39347222222222222</v>
      </c>
      <c r="K3" s="13">
        <f t="shared" si="4"/>
        <v>0.39347222222222222</v>
      </c>
      <c r="L3" s="14">
        <v>6.25E-2</v>
      </c>
      <c r="M3" s="14">
        <v>5.4398148148148149E-3</v>
      </c>
      <c r="N3" s="15">
        <f t="shared" si="5"/>
        <v>1385.9722222222222</v>
      </c>
    </row>
    <row r="4" spans="1:14" ht="16" thickBot="1" x14ac:dyDescent="0.4">
      <c r="A4" s="2" t="s">
        <v>2</v>
      </c>
      <c r="B4" s="16">
        <v>35</v>
      </c>
      <c r="C4" s="17">
        <v>2200</v>
      </c>
      <c r="D4" s="3">
        <f>Demande!D4/C4</f>
        <v>2</v>
      </c>
      <c r="E4" s="18">
        <f t="shared" si="0"/>
        <v>1100</v>
      </c>
      <c r="F4" s="3">
        <f t="shared" si="6"/>
        <v>4</v>
      </c>
      <c r="G4" s="19">
        <v>4.2442129629629628E-2</v>
      </c>
      <c r="H4" s="19">
        <f t="shared" si="1"/>
        <v>4.2442129629629628E-2</v>
      </c>
      <c r="I4" s="4">
        <f t="shared" si="2"/>
        <v>8.4884259259259257E-2</v>
      </c>
      <c r="J4" s="20">
        <f t="shared" si="3"/>
        <v>8.4884259259259257E-2</v>
      </c>
      <c r="K4" s="21">
        <f t="shared" si="4"/>
        <v>8.4884259259259257E-2</v>
      </c>
      <c r="L4" s="22">
        <v>6.25E-2</v>
      </c>
      <c r="M4" s="22">
        <v>5.4398148148148149E-3</v>
      </c>
      <c r="N4" s="23">
        <f t="shared" si="5"/>
        <v>298.93518518518516</v>
      </c>
    </row>
    <row r="5" spans="1:14" ht="16" thickBot="1" x14ac:dyDescent="0.4">
      <c r="A5" s="9" t="s">
        <v>5</v>
      </c>
      <c r="B5" s="24">
        <v>35</v>
      </c>
      <c r="C5" s="25">
        <v>2200</v>
      </c>
      <c r="D5" s="3">
        <f>Demande!D5/C5</f>
        <v>2</v>
      </c>
      <c r="E5" s="26">
        <f t="shared" si="0"/>
        <v>1100</v>
      </c>
      <c r="F5" s="3">
        <f t="shared" si="6"/>
        <v>4</v>
      </c>
      <c r="G5" s="27">
        <v>4.2442129629629628E-2</v>
      </c>
      <c r="H5" s="27">
        <f t="shared" si="1"/>
        <v>4.2442129629629628E-2</v>
      </c>
      <c r="I5" s="4">
        <f t="shared" si="2"/>
        <v>8.4884259259259257E-2</v>
      </c>
      <c r="J5" s="28">
        <f t="shared" si="3"/>
        <v>8.4884259259259257E-2</v>
      </c>
      <c r="K5" s="29">
        <f t="shared" si="4"/>
        <v>8.4884259259259257E-2</v>
      </c>
      <c r="L5" s="30">
        <v>6.25E-2</v>
      </c>
      <c r="M5" s="30">
        <v>5.4398148148148149E-3</v>
      </c>
      <c r="N5" s="31">
        <f t="shared" si="5"/>
        <v>298.93518518518516</v>
      </c>
    </row>
    <row r="8" spans="1:14" x14ac:dyDescent="0.35">
      <c r="A8" s="42" t="s">
        <v>21</v>
      </c>
      <c r="B8" s="43"/>
      <c r="C8" s="43"/>
      <c r="D8" s="43"/>
      <c r="E8" s="43">
        <v>0.5</v>
      </c>
    </row>
    <row r="9" spans="1:14" x14ac:dyDescent="0.35">
      <c r="A9" s="44"/>
      <c r="B9" s="45"/>
      <c r="C9" s="45"/>
      <c r="D9" s="45"/>
      <c r="E9" s="45"/>
    </row>
    <row r="10" spans="1:14" x14ac:dyDescent="0.35">
      <c r="A10" s="46" t="s">
        <v>27</v>
      </c>
      <c r="B10" s="47"/>
      <c r="C10" s="47"/>
      <c r="D10" s="47"/>
      <c r="E10" s="47"/>
    </row>
    <row r="11" spans="1:14" x14ac:dyDescent="0.35">
      <c r="A11" s="46" t="s">
        <v>28</v>
      </c>
      <c r="B11" s="47"/>
      <c r="C11" s="47"/>
      <c r="D11" s="47"/>
      <c r="E11" s="47"/>
    </row>
    <row r="12" spans="1:14" ht="15" thickBot="1" x14ac:dyDescent="0.4"/>
    <row r="13" spans="1:14" ht="15" customHeight="1" x14ac:dyDescent="0.35">
      <c r="A13" s="75" t="s">
        <v>35</v>
      </c>
      <c r="B13" s="76"/>
      <c r="C13" s="76"/>
      <c r="D13" s="76"/>
      <c r="E13" s="76"/>
      <c r="F13" s="76"/>
      <c r="G13" s="76"/>
      <c r="H13" s="77"/>
    </row>
    <row r="14" spans="1:14" x14ac:dyDescent="0.35">
      <c r="A14" s="78"/>
      <c r="B14" s="79"/>
      <c r="C14" s="79"/>
      <c r="D14" s="79"/>
      <c r="E14" s="79"/>
      <c r="F14" s="79"/>
      <c r="G14" s="79"/>
      <c r="H14" s="80"/>
    </row>
    <row r="15" spans="1:14" x14ac:dyDescent="0.35">
      <c r="A15" s="78"/>
      <c r="B15" s="79"/>
      <c r="C15" s="79"/>
      <c r="D15" s="79"/>
      <c r="E15" s="79"/>
      <c r="F15" s="79"/>
      <c r="G15" s="79"/>
      <c r="H15" s="80"/>
    </row>
    <row r="16" spans="1:14" x14ac:dyDescent="0.35">
      <c r="A16" s="78"/>
      <c r="B16" s="79"/>
      <c r="C16" s="79"/>
      <c r="D16" s="79"/>
      <c r="E16" s="79"/>
      <c r="F16" s="79"/>
      <c r="G16" s="79"/>
      <c r="H16" s="80"/>
    </row>
    <row r="17" spans="1:8" x14ac:dyDescent="0.35">
      <c r="A17" s="78"/>
      <c r="B17" s="79"/>
      <c r="C17" s="79"/>
      <c r="D17" s="79"/>
      <c r="E17" s="79"/>
      <c r="F17" s="79"/>
      <c r="G17" s="79"/>
      <c r="H17" s="80"/>
    </row>
    <row r="18" spans="1:8" x14ac:dyDescent="0.35">
      <c r="A18" s="78"/>
      <c r="B18" s="79"/>
      <c r="C18" s="79"/>
      <c r="D18" s="79"/>
      <c r="E18" s="79"/>
      <c r="F18" s="79"/>
      <c r="G18" s="79"/>
      <c r="H18" s="80"/>
    </row>
    <row r="19" spans="1:8" x14ac:dyDescent="0.35">
      <c r="A19" s="78"/>
      <c r="B19" s="79"/>
      <c r="C19" s="79"/>
      <c r="D19" s="79"/>
      <c r="E19" s="79"/>
      <c r="F19" s="79"/>
      <c r="G19" s="79"/>
      <c r="H19" s="80"/>
    </row>
    <row r="20" spans="1:8" x14ac:dyDescent="0.35">
      <c r="A20" s="78"/>
      <c r="B20" s="79"/>
      <c r="C20" s="79"/>
      <c r="D20" s="79"/>
      <c r="E20" s="79"/>
      <c r="F20" s="79"/>
      <c r="G20" s="79"/>
      <c r="H20" s="80"/>
    </row>
    <row r="21" spans="1:8" x14ac:dyDescent="0.35">
      <c r="A21" s="78"/>
      <c r="B21" s="79"/>
      <c r="C21" s="79"/>
      <c r="D21" s="79"/>
      <c r="E21" s="79"/>
      <c r="F21" s="79"/>
      <c r="G21" s="79"/>
      <c r="H21" s="80"/>
    </row>
    <row r="22" spans="1:8" x14ac:dyDescent="0.35">
      <c r="A22" s="78"/>
      <c r="B22" s="79"/>
      <c r="C22" s="79"/>
      <c r="D22" s="79"/>
      <c r="E22" s="79"/>
      <c r="F22" s="79"/>
      <c r="G22" s="79"/>
      <c r="H22" s="80"/>
    </row>
    <row r="23" spans="1:8" x14ac:dyDescent="0.35">
      <c r="A23" s="78"/>
      <c r="B23" s="79"/>
      <c r="C23" s="79"/>
      <c r="D23" s="79"/>
      <c r="E23" s="79"/>
      <c r="F23" s="79"/>
      <c r="G23" s="79"/>
      <c r="H23" s="80"/>
    </row>
    <row r="24" spans="1:8" x14ac:dyDescent="0.35">
      <c r="A24" s="78"/>
      <c r="B24" s="79"/>
      <c r="C24" s="79"/>
      <c r="D24" s="79"/>
      <c r="E24" s="79"/>
      <c r="F24" s="79"/>
      <c r="G24" s="79"/>
      <c r="H24" s="80"/>
    </row>
    <row r="25" spans="1:8" ht="15" thickBot="1" x14ac:dyDescent="0.4">
      <c r="A25" s="81"/>
      <c r="B25" s="82"/>
      <c r="C25" s="82"/>
      <c r="D25" s="82"/>
      <c r="E25" s="82"/>
      <c r="F25" s="82"/>
      <c r="G25" s="82"/>
      <c r="H25" s="83"/>
    </row>
  </sheetData>
  <mergeCells count="1">
    <mergeCell ref="A13:H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20" sqref="C20"/>
    </sheetView>
  </sheetViews>
  <sheetFormatPr baseColWidth="10" defaultColWidth="8.7265625" defaultRowHeight="14.5" x14ac:dyDescent="0.35"/>
  <cols>
    <col min="1" max="1" width="16.26953125" bestFit="1" customWidth="1"/>
    <col min="2" max="2" width="11.81640625" bestFit="1" customWidth="1"/>
    <col min="3" max="3" width="10.453125" customWidth="1"/>
  </cols>
  <sheetData>
    <row r="1" spans="1:4" ht="29.5" thickBot="1" x14ac:dyDescent="0.4">
      <c r="A1" s="36" t="s">
        <v>3</v>
      </c>
      <c r="B1" s="32" t="s">
        <v>7</v>
      </c>
      <c r="C1" s="37" t="s">
        <v>19</v>
      </c>
      <c r="D1" s="37" t="s">
        <v>20</v>
      </c>
    </row>
    <row r="2" spans="1:4" x14ac:dyDescent="0.35">
      <c r="A2" s="2" t="s">
        <v>1</v>
      </c>
      <c r="B2" s="3">
        <v>1700</v>
      </c>
      <c r="C2" s="38">
        <v>24978</v>
      </c>
      <c r="D2" s="39">
        <v>15300</v>
      </c>
    </row>
    <row r="3" spans="1:4" ht="15" thickBot="1" x14ac:dyDescent="0.4">
      <c r="A3" s="9" t="s">
        <v>4</v>
      </c>
      <c r="B3" s="10">
        <v>1700</v>
      </c>
      <c r="C3" s="38">
        <v>25000</v>
      </c>
      <c r="D3" s="39">
        <v>20400</v>
      </c>
    </row>
    <row r="4" spans="1:4" x14ac:dyDescent="0.35">
      <c r="A4" s="2" t="s">
        <v>2</v>
      </c>
      <c r="B4" s="17">
        <v>2200</v>
      </c>
      <c r="C4" s="38">
        <v>4000</v>
      </c>
      <c r="D4" s="39">
        <v>4400</v>
      </c>
    </row>
    <row r="5" spans="1:4" ht="15" thickBot="1" x14ac:dyDescent="0.4">
      <c r="A5" s="9" t="s">
        <v>5</v>
      </c>
      <c r="B5" s="25">
        <v>2200</v>
      </c>
      <c r="C5" s="38">
        <v>10000</v>
      </c>
      <c r="D5" s="39">
        <v>4400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46"/>
  <sheetViews>
    <sheetView tabSelected="1" zoomScale="92" workbookViewId="0">
      <selection activeCell="AE39" sqref="AE39"/>
    </sheetView>
  </sheetViews>
  <sheetFormatPr baseColWidth="10" defaultColWidth="8.7265625" defaultRowHeight="14.5" x14ac:dyDescent="0.35"/>
  <cols>
    <col min="3" max="62" width="3.7265625" customWidth="1"/>
  </cols>
  <sheetData>
    <row r="1" spans="1:62" x14ac:dyDescent="0.35">
      <c r="A1" s="66" t="s">
        <v>30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8"/>
    </row>
    <row r="2" spans="1:62" x14ac:dyDescent="0.35">
      <c r="A2" s="69" t="s">
        <v>31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  <c r="AO2" s="71"/>
    </row>
    <row r="3" spans="1:62" x14ac:dyDescent="0.35">
      <c r="A3" s="69" t="s">
        <v>33</v>
      </c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1"/>
    </row>
    <row r="4" spans="1:62" ht="15" thickBot="1" x14ac:dyDescent="0.4">
      <c r="A4" s="72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4"/>
    </row>
    <row r="5" spans="1:62" ht="15" thickBot="1" x14ac:dyDescent="0.4"/>
    <row r="6" spans="1:62" ht="19" thickBot="1" x14ac:dyDescent="0.5">
      <c r="C6" s="84" t="s">
        <v>32</v>
      </c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4"/>
      <c r="BB6" s="84"/>
      <c r="BC6" s="84"/>
      <c r="BD6" s="84"/>
      <c r="BE6" s="84"/>
      <c r="BF6" s="84"/>
      <c r="BG6" s="84"/>
      <c r="BH6" s="84"/>
      <c r="BI6" s="84"/>
      <c r="BJ6" s="84"/>
    </row>
    <row r="7" spans="1:62" ht="19" thickBot="1" x14ac:dyDescent="0.5">
      <c r="B7" s="85" t="s">
        <v>18</v>
      </c>
      <c r="C7" s="86" t="s">
        <v>22</v>
      </c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  <c r="AI7" s="86"/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6"/>
      <c r="AU7" s="86"/>
      <c r="AV7" s="86"/>
      <c r="AW7" s="86"/>
      <c r="AX7" s="86"/>
      <c r="AY7" s="86"/>
      <c r="AZ7" s="86"/>
      <c r="BA7" s="86"/>
      <c r="BB7" s="86"/>
      <c r="BC7" s="86"/>
      <c r="BD7" s="86"/>
      <c r="BE7" s="86"/>
      <c r="BF7" s="86"/>
      <c r="BG7" s="86"/>
      <c r="BH7" s="86"/>
      <c r="BI7" s="86"/>
      <c r="BJ7" s="86"/>
    </row>
    <row r="8" spans="1:62" ht="15" thickBot="1" x14ac:dyDescent="0.4">
      <c r="B8" s="85"/>
      <c r="C8" s="87">
        <v>42156</v>
      </c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8">
        <v>42157</v>
      </c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>
        <v>42158</v>
      </c>
      <c r="AB8" s="88"/>
      <c r="AC8" s="88"/>
      <c r="AD8" s="88"/>
      <c r="AE8" s="88"/>
      <c r="AF8" s="88"/>
      <c r="AG8" s="88"/>
      <c r="AH8" s="88"/>
      <c r="AI8" s="88"/>
      <c r="AJ8" s="88"/>
      <c r="AK8" s="88"/>
      <c r="AL8" s="88"/>
      <c r="AM8" s="88">
        <v>42159</v>
      </c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>
        <v>42160</v>
      </c>
      <c r="AZ8" s="88"/>
      <c r="BA8" s="88"/>
      <c r="BB8" s="88"/>
      <c r="BC8" s="88"/>
      <c r="BD8" s="88"/>
      <c r="BE8" s="88"/>
      <c r="BF8" s="88"/>
      <c r="BG8" s="88"/>
      <c r="BH8" s="88"/>
      <c r="BI8" s="88"/>
      <c r="BJ8" s="88"/>
    </row>
    <row r="9" spans="1:62" x14ac:dyDescent="0.35">
      <c r="A9" t="s">
        <v>23</v>
      </c>
      <c r="B9" s="85"/>
      <c r="C9" s="90" t="s">
        <v>24</v>
      </c>
      <c r="D9" s="90"/>
      <c r="E9" s="90"/>
      <c r="F9" s="90"/>
      <c r="G9" s="90" t="s">
        <v>25</v>
      </c>
      <c r="H9" s="90"/>
      <c r="I9" s="90"/>
      <c r="J9" s="90"/>
      <c r="K9" s="91" t="s">
        <v>26</v>
      </c>
      <c r="L9" s="91"/>
      <c r="M9" s="91"/>
      <c r="N9" s="91"/>
      <c r="O9" s="92" t="s">
        <v>24</v>
      </c>
      <c r="P9" s="92"/>
      <c r="Q9" s="92"/>
      <c r="R9" s="92"/>
      <c r="S9" s="90" t="s">
        <v>25</v>
      </c>
      <c r="T9" s="90"/>
      <c r="U9" s="90"/>
      <c r="V9" s="90"/>
      <c r="W9" s="91" t="s">
        <v>26</v>
      </c>
      <c r="X9" s="91"/>
      <c r="Y9" s="91"/>
      <c r="Z9" s="91"/>
      <c r="AA9" s="92" t="s">
        <v>24</v>
      </c>
      <c r="AB9" s="92"/>
      <c r="AC9" s="92"/>
      <c r="AD9" s="92"/>
      <c r="AE9" s="90" t="s">
        <v>25</v>
      </c>
      <c r="AF9" s="90"/>
      <c r="AG9" s="90"/>
      <c r="AH9" s="90"/>
      <c r="AI9" s="91" t="s">
        <v>26</v>
      </c>
      <c r="AJ9" s="91"/>
      <c r="AK9" s="91"/>
      <c r="AL9" s="91"/>
      <c r="AM9" s="92" t="s">
        <v>24</v>
      </c>
      <c r="AN9" s="92"/>
      <c r="AO9" s="92"/>
      <c r="AP9" s="92"/>
      <c r="AQ9" s="90" t="s">
        <v>25</v>
      </c>
      <c r="AR9" s="90"/>
      <c r="AS9" s="90"/>
      <c r="AT9" s="90"/>
      <c r="AU9" s="91" t="s">
        <v>26</v>
      </c>
      <c r="AV9" s="91"/>
      <c r="AW9" s="91"/>
      <c r="AX9" s="91"/>
      <c r="AY9" s="92" t="s">
        <v>24</v>
      </c>
      <c r="AZ9" s="92"/>
      <c r="BA9" s="92"/>
      <c r="BB9" s="92"/>
      <c r="BC9" s="90" t="s">
        <v>25</v>
      </c>
      <c r="BD9" s="90"/>
      <c r="BE9" s="90"/>
      <c r="BF9" s="90"/>
      <c r="BG9" s="91" t="s">
        <v>26</v>
      </c>
      <c r="BH9" s="91"/>
      <c r="BI9" s="91"/>
      <c r="BJ9" s="91"/>
    </row>
    <row r="10" spans="1:62" x14ac:dyDescent="0.35">
      <c r="A10">
        <v>1</v>
      </c>
      <c r="B10" s="54" t="s">
        <v>1</v>
      </c>
      <c r="C10" s="51"/>
      <c r="D10" s="51"/>
      <c r="E10" s="52"/>
      <c r="F10" s="52"/>
      <c r="G10" s="52"/>
      <c r="H10" s="52"/>
      <c r="I10" s="48"/>
      <c r="J10" s="48"/>
      <c r="K10" s="48"/>
      <c r="L10" s="48"/>
      <c r="M10" s="48"/>
      <c r="N10" s="48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</row>
    <row r="11" spans="1:62" x14ac:dyDescent="0.35">
      <c r="A11">
        <v>2</v>
      </c>
      <c r="B11" s="55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1"/>
      <c r="P11" s="51"/>
      <c r="Q11" s="53"/>
      <c r="R11" s="53"/>
      <c r="S11" s="53"/>
      <c r="T11" s="53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</row>
    <row r="12" spans="1:62" ht="15.5" x14ac:dyDescent="0.35">
      <c r="A12">
        <v>3</v>
      </c>
      <c r="B12" s="54" t="s">
        <v>4</v>
      </c>
      <c r="C12" s="49"/>
      <c r="D12" s="49"/>
      <c r="E12" s="50"/>
      <c r="F12" s="50"/>
      <c r="G12" s="49"/>
      <c r="H12" s="49"/>
      <c r="I12" s="51"/>
      <c r="J12" s="56"/>
      <c r="K12" s="56"/>
      <c r="L12" s="56"/>
      <c r="M12" s="56"/>
      <c r="N12" s="56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</row>
    <row r="13" spans="1:62" x14ac:dyDescent="0.35">
      <c r="A13">
        <v>4</v>
      </c>
      <c r="B13" s="55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1"/>
      <c r="AB13" s="53"/>
      <c r="AC13" s="53"/>
      <c r="AD13" s="53"/>
      <c r="AE13" s="53"/>
      <c r="AF13" s="53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</row>
    <row r="14" spans="1:62" ht="15.5" x14ac:dyDescent="0.35">
      <c r="A14">
        <v>5</v>
      </c>
      <c r="B14" s="54" t="s">
        <v>2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1"/>
      <c r="P14" s="51"/>
      <c r="Q14" s="56"/>
      <c r="R14" s="57"/>
      <c r="S14" s="57"/>
      <c r="T14" s="57"/>
      <c r="U14" s="57"/>
      <c r="V14" s="57"/>
      <c r="W14" s="57"/>
      <c r="X14" s="48"/>
      <c r="Y14" s="48"/>
      <c r="Z14" s="58"/>
      <c r="AA14" s="48"/>
      <c r="AB14" s="48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9"/>
      <c r="BB14" s="59"/>
      <c r="BC14" s="59"/>
      <c r="BD14" s="59"/>
      <c r="BE14" s="59"/>
      <c r="BF14" s="59"/>
      <c r="BG14" s="59"/>
      <c r="BH14" s="59"/>
      <c r="BI14" s="59"/>
      <c r="BJ14" s="59"/>
    </row>
    <row r="15" spans="1:62" ht="15.5" x14ac:dyDescent="0.35">
      <c r="A15">
        <v>6</v>
      </c>
      <c r="B15" s="55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60"/>
      <c r="AH15" s="60"/>
      <c r="AI15" s="61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</row>
    <row r="16" spans="1:62" ht="15.5" x14ac:dyDescent="0.35">
      <c r="A16">
        <v>7</v>
      </c>
      <c r="B16" s="54" t="s">
        <v>5</v>
      </c>
      <c r="C16" s="50"/>
      <c r="D16" s="50"/>
      <c r="E16" s="62"/>
      <c r="F16" s="62"/>
      <c r="G16" s="62"/>
      <c r="H16" s="62"/>
      <c r="I16" s="62"/>
      <c r="J16" s="62"/>
      <c r="K16" s="49"/>
      <c r="L16" s="49"/>
      <c r="M16" s="63"/>
      <c r="N16" s="49"/>
      <c r="O16" s="49"/>
      <c r="P16" s="49"/>
      <c r="Q16" s="49"/>
      <c r="R16" s="51"/>
      <c r="S16" s="52"/>
      <c r="T16" s="52"/>
      <c r="U16" s="52"/>
      <c r="V16" s="52"/>
      <c r="W16" s="52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9"/>
      <c r="BB16" s="59"/>
      <c r="BC16" s="59"/>
      <c r="BD16" s="59"/>
      <c r="BE16" s="59"/>
      <c r="BF16" s="59"/>
      <c r="BG16" s="59"/>
      <c r="BH16" s="59"/>
      <c r="BI16" s="59"/>
      <c r="BJ16" s="59"/>
    </row>
    <row r="17" spans="1:62" ht="15.5" x14ac:dyDescent="0.35">
      <c r="B17" s="55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1"/>
      <c r="AK17" s="61"/>
      <c r="AL17" s="61"/>
      <c r="AM17" s="61"/>
      <c r="AN17" s="61"/>
      <c r="AO17" s="61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</row>
    <row r="20" spans="1:62" ht="15" thickBot="1" x14ac:dyDescent="0.4"/>
    <row r="21" spans="1:62" ht="19" thickBot="1" x14ac:dyDescent="0.5">
      <c r="C21" s="89" t="s">
        <v>29</v>
      </c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</row>
    <row r="22" spans="1:62" ht="19" thickBot="1" x14ac:dyDescent="0.5">
      <c r="B22" s="85" t="s">
        <v>18</v>
      </c>
      <c r="C22" s="94" t="s">
        <v>22</v>
      </c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  <c r="AP22" s="94"/>
      <c r="AQ22" s="94"/>
      <c r="AR22" s="94"/>
      <c r="AS22" s="94"/>
      <c r="AT22" s="94"/>
      <c r="AU22" s="94"/>
      <c r="AV22" s="94"/>
      <c r="AW22" s="94"/>
      <c r="AX22" s="94"/>
      <c r="AY22" s="94"/>
      <c r="AZ22" s="94"/>
      <c r="BA22" s="94"/>
      <c r="BB22" s="94"/>
      <c r="BC22" s="94"/>
      <c r="BD22" s="94"/>
      <c r="BE22" s="94"/>
      <c r="BF22" s="94"/>
      <c r="BG22" s="94"/>
      <c r="BH22" s="94"/>
      <c r="BI22" s="94"/>
      <c r="BJ22" s="94"/>
    </row>
    <row r="23" spans="1:62" ht="15" thickBot="1" x14ac:dyDescent="0.4">
      <c r="B23" s="85"/>
      <c r="C23" s="87">
        <v>42156</v>
      </c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8">
        <v>42157</v>
      </c>
      <c r="P23" s="88"/>
      <c r="Q23" s="88"/>
      <c r="R23" s="88"/>
      <c r="S23" s="88"/>
      <c r="T23" s="88"/>
      <c r="U23" s="88"/>
      <c r="V23" s="88"/>
      <c r="W23" s="88"/>
      <c r="X23" s="88"/>
      <c r="Y23" s="88"/>
      <c r="Z23" s="88"/>
      <c r="AA23" s="88">
        <v>42158</v>
      </c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>
        <v>42159</v>
      </c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>
        <v>42160</v>
      </c>
      <c r="AZ23" s="88"/>
      <c r="BA23" s="88"/>
      <c r="BB23" s="88"/>
      <c r="BC23" s="88"/>
      <c r="BD23" s="88"/>
      <c r="BE23" s="88"/>
      <c r="BF23" s="88"/>
      <c r="BG23" s="88"/>
      <c r="BH23" s="88"/>
      <c r="BI23" s="88"/>
      <c r="BJ23" s="88"/>
    </row>
    <row r="24" spans="1:62" ht="13.5" customHeight="1" x14ac:dyDescent="0.35">
      <c r="B24" s="93"/>
      <c r="C24" s="90" t="s">
        <v>24</v>
      </c>
      <c r="D24" s="90"/>
      <c r="E24" s="90"/>
      <c r="F24" s="90"/>
      <c r="G24" s="90" t="s">
        <v>25</v>
      </c>
      <c r="H24" s="90"/>
      <c r="I24" s="90"/>
      <c r="J24" s="90"/>
      <c r="K24" s="91" t="s">
        <v>26</v>
      </c>
      <c r="L24" s="91"/>
      <c r="M24" s="91"/>
      <c r="N24" s="91"/>
      <c r="O24" s="92" t="s">
        <v>24</v>
      </c>
      <c r="P24" s="92"/>
      <c r="Q24" s="92"/>
      <c r="R24" s="92"/>
      <c r="S24" s="90" t="s">
        <v>25</v>
      </c>
      <c r="T24" s="90"/>
      <c r="U24" s="90"/>
      <c r="V24" s="90"/>
      <c r="W24" s="91" t="s">
        <v>26</v>
      </c>
      <c r="X24" s="91"/>
      <c r="Y24" s="91"/>
      <c r="Z24" s="91"/>
      <c r="AA24" s="92" t="s">
        <v>24</v>
      </c>
      <c r="AB24" s="92"/>
      <c r="AC24" s="92"/>
      <c r="AD24" s="92"/>
      <c r="AE24" s="90" t="s">
        <v>25</v>
      </c>
      <c r="AF24" s="90"/>
      <c r="AG24" s="90"/>
      <c r="AH24" s="90"/>
      <c r="AI24" s="91" t="s">
        <v>26</v>
      </c>
      <c r="AJ24" s="91"/>
      <c r="AK24" s="91"/>
      <c r="AL24" s="91"/>
      <c r="AM24" s="92" t="s">
        <v>24</v>
      </c>
      <c r="AN24" s="92"/>
      <c r="AO24" s="92"/>
      <c r="AP24" s="92"/>
      <c r="AQ24" s="90" t="s">
        <v>25</v>
      </c>
      <c r="AR24" s="90"/>
      <c r="AS24" s="90"/>
      <c r="AT24" s="90"/>
      <c r="AU24" s="91" t="s">
        <v>26</v>
      </c>
      <c r="AV24" s="91"/>
      <c r="AW24" s="91"/>
      <c r="AX24" s="91"/>
      <c r="AY24" s="92" t="s">
        <v>24</v>
      </c>
      <c r="AZ24" s="92"/>
      <c r="BA24" s="92"/>
      <c r="BB24" s="92"/>
      <c r="BC24" s="90" t="s">
        <v>25</v>
      </c>
      <c r="BD24" s="90"/>
      <c r="BE24" s="90"/>
      <c r="BF24" s="90"/>
      <c r="BG24" s="91" t="s">
        <v>26</v>
      </c>
      <c r="BH24" s="91"/>
      <c r="BI24" s="91"/>
      <c r="BJ24" s="91"/>
    </row>
    <row r="25" spans="1:62" x14ac:dyDescent="0.35">
      <c r="A25">
        <v>1</v>
      </c>
      <c r="B25" s="40" t="s">
        <v>1</v>
      </c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</row>
    <row r="26" spans="1:62" x14ac:dyDescent="0.35">
      <c r="A26">
        <v>2</v>
      </c>
      <c r="B26" s="41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49"/>
      <c r="AL26" s="49"/>
      <c r="AM26" s="49"/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</row>
    <row r="27" spans="1:62" x14ac:dyDescent="0.35">
      <c r="A27">
        <v>3</v>
      </c>
      <c r="B27" s="40" t="s">
        <v>4</v>
      </c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</row>
    <row r="28" spans="1:62" x14ac:dyDescent="0.35">
      <c r="A28">
        <v>4</v>
      </c>
      <c r="B28" s="41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</row>
    <row r="29" spans="1:62" x14ac:dyDescent="0.35">
      <c r="A29">
        <v>5</v>
      </c>
      <c r="B29" s="40" t="s">
        <v>2</v>
      </c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</row>
    <row r="30" spans="1:62" x14ac:dyDescent="0.35">
      <c r="A30">
        <v>6</v>
      </c>
      <c r="B30" s="41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49"/>
      <c r="AL30" s="49"/>
      <c r="AM30" s="49"/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</row>
    <row r="31" spans="1:62" x14ac:dyDescent="0.35">
      <c r="A31">
        <v>7</v>
      </c>
      <c r="B31" s="40" t="s">
        <v>5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</row>
    <row r="32" spans="1:62" x14ac:dyDescent="0.35">
      <c r="B32" s="41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</row>
    <row r="33" spans="2:62" x14ac:dyDescent="0.35"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</row>
    <row r="36" spans="2:62" ht="15" thickBot="1" x14ac:dyDescent="0.4"/>
    <row r="37" spans="2:62" ht="15" customHeight="1" x14ac:dyDescent="0.35">
      <c r="B37" s="75" t="s">
        <v>34</v>
      </c>
      <c r="C37" s="76"/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7"/>
    </row>
    <row r="38" spans="2:62" x14ac:dyDescent="0.35">
      <c r="B38" s="78"/>
      <c r="C38" s="79"/>
      <c r="D38" s="79"/>
      <c r="E38" s="79"/>
      <c r="F38" s="79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80"/>
    </row>
    <row r="39" spans="2:62" x14ac:dyDescent="0.35">
      <c r="B39" s="78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80"/>
    </row>
    <row r="40" spans="2:62" x14ac:dyDescent="0.35">
      <c r="B40" s="78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80"/>
    </row>
    <row r="41" spans="2:62" x14ac:dyDescent="0.35">
      <c r="B41" s="78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80"/>
    </row>
    <row r="42" spans="2:62" x14ac:dyDescent="0.35">
      <c r="B42" s="78"/>
      <c r="C42" s="79"/>
      <c r="D42" s="79"/>
      <c r="E42" s="79"/>
      <c r="F42" s="79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80"/>
    </row>
    <row r="43" spans="2:62" x14ac:dyDescent="0.35">
      <c r="B43" s="78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80"/>
    </row>
    <row r="44" spans="2:62" x14ac:dyDescent="0.35">
      <c r="B44" s="78"/>
      <c r="C44" s="79"/>
      <c r="D44" s="79"/>
      <c r="E44" s="79"/>
      <c r="F44" s="79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80"/>
    </row>
    <row r="45" spans="2:62" x14ac:dyDescent="0.35">
      <c r="B45" s="78"/>
      <c r="C45" s="79"/>
      <c r="D45" s="79"/>
      <c r="E45" s="79"/>
      <c r="F45" s="79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80"/>
    </row>
    <row r="46" spans="2:62" ht="15" thickBot="1" x14ac:dyDescent="0.4">
      <c r="B46" s="81"/>
      <c r="C46" s="82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3"/>
    </row>
  </sheetData>
  <mergeCells count="47">
    <mergeCell ref="B37:AB46"/>
    <mergeCell ref="AM24:AP24"/>
    <mergeCell ref="AQ24:AT24"/>
    <mergeCell ref="AU24:AX24"/>
    <mergeCell ref="AY24:BB24"/>
    <mergeCell ref="B22:B24"/>
    <mergeCell ref="C22:BJ22"/>
    <mergeCell ref="C23:N23"/>
    <mergeCell ref="O23:Z23"/>
    <mergeCell ref="AA23:AL23"/>
    <mergeCell ref="AM23:AX23"/>
    <mergeCell ref="AY23:BJ23"/>
    <mergeCell ref="BC24:BF24"/>
    <mergeCell ref="BG24:BJ24"/>
    <mergeCell ref="C24:F24"/>
    <mergeCell ref="G24:J24"/>
    <mergeCell ref="K24:N24"/>
    <mergeCell ref="O24:R24"/>
    <mergeCell ref="S24:V24"/>
    <mergeCell ref="W24:Z24"/>
    <mergeCell ref="AA24:AD24"/>
    <mergeCell ref="AE24:AH24"/>
    <mergeCell ref="AI24:AL24"/>
    <mergeCell ref="C21:BJ21"/>
    <mergeCell ref="BC9:BF9"/>
    <mergeCell ref="BG9:BJ9"/>
    <mergeCell ref="AE9:AH9"/>
    <mergeCell ref="AI9:AL9"/>
    <mergeCell ref="AM9:AP9"/>
    <mergeCell ref="AQ9:AT9"/>
    <mergeCell ref="AU9:AX9"/>
    <mergeCell ref="AY9:BB9"/>
    <mergeCell ref="C9:F9"/>
    <mergeCell ref="G9:J9"/>
    <mergeCell ref="K9:N9"/>
    <mergeCell ref="O9:R9"/>
    <mergeCell ref="S9:V9"/>
    <mergeCell ref="W9:Z9"/>
    <mergeCell ref="AA9:AD9"/>
    <mergeCell ref="C6:BJ6"/>
    <mergeCell ref="B7:B9"/>
    <mergeCell ref="C7:BJ7"/>
    <mergeCell ref="C8:N8"/>
    <mergeCell ref="O8:Z8"/>
    <mergeCell ref="AA8:AL8"/>
    <mergeCell ref="AM8:AX8"/>
    <mergeCell ref="AY8:B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Demande</vt:lpstr>
      <vt:lpstr>Gantt</vt:lpstr>
    </vt:vector>
  </TitlesOfParts>
  <Company>Federal-Mogul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fostep29</dc:creator>
  <cp:lastModifiedBy>Florine DEQUAIRE</cp:lastModifiedBy>
  <dcterms:created xsi:type="dcterms:W3CDTF">2015-06-05T11:09:41Z</dcterms:created>
  <dcterms:modified xsi:type="dcterms:W3CDTF">2015-06-07T09:38:43Z</dcterms:modified>
</cp:coreProperties>
</file>