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diae\Desktop\"/>
    </mc:Choice>
  </mc:AlternateContent>
  <bookViews>
    <workbookView xWindow="0" yWindow="90" windowWidth="24030" windowHeight="99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Sheet1!$A$1:$AH$82</definedName>
    <definedName name="_xlnm.Print_Titles" localSheetId="0">Sheet1!$1:$1</definedName>
  </definedNames>
  <calcPr calcId="152511"/>
</workbook>
</file>

<file path=xl/calcChain.xml><?xml version="1.0" encoding="utf-8"?>
<calcChain xmlns="http://schemas.openxmlformats.org/spreadsheetml/2006/main">
  <c r="AF64" i="1" l="1"/>
  <c r="AF40" i="1" l="1"/>
  <c r="AE27" i="1" l="1"/>
  <c r="AF36" i="1" l="1"/>
  <c r="AH56" i="1" l="1"/>
  <c r="AH48" i="1"/>
  <c r="AH44" i="1"/>
  <c r="AH40" i="1"/>
  <c r="AH28" i="1"/>
  <c r="AF80" i="1"/>
  <c r="AE79" i="1"/>
  <c r="AF76" i="1"/>
  <c r="AH76" i="1" s="1"/>
  <c r="AF72" i="1"/>
  <c r="AH72" i="1" s="1"/>
  <c r="AF68" i="1"/>
  <c r="AF60" i="1"/>
  <c r="AF56" i="1"/>
  <c r="AF52" i="1"/>
  <c r="AF48" i="1"/>
  <c r="AF44" i="1"/>
  <c r="AE35" i="1"/>
  <c r="AH36" i="1" s="1"/>
  <c r="AF32" i="1"/>
  <c r="AF28" i="1"/>
  <c r="AF24" i="1"/>
  <c r="AH24" i="1" s="1"/>
  <c r="AE19" i="1"/>
  <c r="AF20" i="1"/>
  <c r="AH20" i="1" s="1"/>
  <c r="AF16" i="1"/>
  <c r="AE15" i="1"/>
  <c r="AE11" i="1"/>
  <c r="AH12" i="1" s="1"/>
  <c r="AF8" i="1"/>
  <c r="AH80" i="1" l="1"/>
  <c r="AH16" i="1"/>
  <c r="AE31" i="1"/>
  <c r="AH32" i="1" s="1"/>
  <c r="AE67" i="1"/>
  <c r="AH68" i="1" s="1"/>
  <c r="AE59" i="1"/>
  <c r="AH60" i="1" s="1"/>
  <c r="AE51" i="1"/>
  <c r="AH52" i="1" s="1"/>
  <c r="AE63" i="1" l="1"/>
  <c r="AH64" i="1" s="1"/>
  <c r="AE7" i="1"/>
  <c r="AH8" i="1" s="1"/>
  <c r="AE3" i="1"/>
  <c r="AF4" i="1" l="1"/>
  <c r="AH4" i="1" s="1"/>
  <c r="AG78" i="1" l="1"/>
  <c r="AG74" i="1"/>
  <c r="AG70" i="1"/>
  <c r="AG66" i="1"/>
  <c r="AG62" i="1"/>
  <c r="AG58" i="1"/>
  <c r="AG54" i="1"/>
  <c r="AG50" i="1"/>
  <c r="AG46" i="1"/>
  <c r="AG42" i="1"/>
  <c r="AG38" i="1"/>
  <c r="AG34" i="1"/>
  <c r="AG30" i="1"/>
  <c r="AG26" i="1"/>
  <c r="AG22" i="1"/>
  <c r="AG18" i="1"/>
  <c r="AG14" i="1"/>
  <c r="AG10" i="1"/>
  <c r="AG6" i="1"/>
  <c r="AG2" i="1"/>
</calcChain>
</file>

<file path=xl/sharedStrings.xml><?xml version="1.0" encoding="utf-8"?>
<sst xmlns="http://schemas.openxmlformats.org/spreadsheetml/2006/main" count="75" uniqueCount="18">
  <si>
    <t>Employee Name</t>
  </si>
  <si>
    <t>RTT</t>
  </si>
  <si>
    <t>RTT balance</t>
  </si>
  <si>
    <t>RTT or CP</t>
  </si>
  <si>
    <t>CP N 
(01/06/14-31/05/15)</t>
  </si>
  <si>
    <t>June15</t>
  </si>
  <si>
    <t>Jul-15</t>
  </si>
  <si>
    <t>Aou-15</t>
  </si>
  <si>
    <t>Dec-15</t>
  </si>
  <si>
    <t>CP balance
at 31/05/15 - end of N period</t>
  </si>
  <si>
    <t>CP balance acquired N-1 (01/06/2013 to 31/05/14)</t>
  </si>
  <si>
    <t xml:space="preserve">RTT acquired until 31/12/15 </t>
  </si>
  <si>
    <t>CP N</t>
  </si>
  <si>
    <t>CP N-1</t>
  </si>
  <si>
    <t>3 TOILS</t>
  </si>
  <si>
    <t>1 TOILS</t>
  </si>
  <si>
    <t>5/5 TOIL pris en juillet16=&gt; solde 0</t>
  </si>
  <si>
    <t>9 TOIL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</si>
</sst>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3" tint="0.3999755851924192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lightUp">
        <bgColor theme="6" tint="0.79995117038483843"/>
      </patternFill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8"/>
      </left>
      <right style="dashed">
        <color indexed="8"/>
      </right>
      <top style="medium">
        <color indexed="64"/>
      </top>
      <bottom/>
      <diagonal/>
    </border>
    <border>
      <left style="dashed">
        <color indexed="8"/>
      </left>
      <right style="medium">
        <color indexed="64"/>
      </right>
      <top style="medium">
        <color indexed="64"/>
      </top>
      <bottom/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8"/>
      </top>
      <bottom/>
      <diagonal/>
    </border>
    <border>
      <left style="dashed">
        <color indexed="8"/>
      </left>
      <right style="dashed">
        <color indexed="8"/>
      </right>
      <top style="medium">
        <color indexed="64"/>
      </top>
      <bottom style="medium">
        <color indexed="64"/>
      </bottom>
      <diagonal/>
    </border>
    <border>
      <left style="dashed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ashed">
        <color indexed="8"/>
      </right>
      <top/>
      <bottom style="medium">
        <color indexed="64"/>
      </bottom>
      <diagonal/>
    </border>
    <border>
      <left style="dashed">
        <color indexed="8"/>
      </left>
      <right style="dashed">
        <color indexed="8"/>
      </right>
      <top/>
      <bottom style="medium">
        <color indexed="64"/>
      </bottom>
      <diagonal/>
    </border>
    <border>
      <left style="dashed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8"/>
      </left>
      <right style="dashed">
        <color indexed="8"/>
      </right>
      <top style="medium">
        <color indexed="64"/>
      </top>
      <bottom style="dotted">
        <color indexed="64"/>
      </bottom>
      <diagonal/>
    </border>
    <border>
      <left style="dashed">
        <color indexed="8"/>
      </left>
      <right style="dashed">
        <color indexed="8"/>
      </right>
      <top style="medium">
        <color indexed="64"/>
      </top>
      <bottom style="dotted">
        <color indexed="64"/>
      </bottom>
      <diagonal/>
    </border>
    <border>
      <left style="dashed">
        <color indexed="8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8"/>
      </left>
      <right style="dashed">
        <color indexed="8"/>
      </right>
      <top style="dashed">
        <color indexed="8"/>
      </top>
      <bottom style="dotted">
        <color indexed="64"/>
      </bottom>
      <diagonal/>
    </border>
    <border>
      <left style="dashed">
        <color indexed="8"/>
      </left>
      <right/>
      <top style="dashed">
        <color indexed="8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8"/>
      </left>
      <right style="dashed">
        <color indexed="8"/>
      </right>
      <top style="dotted">
        <color indexed="64"/>
      </top>
      <bottom style="dotted">
        <color indexed="64"/>
      </bottom>
      <diagonal/>
    </border>
    <border>
      <left style="dashed">
        <color indexed="8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tted">
        <color indexed="64"/>
      </bottom>
      <diagonal/>
    </border>
    <border>
      <left style="dashed">
        <color indexed="8"/>
      </left>
      <right style="medium">
        <color indexed="64"/>
      </right>
      <top style="dashed">
        <color indexed="8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8"/>
      </top>
      <bottom style="dotted">
        <color indexed="64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 style="medium">
        <color indexed="64"/>
      </right>
      <top style="dashed">
        <color indexed="8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8"/>
      </left>
      <right style="dashed">
        <color indexed="8"/>
      </right>
      <top style="dotted">
        <color indexed="64"/>
      </top>
      <bottom style="medium">
        <color indexed="64"/>
      </bottom>
      <diagonal/>
    </border>
    <border>
      <left style="dashed">
        <color indexed="8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dashed">
        <color indexed="8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8"/>
      </left>
      <right style="dashed">
        <color indexed="8"/>
      </right>
      <top/>
      <bottom style="dotted">
        <color indexed="64"/>
      </bottom>
      <diagonal/>
    </border>
    <border>
      <left style="dashed">
        <color indexed="8"/>
      </left>
      <right style="dashed">
        <color indexed="8"/>
      </right>
      <top/>
      <bottom style="dotted">
        <color indexed="64"/>
      </bottom>
      <diagonal/>
    </border>
    <border>
      <left style="dashed">
        <color indexed="8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8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8"/>
      </right>
      <top/>
      <bottom style="medium">
        <color indexed="64"/>
      </bottom>
      <diagonal/>
    </border>
    <border>
      <left/>
      <right style="dashed">
        <color indexed="8"/>
      </right>
      <top style="medium">
        <color indexed="64"/>
      </top>
      <bottom style="medium">
        <color indexed="64"/>
      </bottom>
      <diagonal/>
    </border>
    <border>
      <left style="dashed">
        <color indexed="8"/>
      </left>
      <right/>
      <top style="medium">
        <color indexed="64"/>
      </top>
      <bottom style="medium">
        <color indexed="64"/>
      </bottom>
      <diagonal/>
    </border>
    <border>
      <left style="dashed">
        <color indexed="8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/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12" xfId="0" applyFont="1" applyBorder="1" applyAlignment="1">
      <alignment horizontal="center" vertical="center"/>
    </xf>
    <xf numFmtId="15" fontId="1" fillId="0" borderId="6" xfId="0" applyNumberFormat="1" applyFont="1" applyBorder="1" applyAlignment="1">
      <alignment horizontal="center" vertical="center" wrapText="1"/>
    </xf>
    <xf numFmtId="17" fontId="1" fillId="0" borderId="6" xfId="0" applyNumberFormat="1" applyFont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Alignment="1"/>
    <xf numFmtId="0" fontId="0" fillId="6" borderId="0" xfId="0" applyFill="1"/>
    <xf numFmtId="2" fontId="3" fillId="0" borderId="0" xfId="0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3" fillId="5" borderId="0" xfId="0" applyNumberFormat="1" applyFont="1" applyFill="1" applyBorder="1" applyAlignment="1">
      <alignment horizontal="center" vertical="center"/>
    </xf>
    <xf numFmtId="2" fontId="3" fillId="6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2" fontId="7" fillId="4" borderId="0" xfId="0" applyNumberFormat="1" applyFont="1" applyFill="1" applyBorder="1" applyAlignment="1">
      <alignment horizontal="center" vertical="center"/>
    </xf>
    <xf numFmtId="17" fontId="1" fillId="6" borderId="6" xfId="0" applyNumberFormat="1" applyFont="1" applyFill="1" applyBorder="1" applyAlignment="1">
      <alignment horizontal="center" vertical="center" wrapText="1"/>
    </xf>
    <xf numFmtId="2" fontId="9" fillId="0" borderId="17" xfId="0" applyNumberFormat="1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/>
    </xf>
    <xf numFmtId="15" fontId="11" fillId="6" borderId="6" xfId="0" applyNumberFormat="1" applyFont="1" applyFill="1" applyBorder="1" applyAlignment="1">
      <alignment horizontal="center" vertical="center" wrapText="1"/>
    </xf>
    <xf numFmtId="15" fontId="12" fillId="6" borderId="6" xfId="0" applyNumberFormat="1" applyFont="1" applyFill="1" applyBorder="1" applyAlignment="1">
      <alignment horizontal="center" vertical="center" wrapText="1"/>
    </xf>
    <xf numFmtId="2" fontId="13" fillId="0" borderId="17" xfId="0" applyNumberFormat="1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2" fontId="10" fillId="0" borderId="4" xfId="0" applyNumberFormat="1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13" fillId="0" borderId="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2" fontId="6" fillId="0" borderId="21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2" fontId="9" fillId="0" borderId="27" xfId="0" applyNumberFormat="1" applyFont="1" applyBorder="1" applyAlignment="1">
      <alignment horizontal="center" vertical="center"/>
    </xf>
    <xf numFmtId="2" fontId="4" fillId="4" borderId="28" xfId="0" applyNumberFormat="1" applyFont="1" applyFill="1" applyBorder="1" applyAlignment="1">
      <alignment horizontal="center" vertical="center"/>
    </xf>
    <xf numFmtId="2" fontId="14" fillId="0" borderId="29" xfId="0" applyNumberFormat="1" applyFont="1" applyBorder="1" applyAlignment="1">
      <alignment horizontal="center" vertical="center"/>
    </xf>
    <xf numFmtId="2" fontId="7" fillId="4" borderId="28" xfId="0" applyNumberFormat="1" applyFont="1" applyFill="1" applyBorder="1" applyAlignment="1">
      <alignment horizontal="center" vertical="center"/>
    </xf>
    <xf numFmtId="2" fontId="3" fillId="0" borderId="29" xfId="0" applyNumberFormat="1" applyFont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1" fontId="0" fillId="2" borderId="22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5" fillId="2" borderId="31" xfId="0" applyNumberFormat="1" applyFont="1" applyFill="1" applyBorder="1" applyAlignment="1">
      <alignment horizontal="center" vertical="center"/>
    </xf>
    <xf numFmtId="2" fontId="0" fillId="3" borderId="32" xfId="0" applyNumberFormat="1" applyFill="1" applyBorder="1" applyAlignment="1">
      <alignment horizontal="center" vertical="center"/>
    </xf>
    <xf numFmtId="2" fontId="7" fillId="2" borderId="31" xfId="0" applyNumberFormat="1" applyFont="1" applyFill="1" applyBorder="1" applyAlignment="1">
      <alignment horizontal="center" vertical="center"/>
    </xf>
    <xf numFmtId="2" fontId="0" fillId="3" borderId="33" xfId="0" applyNumberFormat="1" applyFill="1" applyBorder="1" applyAlignment="1">
      <alignment horizontal="center" vertical="center"/>
    </xf>
    <xf numFmtId="2" fontId="3" fillId="0" borderId="34" xfId="0" applyNumberFormat="1" applyFont="1" applyBorder="1" applyAlignment="1">
      <alignment horizontal="center" vertical="center"/>
    </xf>
    <xf numFmtId="2" fontId="6" fillId="0" borderId="29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2" fontId="9" fillId="0" borderId="37" xfId="0" applyNumberFormat="1" applyFont="1" applyBorder="1" applyAlignment="1">
      <alignment horizontal="center" vertical="center"/>
    </xf>
    <xf numFmtId="2" fontId="9" fillId="0" borderId="38" xfId="0" applyNumberFormat="1" applyFont="1" applyBorder="1" applyAlignment="1">
      <alignment horizontal="center" vertical="center"/>
    </xf>
    <xf numFmtId="2" fontId="9" fillId="0" borderId="39" xfId="0" applyNumberFormat="1" applyFont="1" applyBorder="1" applyAlignment="1">
      <alignment horizontal="center" vertical="center"/>
    </xf>
    <xf numFmtId="2" fontId="3" fillId="0" borderId="39" xfId="0" applyNumberFormat="1" applyFont="1" applyBorder="1" applyAlignment="1">
      <alignment horizontal="center" vertical="center"/>
    </xf>
    <xf numFmtId="2" fontId="4" fillId="4" borderId="40" xfId="0" applyNumberFormat="1" applyFont="1" applyFill="1" applyBorder="1" applyAlignment="1">
      <alignment horizontal="center" vertical="center"/>
    </xf>
    <xf numFmtId="2" fontId="6" fillId="0" borderId="41" xfId="0" applyNumberFormat="1" applyFont="1" applyBorder="1" applyAlignment="1">
      <alignment horizontal="center" vertical="center"/>
    </xf>
    <xf numFmtId="2" fontId="14" fillId="0" borderId="41" xfId="0" applyNumberFormat="1" applyFont="1" applyBorder="1" applyAlignment="1">
      <alignment horizontal="center" vertical="center"/>
    </xf>
    <xf numFmtId="2" fontId="7" fillId="4" borderId="40" xfId="0" applyNumberFormat="1" applyFont="1" applyFill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2" fontId="3" fillId="5" borderId="43" xfId="0" applyNumberFormat="1" applyFont="1" applyFill="1" applyBorder="1" applyAlignment="1">
      <alignment horizontal="center" vertical="center"/>
    </xf>
    <xf numFmtId="2" fontId="0" fillId="3" borderId="45" xfId="0" applyNumberFormat="1" applyFill="1" applyBorder="1" applyAlignment="1">
      <alignment horizontal="center" vertical="center"/>
    </xf>
    <xf numFmtId="2" fontId="10" fillId="0" borderId="27" xfId="0" applyNumberFormat="1" applyFont="1" applyBorder="1" applyAlignment="1">
      <alignment horizontal="center" vertical="center"/>
    </xf>
    <xf numFmtId="2" fontId="9" fillId="0" borderId="46" xfId="0" applyNumberFormat="1" applyFont="1" applyBorder="1" applyAlignment="1">
      <alignment horizontal="center" vertical="center"/>
    </xf>
    <xf numFmtId="2" fontId="9" fillId="0" borderId="47" xfId="0" applyNumberFormat="1" applyFont="1" applyBorder="1" applyAlignment="1">
      <alignment horizontal="center" vertical="center"/>
    </xf>
    <xf numFmtId="2" fontId="9" fillId="0" borderId="48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2" fontId="4" fillId="4" borderId="49" xfId="0" applyNumberFormat="1" applyFont="1" applyFill="1" applyBorder="1" applyAlignment="1">
      <alignment horizontal="center" vertical="center"/>
    </xf>
    <xf numFmtId="2" fontId="6" fillId="0" borderId="50" xfId="0" applyNumberFormat="1" applyFont="1" applyBorder="1" applyAlignment="1">
      <alignment horizontal="center" vertical="center"/>
    </xf>
    <xf numFmtId="2" fontId="14" fillId="0" borderId="50" xfId="0" applyNumberFormat="1" applyFont="1" applyBorder="1" applyAlignment="1">
      <alignment horizontal="center" vertical="center"/>
    </xf>
    <xf numFmtId="2" fontId="7" fillId="4" borderId="49" xfId="0" applyNumberFormat="1" applyFont="1" applyFill="1" applyBorder="1" applyAlignment="1">
      <alignment horizontal="center" vertical="center"/>
    </xf>
    <xf numFmtId="2" fontId="3" fillId="0" borderId="51" xfId="0" applyNumberFormat="1" applyFont="1" applyBorder="1" applyAlignment="1">
      <alignment horizontal="center" vertical="center"/>
    </xf>
    <xf numFmtId="2" fontId="10" fillId="0" borderId="26" xfId="0" applyNumberFormat="1" applyFont="1" applyBorder="1" applyAlignment="1">
      <alignment horizontal="center" vertical="center"/>
    </xf>
    <xf numFmtId="2" fontId="3" fillId="0" borderId="27" xfId="0" applyNumberFormat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2" fontId="3" fillId="5" borderId="52" xfId="0" applyNumberFormat="1" applyFont="1" applyFill="1" applyBorder="1" applyAlignment="1">
      <alignment horizontal="center" vertical="center"/>
    </xf>
    <xf numFmtId="2" fontId="3" fillId="0" borderId="52" xfId="0" applyNumberFormat="1" applyFont="1" applyBorder="1" applyAlignment="1">
      <alignment horizontal="center" vertical="center"/>
    </xf>
    <xf numFmtId="2" fontId="9" fillId="0" borderId="52" xfId="0" applyNumberFormat="1" applyFont="1" applyBorder="1" applyAlignment="1">
      <alignment horizontal="center" vertical="center"/>
    </xf>
    <xf numFmtId="2" fontId="9" fillId="0" borderId="53" xfId="0" applyNumberFormat="1" applyFont="1" applyBorder="1" applyAlignment="1">
      <alignment horizontal="center" vertical="center"/>
    </xf>
    <xf numFmtId="2" fontId="9" fillId="0" borderId="54" xfId="0" applyNumberFormat="1" applyFont="1" applyBorder="1" applyAlignment="1">
      <alignment horizontal="center" vertical="center"/>
    </xf>
    <xf numFmtId="2" fontId="3" fillId="0" borderId="54" xfId="0" applyNumberFormat="1" applyFont="1" applyBorder="1" applyAlignment="1">
      <alignment horizontal="center" vertical="center"/>
    </xf>
    <xf numFmtId="2" fontId="4" fillId="4" borderId="55" xfId="0" applyNumberFormat="1" applyFont="1" applyFill="1" applyBorder="1" applyAlignment="1">
      <alignment horizontal="center" vertical="center"/>
    </xf>
    <xf numFmtId="2" fontId="6" fillId="0" borderId="56" xfId="0" applyNumberFormat="1" applyFont="1" applyBorder="1" applyAlignment="1">
      <alignment horizontal="center" vertical="center"/>
    </xf>
    <xf numFmtId="2" fontId="14" fillId="0" borderId="56" xfId="0" applyNumberFormat="1" applyFont="1" applyBorder="1" applyAlignment="1">
      <alignment horizontal="center" vertical="center"/>
    </xf>
    <xf numFmtId="2" fontId="7" fillId="4" borderId="55" xfId="0" applyNumberFormat="1" applyFont="1" applyFill="1" applyBorder="1" applyAlignment="1">
      <alignment horizontal="center" vertical="center"/>
    </xf>
    <xf numFmtId="2" fontId="3" fillId="0" borderId="56" xfId="0" applyNumberFormat="1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2" fontId="3" fillId="5" borderId="57" xfId="0" applyNumberFormat="1" applyFont="1" applyFill="1" applyBorder="1" applyAlignment="1">
      <alignment horizontal="center" vertical="center"/>
    </xf>
    <xf numFmtId="2" fontId="3" fillId="0" borderId="57" xfId="0" applyNumberFormat="1" applyFont="1" applyBorder="1" applyAlignment="1">
      <alignment horizontal="center" vertical="center"/>
    </xf>
    <xf numFmtId="2" fontId="9" fillId="0" borderId="57" xfId="0" applyNumberFormat="1" applyFont="1" applyBorder="1" applyAlignment="1">
      <alignment horizontal="center" vertical="center"/>
    </xf>
    <xf numFmtId="2" fontId="9" fillId="0" borderId="58" xfId="0" applyNumberFormat="1" applyFont="1" applyBorder="1" applyAlignment="1">
      <alignment horizontal="center" vertical="center"/>
    </xf>
    <xf numFmtId="2" fontId="4" fillId="4" borderId="59" xfId="0" applyNumberFormat="1" applyFont="1" applyFill="1" applyBorder="1" applyAlignment="1">
      <alignment horizontal="center" vertical="center"/>
    </xf>
    <xf numFmtId="2" fontId="14" fillId="0" borderId="21" xfId="0" applyNumberFormat="1" applyFont="1" applyBorder="1" applyAlignment="1">
      <alignment horizontal="center" vertical="center"/>
    </xf>
    <xf numFmtId="2" fontId="7" fillId="4" borderId="59" xfId="0" applyNumberFormat="1" applyFont="1" applyFill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2" fontId="3" fillId="5" borderId="60" xfId="0" applyNumberFormat="1" applyFont="1" applyFill="1" applyBorder="1" applyAlignment="1">
      <alignment horizontal="center" vertical="center"/>
    </xf>
    <xf numFmtId="2" fontId="3" fillId="0" borderId="60" xfId="0" applyNumberFormat="1" applyFont="1" applyBorder="1" applyAlignment="1">
      <alignment horizontal="center" vertical="center"/>
    </xf>
    <xf numFmtId="2" fontId="9" fillId="0" borderId="60" xfId="0" applyNumberFormat="1" applyFont="1" applyBorder="1" applyAlignment="1">
      <alignment horizontal="center" vertical="center"/>
    </xf>
    <xf numFmtId="2" fontId="10" fillId="0" borderId="61" xfId="0" applyNumberFormat="1" applyFont="1" applyBorder="1" applyAlignment="1">
      <alignment horizontal="center" vertical="center"/>
    </xf>
    <xf numFmtId="2" fontId="10" fillId="0" borderId="62" xfId="0" applyNumberFormat="1" applyFont="1" applyBorder="1" applyAlignment="1">
      <alignment horizontal="center" vertical="center"/>
    </xf>
    <xf numFmtId="2" fontId="3" fillId="0" borderId="62" xfId="0" applyNumberFormat="1" applyFont="1" applyBorder="1" applyAlignment="1">
      <alignment horizontal="center" vertical="center"/>
    </xf>
    <xf numFmtId="2" fontId="4" fillId="4" borderId="63" xfId="0" applyNumberFormat="1" applyFont="1" applyFill="1" applyBorder="1" applyAlignment="1">
      <alignment horizontal="center" vertical="center"/>
    </xf>
    <xf numFmtId="2" fontId="6" fillId="0" borderId="64" xfId="0" applyNumberFormat="1" applyFont="1" applyBorder="1" applyAlignment="1">
      <alignment horizontal="center" vertical="center"/>
    </xf>
    <xf numFmtId="2" fontId="7" fillId="4" borderId="63" xfId="0" applyNumberFormat="1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2" fontId="3" fillId="0" borderId="66" xfId="0" applyNumberFormat="1" applyFont="1" applyBorder="1" applyAlignment="1">
      <alignment horizontal="center" vertical="center"/>
    </xf>
    <xf numFmtId="2" fontId="3" fillId="0" borderId="67" xfId="0" applyNumberFormat="1" applyFont="1" applyBorder="1" applyAlignment="1">
      <alignment horizontal="center" vertical="center"/>
    </xf>
    <xf numFmtId="2" fontId="0" fillId="3" borderId="68" xfId="0" applyNumberFormat="1" applyFill="1" applyBorder="1" applyAlignment="1">
      <alignment horizontal="center" vertical="center"/>
    </xf>
    <xf numFmtId="2" fontId="10" fillId="0" borderId="60" xfId="0" applyNumberFormat="1" applyFont="1" applyBorder="1" applyAlignment="1">
      <alignment horizontal="center" vertical="center"/>
    </xf>
    <xf numFmtId="2" fontId="14" fillId="0" borderId="64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2" fontId="3" fillId="5" borderId="46" xfId="0" applyNumberFormat="1" applyFont="1" applyFill="1" applyBorder="1" applyAlignment="1">
      <alignment horizontal="center" vertical="center"/>
    </xf>
    <xf numFmtId="2" fontId="3" fillId="0" borderId="46" xfId="0" applyNumberFormat="1" applyFont="1" applyBorder="1" applyAlignment="1">
      <alignment horizontal="center" vertical="center"/>
    </xf>
    <xf numFmtId="2" fontId="13" fillId="0" borderId="26" xfId="0" applyNumberFormat="1" applyFont="1" applyBorder="1" applyAlignment="1">
      <alignment horizontal="center" vertical="center"/>
    </xf>
    <xf numFmtId="2" fontId="13" fillId="0" borderId="27" xfId="0" applyNumberFormat="1" applyFont="1" applyBorder="1" applyAlignment="1">
      <alignment horizontal="center" vertical="center"/>
    </xf>
    <xf numFmtId="0" fontId="0" fillId="0" borderId="66" xfId="0" applyBorder="1"/>
    <xf numFmtId="0" fontId="7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2" fontId="3" fillId="5" borderId="71" xfId="0" applyNumberFormat="1" applyFont="1" applyFill="1" applyBorder="1" applyAlignment="1">
      <alignment horizontal="center" vertical="center"/>
    </xf>
    <xf numFmtId="2" fontId="3" fillId="0" borderId="71" xfId="0" applyNumberFormat="1" applyFont="1" applyBorder="1" applyAlignment="1">
      <alignment horizontal="center" vertical="center"/>
    </xf>
    <xf numFmtId="2" fontId="9" fillId="0" borderId="71" xfId="0" applyNumberFormat="1" applyFont="1" applyBorder="1" applyAlignment="1">
      <alignment horizontal="center" vertical="center"/>
    </xf>
    <xf numFmtId="2" fontId="9" fillId="0" borderId="72" xfId="0" applyNumberFormat="1" applyFont="1" applyBorder="1" applyAlignment="1">
      <alignment horizontal="center" vertical="center"/>
    </xf>
    <xf numFmtId="2" fontId="4" fillId="4" borderId="73" xfId="0" applyNumberFormat="1" applyFont="1" applyFill="1" applyBorder="1" applyAlignment="1">
      <alignment horizontal="center" vertical="center"/>
    </xf>
    <xf numFmtId="2" fontId="6" fillId="0" borderId="74" xfId="0" applyNumberFormat="1" applyFont="1" applyBorder="1" applyAlignment="1">
      <alignment horizontal="center" vertical="center"/>
    </xf>
    <xf numFmtId="2" fontId="0" fillId="3" borderId="75" xfId="0" applyNumberFormat="1" applyFill="1" applyBorder="1" applyAlignment="1">
      <alignment horizontal="center" vertical="center"/>
    </xf>
    <xf numFmtId="2" fontId="7" fillId="4" borderId="73" xfId="0" applyNumberFormat="1" applyFont="1" applyFill="1" applyBorder="1" applyAlignment="1">
      <alignment horizontal="center" vertical="center"/>
    </xf>
    <xf numFmtId="2" fontId="3" fillId="0" borderId="74" xfId="0" applyNumberFormat="1" applyFont="1" applyBorder="1" applyAlignment="1">
      <alignment horizontal="center" vertical="center"/>
    </xf>
    <xf numFmtId="2" fontId="0" fillId="2" borderId="22" xfId="0" applyNumberFormat="1" applyFont="1" applyFill="1" applyBorder="1" applyAlignment="1">
      <alignment horizontal="center" vertical="center"/>
    </xf>
    <xf numFmtId="2" fontId="0" fillId="2" borderId="23" xfId="0" applyNumberFormat="1" applyFont="1" applyFill="1" applyBorder="1" applyAlignment="1">
      <alignment horizontal="center" vertical="center"/>
    </xf>
    <xf numFmtId="2" fontId="0" fillId="2" borderId="24" xfId="0" applyNumberFormat="1" applyFont="1" applyFill="1" applyBorder="1" applyAlignment="1">
      <alignment horizontal="center" vertical="center"/>
    </xf>
    <xf numFmtId="2" fontId="0" fillId="3" borderId="32" xfId="0" applyNumberFormat="1" applyFont="1" applyFill="1" applyBorder="1" applyAlignment="1">
      <alignment horizontal="center" vertical="center"/>
    </xf>
    <xf numFmtId="1" fontId="1" fillId="2" borderId="22" xfId="0" applyNumberFormat="1" applyFont="1" applyFill="1" applyBorder="1" applyAlignment="1">
      <alignment horizontal="center" vertical="center"/>
    </xf>
    <xf numFmtId="2" fontId="1" fillId="2" borderId="22" xfId="0" applyNumberFormat="1" applyFont="1" applyFill="1" applyBorder="1" applyAlignment="1">
      <alignment horizontal="center" vertical="center"/>
    </xf>
    <xf numFmtId="2" fontId="1" fillId="3" borderId="32" xfId="0" applyNumberFormat="1" applyFont="1" applyFill="1" applyBorder="1" applyAlignment="1">
      <alignment horizontal="center" vertical="center"/>
    </xf>
    <xf numFmtId="2" fontId="1" fillId="3" borderId="33" xfId="0" applyNumberFormat="1" applyFont="1" applyFill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4" fillId="4" borderId="13" xfId="0" applyNumberFormat="1" applyFont="1" applyFill="1" applyBorder="1" applyAlignment="1">
      <alignment horizontal="center" vertical="center"/>
    </xf>
    <xf numFmtId="2" fontId="6" fillId="0" borderId="33" xfId="0" applyNumberFormat="1" applyFont="1" applyBorder="1" applyAlignment="1">
      <alignment horizontal="center" vertical="center"/>
    </xf>
    <xf numFmtId="2" fontId="14" fillId="0" borderId="44" xfId="0" applyNumberFormat="1" applyFont="1" applyBorder="1" applyAlignment="1">
      <alignment horizontal="center" vertical="center"/>
    </xf>
    <xf numFmtId="2" fontId="7" fillId="4" borderId="13" xfId="0" applyNumberFormat="1" applyFont="1" applyFill="1" applyBorder="1" applyAlignment="1">
      <alignment horizontal="center" vertical="center"/>
    </xf>
    <xf numFmtId="2" fontId="3" fillId="0" borderId="44" xfId="0" applyNumberFormat="1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2" fontId="0" fillId="3" borderId="35" xfId="0" applyNumberFormat="1" applyFill="1" applyBorder="1" applyAlignment="1">
      <alignment horizontal="center" vertical="center"/>
    </xf>
    <xf numFmtId="2" fontId="0" fillId="2" borderId="78" xfId="0" applyNumberFormat="1" applyFill="1" applyBorder="1" applyAlignment="1">
      <alignment horizontal="center" vertical="center"/>
    </xf>
    <xf numFmtId="2" fontId="0" fillId="2" borderId="79" xfId="0" applyNumberFormat="1" applyFill="1" applyBorder="1" applyAlignment="1">
      <alignment horizontal="center" vertical="center"/>
    </xf>
    <xf numFmtId="2" fontId="3" fillId="5" borderId="80" xfId="0" applyNumberFormat="1" applyFont="1" applyFill="1" applyBorder="1" applyAlignment="1">
      <alignment horizontal="center" vertical="center"/>
    </xf>
    <xf numFmtId="2" fontId="0" fillId="3" borderId="81" xfId="0" applyNumberFormat="1" applyFill="1" applyBorder="1" applyAlignment="1">
      <alignment horizontal="center" vertical="center"/>
    </xf>
    <xf numFmtId="2" fontId="0" fillId="2" borderId="82" xfId="0" applyNumberFormat="1" applyFill="1" applyBorder="1" applyAlignment="1">
      <alignment horizontal="center" vertical="center"/>
    </xf>
    <xf numFmtId="2" fontId="9" fillId="0" borderId="83" xfId="0" applyNumberFormat="1" applyFont="1" applyBorder="1" applyAlignment="1">
      <alignment horizontal="center" vertical="center"/>
    </xf>
    <xf numFmtId="17" fontId="7" fillId="7" borderId="6" xfId="0" applyNumberFormat="1" applyFont="1" applyFill="1" applyBorder="1" applyAlignment="1">
      <alignment horizontal="center" vertical="center" wrapText="1"/>
    </xf>
    <xf numFmtId="0" fontId="2" fillId="0" borderId="69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84" xfId="0" applyFont="1" applyBorder="1" applyAlignment="1">
      <alignment horizontal="left" vertical="center"/>
    </xf>
    <xf numFmtId="0" fontId="2" fillId="0" borderId="85" xfId="0" applyFont="1" applyBorder="1" applyAlignment="1">
      <alignment horizontal="left" vertical="center"/>
    </xf>
    <xf numFmtId="0" fontId="2" fillId="0" borderId="86" xfId="0" applyFont="1" applyBorder="1" applyAlignment="1">
      <alignment horizontal="left" vertical="center"/>
    </xf>
  </cellXfs>
  <cellStyles count="1">
    <cellStyle name="Normal" xfId="0" builtinId="0"/>
  </cellStyles>
  <dxfs count="31"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auto="1"/>
      </font>
    </dxf>
    <dxf>
      <font>
        <color theme="9" tint="-0.24994659260841701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3"/>
  <sheetViews>
    <sheetView tabSelected="1" zoomScale="70" zoomScaleNormal="70" workbookViewId="0">
      <selection activeCell="M4" sqref="M4"/>
    </sheetView>
  </sheetViews>
  <sheetFormatPr defaultRowHeight="15" x14ac:dyDescent="0.25"/>
  <cols>
    <col min="1" max="1" width="27.28515625" bestFit="1" customWidth="1"/>
    <col min="2" max="2" width="15" customWidth="1"/>
    <col min="3" max="3" width="9.42578125" hidden="1" customWidth="1"/>
    <col min="4" max="4" width="10.7109375" hidden="1" customWidth="1"/>
    <col min="5" max="5" width="10" hidden="1" customWidth="1"/>
    <col min="6" max="6" width="0" hidden="1" customWidth="1"/>
    <col min="7" max="7" width="9.7109375" hidden="1" customWidth="1"/>
    <col min="8" max="8" width="9.85546875" hidden="1" customWidth="1"/>
    <col min="9" max="9" width="9.5703125" hidden="1" customWidth="1"/>
    <col min="10" max="10" width="10.28515625" customWidth="1"/>
    <col min="11" max="11" width="9.140625" customWidth="1"/>
    <col min="13" max="13" width="9.85546875" bestFit="1" customWidth="1"/>
    <col min="14" max="14" width="9.7109375" bestFit="1" customWidth="1"/>
    <col min="16" max="16" width="10" bestFit="1" customWidth="1"/>
    <col min="17" max="17" width="9.7109375" bestFit="1" customWidth="1"/>
    <col min="18" max="29" width="9.7109375" customWidth="1"/>
    <col min="30" max="30" width="17" customWidth="1"/>
    <col min="31" max="31" width="19.28515625" customWidth="1"/>
    <col min="32" max="32" width="17" customWidth="1"/>
    <col min="33" max="33" width="15.28515625" customWidth="1"/>
    <col min="34" max="34" width="14.140625" customWidth="1"/>
    <col min="35" max="35" width="71" customWidth="1"/>
  </cols>
  <sheetData>
    <row r="1" spans="1:37" ht="83.25" customHeight="1" thickBot="1" x14ac:dyDescent="0.3">
      <c r="A1" s="8" t="s">
        <v>0</v>
      </c>
      <c r="B1" s="8" t="s">
        <v>3</v>
      </c>
      <c r="C1" s="9">
        <v>41183</v>
      </c>
      <c r="D1" s="9">
        <v>41214</v>
      </c>
      <c r="E1" s="9">
        <v>41244</v>
      </c>
      <c r="F1" s="9">
        <v>41640</v>
      </c>
      <c r="G1" s="9">
        <v>41671</v>
      </c>
      <c r="H1" s="9">
        <v>41699</v>
      </c>
      <c r="I1" s="9">
        <v>41730</v>
      </c>
      <c r="J1" s="9">
        <v>41760</v>
      </c>
      <c r="K1" s="179">
        <v>41791</v>
      </c>
      <c r="L1" s="179">
        <v>41821</v>
      </c>
      <c r="M1" s="179">
        <v>41852</v>
      </c>
      <c r="N1" s="179">
        <v>41883</v>
      </c>
      <c r="O1" s="179">
        <v>41913</v>
      </c>
      <c r="P1" s="179">
        <v>41944</v>
      </c>
      <c r="Q1" s="179">
        <v>41974</v>
      </c>
      <c r="R1" s="179">
        <v>42019</v>
      </c>
      <c r="S1" s="179">
        <v>42050</v>
      </c>
      <c r="T1" s="179">
        <v>42064</v>
      </c>
      <c r="U1" s="179">
        <v>42095</v>
      </c>
      <c r="V1" s="179">
        <v>42125</v>
      </c>
      <c r="W1" s="26" t="s">
        <v>5</v>
      </c>
      <c r="X1" s="26" t="s">
        <v>6</v>
      </c>
      <c r="Y1" s="26" t="s">
        <v>7</v>
      </c>
      <c r="Z1" s="26">
        <v>42248</v>
      </c>
      <c r="AA1" s="26">
        <v>42278</v>
      </c>
      <c r="AB1" s="26">
        <v>42309</v>
      </c>
      <c r="AC1" s="26" t="s">
        <v>8</v>
      </c>
      <c r="AD1" s="8" t="s">
        <v>11</v>
      </c>
      <c r="AE1" s="30" t="s">
        <v>10</v>
      </c>
      <c r="AF1" s="29" t="s">
        <v>4</v>
      </c>
      <c r="AG1" s="8" t="s">
        <v>2</v>
      </c>
      <c r="AH1" s="8" t="s">
        <v>9</v>
      </c>
      <c r="AI1" s="1"/>
    </row>
    <row r="2" spans="1:37" ht="15.75" thickBot="1" x14ac:dyDescent="0.3">
      <c r="A2" s="180"/>
      <c r="B2" s="57" t="s">
        <v>1</v>
      </c>
      <c r="C2" s="58"/>
      <c r="D2" s="58"/>
      <c r="E2" s="58"/>
      <c r="F2" s="59"/>
      <c r="G2" s="59"/>
      <c r="H2" s="59"/>
      <c r="I2" s="59"/>
      <c r="J2" s="59">
        <v>3</v>
      </c>
      <c r="K2" s="59"/>
      <c r="L2" s="59"/>
      <c r="M2" s="59">
        <v>2</v>
      </c>
      <c r="N2" s="59"/>
      <c r="O2" s="59"/>
      <c r="P2" s="59">
        <v>2</v>
      </c>
      <c r="Q2" s="60">
        <v>2</v>
      </c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2">
        <v>9</v>
      </c>
      <c r="AE2" s="63"/>
      <c r="AF2" s="63"/>
      <c r="AG2" s="64">
        <f>AD2-SUM(S2:AC2)</f>
        <v>9</v>
      </c>
      <c r="AH2" s="65"/>
    </row>
    <row r="3" spans="1:37" x14ac:dyDescent="0.25">
      <c r="A3" s="181"/>
      <c r="B3" s="139" t="s">
        <v>13</v>
      </c>
      <c r="C3" s="140"/>
      <c r="D3" s="140"/>
      <c r="E3" s="140"/>
      <c r="F3" s="141"/>
      <c r="G3" s="141"/>
      <c r="H3" s="141"/>
      <c r="I3" s="141"/>
      <c r="J3" s="141"/>
      <c r="K3" s="142"/>
      <c r="L3" s="142"/>
      <c r="M3" s="143">
        <v>6</v>
      </c>
      <c r="N3" s="143"/>
      <c r="O3" s="143"/>
      <c r="P3" s="143"/>
      <c r="Q3" s="144"/>
      <c r="R3" s="101">
        <v>2</v>
      </c>
      <c r="S3" s="101"/>
      <c r="T3" s="101"/>
      <c r="U3" s="101">
        <v>10</v>
      </c>
      <c r="V3" s="102"/>
      <c r="W3" s="101">
        <v>5</v>
      </c>
      <c r="X3" s="102"/>
      <c r="Y3" s="102"/>
      <c r="Z3" s="102"/>
      <c r="AA3" s="102"/>
      <c r="AB3" s="102"/>
      <c r="AC3" s="102"/>
      <c r="AD3" s="145"/>
      <c r="AE3" s="146">
        <f>23-SUM(K3:W3)</f>
        <v>0</v>
      </c>
      <c r="AF3" s="147"/>
      <c r="AG3" s="148"/>
      <c r="AH3" s="149"/>
      <c r="AI3" t="s">
        <v>17</v>
      </c>
    </row>
    <row r="4" spans="1:37" ht="15.75" thickBot="1" x14ac:dyDescent="0.3">
      <c r="A4" s="182"/>
      <c r="B4" s="47" t="s">
        <v>12</v>
      </c>
      <c r="C4" s="48"/>
      <c r="D4" s="48"/>
      <c r="E4" s="48"/>
      <c r="F4" s="49"/>
      <c r="G4" s="49"/>
      <c r="H4" s="49"/>
      <c r="I4" s="49"/>
      <c r="J4" s="49"/>
      <c r="K4" s="50"/>
      <c r="L4" s="50"/>
      <c r="M4" s="51"/>
      <c r="N4" s="51"/>
      <c r="O4" s="51"/>
      <c r="P4" s="51"/>
      <c r="Q4" s="52"/>
      <c r="R4" s="27"/>
      <c r="S4" s="27"/>
      <c r="T4" s="27"/>
      <c r="U4" s="27"/>
      <c r="V4" s="15"/>
      <c r="W4" s="27"/>
      <c r="X4" s="15"/>
      <c r="Y4" s="15"/>
      <c r="Z4" s="15"/>
      <c r="AA4" s="15"/>
      <c r="AB4" s="15"/>
      <c r="AC4" s="15"/>
      <c r="AD4" s="53"/>
      <c r="AE4" s="83"/>
      <c r="AF4" s="54">
        <f>25-SUM(X4:AC4)</f>
        <v>25</v>
      </c>
      <c r="AG4" s="55"/>
      <c r="AH4" s="56">
        <f>AE3+AF4</f>
        <v>25</v>
      </c>
    </row>
    <row r="5" spans="1:37" ht="15.75" thickBot="1" x14ac:dyDescent="0.3">
      <c r="A5" s="40"/>
      <c r="B5" s="43"/>
      <c r="C5" s="5"/>
      <c r="D5" s="5"/>
      <c r="E5" s="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32"/>
      <c r="AG5" s="23"/>
      <c r="AH5" s="14"/>
      <c r="AI5" s="5"/>
      <c r="AJ5" s="5"/>
      <c r="AK5" s="5"/>
    </row>
    <row r="6" spans="1:37" ht="15.75" thickBot="1" x14ac:dyDescent="0.3">
      <c r="A6" s="183"/>
      <c r="B6" s="57" t="s">
        <v>1</v>
      </c>
      <c r="C6" s="58"/>
      <c r="D6" s="58"/>
      <c r="E6" s="58"/>
      <c r="F6" s="59"/>
      <c r="G6" s="59"/>
      <c r="H6" s="59"/>
      <c r="I6" s="59"/>
      <c r="J6" s="59">
        <v>1</v>
      </c>
      <c r="K6" s="59"/>
      <c r="L6" s="59"/>
      <c r="M6" s="59">
        <v>2</v>
      </c>
      <c r="N6" s="59"/>
      <c r="O6" s="59"/>
      <c r="P6" s="59">
        <v>1</v>
      </c>
      <c r="Q6" s="60">
        <v>2</v>
      </c>
      <c r="R6" s="61">
        <v>0</v>
      </c>
      <c r="S6" s="61"/>
      <c r="T6" s="61"/>
      <c r="U6" s="61"/>
      <c r="V6" s="61">
        <v>2</v>
      </c>
      <c r="W6" s="61"/>
      <c r="X6" s="61">
        <v>4</v>
      </c>
      <c r="Y6" s="61"/>
      <c r="Z6" s="61"/>
      <c r="AA6" s="61"/>
      <c r="AB6" s="61"/>
      <c r="AC6" s="61"/>
      <c r="AD6" s="62">
        <v>9</v>
      </c>
      <c r="AE6" s="63"/>
      <c r="AF6" s="63"/>
      <c r="AG6" s="64">
        <f>AD6-SUM(S6:AC6)</f>
        <v>3</v>
      </c>
      <c r="AH6" s="65"/>
    </row>
    <row r="7" spans="1:37" x14ac:dyDescent="0.25">
      <c r="A7" s="184"/>
      <c r="B7" s="81" t="s">
        <v>13</v>
      </c>
      <c r="C7" s="133"/>
      <c r="D7" s="133"/>
      <c r="E7" s="133"/>
      <c r="F7" s="134"/>
      <c r="G7" s="134"/>
      <c r="H7" s="134"/>
      <c r="I7" s="134"/>
      <c r="J7" s="134"/>
      <c r="K7" s="135"/>
      <c r="L7" s="135"/>
      <c r="M7" s="85"/>
      <c r="N7" s="85"/>
      <c r="O7" s="85"/>
      <c r="P7" s="85">
        <v>1</v>
      </c>
      <c r="Q7" s="86"/>
      <c r="R7" s="87"/>
      <c r="S7" s="87"/>
      <c r="T7" s="87"/>
      <c r="U7" s="87"/>
      <c r="V7" s="88"/>
      <c r="W7" s="87"/>
      <c r="X7" s="88"/>
      <c r="Y7" s="88"/>
      <c r="Z7" s="88"/>
      <c r="AA7" s="88"/>
      <c r="AB7" s="88"/>
      <c r="AC7" s="88"/>
      <c r="AD7" s="89"/>
      <c r="AE7" s="90">
        <f>1-SUM(K7:P7)</f>
        <v>0</v>
      </c>
      <c r="AF7" s="91"/>
      <c r="AG7" s="92"/>
      <c r="AH7" s="93"/>
    </row>
    <row r="8" spans="1:37" ht="15.75" thickBot="1" x14ac:dyDescent="0.3">
      <c r="A8" s="185"/>
      <c r="B8" s="47" t="s">
        <v>12</v>
      </c>
      <c r="C8" s="48"/>
      <c r="D8" s="48"/>
      <c r="E8" s="48"/>
      <c r="F8" s="83"/>
      <c r="G8" s="83"/>
      <c r="H8" s="83"/>
      <c r="I8" s="83"/>
      <c r="J8" s="49"/>
      <c r="K8" s="50"/>
      <c r="L8" s="50"/>
      <c r="M8" s="50"/>
      <c r="N8" s="50"/>
      <c r="O8" s="50"/>
      <c r="P8" s="51"/>
      <c r="Q8" s="84">
        <v>1</v>
      </c>
      <c r="R8" s="28">
        <v>1</v>
      </c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53"/>
      <c r="AF8" s="54">
        <f>25-SUM(Q8:V8)</f>
        <v>23</v>
      </c>
      <c r="AG8" s="55"/>
      <c r="AH8" s="56">
        <f>AE7+AF8</f>
        <v>23</v>
      </c>
    </row>
    <row r="9" spans="1:37" ht="15.75" thickBot="1" x14ac:dyDescent="0.3">
      <c r="A9" s="41"/>
      <c r="B9" s="44"/>
      <c r="C9" s="4"/>
      <c r="D9" s="4"/>
      <c r="E9" s="4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33"/>
      <c r="AG9" s="24"/>
      <c r="AH9" s="19"/>
    </row>
    <row r="10" spans="1:37" ht="15.75" thickBot="1" x14ac:dyDescent="0.3">
      <c r="A10" s="186"/>
      <c r="B10" s="57" t="s">
        <v>1</v>
      </c>
      <c r="C10" s="58"/>
      <c r="D10" s="58"/>
      <c r="E10" s="58"/>
      <c r="F10" s="59"/>
      <c r="G10" s="59">
        <v>2</v>
      </c>
      <c r="H10" s="59"/>
      <c r="I10" s="59"/>
      <c r="J10" s="59"/>
      <c r="K10" s="59"/>
      <c r="L10" s="59"/>
      <c r="M10" s="59">
        <v>4</v>
      </c>
      <c r="N10" s="59"/>
      <c r="O10" s="59"/>
      <c r="P10" s="59"/>
      <c r="Q10" s="60">
        <v>3</v>
      </c>
      <c r="R10" s="61"/>
      <c r="S10" s="61">
        <v>2</v>
      </c>
      <c r="T10" s="61">
        <v>1</v>
      </c>
      <c r="U10" s="61"/>
      <c r="V10" s="61"/>
      <c r="W10" s="61"/>
      <c r="X10" s="61"/>
      <c r="Y10" s="61"/>
      <c r="Z10" s="61"/>
      <c r="AA10" s="61"/>
      <c r="AB10" s="61"/>
      <c r="AC10" s="61"/>
      <c r="AD10" s="62">
        <v>9</v>
      </c>
      <c r="AE10" s="63"/>
      <c r="AF10" s="63"/>
      <c r="AG10" s="64">
        <f>AD10-SUM(S10:AC10)</f>
        <v>6</v>
      </c>
      <c r="AH10" s="65"/>
    </row>
    <row r="11" spans="1:37" x14ac:dyDescent="0.25">
      <c r="A11" s="184"/>
      <c r="B11" s="158" t="s">
        <v>13</v>
      </c>
      <c r="C11" s="69"/>
      <c r="D11" s="69"/>
      <c r="E11" s="69"/>
      <c r="F11" s="70"/>
      <c r="G11" s="70"/>
      <c r="H11" s="70"/>
      <c r="I11" s="70"/>
      <c r="J11" s="70"/>
      <c r="K11" s="71"/>
      <c r="L11" s="72">
        <v>5</v>
      </c>
      <c r="M11" s="72">
        <v>8</v>
      </c>
      <c r="N11" s="72"/>
      <c r="O11" s="72"/>
      <c r="P11" s="72"/>
      <c r="Q11" s="73">
        <v>1</v>
      </c>
      <c r="R11" s="74">
        <v>1</v>
      </c>
      <c r="S11" s="74">
        <v>3</v>
      </c>
      <c r="T11" s="74"/>
      <c r="U11" s="74"/>
      <c r="V11" s="74">
        <v>2</v>
      </c>
      <c r="W11" s="74"/>
      <c r="X11" s="75"/>
      <c r="Y11" s="75"/>
      <c r="Z11" s="75"/>
      <c r="AA11" s="75"/>
      <c r="AB11" s="75"/>
      <c r="AC11" s="75"/>
      <c r="AD11" s="76"/>
      <c r="AE11" s="77">
        <f>25-SUM(K11:V11)</f>
        <v>5</v>
      </c>
      <c r="AF11" s="78"/>
      <c r="AG11" s="79"/>
      <c r="AH11" s="80"/>
    </row>
    <row r="12" spans="1:37" ht="15.75" thickBot="1" x14ac:dyDescent="0.3">
      <c r="A12" s="185"/>
      <c r="B12" s="171" t="s">
        <v>12</v>
      </c>
      <c r="C12" s="48"/>
      <c r="D12" s="48"/>
      <c r="E12" s="48"/>
      <c r="F12" s="49"/>
      <c r="G12" s="49"/>
      <c r="H12" s="49"/>
      <c r="I12" s="49"/>
      <c r="J12" s="49"/>
      <c r="K12" s="50"/>
      <c r="L12" s="51"/>
      <c r="M12" s="136"/>
      <c r="N12" s="50"/>
      <c r="O12" s="50"/>
      <c r="P12" s="50"/>
      <c r="Q12" s="137"/>
      <c r="R12" s="31"/>
      <c r="S12" s="27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53"/>
      <c r="AE12" s="83"/>
      <c r="AF12" s="54">
        <v>25</v>
      </c>
      <c r="AG12" s="55"/>
      <c r="AH12" s="56">
        <f>AE11+AF12</f>
        <v>30</v>
      </c>
      <c r="AI12" s="6"/>
    </row>
    <row r="13" spans="1:37" ht="15.75" thickBot="1" x14ac:dyDescent="0.3">
      <c r="A13" s="38"/>
      <c r="B13" s="43"/>
      <c r="C13" s="5"/>
      <c r="D13" s="5"/>
      <c r="E13" s="5"/>
      <c r="F13" s="21"/>
      <c r="G13" s="21"/>
      <c r="H13" s="21"/>
      <c r="I13" s="21"/>
      <c r="J13" s="21"/>
      <c r="K13" s="14"/>
      <c r="L13" s="37"/>
      <c r="M13" s="37"/>
      <c r="N13" s="14"/>
      <c r="O13" s="14"/>
      <c r="P13" s="14"/>
      <c r="Q13" s="37"/>
      <c r="R13" s="37"/>
      <c r="S13" s="36"/>
      <c r="T13" s="14"/>
      <c r="U13" s="14"/>
      <c r="V13" s="14"/>
      <c r="W13" s="14"/>
      <c r="X13" s="14"/>
      <c r="Y13" s="14"/>
      <c r="Z13" s="14"/>
      <c r="AA13" s="14"/>
      <c r="AB13" s="14"/>
    </row>
    <row r="14" spans="1:37" ht="15.75" thickBot="1" x14ac:dyDescent="0.3">
      <c r="A14" s="186"/>
      <c r="B14" s="57" t="s">
        <v>1</v>
      </c>
      <c r="C14" s="58"/>
      <c r="D14" s="58"/>
      <c r="E14" s="58"/>
      <c r="F14" s="59"/>
      <c r="G14" s="59">
        <v>1</v>
      </c>
      <c r="H14" s="59"/>
      <c r="I14" s="59"/>
      <c r="J14" s="59">
        <v>2</v>
      </c>
      <c r="K14" s="59">
        <v>1</v>
      </c>
      <c r="L14" s="59"/>
      <c r="M14" s="59">
        <v>1</v>
      </c>
      <c r="N14" s="59"/>
      <c r="O14" s="59">
        <v>1</v>
      </c>
      <c r="P14" s="59"/>
      <c r="Q14" s="60">
        <v>3</v>
      </c>
      <c r="R14" s="61"/>
      <c r="S14" s="61">
        <v>1</v>
      </c>
      <c r="T14" s="61">
        <v>1.5</v>
      </c>
      <c r="U14" s="61"/>
      <c r="V14" s="61"/>
      <c r="W14" s="61"/>
      <c r="X14" s="61"/>
      <c r="Y14" s="61"/>
      <c r="Z14" s="61"/>
      <c r="AA14" s="61"/>
      <c r="AB14" s="61"/>
      <c r="AC14" s="61"/>
      <c r="AD14" s="62">
        <v>9</v>
      </c>
      <c r="AE14" s="63"/>
      <c r="AF14" s="63"/>
      <c r="AG14" s="64">
        <f>AD14-SUM(S14:AC14)</f>
        <v>6.5</v>
      </c>
      <c r="AH14" s="65"/>
      <c r="AI14" s="13"/>
    </row>
    <row r="15" spans="1:37" x14ac:dyDescent="0.25">
      <c r="A15" s="184"/>
      <c r="B15" s="158" t="s">
        <v>13</v>
      </c>
      <c r="C15" s="69"/>
      <c r="D15" s="69"/>
      <c r="E15" s="69"/>
      <c r="F15" s="70"/>
      <c r="G15" s="70"/>
      <c r="H15" s="70"/>
      <c r="I15" s="70"/>
      <c r="J15" s="70"/>
      <c r="K15" s="71"/>
      <c r="L15" s="72">
        <v>5</v>
      </c>
      <c r="M15" s="72">
        <v>7</v>
      </c>
      <c r="N15" s="72"/>
      <c r="O15" s="72"/>
      <c r="P15" s="72"/>
      <c r="Q15" s="73">
        <v>2</v>
      </c>
      <c r="R15" s="74">
        <v>1</v>
      </c>
      <c r="S15" s="74"/>
      <c r="T15" s="74">
        <v>1</v>
      </c>
      <c r="U15" s="74"/>
      <c r="V15" s="74">
        <v>6</v>
      </c>
      <c r="W15" s="74"/>
      <c r="X15" s="75"/>
      <c r="Y15" s="75"/>
      <c r="Z15" s="75"/>
      <c r="AA15" s="75"/>
      <c r="AB15" s="75"/>
      <c r="AC15" s="75"/>
      <c r="AD15" s="76"/>
      <c r="AE15" s="77">
        <f>22-SUM(K15:V15)</f>
        <v>0</v>
      </c>
      <c r="AF15" s="78"/>
      <c r="AG15" s="79"/>
      <c r="AH15" s="80"/>
      <c r="AI15" s="13"/>
    </row>
    <row r="16" spans="1:37" ht="15.75" thickBot="1" x14ac:dyDescent="0.3">
      <c r="A16" s="185"/>
      <c r="B16" s="171" t="s">
        <v>12</v>
      </c>
      <c r="C16" s="48"/>
      <c r="D16" s="48"/>
      <c r="E16" s="48"/>
      <c r="F16" s="49"/>
      <c r="G16" s="49"/>
      <c r="H16" s="49"/>
      <c r="I16" s="49"/>
      <c r="J16" s="49"/>
      <c r="K16" s="50"/>
      <c r="L16" s="136"/>
      <c r="M16" s="136"/>
      <c r="N16" s="136"/>
      <c r="O16" s="136"/>
      <c r="P16" s="136"/>
      <c r="Q16" s="137"/>
      <c r="R16" s="31"/>
      <c r="S16" s="15"/>
      <c r="T16" s="15"/>
      <c r="U16" s="15"/>
      <c r="V16" s="122">
        <v>2</v>
      </c>
      <c r="W16" s="15"/>
      <c r="X16" s="15"/>
      <c r="Y16" s="15"/>
      <c r="Z16" s="15"/>
      <c r="AA16" s="15"/>
      <c r="AB16" s="15"/>
      <c r="AC16" s="15"/>
      <c r="AD16" s="53"/>
      <c r="AE16" s="83"/>
      <c r="AF16" s="54">
        <f>25-SUM(V16:AC16)</f>
        <v>23</v>
      </c>
      <c r="AG16" s="55"/>
      <c r="AH16" s="56">
        <f>AE15+AF16</f>
        <v>23</v>
      </c>
    </row>
    <row r="17" spans="1:35" ht="15.75" thickBot="1" x14ac:dyDescent="0.3">
      <c r="A17" s="38"/>
      <c r="B17" s="43"/>
      <c r="C17" s="5"/>
      <c r="D17" s="5"/>
      <c r="E17" s="5"/>
      <c r="F17" s="21"/>
      <c r="G17" s="21"/>
      <c r="H17" s="21"/>
      <c r="I17" s="21"/>
      <c r="J17" s="21"/>
      <c r="K17" s="14"/>
      <c r="L17" s="37"/>
      <c r="M17" s="37"/>
      <c r="N17" s="37"/>
      <c r="O17" s="37"/>
      <c r="P17" s="37"/>
      <c r="Q17" s="37"/>
      <c r="R17" s="37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35" ht="15.75" thickBot="1" x14ac:dyDescent="0.3">
      <c r="A18" s="186"/>
      <c r="B18" s="57" t="s">
        <v>1</v>
      </c>
      <c r="C18" s="58"/>
      <c r="D18" s="58"/>
      <c r="E18" s="58"/>
      <c r="F18" s="59"/>
      <c r="G18" s="59"/>
      <c r="H18" s="59"/>
      <c r="I18" s="59"/>
      <c r="J18" s="59">
        <v>1</v>
      </c>
      <c r="K18" s="59"/>
      <c r="L18" s="59">
        <v>2</v>
      </c>
      <c r="M18" s="59"/>
      <c r="N18" s="59"/>
      <c r="O18" s="59">
        <v>1</v>
      </c>
      <c r="P18" s="59"/>
      <c r="Q18" s="60">
        <v>2</v>
      </c>
      <c r="R18" s="61">
        <v>1</v>
      </c>
      <c r="S18" s="61"/>
      <c r="T18" s="61"/>
      <c r="U18" s="61">
        <v>3</v>
      </c>
      <c r="V18" s="61">
        <v>2</v>
      </c>
      <c r="W18" s="61"/>
      <c r="X18" s="61"/>
      <c r="Y18" s="61"/>
      <c r="Z18" s="61"/>
      <c r="AA18" s="61"/>
      <c r="AB18" s="61"/>
      <c r="AC18" s="61"/>
      <c r="AD18" s="62">
        <v>9</v>
      </c>
      <c r="AE18" s="63"/>
      <c r="AF18" s="63"/>
      <c r="AG18" s="64">
        <f>AD18-SUM(S18:AC18)</f>
        <v>4</v>
      </c>
      <c r="AH18" s="65"/>
    </row>
    <row r="19" spans="1:35" ht="15.75" thickBot="1" x14ac:dyDescent="0.3">
      <c r="A19" s="187"/>
      <c r="B19" s="81" t="s">
        <v>13</v>
      </c>
      <c r="C19" s="96"/>
      <c r="D19" s="96"/>
      <c r="E19" s="96"/>
      <c r="F19" s="97"/>
      <c r="G19" s="97"/>
      <c r="H19" s="97"/>
      <c r="I19" s="97"/>
      <c r="J19" s="97"/>
      <c r="K19" s="98"/>
      <c r="L19" s="99">
        <v>4</v>
      </c>
      <c r="M19" s="99"/>
      <c r="N19" s="99"/>
      <c r="O19" s="99"/>
      <c r="P19" s="99"/>
      <c r="Q19" s="100"/>
      <c r="R19" s="101"/>
      <c r="S19" s="101"/>
      <c r="T19" s="101"/>
      <c r="U19" s="101"/>
      <c r="V19" s="102"/>
      <c r="W19" s="101"/>
      <c r="X19" s="102"/>
      <c r="Y19" s="102"/>
      <c r="Z19" s="102"/>
      <c r="AA19" s="102"/>
      <c r="AB19" s="102"/>
      <c r="AC19" s="102"/>
      <c r="AD19" s="103"/>
      <c r="AE19" s="67">
        <f>4-SUM(K19:L19)</f>
        <v>0</v>
      </c>
      <c r="AF19" s="105"/>
      <c r="AG19" s="106"/>
      <c r="AH19" s="107"/>
    </row>
    <row r="20" spans="1:35" ht="15.75" thickBot="1" x14ac:dyDescent="0.3">
      <c r="A20" s="188"/>
      <c r="B20" s="47" t="s">
        <v>12</v>
      </c>
      <c r="C20" s="48"/>
      <c r="D20" s="48"/>
      <c r="E20" s="48"/>
      <c r="F20" s="83"/>
      <c r="G20" s="83"/>
      <c r="H20" s="83"/>
      <c r="I20" s="49"/>
      <c r="J20" s="49"/>
      <c r="K20" s="50"/>
      <c r="L20" s="94">
        <v>3</v>
      </c>
      <c r="M20" s="50"/>
      <c r="N20" s="50"/>
      <c r="O20" s="94">
        <v>10</v>
      </c>
      <c r="P20" s="94">
        <v>1</v>
      </c>
      <c r="Q20" s="95"/>
      <c r="R20" s="15"/>
      <c r="S20" s="15"/>
      <c r="T20" s="15"/>
      <c r="U20" s="15"/>
      <c r="V20" s="15"/>
      <c r="W20" s="15"/>
      <c r="X20" s="94">
        <v>5</v>
      </c>
      <c r="Y20" s="94">
        <v>5</v>
      </c>
      <c r="Z20" s="15"/>
      <c r="AA20" s="15"/>
      <c r="AB20" s="15"/>
      <c r="AC20" s="15"/>
      <c r="AD20" s="53"/>
      <c r="AE20" s="83"/>
      <c r="AF20" s="54">
        <f>25-SUM(L20:AC20)</f>
        <v>1</v>
      </c>
      <c r="AG20" s="55"/>
      <c r="AH20" s="56">
        <f>AE19+AF20</f>
        <v>1</v>
      </c>
    </row>
    <row r="21" spans="1:35" ht="15.75" thickBot="1" x14ac:dyDescent="0.3">
      <c r="A21" s="38"/>
      <c r="B21" s="43"/>
      <c r="C21" s="5"/>
      <c r="D21" s="5"/>
      <c r="E21" s="5"/>
      <c r="F21" s="35"/>
      <c r="G21" s="35"/>
      <c r="H21" s="35"/>
      <c r="I21" s="21"/>
      <c r="J21" s="21"/>
      <c r="K21" s="14"/>
      <c r="L21" s="36"/>
      <c r="M21" s="14"/>
      <c r="N21" s="14"/>
      <c r="O21" s="32"/>
      <c r="P21" s="32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35" ht="15.75" thickBot="1" x14ac:dyDescent="0.3">
      <c r="A22" s="183"/>
      <c r="B22" s="57" t="s">
        <v>1</v>
      </c>
      <c r="C22" s="58"/>
      <c r="D22" s="58"/>
      <c r="E22" s="58"/>
      <c r="F22" s="59"/>
      <c r="G22" s="59"/>
      <c r="H22" s="59"/>
      <c r="I22" s="59"/>
      <c r="J22" s="59"/>
      <c r="K22" s="63"/>
      <c r="L22" s="63"/>
      <c r="M22" s="63"/>
      <c r="N22" s="63"/>
      <c r="O22" s="59"/>
      <c r="P22" s="173"/>
      <c r="Q22" s="151">
        <v>1</v>
      </c>
      <c r="R22" s="152">
        <v>1</v>
      </c>
      <c r="S22" s="61"/>
      <c r="T22" s="61"/>
      <c r="U22" s="61"/>
      <c r="V22" s="61">
        <v>4</v>
      </c>
      <c r="W22" s="61"/>
      <c r="X22" s="61"/>
      <c r="Y22" s="61"/>
      <c r="Z22" s="61"/>
      <c r="AA22" s="61"/>
      <c r="AB22" s="61"/>
      <c r="AC22" s="61"/>
      <c r="AD22" s="62">
        <v>9</v>
      </c>
      <c r="AE22" s="63"/>
      <c r="AF22" s="63"/>
      <c r="AG22" s="64">
        <f>AD22-SUM(S22:AC22)</f>
        <v>5</v>
      </c>
      <c r="AH22" s="65"/>
    </row>
    <row r="23" spans="1:35" x14ac:dyDescent="0.25">
      <c r="A23" s="184"/>
      <c r="B23" s="139" t="s">
        <v>13</v>
      </c>
      <c r="C23" s="140"/>
      <c r="D23" s="140"/>
      <c r="E23" s="140"/>
      <c r="F23" s="141"/>
      <c r="G23" s="141"/>
      <c r="H23" s="141"/>
      <c r="I23" s="141"/>
      <c r="J23" s="141"/>
      <c r="K23" s="147"/>
      <c r="L23" s="147"/>
      <c r="M23" s="147"/>
      <c r="N23" s="147"/>
      <c r="O23" s="143"/>
      <c r="P23" s="85"/>
      <c r="Q23" s="86"/>
      <c r="R23" s="87"/>
      <c r="S23" s="87"/>
      <c r="T23" s="87"/>
      <c r="U23" s="87"/>
      <c r="V23" s="88"/>
      <c r="W23" s="87"/>
      <c r="X23" s="88"/>
      <c r="Y23" s="88"/>
      <c r="Z23" s="88"/>
      <c r="AA23" s="88"/>
      <c r="AB23" s="88"/>
      <c r="AC23" s="88"/>
      <c r="AD23" s="89"/>
      <c r="AE23" s="90">
        <v>0</v>
      </c>
      <c r="AF23" s="91"/>
      <c r="AG23" s="92"/>
      <c r="AH23" s="93"/>
    </row>
    <row r="24" spans="1:35" ht="15.75" thickBot="1" x14ac:dyDescent="0.3">
      <c r="A24" s="188"/>
      <c r="B24" s="47" t="s">
        <v>12</v>
      </c>
      <c r="C24" s="48"/>
      <c r="D24" s="48"/>
      <c r="E24" s="48"/>
      <c r="F24" s="83"/>
      <c r="G24" s="83"/>
      <c r="H24" s="83"/>
      <c r="I24" s="83"/>
      <c r="J24" s="83"/>
      <c r="K24" s="83"/>
      <c r="L24" s="83"/>
      <c r="M24" s="83"/>
      <c r="N24" s="83"/>
      <c r="O24" s="50"/>
      <c r="P24" s="50"/>
      <c r="Q24" s="95"/>
      <c r="R24" s="15"/>
      <c r="S24" s="15"/>
      <c r="T24" s="15"/>
      <c r="U24" s="15"/>
      <c r="V24" s="54">
        <v>3</v>
      </c>
      <c r="W24" s="15"/>
      <c r="X24" s="15"/>
      <c r="Y24" s="15"/>
      <c r="Z24" s="15"/>
      <c r="AA24" s="15"/>
      <c r="AB24" s="15"/>
      <c r="AC24" s="15"/>
      <c r="AD24" s="53"/>
      <c r="AE24" s="83"/>
      <c r="AF24" s="54">
        <f>17-SUM(Q24:AC24)</f>
        <v>14</v>
      </c>
      <c r="AG24" s="55"/>
      <c r="AH24" s="56">
        <f>AE23+AF24</f>
        <v>14</v>
      </c>
    </row>
    <row r="25" spans="1:35" ht="15.75" thickBot="1" x14ac:dyDescent="0.3">
      <c r="A25" s="38"/>
      <c r="B25" s="45"/>
      <c r="Y25" s="14"/>
      <c r="Z25" s="14"/>
      <c r="AA25" s="14"/>
      <c r="AB25" s="14"/>
    </row>
    <row r="26" spans="1:35" ht="15.75" thickBot="1" x14ac:dyDescent="0.3">
      <c r="A26" s="186"/>
      <c r="B26" s="57" t="s">
        <v>1</v>
      </c>
      <c r="C26" s="58"/>
      <c r="D26" s="58"/>
      <c r="E26" s="58"/>
      <c r="F26" s="59"/>
      <c r="G26" s="59">
        <v>1</v>
      </c>
      <c r="H26" s="59"/>
      <c r="I26" s="59">
        <v>1</v>
      </c>
      <c r="J26" s="59">
        <v>1</v>
      </c>
      <c r="K26" s="59"/>
      <c r="L26" s="59">
        <v>2</v>
      </c>
      <c r="M26" s="59">
        <v>1</v>
      </c>
      <c r="N26" s="59"/>
      <c r="O26" s="59"/>
      <c r="P26" s="59"/>
      <c r="Q26" s="60">
        <v>3</v>
      </c>
      <c r="R26" s="61"/>
      <c r="S26" s="61">
        <v>0.5</v>
      </c>
      <c r="T26" s="61">
        <v>1</v>
      </c>
      <c r="U26" s="61">
        <v>1</v>
      </c>
      <c r="V26" s="61">
        <v>2</v>
      </c>
      <c r="W26" s="61"/>
      <c r="X26" s="61"/>
      <c r="Y26" s="61"/>
      <c r="Z26" s="61"/>
      <c r="AA26" s="61"/>
      <c r="AB26" s="61"/>
      <c r="AC26" s="61"/>
      <c r="AD26" s="62">
        <v>9</v>
      </c>
      <c r="AE26" s="63"/>
      <c r="AF26" s="63"/>
      <c r="AG26" s="64">
        <f>AD26-SUM(S26:AC26)</f>
        <v>4.5</v>
      </c>
      <c r="AH26" s="65"/>
      <c r="AI26" s="13"/>
    </row>
    <row r="27" spans="1:35" x14ac:dyDescent="0.25">
      <c r="A27" s="187"/>
      <c r="B27" s="81" t="s">
        <v>13</v>
      </c>
      <c r="C27" s="108"/>
      <c r="D27" s="108"/>
      <c r="E27" s="108"/>
      <c r="F27" s="109"/>
      <c r="G27" s="109"/>
      <c r="H27" s="109"/>
      <c r="I27" s="109"/>
      <c r="J27" s="109"/>
      <c r="K27" s="111">
        <v>7</v>
      </c>
      <c r="L27" s="111">
        <v>5</v>
      </c>
      <c r="M27" s="111">
        <v>2</v>
      </c>
      <c r="N27" s="111"/>
      <c r="O27" s="111"/>
      <c r="P27" s="111"/>
      <c r="Q27" s="112"/>
      <c r="R27" s="36"/>
      <c r="S27" s="36"/>
      <c r="T27" s="36"/>
      <c r="U27" s="36"/>
      <c r="V27" s="14"/>
      <c r="W27" s="36"/>
      <c r="X27" s="14"/>
      <c r="Y27" s="14"/>
      <c r="Z27" s="14"/>
      <c r="AA27" s="14"/>
      <c r="AB27" s="14"/>
      <c r="AC27" s="14"/>
      <c r="AD27" s="113"/>
      <c r="AE27" s="46">
        <f>14-SUM(K27:M27)</f>
        <v>0</v>
      </c>
      <c r="AF27" s="114"/>
      <c r="AG27" s="115"/>
      <c r="AH27" s="116"/>
      <c r="AI27" s="13"/>
    </row>
    <row r="28" spans="1:35" ht="15.75" thickBot="1" x14ac:dyDescent="0.3">
      <c r="A28" s="185"/>
      <c r="B28" s="47" t="s">
        <v>12</v>
      </c>
      <c r="C28" s="117"/>
      <c r="D28" s="117"/>
      <c r="E28" s="117"/>
      <c r="F28" s="118"/>
      <c r="G28" s="118"/>
      <c r="H28" s="118"/>
      <c r="I28" s="118"/>
      <c r="J28" s="118"/>
      <c r="K28" s="120"/>
      <c r="L28" s="120"/>
      <c r="M28" s="131">
        <v>4</v>
      </c>
      <c r="N28" s="119"/>
      <c r="O28" s="119"/>
      <c r="P28" s="119"/>
      <c r="Q28" s="121">
        <v>1</v>
      </c>
      <c r="R28" s="122">
        <v>2</v>
      </c>
      <c r="S28" s="123"/>
      <c r="T28" s="123"/>
      <c r="U28" s="122">
        <v>1</v>
      </c>
      <c r="V28" s="122">
        <v>4</v>
      </c>
      <c r="W28" s="123"/>
      <c r="X28" s="123"/>
      <c r="Y28" s="123"/>
      <c r="Z28" s="123"/>
      <c r="AA28" s="123"/>
      <c r="AB28" s="123"/>
      <c r="AC28" s="123"/>
      <c r="AD28" s="124"/>
      <c r="AE28" s="83"/>
      <c r="AF28" s="132">
        <f>25-SUM(M28:AC28)</f>
        <v>13</v>
      </c>
      <c r="AG28" s="126"/>
      <c r="AH28" s="56">
        <f>AE27+AF28</f>
        <v>13</v>
      </c>
      <c r="AI28" s="13"/>
    </row>
    <row r="29" spans="1:35" ht="15.75" thickBot="1" x14ac:dyDescent="0.3">
      <c r="A29" s="40"/>
      <c r="B29" s="127"/>
      <c r="C29" s="5"/>
      <c r="D29" s="5"/>
      <c r="E29" s="5"/>
      <c r="F29" s="21"/>
      <c r="G29" s="21"/>
      <c r="H29" s="21"/>
      <c r="I29" s="21"/>
      <c r="J29" s="21"/>
      <c r="K29" s="36"/>
      <c r="L29" s="36"/>
      <c r="M29" s="36"/>
      <c r="N29" s="14"/>
      <c r="O29" s="14"/>
      <c r="P29" s="14"/>
      <c r="Q29" s="32"/>
      <c r="R29" s="32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6"/>
      <c r="AD29" s="6"/>
      <c r="AE29" s="6"/>
      <c r="AF29" s="6"/>
      <c r="AG29" s="6"/>
      <c r="AH29" s="138"/>
    </row>
    <row r="30" spans="1:35" ht="15.75" thickBot="1" x14ac:dyDescent="0.3">
      <c r="A30" s="183"/>
      <c r="B30" s="57" t="s">
        <v>1</v>
      </c>
      <c r="C30" s="58"/>
      <c r="D30" s="58"/>
      <c r="E30" s="58"/>
      <c r="F30" s="59"/>
      <c r="G30" s="59"/>
      <c r="H30" s="59"/>
      <c r="I30" s="59"/>
      <c r="J30" s="59"/>
      <c r="K30" s="59"/>
      <c r="L30" s="59">
        <v>3</v>
      </c>
      <c r="M30" s="59">
        <v>2</v>
      </c>
      <c r="N30" s="59"/>
      <c r="O30" s="59"/>
      <c r="P30" s="59"/>
      <c r="Q30" s="60">
        <v>4</v>
      </c>
      <c r="R30" s="61"/>
      <c r="S30" s="61">
        <v>2</v>
      </c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2">
        <v>9</v>
      </c>
      <c r="AE30" s="63"/>
      <c r="AF30" s="63"/>
      <c r="AG30" s="64">
        <f>AD30-SUM(S30:AC30)</f>
        <v>7</v>
      </c>
      <c r="AH30" s="65"/>
      <c r="AI30" s="13"/>
    </row>
    <row r="31" spans="1:35" ht="15.75" thickBot="1" x14ac:dyDescent="0.3">
      <c r="A31" s="184"/>
      <c r="B31" s="81" t="s">
        <v>13</v>
      </c>
      <c r="C31" s="96"/>
      <c r="D31" s="96"/>
      <c r="E31" s="96"/>
      <c r="F31" s="97"/>
      <c r="G31" s="97"/>
      <c r="H31" s="97"/>
      <c r="I31" s="97"/>
      <c r="J31" s="97"/>
      <c r="K31" s="98"/>
      <c r="L31" s="98"/>
      <c r="M31" s="99">
        <v>12</v>
      </c>
      <c r="N31" s="99"/>
      <c r="O31" s="99"/>
      <c r="P31" s="99"/>
      <c r="Q31" s="100"/>
      <c r="R31" s="101">
        <v>1</v>
      </c>
      <c r="S31" s="101">
        <v>3</v>
      </c>
      <c r="T31" s="101"/>
      <c r="U31" s="101"/>
      <c r="V31" s="101">
        <v>1</v>
      </c>
      <c r="W31" s="101"/>
      <c r="X31" s="101">
        <v>1</v>
      </c>
      <c r="Y31" s="102"/>
      <c r="Z31" s="102"/>
      <c r="AA31" s="102"/>
      <c r="AB31" s="102"/>
      <c r="AC31" s="102"/>
      <c r="AD31" s="103"/>
      <c r="AE31" s="67">
        <f>18-SUM(K31:V31)</f>
        <v>1</v>
      </c>
      <c r="AF31" s="105"/>
      <c r="AG31" s="106"/>
      <c r="AH31" s="129"/>
      <c r="AI31" s="13"/>
    </row>
    <row r="32" spans="1:35" ht="15.75" thickBot="1" x14ac:dyDescent="0.3">
      <c r="A32" s="188"/>
      <c r="B32" s="47" t="s">
        <v>12</v>
      </c>
      <c r="C32" s="48"/>
      <c r="D32" s="48"/>
      <c r="E32" s="48"/>
      <c r="F32" s="49"/>
      <c r="G32" s="49"/>
      <c r="H32" s="49"/>
      <c r="I32" s="49"/>
      <c r="J32" s="49"/>
      <c r="K32" s="50"/>
      <c r="L32" s="50"/>
      <c r="M32" s="94"/>
      <c r="N32" s="136"/>
      <c r="O32" s="136"/>
      <c r="P32" s="136"/>
      <c r="Q32" s="137"/>
      <c r="R32" s="28"/>
      <c r="S32" s="28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53"/>
      <c r="AE32" s="83"/>
      <c r="AF32" s="54">
        <f>25-SUM(K32:AC32)</f>
        <v>25</v>
      </c>
      <c r="AG32" s="55"/>
      <c r="AH32" s="56">
        <f>AE31+AF32</f>
        <v>26</v>
      </c>
      <c r="AI32" s="13"/>
    </row>
    <row r="33" spans="1:38" ht="15.75" thickBot="1" x14ac:dyDescent="0.3">
      <c r="A33" s="38"/>
      <c r="B33" s="43"/>
      <c r="C33" s="5"/>
      <c r="D33" s="5"/>
      <c r="E33" s="5"/>
      <c r="F33" s="21"/>
      <c r="G33" s="21"/>
      <c r="H33" s="21"/>
      <c r="I33" s="21"/>
      <c r="J33" s="21"/>
      <c r="K33" s="14"/>
      <c r="L33" s="14"/>
      <c r="M33" s="37"/>
      <c r="N33" s="37"/>
      <c r="O33" s="37"/>
      <c r="P33" s="37"/>
      <c r="Q33" s="37"/>
      <c r="R33" s="37"/>
      <c r="S33" s="37"/>
      <c r="T33" s="14"/>
      <c r="U33" s="14"/>
      <c r="V33" s="14"/>
      <c r="W33" s="14"/>
      <c r="X33" s="14"/>
      <c r="Y33" s="14"/>
      <c r="Z33" s="14"/>
      <c r="AA33" s="14"/>
      <c r="AB33" s="14"/>
      <c r="AI33" s="13"/>
    </row>
    <row r="34" spans="1:38" ht="15.75" thickBot="1" x14ac:dyDescent="0.3">
      <c r="A34" s="186"/>
      <c r="B34" s="57" t="s">
        <v>1</v>
      </c>
      <c r="C34" s="58"/>
      <c r="D34" s="58"/>
      <c r="E34" s="58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60">
        <v>1.5</v>
      </c>
      <c r="R34" s="61"/>
      <c r="S34" s="61"/>
      <c r="T34" s="61"/>
      <c r="U34" s="61">
        <v>1.5</v>
      </c>
      <c r="V34" s="61">
        <v>1</v>
      </c>
      <c r="W34" s="61"/>
      <c r="X34" s="61"/>
      <c r="Y34" s="61"/>
      <c r="Z34" s="61"/>
      <c r="AA34" s="61"/>
      <c r="AB34" s="61"/>
      <c r="AC34" s="61"/>
      <c r="AD34" s="62">
        <v>9</v>
      </c>
      <c r="AE34" s="63"/>
      <c r="AF34" s="63"/>
      <c r="AG34" s="64">
        <f>AD34-SUM(S34:AC34)</f>
        <v>6.5</v>
      </c>
      <c r="AH34" s="65"/>
      <c r="AI34" s="13"/>
    </row>
    <row r="35" spans="1:38" ht="15.75" thickBot="1" x14ac:dyDescent="0.3">
      <c r="A35" s="184"/>
      <c r="B35" s="158" t="s">
        <v>13</v>
      </c>
      <c r="C35" s="69"/>
      <c r="D35" s="69"/>
      <c r="E35" s="69"/>
      <c r="F35" s="70"/>
      <c r="G35" s="70"/>
      <c r="H35" s="70"/>
      <c r="I35" s="70"/>
      <c r="J35" s="70"/>
      <c r="K35" s="71"/>
      <c r="L35" s="71"/>
      <c r="M35" s="72">
        <v>6</v>
      </c>
      <c r="N35" s="72"/>
      <c r="O35" s="72">
        <v>2</v>
      </c>
      <c r="P35" s="72">
        <v>1</v>
      </c>
      <c r="Q35" s="73">
        <v>4.5</v>
      </c>
      <c r="R35" s="74">
        <v>1</v>
      </c>
      <c r="S35" s="74"/>
      <c r="T35" s="74"/>
      <c r="U35" s="74">
        <v>0.5</v>
      </c>
      <c r="V35" s="75"/>
      <c r="W35" s="74"/>
      <c r="X35" s="75"/>
      <c r="Y35" s="75"/>
      <c r="Z35" s="75"/>
      <c r="AA35" s="75"/>
      <c r="AB35" s="75"/>
      <c r="AC35" s="75"/>
      <c r="AD35" s="76"/>
      <c r="AE35" s="167">
        <f>15-SUM(K35:U35)</f>
        <v>0</v>
      </c>
      <c r="AF35" s="78"/>
      <c r="AG35" s="79"/>
      <c r="AH35" s="80"/>
      <c r="AI35" s="13"/>
    </row>
    <row r="36" spans="1:38" ht="15.75" thickBot="1" x14ac:dyDescent="0.3">
      <c r="A36" s="185"/>
      <c r="B36" s="171" t="s">
        <v>12</v>
      </c>
      <c r="C36" s="48"/>
      <c r="D36" s="48"/>
      <c r="E36" s="48"/>
      <c r="F36" s="49"/>
      <c r="G36" s="49"/>
      <c r="H36" s="49"/>
      <c r="I36" s="49"/>
      <c r="J36" s="49"/>
      <c r="K36" s="50"/>
      <c r="L36" s="50"/>
      <c r="M36" s="94"/>
      <c r="N36" s="136"/>
      <c r="O36" s="94"/>
      <c r="P36" s="94"/>
      <c r="Q36" s="84"/>
      <c r="R36" s="28"/>
      <c r="S36" s="28"/>
      <c r="T36" s="31"/>
      <c r="U36" s="28">
        <v>1</v>
      </c>
      <c r="V36" s="15"/>
      <c r="W36" s="15"/>
      <c r="X36" s="15"/>
      <c r="Y36" s="15"/>
      <c r="Z36" s="15"/>
      <c r="AA36" s="15"/>
      <c r="AB36" s="15"/>
      <c r="AC36" s="15"/>
      <c r="AD36" s="53"/>
      <c r="AE36" s="83"/>
      <c r="AF36" s="54">
        <f>25-SUM(U36:AC36)</f>
        <v>24</v>
      </c>
      <c r="AG36" s="55"/>
      <c r="AH36" s="56">
        <f>AE35+AF36</f>
        <v>24</v>
      </c>
      <c r="AI36" s="13"/>
    </row>
    <row r="37" spans="1:38" ht="15.75" thickBot="1" x14ac:dyDescent="0.3">
      <c r="A37" s="38"/>
      <c r="B37" s="43"/>
      <c r="C37" s="5"/>
      <c r="D37" s="5"/>
      <c r="E37" s="5"/>
      <c r="F37" s="21"/>
      <c r="G37" s="21"/>
      <c r="H37" s="21"/>
      <c r="I37" s="21"/>
      <c r="J37" s="21"/>
      <c r="K37" s="14"/>
      <c r="L37" s="14"/>
      <c r="M37" s="37"/>
      <c r="N37" s="37"/>
      <c r="O37" s="37"/>
      <c r="P37" s="37"/>
      <c r="Q37" s="37"/>
      <c r="R37" s="37"/>
      <c r="S37" s="37"/>
      <c r="T37" s="37"/>
      <c r="U37" s="37"/>
      <c r="V37" s="14"/>
      <c r="W37" s="14"/>
      <c r="X37" s="14"/>
      <c r="Y37" s="14"/>
      <c r="Z37" s="14"/>
      <c r="AA37" s="14"/>
      <c r="AB37" s="14"/>
    </row>
    <row r="38" spans="1:38" ht="15.75" thickBot="1" x14ac:dyDescent="0.3">
      <c r="A38" s="186"/>
      <c r="B38" s="57" t="s">
        <v>1</v>
      </c>
      <c r="C38" s="58"/>
      <c r="D38" s="58"/>
      <c r="E38" s="58"/>
      <c r="F38" s="59"/>
      <c r="G38" s="59"/>
      <c r="H38" s="59"/>
      <c r="I38" s="59"/>
      <c r="J38" s="59"/>
      <c r="K38" s="59"/>
      <c r="L38" s="59">
        <v>1</v>
      </c>
      <c r="M38" s="59">
        <v>2</v>
      </c>
      <c r="N38" s="59"/>
      <c r="O38" s="59"/>
      <c r="P38" s="59">
        <v>1</v>
      </c>
      <c r="Q38" s="60">
        <v>1</v>
      </c>
      <c r="R38" s="61"/>
      <c r="S38" s="61">
        <v>0.5</v>
      </c>
      <c r="T38" s="61">
        <v>2</v>
      </c>
      <c r="U38" s="61"/>
      <c r="V38" s="61"/>
      <c r="W38" s="61"/>
      <c r="X38" s="61">
        <v>1</v>
      </c>
      <c r="Y38" s="61"/>
      <c r="Z38" s="61"/>
      <c r="AA38" s="61"/>
      <c r="AB38" s="61"/>
      <c r="AC38" s="61"/>
      <c r="AD38" s="62">
        <v>9</v>
      </c>
      <c r="AE38" s="63"/>
      <c r="AF38" s="63"/>
      <c r="AG38" s="64">
        <f>AD38-SUM(S38:AC38)</f>
        <v>5.5</v>
      </c>
      <c r="AH38" s="65"/>
    </row>
    <row r="39" spans="1:38" ht="15.75" thickBot="1" x14ac:dyDescent="0.3">
      <c r="A39" s="184"/>
      <c r="B39" s="81" t="s">
        <v>13</v>
      </c>
      <c r="C39" s="133"/>
      <c r="D39" s="133"/>
      <c r="E39" s="133"/>
      <c r="F39" s="134"/>
      <c r="G39" s="134"/>
      <c r="H39" s="134"/>
      <c r="I39" s="134"/>
      <c r="J39" s="134"/>
      <c r="K39" s="135"/>
      <c r="L39" s="135"/>
      <c r="M39" s="85"/>
      <c r="N39" s="85"/>
      <c r="O39" s="85"/>
      <c r="P39" s="85"/>
      <c r="Q39" s="86"/>
      <c r="R39" s="87"/>
      <c r="S39" s="87"/>
      <c r="T39" s="87"/>
      <c r="U39" s="87"/>
      <c r="V39" s="88"/>
      <c r="W39" s="87"/>
      <c r="X39" s="88"/>
      <c r="Y39" s="88"/>
      <c r="Z39" s="88"/>
      <c r="AA39" s="88"/>
      <c r="AB39" s="88"/>
      <c r="AC39" s="88"/>
      <c r="AD39" s="89"/>
      <c r="AE39" s="67">
        <v>0</v>
      </c>
      <c r="AF39" s="91"/>
      <c r="AG39" s="92"/>
      <c r="AH39" s="93"/>
    </row>
    <row r="40" spans="1:38" ht="15.75" thickBot="1" x14ac:dyDescent="0.3">
      <c r="A40" s="188"/>
      <c r="B40" s="47" t="s">
        <v>12</v>
      </c>
      <c r="C40" s="48"/>
      <c r="D40" s="48"/>
      <c r="E40" s="48"/>
      <c r="F40" s="83"/>
      <c r="G40" s="83"/>
      <c r="H40" s="83"/>
      <c r="I40" s="83"/>
      <c r="J40" s="83"/>
      <c r="K40" s="50"/>
      <c r="L40" s="50"/>
      <c r="M40" s="94">
        <v>5</v>
      </c>
      <c r="N40" s="94"/>
      <c r="O40" s="94"/>
      <c r="P40" s="94"/>
      <c r="Q40" s="84">
        <v>4</v>
      </c>
      <c r="R40" s="28">
        <v>1</v>
      </c>
      <c r="S40" s="28"/>
      <c r="T40" s="28">
        <v>3</v>
      </c>
      <c r="U40" s="15"/>
      <c r="V40" s="15"/>
      <c r="W40" s="28">
        <v>5</v>
      </c>
      <c r="X40" s="28">
        <v>3</v>
      </c>
      <c r="Y40" s="28"/>
      <c r="Z40" s="15"/>
      <c r="AA40" s="15"/>
      <c r="AB40" s="15"/>
      <c r="AC40" s="15"/>
      <c r="AD40" s="53"/>
      <c r="AE40" s="83"/>
      <c r="AF40" s="54">
        <f>23-SUM(M40:AC40)</f>
        <v>2</v>
      </c>
      <c r="AG40" s="55"/>
      <c r="AH40" s="56">
        <f>AE39+AF40</f>
        <v>2</v>
      </c>
    </row>
    <row r="41" spans="1:38" ht="15.75" thickBot="1" x14ac:dyDescent="0.3">
      <c r="A41" s="38"/>
      <c r="B41" s="43"/>
      <c r="C41" s="5"/>
      <c r="D41" s="5"/>
      <c r="E41" s="5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20"/>
      <c r="AF41" s="34"/>
      <c r="AG41" s="25"/>
      <c r="AH41" s="14"/>
    </row>
    <row r="42" spans="1:38" ht="15.75" thickBot="1" x14ac:dyDescent="0.3">
      <c r="A42" s="189"/>
      <c r="B42" s="57" t="s">
        <v>1</v>
      </c>
      <c r="C42" s="58"/>
      <c r="D42" s="58"/>
      <c r="E42" s="58"/>
      <c r="F42" s="59"/>
      <c r="G42" s="59"/>
      <c r="H42" s="59"/>
      <c r="I42" s="59"/>
      <c r="J42" s="174"/>
      <c r="K42" s="130"/>
      <c r="L42" s="130"/>
      <c r="M42" s="130"/>
      <c r="N42" s="130"/>
      <c r="O42" s="130"/>
      <c r="P42" s="130"/>
      <c r="Q42" s="177">
        <v>1</v>
      </c>
      <c r="R42" s="61"/>
      <c r="S42" s="61"/>
      <c r="T42" s="61"/>
      <c r="U42" s="61">
        <v>3</v>
      </c>
      <c r="V42" s="61">
        <v>1</v>
      </c>
      <c r="W42" s="61">
        <v>2</v>
      </c>
      <c r="X42" s="61"/>
      <c r="Y42" s="61"/>
      <c r="Z42" s="61"/>
      <c r="AA42" s="61"/>
      <c r="AB42" s="61"/>
      <c r="AC42" s="61"/>
      <c r="AD42" s="62">
        <v>9</v>
      </c>
      <c r="AE42" s="63"/>
      <c r="AF42" s="63"/>
      <c r="AG42" s="64">
        <f>AD42-SUM(S42:AC42)</f>
        <v>3</v>
      </c>
      <c r="AH42" s="65"/>
    </row>
    <row r="43" spans="1:38" ht="15.75" thickBot="1" x14ac:dyDescent="0.3">
      <c r="A43" s="190"/>
      <c r="B43" s="81" t="s">
        <v>13</v>
      </c>
      <c r="C43" s="133"/>
      <c r="D43" s="133"/>
      <c r="E43" s="133"/>
      <c r="F43" s="134"/>
      <c r="G43" s="134"/>
      <c r="H43" s="134"/>
      <c r="I43" s="134"/>
      <c r="J43" s="175"/>
      <c r="K43" s="130"/>
      <c r="L43" s="130"/>
      <c r="M43" s="130"/>
      <c r="N43" s="130"/>
      <c r="O43" s="130"/>
      <c r="P43" s="130"/>
      <c r="Q43" s="178"/>
      <c r="R43" s="87"/>
      <c r="S43" s="87"/>
      <c r="T43" s="87"/>
      <c r="U43" s="87"/>
      <c r="V43" s="88"/>
      <c r="W43" s="87"/>
      <c r="X43" s="88"/>
      <c r="Y43" s="88"/>
      <c r="Z43" s="88"/>
      <c r="AA43" s="88"/>
      <c r="AB43" s="88"/>
      <c r="AC43" s="88"/>
      <c r="AD43" s="89"/>
      <c r="AE43" s="67">
        <v>0</v>
      </c>
      <c r="AF43" s="91"/>
      <c r="AG43" s="92"/>
      <c r="AH43" s="93"/>
    </row>
    <row r="44" spans="1:38" ht="15.75" thickBot="1" x14ac:dyDescent="0.3">
      <c r="A44" s="191"/>
      <c r="B44" s="47" t="s">
        <v>12</v>
      </c>
      <c r="C44" s="48"/>
      <c r="D44" s="48"/>
      <c r="E44" s="48"/>
      <c r="F44" s="83"/>
      <c r="G44" s="83"/>
      <c r="H44" s="83"/>
      <c r="I44" s="83"/>
      <c r="J44" s="176"/>
      <c r="K44" s="172"/>
      <c r="L44" s="172"/>
      <c r="M44" s="172"/>
      <c r="N44" s="172"/>
      <c r="O44" s="172"/>
      <c r="P44" s="172"/>
      <c r="Q44" s="66"/>
      <c r="R44" s="28">
        <v>1</v>
      </c>
      <c r="S44" s="15"/>
      <c r="T44" s="15"/>
      <c r="U44" s="15"/>
      <c r="V44" s="15"/>
      <c r="W44" s="28">
        <v>3</v>
      </c>
      <c r="X44" s="15"/>
      <c r="Y44" s="15"/>
      <c r="Z44" s="15"/>
      <c r="AA44" s="15"/>
      <c r="AB44" s="15"/>
      <c r="AC44" s="15"/>
      <c r="AD44" s="53"/>
      <c r="AE44" s="83"/>
      <c r="AF44" s="54">
        <f>13-SUM(R44:AC44)</f>
        <v>9</v>
      </c>
      <c r="AG44" s="55"/>
      <c r="AH44" s="56">
        <f>AE43+AF44</f>
        <v>9</v>
      </c>
    </row>
    <row r="45" spans="1:38" ht="15.75" thickBot="1" x14ac:dyDescent="0.3">
      <c r="A45" s="38"/>
      <c r="B45" s="43"/>
      <c r="C45" s="10"/>
      <c r="D45" s="10"/>
      <c r="E45" s="10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32"/>
      <c r="AG45" s="23"/>
      <c r="AH45" s="14"/>
      <c r="AI45" s="5"/>
      <c r="AJ45" s="5"/>
      <c r="AK45" s="5"/>
      <c r="AL45" s="5"/>
    </row>
    <row r="46" spans="1:38" ht="15.75" thickBot="1" x14ac:dyDescent="0.3">
      <c r="A46" s="186"/>
      <c r="B46" s="57" t="s">
        <v>1</v>
      </c>
      <c r="C46" s="58"/>
      <c r="D46" s="58"/>
      <c r="E46" s="58"/>
      <c r="F46" s="59"/>
      <c r="G46" s="59"/>
      <c r="H46" s="59"/>
      <c r="I46" s="59"/>
      <c r="J46" s="59"/>
      <c r="K46" s="130"/>
      <c r="L46" s="130"/>
      <c r="M46" s="59"/>
      <c r="N46" s="59"/>
      <c r="O46" s="59"/>
      <c r="P46" s="59"/>
      <c r="Q46" s="60">
        <v>4</v>
      </c>
      <c r="R46" s="61"/>
      <c r="S46" s="61"/>
      <c r="T46" s="61"/>
      <c r="U46" s="61"/>
      <c r="V46" s="61">
        <v>1</v>
      </c>
      <c r="W46" s="61"/>
      <c r="X46" s="61"/>
      <c r="Y46" s="61"/>
      <c r="Z46" s="61"/>
      <c r="AA46" s="61"/>
      <c r="AB46" s="61"/>
      <c r="AC46" s="61"/>
      <c r="AD46" s="62">
        <v>9</v>
      </c>
      <c r="AE46" s="63"/>
      <c r="AF46" s="63"/>
      <c r="AG46" s="64">
        <f>AD46-SUM(S46:AC46)</f>
        <v>8</v>
      </c>
      <c r="AH46" s="65"/>
    </row>
    <row r="47" spans="1:38" x14ac:dyDescent="0.25">
      <c r="A47" s="184"/>
      <c r="B47" s="81" t="s">
        <v>13</v>
      </c>
      <c r="C47" s="133"/>
      <c r="D47" s="133"/>
      <c r="E47" s="133"/>
      <c r="F47" s="134"/>
      <c r="G47" s="134"/>
      <c r="H47" s="134"/>
      <c r="I47" s="134"/>
      <c r="J47" s="134"/>
      <c r="K47" s="130"/>
      <c r="L47" s="130"/>
      <c r="M47" s="85"/>
      <c r="N47" s="85"/>
      <c r="O47" s="85"/>
      <c r="P47" s="85"/>
      <c r="Q47" s="86"/>
      <c r="R47" s="87"/>
      <c r="S47" s="87"/>
      <c r="T47" s="87"/>
      <c r="U47" s="87"/>
      <c r="V47" s="88"/>
      <c r="W47" s="87"/>
      <c r="X47" s="88"/>
      <c r="Y47" s="88"/>
      <c r="Z47" s="88"/>
      <c r="AA47" s="88"/>
      <c r="AB47" s="88"/>
      <c r="AC47" s="88"/>
      <c r="AD47" s="89"/>
      <c r="AE47" s="90">
        <v>0</v>
      </c>
      <c r="AF47" s="91"/>
      <c r="AG47" s="92"/>
      <c r="AH47" s="93"/>
    </row>
    <row r="48" spans="1:38" ht="15.75" thickBot="1" x14ac:dyDescent="0.3">
      <c r="A48" s="188"/>
      <c r="B48" s="47" t="s">
        <v>12</v>
      </c>
      <c r="C48" s="48"/>
      <c r="D48" s="48"/>
      <c r="E48" s="48"/>
      <c r="F48" s="83"/>
      <c r="G48" s="83"/>
      <c r="H48" s="83"/>
      <c r="I48" s="83"/>
      <c r="J48" s="83"/>
      <c r="K48" s="172"/>
      <c r="L48" s="172"/>
      <c r="M48" s="50"/>
      <c r="N48" s="50"/>
      <c r="O48" s="50"/>
      <c r="P48" s="50"/>
      <c r="Q48" s="95"/>
      <c r="R48" s="28">
        <v>1</v>
      </c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83"/>
      <c r="AF48" s="54">
        <f>19-SUM(M48:AC48)</f>
        <v>18</v>
      </c>
      <c r="AG48" s="55"/>
      <c r="AH48" s="56">
        <f>AE47+AF48</f>
        <v>18</v>
      </c>
    </row>
    <row r="49" spans="1:38" ht="15.75" thickBot="1" x14ac:dyDescent="0.3">
      <c r="A49" s="38"/>
      <c r="B49" s="45"/>
      <c r="N49" s="14"/>
      <c r="O49" s="14"/>
      <c r="P49" s="14"/>
      <c r="Q49" s="14"/>
      <c r="R49" s="32"/>
      <c r="S49" s="14"/>
      <c r="T49" s="14"/>
      <c r="U49" s="14"/>
      <c r="V49" s="14"/>
      <c r="W49" s="14"/>
      <c r="X49" s="14"/>
      <c r="Y49" s="14"/>
      <c r="Z49" s="14"/>
      <c r="AA49" s="14"/>
    </row>
    <row r="50" spans="1:38" ht="15.75" thickBot="1" x14ac:dyDescent="0.3">
      <c r="A50" s="186"/>
      <c r="B50" s="57" t="s">
        <v>1</v>
      </c>
      <c r="C50" s="58"/>
      <c r="D50" s="58"/>
      <c r="E50" s="58"/>
      <c r="F50" s="59"/>
      <c r="G50" s="59">
        <v>1</v>
      </c>
      <c r="H50" s="59">
        <v>1</v>
      </c>
      <c r="I50" s="59">
        <v>1</v>
      </c>
      <c r="J50" s="59">
        <v>2</v>
      </c>
      <c r="K50" s="59"/>
      <c r="L50" s="59"/>
      <c r="M50" s="59">
        <v>1</v>
      </c>
      <c r="N50" s="59">
        <v>1</v>
      </c>
      <c r="O50" s="59">
        <v>2</v>
      </c>
      <c r="P50" s="59"/>
      <c r="Q50" s="60"/>
      <c r="R50" s="61"/>
      <c r="S50" s="61">
        <v>2</v>
      </c>
      <c r="T50" s="61"/>
      <c r="U50" s="61">
        <v>1</v>
      </c>
      <c r="V50" s="61">
        <v>3</v>
      </c>
      <c r="W50" s="61"/>
      <c r="X50" s="61"/>
      <c r="Y50" s="61"/>
      <c r="Z50" s="61"/>
      <c r="AA50" s="61"/>
      <c r="AB50" s="61"/>
      <c r="AC50" s="61"/>
      <c r="AD50" s="62">
        <v>9</v>
      </c>
      <c r="AE50" s="63"/>
      <c r="AF50" s="63"/>
      <c r="AG50" s="64">
        <f>AD50-SUM(S50:AC50)</f>
        <v>3</v>
      </c>
      <c r="AH50" s="65"/>
      <c r="AI50" s="13"/>
    </row>
    <row r="51" spans="1:38" ht="15.75" thickBot="1" x14ac:dyDescent="0.3">
      <c r="A51" s="184"/>
      <c r="B51" s="158" t="s">
        <v>13</v>
      </c>
      <c r="C51" s="159"/>
      <c r="D51" s="159"/>
      <c r="E51" s="159"/>
      <c r="F51" s="160"/>
      <c r="G51" s="160"/>
      <c r="H51" s="160"/>
      <c r="I51" s="160"/>
      <c r="J51" s="160"/>
      <c r="K51" s="161"/>
      <c r="L51" s="162">
        <v>5</v>
      </c>
      <c r="M51" s="162">
        <v>2</v>
      </c>
      <c r="N51" s="162"/>
      <c r="O51" s="162"/>
      <c r="P51" s="162"/>
      <c r="Q51" s="163"/>
      <c r="R51" s="164"/>
      <c r="S51" s="164"/>
      <c r="T51" s="164"/>
      <c r="U51" s="164"/>
      <c r="V51" s="165"/>
      <c r="W51" s="164"/>
      <c r="X51" s="165"/>
      <c r="Y51" s="165"/>
      <c r="Z51" s="165"/>
      <c r="AA51" s="165"/>
      <c r="AB51" s="165"/>
      <c r="AC51" s="165"/>
      <c r="AD51" s="166"/>
      <c r="AE51" s="167">
        <f>7-SUM(K51:M51)</f>
        <v>0</v>
      </c>
      <c r="AF51" s="168"/>
      <c r="AG51" s="169"/>
      <c r="AH51" s="170"/>
      <c r="AI51" s="13"/>
    </row>
    <row r="52" spans="1:38" ht="15.75" thickBot="1" x14ac:dyDescent="0.3">
      <c r="A52" s="185"/>
      <c r="B52" s="171" t="s">
        <v>12</v>
      </c>
      <c r="C52" s="117"/>
      <c r="D52" s="117"/>
      <c r="E52" s="117"/>
      <c r="F52" s="118"/>
      <c r="G52" s="118"/>
      <c r="H52" s="118"/>
      <c r="I52" s="118"/>
      <c r="J52" s="118"/>
      <c r="K52" s="119"/>
      <c r="L52" s="120"/>
      <c r="M52" s="131">
        <v>4</v>
      </c>
      <c r="N52" s="131">
        <v>6</v>
      </c>
      <c r="O52" s="131"/>
      <c r="P52" s="131">
        <v>1</v>
      </c>
      <c r="Q52" s="121">
        <v>2</v>
      </c>
      <c r="R52" s="122">
        <v>2</v>
      </c>
      <c r="S52" s="122">
        <v>4</v>
      </c>
      <c r="T52" s="122"/>
      <c r="U52" s="122"/>
      <c r="V52" s="122">
        <v>2</v>
      </c>
      <c r="W52" s="123"/>
      <c r="X52" s="123"/>
      <c r="Y52" s="123"/>
      <c r="Z52" s="123"/>
      <c r="AA52" s="123"/>
      <c r="AB52" s="123"/>
      <c r="AC52" s="123"/>
      <c r="AD52" s="124"/>
      <c r="AE52" s="83"/>
      <c r="AF52" s="132">
        <f>25-SUM(M52:AC52)</f>
        <v>4</v>
      </c>
      <c r="AG52" s="126"/>
      <c r="AH52" s="56">
        <f>AE51+AF52</f>
        <v>4</v>
      </c>
      <c r="AI52" s="13"/>
    </row>
    <row r="53" spans="1:38" ht="15.75" thickBot="1" x14ac:dyDescent="0.3">
      <c r="A53" s="40"/>
      <c r="B53" s="127"/>
      <c r="C53" s="10"/>
      <c r="D53" s="10"/>
      <c r="E53" s="10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32"/>
      <c r="AG53" s="23"/>
      <c r="AH53" s="128"/>
      <c r="AI53" s="5"/>
      <c r="AJ53" s="5"/>
      <c r="AK53" s="5"/>
      <c r="AL53" s="5"/>
    </row>
    <row r="54" spans="1:38" ht="15.75" thickBot="1" x14ac:dyDescent="0.3">
      <c r="A54" s="183"/>
      <c r="B54" s="57" t="s">
        <v>1</v>
      </c>
      <c r="C54" s="58"/>
      <c r="D54" s="58"/>
      <c r="E54" s="58"/>
      <c r="F54" s="59"/>
      <c r="G54" s="59"/>
      <c r="H54" s="59"/>
      <c r="I54" s="59"/>
      <c r="J54" s="59"/>
      <c r="K54" s="130"/>
      <c r="L54" s="130"/>
      <c r="M54" s="130"/>
      <c r="N54" s="130"/>
      <c r="O54" s="59"/>
      <c r="P54" s="59"/>
      <c r="Q54" s="60">
        <v>2</v>
      </c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2">
        <v>9</v>
      </c>
      <c r="AE54" s="63"/>
      <c r="AF54" s="63"/>
      <c r="AG54" s="64">
        <f>AD54-SUM(S54:AC54)</f>
        <v>9</v>
      </c>
      <c r="AH54" s="65"/>
    </row>
    <row r="55" spans="1:38" ht="15.75" thickBot="1" x14ac:dyDescent="0.3">
      <c r="A55" s="184"/>
      <c r="B55" s="158" t="s">
        <v>13</v>
      </c>
      <c r="C55" s="69"/>
      <c r="D55" s="69"/>
      <c r="E55" s="69"/>
      <c r="F55" s="70"/>
      <c r="G55" s="70"/>
      <c r="H55" s="70"/>
      <c r="I55" s="70"/>
      <c r="J55" s="70"/>
      <c r="K55" s="130"/>
      <c r="L55" s="130"/>
      <c r="M55" s="130"/>
      <c r="N55" s="130"/>
      <c r="O55" s="72"/>
      <c r="P55" s="72"/>
      <c r="Q55" s="73"/>
      <c r="R55" s="74"/>
      <c r="S55" s="74"/>
      <c r="T55" s="74"/>
      <c r="U55" s="74"/>
      <c r="V55" s="75"/>
      <c r="W55" s="74"/>
      <c r="X55" s="75"/>
      <c r="Y55" s="75"/>
      <c r="Z55" s="75"/>
      <c r="AA55" s="75"/>
      <c r="AB55" s="75"/>
      <c r="AC55" s="75"/>
      <c r="AD55" s="76"/>
      <c r="AE55" s="167">
        <v>0</v>
      </c>
      <c r="AF55" s="78"/>
      <c r="AG55" s="79"/>
      <c r="AH55" s="80"/>
    </row>
    <row r="56" spans="1:38" ht="15.75" thickBot="1" x14ac:dyDescent="0.3">
      <c r="A56" s="185"/>
      <c r="B56" s="171" t="s">
        <v>12</v>
      </c>
      <c r="C56" s="48"/>
      <c r="D56" s="48"/>
      <c r="E56" s="48"/>
      <c r="F56" s="172"/>
      <c r="G56" s="172"/>
      <c r="H56" s="172"/>
      <c r="I56" s="172"/>
      <c r="J56" s="172"/>
      <c r="K56" s="172"/>
      <c r="L56" s="172"/>
      <c r="M56" s="172"/>
      <c r="N56" s="172"/>
      <c r="O56" s="50"/>
      <c r="P56" s="50"/>
      <c r="Q56" s="84">
        <v>3</v>
      </c>
      <c r="R56" s="28">
        <v>1</v>
      </c>
      <c r="S56" s="28"/>
      <c r="T56" s="28"/>
      <c r="U56" s="28"/>
      <c r="V56" s="28">
        <v>5</v>
      </c>
      <c r="W56" s="15"/>
      <c r="X56" s="15"/>
      <c r="Y56" s="15"/>
      <c r="Z56" s="15"/>
      <c r="AA56" s="15"/>
      <c r="AB56" s="15"/>
      <c r="AC56" s="15"/>
      <c r="AD56" s="53"/>
      <c r="AE56" s="83"/>
      <c r="AF56" s="54">
        <f>16-SUM(Q56:AC56)</f>
        <v>7</v>
      </c>
      <c r="AG56" s="55"/>
      <c r="AH56" s="56">
        <f>AE55+AF56</f>
        <v>7</v>
      </c>
    </row>
    <row r="57" spans="1:38" ht="15.75" thickBot="1" x14ac:dyDescent="0.3">
      <c r="A57" s="38"/>
      <c r="B57" s="43"/>
      <c r="C57" s="10"/>
      <c r="D57" s="10"/>
      <c r="E57" s="10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32"/>
      <c r="AG57" s="23"/>
      <c r="AH57" s="14"/>
      <c r="AI57" s="5"/>
      <c r="AJ57" s="5"/>
      <c r="AK57" s="5"/>
      <c r="AL57" s="5"/>
    </row>
    <row r="58" spans="1:38" ht="15.75" thickBot="1" x14ac:dyDescent="0.3">
      <c r="A58" s="192"/>
      <c r="B58" s="57" t="s">
        <v>1</v>
      </c>
      <c r="C58" s="58"/>
      <c r="D58" s="58"/>
      <c r="E58" s="58"/>
      <c r="F58" s="59"/>
      <c r="G58" s="59"/>
      <c r="H58" s="59"/>
      <c r="I58" s="59"/>
      <c r="J58" s="59">
        <v>2</v>
      </c>
      <c r="K58" s="59">
        <v>1</v>
      </c>
      <c r="L58" s="59"/>
      <c r="M58" s="59">
        <v>6</v>
      </c>
      <c r="N58" s="59"/>
      <c r="O58" s="59"/>
      <c r="P58" s="59"/>
      <c r="Q58" s="60"/>
      <c r="R58" s="61"/>
      <c r="S58" s="61"/>
      <c r="T58" s="61">
        <v>2</v>
      </c>
      <c r="U58" s="61"/>
      <c r="V58" s="61"/>
      <c r="W58" s="61"/>
      <c r="X58" s="61"/>
      <c r="Y58" s="61"/>
      <c r="Z58" s="61"/>
      <c r="AA58" s="61"/>
      <c r="AB58" s="61"/>
      <c r="AC58" s="61"/>
      <c r="AD58" s="62">
        <v>9</v>
      </c>
      <c r="AE58" s="63"/>
      <c r="AF58" s="63"/>
      <c r="AG58" s="64">
        <f>AD58-SUM(S58:AC58)</f>
        <v>7</v>
      </c>
      <c r="AH58" s="65"/>
    </row>
    <row r="59" spans="1:38" ht="15.75" thickBot="1" x14ac:dyDescent="0.3">
      <c r="A59" s="193"/>
      <c r="B59" s="81" t="s">
        <v>13</v>
      </c>
      <c r="C59" s="96"/>
      <c r="D59" s="96"/>
      <c r="E59" s="96"/>
      <c r="F59" s="97"/>
      <c r="G59" s="97"/>
      <c r="H59" s="97"/>
      <c r="I59" s="97"/>
      <c r="J59" s="97"/>
      <c r="K59" s="98"/>
      <c r="L59" s="98"/>
      <c r="M59" s="99">
        <v>8</v>
      </c>
      <c r="N59" s="99"/>
      <c r="O59" s="99"/>
      <c r="P59" s="99">
        <v>1</v>
      </c>
      <c r="Q59" s="100">
        <v>1</v>
      </c>
      <c r="R59" s="101"/>
      <c r="S59" s="101"/>
      <c r="T59" s="101"/>
      <c r="U59" s="101"/>
      <c r="V59" s="102"/>
      <c r="W59" s="101"/>
      <c r="X59" s="102"/>
      <c r="Y59" s="102"/>
      <c r="Z59" s="102"/>
      <c r="AA59" s="102"/>
      <c r="AB59" s="102"/>
      <c r="AC59" s="102"/>
      <c r="AD59" s="103"/>
      <c r="AE59" s="67">
        <f>10-SUM(K59:Q59)</f>
        <v>0</v>
      </c>
      <c r="AF59" s="105"/>
      <c r="AG59" s="106"/>
      <c r="AH59" s="107"/>
    </row>
    <row r="60" spans="1:38" ht="15.75" thickBot="1" x14ac:dyDescent="0.3">
      <c r="A60" s="195"/>
      <c r="B60" s="47" t="s">
        <v>12</v>
      </c>
      <c r="C60" s="48"/>
      <c r="D60" s="48"/>
      <c r="E60" s="48"/>
      <c r="F60" s="49"/>
      <c r="G60" s="49"/>
      <c r="H60" s="49"/>
      <c r="I60" s="49"/>
      <c r="J60" s="49"/>
      <c r="K60" s="50"/>
      <c r="L60" s="50"/>
      <c r="M60" s="51"/>
      <c r="N60" s="51"/>
      <c r="O60" s="51"/>
      <c r="P60" s="51"/>
      <c r="Q60" s="52"/>
      <c r="R60" s="28">
        <v>1</v>
      </c>
      <c r="S60" s="28"/>
      <c r="T60" s="28">
        <v>4</v>
      </c>
      <c r="U60" s="15"/>
      <c r="V60" s="15"/>
      <c r="W60" s="15"/>
      <c r="X60" s="15"/>
      <c r="Y60" s="15"/>
      <c r="Z60" s="15"/>
      <c r="AA60" s="15"/>
      <c r="AB60" s="15"/>
      <c r="AC60" s="15"/>
      <c r="AD60" s="53"/>
      <c r="AE60" s="83"/>
      <c r="AF60" s="54">
        <f>25-SUM(R60:AC60)</f>
        <v>20</v>
      </c>
      <c r="AG60" s="55"/>
      <c r="AH60" s="56">
        <f>AE59+AF60</f>
        <v>20</v>
      </c>
    </row>
    <row r="61" spans="1:38" ht="15.75" thickBot="1" x14ac:dyDescent="0.3">
      <c r="A61" s="38"/>
      <c r="B61" s="43"/>
      <c r="C61" s="5"/>
      <c r="D61" s="5"/>
      <c r="E61" s="5"/>
      <c r="F61" s="21"/>
      <c r="G61" s="21"/>
      <c r="H61" s="21"/>
      <c r="I61" s="21"/>
      <c r="J61" s="21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32"/>
      <c r="AG61" s="23"/>
      <c r="AH61" s="14"/>
      <c r="AI61" s="5"/>
      <c r="AJ61" s="5"/>
      <c r="AK61" s="5"/>
      <c r="AL61" s="5"/>
    </row>
    <row r="62" spans="1:38" ht="15.75" thickBot="1" x14ac:dyDescent="0.3">
      <c r="A62" s="201"/>
      <c r="B62" s="57" t="s">
        <v>1</v>
      </c>
      <c r="C62" s="58"/>
      <c r="D62" s="58"/>
      <c r="E62" s="58"/>
      <c r="F62" s="59"/>
      <c r="G62" s="59"/>
      <c r="H62" s="59"/>
      <c r="I62" s="59"/>
      <c r="J62" s="59"/>
      <c r="K62" s="59"/>
      <c r="L62" s="59">
        <v>3</v>
      </c>
      <c r="M62" s="59"/>
      <c r="N62" s="59"/>
      <c r="O62" s="59">
        <v>2</v>
      </c>
      <c r="P62" s="59">
        <v>1</v>
      </c>
      <c r="Q62" s="60">
        <v>1.5</v>
      </c>
      <c r="R62" s="61"/>
      <c r="S62" s="61"/>
      <c r="T62" s="61"/>
      <c r="U62" s="61">
        <v>3</v>
      </c>
      <c r="V62" s="61"/>
      <c r="W62" s="61"/>
      <c r="X62" s="61"/>
      <c r="Y62" s="61"/>
      <c r="Z62" s="61"/>
      <c r="AA62" s="61"/>
      <c r="AB62" s="61"/>
      <c r="AC62" s="61"/>
      <c r="AD62" s="62">
        <v>9</v>
      </c>
      <c r="AE62" s="63"/>
      <c r="AF62" s="63"/>
      <c r="AG62" s="64">
        <f>AD62-SUM(S62:AC62)</f>
        <v>6</v>
      </c>
      <c r="AH62" s="65"/>
      <c r="AI62" t="s">
        <v>15</v>
      </c>
    </row>
    <row r="63" spans="1:38" x14ac:dyDescent="0.25">
      <c r="A63" s="202"/>
      <c r="B63" s="158" t="s">
        <v>13</v>
      </c>
      <c r="C63" s="69"/>
      <c r="D63" s="69"/>
      <c r="E63" s="69"/>
      <c r="F63" s="70"/>
      <c r="G63" s="70"/>
      <c r="H63" s="70"/>
      <c r="I63" s="70"/>
      <c r="J63" s="70"/>
      <c r="K63" s="71"/>
      <c r="L63" s="72">
        <v>1</v>
      </c>
      <c r="M63" s="72">
        <v>5</v>
      </c>
      <c r="N63" s="72"/>
      <c r="O63" s="72"/>
      <c r="P63" s="72"/>
      <c r="Q63" s="73"/>
      <c r="R63" s="74"/>
      <c r="S63" s="74"/>
      <c r="T63" s="74"/>
      <c r="U63" s="74"/>
      <c r="V63" s="75"/>
      <c r="W63" s="74"/>
      <c r="X63" s="75"/>
      <c r="Y63" s="75"/>
      <c r="Z63" s="75"/>
      <c r="AA63" s="75"/>
      <c r="AB63" s="75"/>
      <c r="AC63" s="75"/>
      <c r="AD63" s="76"/>
      <c r="AE63" s="77">
        <f>6-SUM(K63:M63)</f>
        <v>0</v>
      </c>
      <c r="AF63" s="78"/>
      <c r="AG63" s="79"/>
      <c r="AH63" s="80"/>
    </row>
    <row r="64" spans="1:38" ht="15.75" thickBot="1" x14ac:dyDescent="0.3">
      <c r="A64" s="203"/>
      <c r="B64" s="171" t="s">
        <v>12</v>
      </c>
      <c r="C64" s="48"/>
      <c r="D64" s="48"/>
      <c r="E64" s="48"/>
      <c r="F64" s="172"/>
      <c r="G64" s="172"/>
      <c r="H64" s="49"/>
      <c r="I64" s="49"/>
      <c r="J64" s="49"/>
      <c r="K64" s="50"/>
      <c r="L64" s="51"/>
      <c r="M64" s="94">
        <v>1</v>
      </c>
      <c r="N64" s="94"/>
      <c r="O64" s="94">
        <v>4</v>
      </c>
      <c r="P64" s="94"/>
      <c r="Q64" s="84">
        <v>2.5</v>
      </c>
      <c r="R64" s="28">
        <v>1</v>
      </c>
      <c r="S64" s="15"/>
      <c r="T64" s="15"/>
      <c r="U64" s="28">
        <v>4</v>
      </c>
      <c r="V64" s="15"/>
      <c r="W64" s="15"/>
      <c r="X64" s="15"/>
      <c r="Y64" s="15"/>
      <c r="Z64" s="15"/>
      <c r="AA64" s="15"/>
      <c r="AB64" s="15"/>
      <c r="AC64" s="15"/>
      <c r="AD64" s="53"/>
      <c r="AE64" s="83"/>
      <c r="AF64" s="54">
        <f>25-SUM(M64:AC64)</f>
        <v>12.5</v>
      </c>
      <c r="AG64" s="55"/>
      <c r="AH64" s="56">
        <f>AE63+AF64</f>
        <v>12.5</v>
      </c>
    </row>
    <row r="65" spans="1:35" ht="15.75" thickBot="1" x14ac:dyDescent="0.3">
      <c r="A65" s="42"/>
      <c r="B65" s="43"/>
      <c r="C65" s="5"/>
      <c r="D65" s="5"/>
      <c r="E65" s="5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23"/>
      <c r="AH65" s="14"/>
    </row>
    <row r="66" spans="1:35" ht="15.75" thickBot="1" x14ac:dyDescent="0.3">
      <c r="A66" s="192"/>
      <c r="B66" s="57" t="s">
        <v>1</v>
      </c>
      <c r="C66" s="58"/>
      <c r="D66" s="58"/>
      <c r="E66" s="58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60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2"/>
      <c r="AE66" s="63"/>
      <c r="AF66" s="63"/>
      <c r="AG66" s="64">
        <f>AD66-SUM(S66:AC66)</f>
        <v>0</v>
      </c>
      <c r="AH66" s="65"/>
    </row>
    <row r="67" spans="1:35" ht="15.75" thickBot="1" x14ac:dyDescent="0.3">
      <c r="A67" s="193"/>
      <c r="B67" s="81" t="s">
        <v>13</v>
      </c>
      <c r="C67" s="108"/>
      <c r="D67" s="108"/>
      <c r="E67" s="108"/>
      <c r="F67" s="109"/>
      <c r="G67" s="109"/>
      <c r="H67" s="109"/>
      <c r="I67" s="109"/>
      <c r="J67" s="109"/>
      <c r="K67" s="110"/>
      <c r="L67" s="111">
        <v>4</v>
      </c>
      <c r="M67" s="111">
        <v>2</v>
      </c>
      <c r="N67" s="111"/>
      <c r="O67" s="111"/>
      <c r="P67" s="111">
        <v>1</v>
      </c>
      <c r="Q67" s="112">
        <v>1.5</v>
      </c>
      <c r="R67" s="36"/>
      <c r="S67" s="36"/>
      <c r="T67" s="36"/>
      <c r="U67" s="36"/>
      <c r="V67" s="14"/>
      <c r="W67" s="36"/>
      <c r="X67" s="14"/>
      <c r="Y67" s="14"/>
      <c r="Z67" s="14"/>
      <c r="AA67" s="14"/>
      <c r="AB67" s="14"/>
      <c r="AC67" s="14"/>
      <c r="AD67" s="113"/>
      <c r="AE67" s="125">
        <f>8.5-SUM(K67:Q67)</f>
        <v>0</v>
      </c>
      <c r="AF67" s="114"/>
      <c r="AG67" s="115"/>
      <c r="AH67" s="116"/>
    </row>
    <row r="68" spans="1:35" ht="15.75" thickBot="1" x14ac:dyDescent="0.3">
      <c r="A68" s="194"/>
      <c r="B68" s="47" t="s">
        <v>12</v>
      </c>
      <c r="C68" s="117"/>
      <c r="D68" s="117"/>
      <c r="E68" s="117"/>
      <c r="F68" s="118"/>
      <c r="G68" s="118"/>
      <c r="H68" s="118"/>
      <c r="I68" s="118"/>
      <c r="J68" s="118"/>
      <c r="K68" s="119"/>
      <c r="L68" s="120"/>
      <c r="M68" s="120"/>
      <c r="N68" s="119"/>
      <c r="O68" s="119"/>
      <c r="P68" s="120"/>
      <c r="Q68" s="121">
        <v>3.5</v>
      </c>
      <c r="R68" s="122">
        <v>1</v>
      </c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4"/>
      <c r="AE68" s="83"/>
      <c r="AF68" s="54">
        <f>25-SUM(Q68:AC68)</f>
        <v>20.5</v>
      </c>
      <c r="AG68" s="126"/>
      <c r="AH68" s="56">
        <f>AE67+AF68</f>
        <v>20.5</v>
      </c>
    </row>
    <row r="69" spans="1:35" ht="15.75" thickBot="1" x14ac:dyDescent="0.3">
      <c r="A69" s="40"/>
      <c r="B69" s="127"/>
      <c r="C69" s="5"/>
      <c r="D69" s="5"/>
      <c r="E69" s="5"/>
      <c r="F69" s="22"/>
      <c r="G69" s="22"/>
      <c r="H69" s="22"/>
      <c r="I69" s="22"/>
      <c r="J69" s="22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20"/>
      <c r="AF69" s="20"/>
      <c r="AG69" s="25"/>
      <c r="AH69" s="128"/>
    </row>
    <row r="70" spans="1:35" ht="15.75" thickBot="1" x14ac:dyDescent="0.3">
      <c r="A70" s="199"/>
      <c r="B70" s="57" t="s">
        <v>1</v>
      </c>
      <c r="C70" s="58"/>
      <c r="D70" s="58"/>
      <c r="E70" s="58"/>
      <c r="F70" s="59"/>
      <c r="G70" s="59"/>
      <c r="H70" s="59"/>
      <c r="I70" s="59"/>
      <c r="J70" s="59"/>
      <c r="K70" s="59"/>
      <c r="L70" s="59"/>
      <c r="M70" s="59">
        <v>2</v>
      </c>
      <c r="N70" s="59"/>
      <c r="O70" s="59"/>
      <c r="P70" s="59"/>
      <c r="Q70" s="60">
        <v>3</v>
      </c>
      <c r="R70" s="61">
        <v>1</v>
      </c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2">
        <v>9</v>
      </c>
      <c r="AE70" s="63"/>
      <c r="AF70" s="63"/>
      <c r="AG70" s="64">
        <f>AD70-SUM(S70:AC70)</f>
        <v>9</v>
      </c>
      <c r="AH70" s="65"/>
    </row>
    <row r="71" spans="1:35" x14ac:dyDescent="0.25">
      <c r="A71" s="200"/>
      <c r="B71" s="81" t="s">
        <v>13</v>
      </c>
      <c r="C71" s="96"/>
      <c r="D71" s="96"/>
      <c r="E71" s="96"/>
      <c r="F71" s="97"/>
      <c r="G71" s="97"/>
      <c r="H71" s="97"/>
      <c r="I71" s="97"/>
      <c r="J71" s="97"/>
      <c r="K71" s="98"/>
      <c r="L71" s="98"/>
      <c r="M71" s="99"/>
      <c r="N71" s="99"/>
      <c r="O71" s="99"/>
      <c r="P71" s="99"/>
      <c r="Q71" s="100"/>
      <c r="R71" s="101"/>
      <c r="S71" s="101"/>
      <c r="T71" s="101"/>
      <c r="U71" s="101"/>
      <c r="V71" s="102"/>
      <c r="W71" s="101"/>
      <c r="X71" s="102"/>
      <c r="Y71" s="102"/>
      <c r="Z71" s="102"/>
      <c r="AA71" s="102"/>
      <c r="AB71" s="102"/>
      <c r="AC71" s="102"/>
      <c r="AD71" s="103"/>
      <c r="AE71" s="104">
        <v>0</v>
      </c>
      <c r="AF71" s="105"/>
      <c r="AG71" s="106"/>
      <c r="AH71" s="129"/>
    </row>
    <row r="72" spans="1:35" ht="15.75" thickBot="1" x14ac:dyDescent="0.3">
      <c r="A72" s="195"/>
      <c r="B72" s="47" t="s">
        <v>12</v>
      </c>
      <c r="C72" s="48"/>
      <c r="D72" s="48"/>
      <c r="E72" s="48"/>
      <c r="F72" s="83"/>
      <c r="G72" s="83"/>
      <c r="H72" s="83"/>
      <c r="I72" s="83"/>
      <c r="J72" s="83"/>
      <c r="K72" s="50"/>
      <c r="L72" s="50"/>
      <c r="M72" s="94">
        <v>8</v>
      </c>
      <c r="N72" s="50"/>
      <c r="O72" s="50"/>
      <c r="P72" s="50"/>
      <c r="Q72" s="95"/>
      <c r="R72" s="15"/>
      <c r="S72" s="28">
        <v>5</v>
      </c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53"/>
      <c r="AE72" s="83"/>
      <c r="AF72" s="54">
        <f>23-SUM(M72:AC72)</f>
        <v>10</v>
      </c>
      <c r="AG72" s="55"/>
      <c r="AH72" s="56">
        <f>AE71+AF72</f>
        <v>10</v>
      </c>
    </row>
    <row r="73" spans="1:35" ht="15.75" thickBot="1" x14ac:dyDescent="0.3">
      <c r="A73" s="42"/>
      <c r="B73" s="43"/>
      <c r="C73" s="5"/>
      <c r="D73" s="5"/>
      <c r="E73" s="5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23"/>
      <c r="AH73" s="14"/>
    </row>
    <row r="74" spans="1:35" ht="15.75" thickBot="1" x14ac:dyDescent="0.3">
      <c r="A74" s="192"/>
      <c r="B74" s="57" t="s">
        <v>1</v>
      </c>
      <c r="C74" s="58"/>
      <c r="D74" s="58"/>
      <c r="E74" s="58"/>
      <c r="F74" s="59"/>
      <c r="G74" s="59"/>
      <c r="H74" s="59"/>
      <c r="I74" s="59"/>
      <c r="J74" s="59"/>
      <c r="K74" s="130"/>
      <c r="L74" s="130"/>
      <c r="M74" s="130"/>
      <c r="N74" s="130"/>
      <c r="O74" s="130"/>
      <c r="P74" s="59"/>
      <c r="Q74" s="60">
        <v>1.5</v>
      </c>
      <c r="R74" s="61"/>
      <c r="S74" s="61">
        <v>0.5</v>
      </c>
      <c r="T74" s="61">
        <v>0.5</v>
      </c>
      <c r="U74" s="61">
        <v>1.5</v>
      </c>
      <c r="V74" s="61">
        <v>1</v>
      </c>
      <c r="W74" s="61"/>
      <c r="X74" s="61"/>
      <c r="Y74" s="61"/>
      <c r="Z74" s="61"/>
      <c r="AA74" s="61"/>
      <c r="AB74" s="61">
        <v>5.5</v>
      </c>
      <c r="AC74" s="61"/>
      <c r="AD74" s="62">
        <v>9</v>
      </c>
      <c r="AE74" s="63"/>
      <c r="AF74" s="63"/>
      <c r="AG74" s="64">
        <f>AD74-SUM(S74:AC74)</f>
        <v>0</v>
      </c>
      <c r="AH74" s="65"/>
      <c r="AI74" t="s">
        <v>14</v>
      </c>
    </row>
    <row r="75" spans="1:35" ht="15.75" thickBot="1" x14ac:dyDescent="0.3">
      <c r="A75" s="193"/>
      <c r="B75" s="81" t="s">
        <v>13</v>
      </c>
      <c r="C75" s="7"/>
      <c r="D75" s="7"/>
      <c r="E75" s="7"/>
      <c r="F75" s="17"/>
      <c r="G75" s="17"/>
      <c r="H75" s="17"/>
      <c r="I75" s="17"/>
      <c r="J75" s="82"/>
      <c r="K75" s="130"/>
      <c r="L75" s="130"/>
      <c r="M75" s="130"/>
      <c r="N75" s="130"/>
      <c r="O75" s="130"/>
      <c r="P75" s="85"/>
      <c r="Q75" s="86"/>
      <c r="R75" s="87"/>
      <c r="S75" s="87"/>
      <c r="T75" s="87"/>
      <c r="U75" s="87"/>
      <c r="V75" s="88"/>
      <c r="W75" s="87"/>
      <c r="X75" s="88"/>
      <c r="Y75" s="88"/>
      <c r="Z75" s="88"/>
      <c r="AA75" s="88"/>
      <c r="AB75" s="88"/>
      <c r="AC75" s="88"/>
      <c r="AD75" s="89"/>
      <c r="AE75" s="90">
        <v>0</v>
      </c>
      <c r="AF75" s="91"/>
      <c r="AG75" s="92"/>
      <c r="AH75" s="93"/>
    </row>
    <row r="76" spans="1:35" ht="15.75" thickBot="1" x14ac:dyDescent="0.3">
      <c r="A76" s="195"/>
      <c r="B76" s="47" t="s">
        <v>12</v>
      </c>
      <c r="C76" s="7"/>
      <c r="D76" s="7"/>
      <c r="E76" s="7"/>
      <c r="F76" s="16"/>
      <c r="G76" s="16"/>
      <c r="H76" s="16"/>
      <c r="I76" s="16"/>
      <c r="J76" s="16"/>
      <c r="K76" s="172"/>
      <c r="L76" s="172"/>
      <c r="M76" s="172"/>
      <c r="N76" s="172"/>
      <c r="O76" s="172"/>
      <c r="P76" s="50"/>
      <c r="Q76" s="84">
        <v>0.5</v>
      </c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28">
        <v>9.5</v>
      </c>
      <c r="AC76" s="15"/>
      <c r="AD76" s="53"/>
      <c r="AE76" s="83"/>
      <c r="AF76" s="54">
        <f>15-SUM(Q76:AC76)</f>
        <v>5</v>
      </c>
      <c r="AG76" s="55"/>
      <c r="AH76" s="56">
        <f>AE75+AF76</f>
        <v>5</v>
      </c>
    </row>
    <row r="77" spans="1:35" ht="15.75" thickBot="1" x14ac:dyDescent="0.3">
      <c r="A77" s="42"/>
      <c r="B77" s="43"/>
      <c r="C77" s="5"/>
      <c r="D77" s="5"/>
      <c r="E77" s="5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23"/>
      <c r="AH77" s="14"/>
    </row>
    <row r="78" spans="1:35" s="3" customFormat="1" ht="15.75" thickBot="1" x14ac:dyDescent="0.3">
      <c r="A78" s="196"/>
      <c r="B78" s="57" t="s">
        <v>1</v>
      </c>
      <c r="C78" s="154"/>
      <c r="D78" s="154"/>
      <c r="E78" s="154"/>
      <c r="F78" s="155"/>
      <c r="G78" s="155">
        <v>1</v>
      </c>
      <c r="H78" s="155"/>
      <c r="I78" s="155">
        <v>3</v>
      </c>
      <c r="J78" s="155"/>
      <c r="K78" s="150"/>
      <c r="L78" s="150">
        <v>1</v>
      </c>
      <c r="M78" s="150">
        <v>1</v>
      </c>
      <c r="N78" s="150"/>
      <c r="O78" s="150"/>
      <c r="P78" s="150">
        <v>2</v>
      </c>
      <c r="Q78" s="151">
        <v>2</v>
      </c>
      <c r="R78" s="152"/>
      <c r="S78" s="152"/>
      <c r="T78" s="152">
        <v>3</v>
      </c>
      <c r="U78" s="152"/>
      <c r="V78" s="152"/>
      <c r="W78" s="152"/>
      <c r="X78" s="152"/>
      <c r="Y78" s="152"/>
      <c r="Z78" s="152"/>
      <c r="AA78" s="152"/>
      <c r="AB78" s="152"/>
      <c r="AC78" s="152"/>
      <c r="AD78" s="62">
        <v>9</v>
      </c>
      <c r="AE78" s="153"/>
      <c r="AF78" s="156"/>
      <c r="AG78" s="64">
        <f>AD78-SUM(S78:AC78)</f>
        <v>6</v>
      </c>
      <c r="AH78" s="157"/>
    </row>
    <row r="79" spans="1:35" s="3" customFormat="1" x14ac:dyDescent="0.25">
      <c r="A79" s="197"/>
      <c r="B79" s="68" t="s">
        <v>13</v>
      </c>
      <c r="C79" s="69"/>
      <c r="D79" s="69"/>
      <c r="E79" s="69"/>
      <c r="F79" s="70"/>
      <c r="G79" s="70"/>
      <c r="H79" s="70"/>
      <c r="I79" s="70"/>
      <c r="J79" s="70"/>
      <c r="K79" s="71"/>
      <c r="L79" s="71"/>
      <c r="M79" s="72">
        <v>8</v>
      </c>
      <c r="N79" s="72"/>
      <c r="O79" s="72"/>
      <c r="P79" s="72"/>
      <c r="Q79" s="73">
        <v>2</v>
      </c>
      <c r="R79" s="74">
        <v>1</v>
      </c>
      <c r="S79" s="74"/>
      <c r="T79" s="74">
        <v>2</v>
      </c>
      <c r="U79" s="74">
        <v>1</v>
      </c>
      <c r="V79" s="74">
        <v>1</v>
      </c>
      <c r="W79" s="74">
        <v>3</v>
      </c>
      <c r="X79" s="75"/>
      <c r="Y79" s="75"/>
      <c r="Z79" s="75"/>
      <c r="AA79" s="75"/>
      <c r="AB79" s="75"/>
      <c r="AC79" s="75"/>
      <c r="AD79" s="76"/>
      <c r="AE79" s="77">
        <f>18-SUM(K79:AC79)</f>
        <v>0</v>
      </c>
      <c r="AF79" s="78"/>
      <c r="AG79" s="79"/>
      <c r="AH79" s="80"/>
      <c r="AI79" s="3" t="s">
        <v>16</v>
      </c>
    </row>
    <row r="80" spans="1:35" ht="15.75" thickBot="1" x14ac:dyDescent="0.3">
      <c r="A80" s="198"/>
      <c r="B80" s="47" t="s">
        <v>12</v>
      </c>
      <c r="C80" s="48"/>
      <c r="D80" s="48"/>
      <c r="E80" s="48"/>
      <c r="F80" s="49"/>
      <c r="G80" s="49"/>
      <c r="H80" s="49"/>
      <c r="I80" s="49"/>
      <c r="J80" s="49"/>
      <c r="K80" s="50"/>
      <c r="L80" s="50"/>
      <c r="M80" s="51"/>
      <c r="N80" s="51"/>
      <c r="O80" s="51"/>
      <c r="P80" s="51"/>
      <c r="Q80" s="52"/>
      <c r="R80" s="27"/>
      <c r="S80" s="27"/>
      <c r="T80" s="27"/>
      <c r="U80" s="15"/>
      <c r="V80" s="15"/>
      <c r="W80" s="15"/>
      <c r="X80" s="28">
        <v>6</v>
      </c>
      <c r="Y80" s="15"/>
      <c r="Z80" s="15"/>
      <c r="AA80" s="15"/>
      <c r="AB80" s="15"/>
      <c r="AC80" s="66"/>
      <c r="AD80" s="53"/>
      <c r="AE80" s="83"/>
      <c r="AF80" s="54">
        <f>25-SUM(W80:AC80)</f>
        <v>19</v>
      </c>
      <c r="AG80" s="55"/>
      <c r="AH80" s="56">
        <f>AE79+AF80</f>
        <v>19</v>
      </c>
    </row>
    <row r="81" spans="1:34" x14ac:dyDescent="0.25">
      <c r="A81" s="39"/>
      <c r="B81" s="5"/>
      <c r="C81" s="5"/>
      <c r="D81" s="5"/>
      <c r="E81" s="5"/>
      <c r="F81" s="21"/>
      <c r="G81" s="21"/>
      <c r="H81" s="21"/>
      <c r="I81" s="21"/>
      <c r="J81" s="22"/>
      <c r="K81" s="14"/>
      <c r="L81" s="14"/>
      <c r="M81" s="36"/>
      <c r="N81" s="36"/>
      <c r="O81" s="36"/>
      <c r="P81" s="36"/>
      <c r="Q81" s="36"/>
      <c r="R81" s="36"/>
      <c r="S81" s="36"/>
      <c r="T81" s="36"/>
      <c r="U81" s="14"/>
      <c r="V81" s="14"/>
      <c r="W81" s="14"/>
      <c r="X81" s="14"/>
      <c r="Y81" s="14"/>
      <c r="Z81" s="14"/>
      <c r="AA81" s="14"/>
      <c r="AB81" s="14"/>
      <c r="AC81" s="14"/>
    </row>
    <row r="82" spans="1:34" x14ac:dyDescent="0.25">
      <c r="A82" s="11"/>
      <c r="B82" s="5"/>
      <c r="C82" s="5"/>
      <c r="D82" s="5"/>
      <c r="E82" s="5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23"/>
      <c r="AH82" s="14"/>
    </row>
    <row r="83" spans="1:34" x14ac:dyDescent="0.25">
      <c r="A83" s="12"/>
      <c r="B83" s="2"/>
    </row>
  </sheetData>
  <mergeCells count="6">
    <mergeCell ref="A66:A68"/>
    <mergeCell ref="A74:A76"/>
    <mergeCell ref="A78:A80"/>
    <mergeCell ref="A70:A72"/>
    <mergeCell ref="A58:A60"/>
    <mergeCell ref="A62:A64"/>
  </mergeCells>
  <conditionalFormatting sqref="AG82">
    <cfRule type="cellIs" dxfId="30" priority="75" operator="notEqual">
      <formula>0</formula>
    </cfRule>
    <cfRule type="cellIs" priority="76" operator="notEqual">
      <formula>0</formula>
    </cfRule>
  </conditionalFormatting>
  <conditionalFormatting sqref="AE35 AE57 AE69 AE73 AE77 AE53 AE45 AE41 AE15 AE9 AE5 AE65 AE61 AE7 AE11 AE63 AE79">
    <cfRule type="cellIs" dxfId="29" priority="73" operator="greaterThan">
      <formula>0</formula>
    </cfRule>
    <cfRule type="cellIs" dxfId="28" priority="74" operator="equal">
      <formula>0</formula>
    </cfRule>
  </conditionalFormatting>
  <conditionalFormatting sqref="AE23">
    <cfRule type="cellIs" dxfId="27" priority="57" operator="greaterThan">
      <formula>0</formula>
    </cfRule>
    <cfRule type="cellIs" dxfId="26" priority="58" operator="equal">
      <formula>0</formula>
    </cfRule>
  </conditionalFormatting>
  <conditionalFormatting sqref="AE47">
    <cfRule type="cellIs" dxfId="25" priority="45" operator="greaterThan">
      <formula>0</formula>
    </cfRule>
    <cfRule type="cellIs" dxfId="24" priority="46" operator="equal">
      <formula>0</formula>
    </cfRule>
  </conditionalFormatting>
  <conditionalFormatting sqref="AE71">
    <cfRule type="cellIs" dxfId="23" priority="29" operator="greaterThan">
      <formula>0</formula>
    </cfRule>
    <cfRule type="cellIs" dxfId="22" priority="30" operator="equal">
      <formula>0</formula>
    </cfRule>
  </conditionalFormatting>
  <conditionalFormatting sqref="AE75">
    <cfRule type="cellIs" dxfId="21" priority="27" operator="greaterThan">
      <formula>0</formula>
    </cfRule>
    <cfRule type="cellIs" dxfId="20" priority="28" operator="equal">
      <formula>0</formula>
    </cfRule>
  </conditionalFormatting>
  <conditionalFormatting sqref="AE3">
    <cfRule type="cellIs" dxfId="19" priority="17" operator="greaterThan">
      <formula>0</formula>
    </cfRule>
    <cfRule type="cellIs" dxfId="18" priority="18" operator="equal">
      <formula>0</formula>
    </cfRule>
  </conditionalFormatting>
  <conditionalFormatting sqref="AE27">
    <cfRule type="cellIs" dxfId="17" priority="21" operator="greaterThan">
      <formula>0</formula>
    </cfRule>
    <cfRule type="cellIs" dxfId="16" priority="22" operator="equal">
      <formula>0</formula>
    </cfRule>
  </conditionalFormatting>
  <conditionalFormatting sqref="AE39">
    <cfRule type="cellIs" dxfId="15" priority="15" operator="greaterThan">
      <formula>0</formula>
    </cfRule>
    <cfRule type="cellIs" dxfId="14" priority="16" operator="equal">
      <formula>0</formula>
    </cfRule>
  </conditionalFormatting>
  <conditionalFormatting sqref="AE43">
    <cfRule type="cellIs" dxfId="13" priority="13" operator="greaterThan">
      <formula>0</formula>
    </cfRule>
    <cfRule type="cellIs" dxfId="12" priority="14" operator="equal">
      <formula>0</formula>
    </cfRule>
  </conditionalFormatting>
  <conditionalFormatting sqref="AE51">
    <cfRule type="cellIs" dxfId="11" priority="11" operator="greaterThan">
      <formula>0</formula>
    </cfRule>
    <cfRule type="cellIs" dxfId="10" priority="12" operator="equal">
      <formula>0</formula>
    </cfRule>
  </conditionalFormatting>
  <conditionalFormatting sqref="AE55">
    <cfRule type="cellIs" dxfId="9" priority="9" operator="greaterThan">
      <formula>0</formula>
    </cfRule>
    <cfRule type="cellIs" dxfId="8" priority="10" operator="equal">
      <formula>0</formula>
    </cfRule>
  </conditionalFormatting>
  <conditionalFormatting sqref="AE59">
    <cfRule type="cellIs" dxfId="7" priority="7" operator="greaterThan">
      <formula>0</formula>
    </cfRule>
    <cfRule type="cellIs" dxfId="6" priority="8" operator="equal">
      <formula>0</formula>
    </cfRule>
  </conditionalFormatting>
  <conditionalFormatting sqref="AE67">
    <cfRule type="cellIs" dxfId="5" priority="5" operator="greaterThan">
      <formula>0</formula>
    </cfRule>
    <cfRule type="cellIs" dxfId="4" priority="6" operator="equal">
      <formula>0</formula>
    </cfRule>
  </conditionalFormatting>
  <conditionalFormatting sqref="AE31">
    <cfRule type="cellIs" dxfId="3" priority="3" operator="greaterThan">
      <formula>0</formula>
    </cfRule>
    <cfRule type="cellIs" dxfId="2" priority="4" operator="equal">
      <formula>0</formula>
    </cfRule>
  </conditionalFormatting>
  <conditionalFormatting sqref="AE19">
    <cfRule type="cellIs" dxfId="1" priority="1" operator="greaterThan">
      <formula>0</formula>
    </cfRule>
    <cfRule type="cellIs" dxfId="0" priority="2" operator="equal">
      <formula>0</formula>
    </cfRule>
  </conditionalFormatting>
  <pageMargins left="0.23622047244094491" right="0.23622047244094491" top="1.0629921259842521" bottom="0.74803149606299213" header="0.31496062992125984" footer="0.31496062992125984"/>
  <pageSetup paperSize="9" scale="54" orientation="landscape" r:id="rId1"/>
  <headerFooter>
    <oddHeader>&amp;L&amp;16&amp;G&amp;C&amp;16BUFR - Paid leaves update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Quintiq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</dc:creator>
  <cp:lastModifiedBy>Nadia El Boudouhi</cp:lastModifiedBy>
  <cp:lastPrinted>2013-10-23T09:44:44Z</cp:lastPrinted>
  <dcterms:created xsi:type="dcterms:W3CDTF">2013-10-22T10:19:57Z</dcterms:created>
  <dcterms:modified xsi:type="dcterms:W3CDTF">2015-06-04T15:35:00Z</dcterms:modified>
  <cp:contentStatus/>
</cp:coreProperties>
</file>