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fguerrier\Downloads\"/>
    </mc:Choice>
  </mc:AlternateContent>
  <xr:revisionPtr revIDLastSave="0" documentId="13_ncr:1_{ED801E18-B63F-4462-A20F-118B3EA54565}" xr6:coauthVersionLast="36" xr6:coauthVersionMax="43" xr10:uidLastSave="{00000000-0000-0000-0000-000000000000}"/>
  <bookViews>
    <workbookView xWindow="0" yWindow="0" windowWidth="28800" windowHeight="11835" xr2:uid="{CAB12EA9-0829-4710-AE63-C33EEC7125A9}"/>
  </bookViews>
  <sheets>
    <sheet name="Feuil1" sheetId="3" r:id="rId1"/>
    <sheet name="data" sheetId="1" r:id="rId2"/>
    <sheet name="table cible" sheetId="2" r:id="rId3"/>
  </sheets>
  <externalReferences>
    <externalReference r:id="rId4"/>
  </externalReferences>
  <calcPr calcId="191029"/>
  <pivotCaches>
    <pivotCache cacheId="18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2" i="2" l="1"/>
  <c r="I33" i="1" l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I2" i="1"/>
</calcChain>
</file>

<file path=xl/sharedStrings.xml><?xml version="1.0" encoding="utf-8"?>
<sst xmlns="http://schemas.openxmlformats.org/spreadsheetml/2006/main" count="184" uniqueCount="37">
  <si>
    <t>Nom de l'opportunité</t>
  </si>
  <si>
    <t>Famille de produits</t>
  </si>
  <si>
    <t>Prix catalogue</t>
  </si>
  <si>
    <t>Quantité</t>
  </si>
  <si>
    <t>Prix de vente</t>
  </si>
  <si>
    <t>Prix Total</t>
  </si>
  <si>
    <t>Origine de la piste</t>
  </si>
  <si>
    <t>Tranche d'effectif</t>
  </si>
  <si>
    <t>Discount</t>
  </si>
  <si>
    <t>Réf_Produit</t>
  </si>
  <si>
    <t>Opportunité 1</t>
  </si>
  <si>
    <t>Prestations</t>
  </si>
  <si>
    <t>Cross sell consulting</t>
  </si>
  <si>
    <t>1 - 9</t>
  </si>
  <si>
    <t>Produit 1</t>
  </si>
  <si>
    <t>Opportunité 2</t>
  </si>
  <si>
    <t>Support</t>
  </si>
  <si>
    <t>10 - 19</t>
  </si>
  <si>
    <t>Produit 2</t>
  </si>
  <si>
    <t>Opportunité 3</t>
  </si>
  <si>
    <t>Apporteur d'affaire</t>
  </si>
  <si>
    <t>20 - 49</t>
  </si>
  <si>
    <t>Produit 3</t>
  </si>
  <si>
    <t>Opportunité 4</t>
  </si>
  <si>
    <t>Abonnement</t>
  </si>
  <si>
    <t>Lead de partenaire</t>
  </si>
  <si>
    <t>Opportunité 5</t>
  </si>
  <si>
    <t>Marketing</t>
  </si>
  <si>
    <t>Opportunité 6</t>
  </si>
  <si>
    <t>Opportunité 7</t>
  </si>
  <si>
    <t>Recommmandation</t>
  </si>
  <si>
    <t>Opportunité 8</t>
  </si>
  <si>
    <t>Opportunité 9</t>
  </si>
  <si>
    <t>Opportunité 10</t>
  </si>
  <si>
    <t>Étiquettes de lignes</t>
  </si>
  <si>
    <t>Total général</t>
  </si>
  <si>
    <t>Moyenne de Prix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</si>
</sst>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0"/>
      <color theme="1"/>
      <name val="Arial"/>
      <family val="2"/>
    </font>
    <font>
      <b/>
      <sz val="11"/>
      <color rgb="FF000000"/>
      <name val="Calibri"/>
      <family val="2"/>
    </font>
    <font>
      <b/>
      <sz val="11"/>
      <color rgb="FF595959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5B9BD5"/>
        <bgColor rgb="FF5B9BD5"/>
      </patternFill>
    </fill>
    <fill>
      <patternFill patternType="solid">
        <fgColor theme="0"/>
        <bgColor rgb="FFDDEBF7"/>
      </patternFill>
    </fill>
    <fill>
      <patternFill patternType="solid">
        <fgColor theme="0"/>
        <bgColor indexed="64"/>
      </patternFill>
    </fill>
    <fill>
      <patternFill patternType="solid">
        <fgColor rgb="FFADA5E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4CCCC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rgb="FF9BC2E6"/>
      </top>
      <bottom style="thin">
        <color rgb="FF9BC2E6"/>
      </bottom>
      <diagonal/>
    </border>
    <border>
      <left/>
      <right/>
      <top style="thin">
        <color rgb="FF9BC2E6"/>
      </top>
      <bottom style="thin">
        <color indexed="64"/>
      </bottom>
      <diagonal/>
    </border>
    <border>
      <left/>
      <right style="thin">
        <color rgb="FF9BC2E6"/>
      </right>
      <top style="thin">
        <color rgb="FF9BC2E6"/>
      </top>
      <bottom style="thin">
        <color indexed="64"/>
      </bottom>
      <diagonal/>
    </border>
    <border>
      <left/>
      <right/>
      <top/>
      <bottom style="thin">
        <color rgb="FF9BC2E6"/>
      </bottom>
      <diagonal/>
    </border>
    <border>
      <left/>
      <right style="thin">
        <color rgb="FF9BC2E6"/>
      </right>
      <top/>
      <bottom style="thin">
        <color rgb="FF9BC2E6"/>
      </bottom>
      <diagonal/>
    </border>
    <border>
      <left/>
      <right style="thin">
        <color rgb="FF9BC2E6"/>
      </right>
      <top style="thin">
        <color rgb="FF9BC2E6"/>
      </top>
      <bottom style="thin">
        <color rgb="FF9BC2E6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9BC2E6"/>
      </right>
      <top/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FFFFFF"/>
      </right>
      <top style="medium">
        <color rgb="FFCCCCCC"/>
      </top>
      <bottom style="medium">
        <color rgb="FFFFFFFF"/>
      </bottom>
      <diagonal/>
    </border>
    <border>
      <left style="medium">
        <color rgb="FFCCCCCC"/>
      </left>
      <right style="medium">
        <color rgb="FFFFFFFF"/>
      </right>
      <top style="medium">
        <color rgb="FFCCCCCC"/>
      </top>
      <bottom style="medium">
        <color rgb="FFCCCCCC"/>
      </bottom>
      <diagonal/>
    </border>
    <border>
      <left/>
      <right/>
      <top style="thin">
        <color rgb="FF9BC2E6"/>
      </top>
      <bottom/>
      <diagonal/>
    </border>
    <border>
      <left/>
      <right style="thin">
        <color rgb="FF9BC2E6"/>
      </right>
      <top style="thin">
        <color rgb="FF9BC2E6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3">
    <xf numFmtId="0" fontId="0" fillId="0" borderId="0" xfId="0"/>
    <xf numFmtId="49" fontId="0" fillId="3" borderId="2" xfId="0" applyNumberFormat="1" applyFill="1" applyBorder="1"/>
    <xf numFmtId="164" fontId="0" fillId="3" borderId="2" xfId="1" applyNumberFormat="1" applyFont="1" applyFill="1" applyBorder="1" applyAlignment="1">
      <alignment horizontal="right"/>
    </xf>
    <xf numFmtId="0" fontId="0" fillId="3" borderId="2" xfId="0" applyFill="1" applyBorder="1" applyAlignment="1">
      <alignment horizontal="right"/>
    </xf>
    <xf numFmtId="0" fontId="0" fillId="3" borderId="2" xfId="0" applyFill="1" applyBorder="1"/>
    <xf numFmtId="0" fontId="0" fillId="3" borderId="3" xfId="0" applyFill="1" applyBorder="1"/>
    <xf numFmtId="49" fontId="0" fillId="3" borderId="4" xfId="0" applyNumberFormat="1" applyFill="1" applyBorder="1"/>
    <xf numFmtId="49" fontId="0" fillId="4" borderId="4" xfId="0" applyNumberFormat="1" applyFill="1" applyBorder="1"/>
    <xf numFmtId="164" fontId="0" fillId="4" borderId="4" xfId="1" applyNumberFormat="1" applyFont="1" applyFill="1" applyBorder="1" applyAlignment="1">
      <alignment horizontal="right"/>
    </xf>
    <xf numFmtId="0" fontId="0" fillId="4" borderId="4" xfId="0" applyFill="1" applyBorder="1" applyAlignment="1">
      <alignment horizontal="right"/>
    </xf>
    <xf numFmtId="0" fontId="0" fillId="4" borderId="4" xfId="0" applyFill="1" applyBorder="1"/>
    <xf numFmtId="0" fontId="0" fillId="4" borderId="5" xfId="0" applyFill="1" applyBorder="1"/>
    <xf numFmtId="49" fontId="0" fillId="3" borderId="1" xfId="0" applyNumberFormat="1" applyFill="1" applyBorder="1"/>
    <xf numFmtId="164" fontId="0" fillId="3" borderId="1" xfId="1" applyNumberFormat="1" applyFont="1" applyFill="1" applyBorder="1" applyAlignment="1">
      <alignment horizontal="right"/>
    </xf>
    <xf numFmtId="0" fontId="0" fillId="3" borderId="1" xfId="0" applyFill="1" applyBorder="1" applyAlignment="1">
      <alignment horizontal="right"/>
    </xf>
    <xf numFmtId="0" fontId="0" fillId="3" borderId="1" xfId="0" applyFill="1" applyBorder="1"/>
    <xf numFmtId="0" fontId="0" fillId="3" borderId="6" xfId="0" applyFill="1" applyBorder="1"/>
    <xf numFmtId="49" fontId="0" fillId="4" borderId="2" xfId="0" applyNumberFormat="1" applyFill="1" applyBorder="1"/>
    <xf numFmtId="164" fontId="0" fillId="4" borderId="2" xfId="1" applyNumberFormat="1" applyFont="1" applyFill="1" applyBorder="1" applyAlignment="1">
      <alignment horizontal="right"/>
    </xf>
    <xf numFmtId="0" fontId="0" fillId="4" borderId="2" xfId="0" applyFill="1" applyBorder="1" applyAlignment="1">
      <alignment horizontal="right"/>
    </xf>
    <xf numFmtId="0" fontId="0" fillId="4" borderId="2" xfId="0" applyFill="1" applyBorder="1"/>
    <xf numFmtId="0" fontId="0" fillId="4" borderId="3" xfId="0" applyFill="1" applyBorder="1"/>
    <xf numFmtId="49" fontId="0" fillId="3" borderId="7" xfId="0" applyNumberFormat="1" applyFill="1" applyBorder="1"/>
    <xf numFmtId="164" fontId="0" fillId="3" borderId="7" xfId="1" applyNumberFormat="1" applyFont="1" applyFill="1" applyBorder="1" applyAlignment="1">
      <alignment horizontal="right"/>
    </xf>
    <xf numFmtId="0" fontId="0" fillId="3" borderId="7" xfId="0" applyFill="1" applyBorder="1" applyAlignment="1">
      <alignment horizontal="right"/>
    </xf>
    <xf numFmtId="0" fontId="0" fillId="3" borderId="7" xfId="0" applyFill="1" applyBorder="1"/>
    <xf numFmtId="0" fontId="0" fillId="3" borderId="8" xfId="0" applyFill="1" applyBorder="1"/>
    <xf numFmtId="164" fontId="0" fillId="3" borderId="4" xfId="1" applyNumberFormat="1" applyFont="1" applyFill="1" applyBorder="1" applyAlignment="1">
      <alignment horizontal="right"/>
    </xf>
    <xf numFmtId="0" fontId="0" fillId="3" borderId="4" xfId="0" applyFill="1" applyBorder="1" applyAlignment="1">
      <alignment horizontal="right"/>
    </xf>
    <xf numFmtId="0" fontId="0" fillId="3" borderId="4" xfId="0" applyFill="1" applyBorder="1"/>
    <xf numFmtId="0" fontId="0" fillId="3" borderId="5" xfId="0" applyFill="1" applyBorder="1"/>
    <xf numFmtId="49" fontId="0" fillId="4" borderId="1" xfId="0" applyNumberFormat="1" applyFill="1" applyBorder="1"/>
    <xf numFmtId="164" fontId="0" fillId="4" borderId="1" xfId="1" applyNumberFormat="1" applyFont="1" applyFill="1" applyBorder="1" applyAlignment="1">
      <alignment horizontal="right"/>
    </xf>
    <xf numFmtId="0" fontId="0" fillId="4" borderId="1" xfId="0" applyFill="1" applyBorder="1" applyAlignment="1">
      <alignment horizontal="right"/>
    </xf>
    <xf numFmtId="0" fontId="0" fillId="4" borderId="1" xfId="0" applyFill="1" applyBorder="1"/>
    <xf numFmtId="0" fontId="0" fillId="4" borderId="6" xfId="0" applyFill="1" applyBorder="1"/>
    <xf numFmtId="0" fontId="3" fillId="0" borderId="9" xfId="0" applyFont="1" applyBorder="1" applyAlignment="1">
      <alignment vertical="center" wrapText="1"/>
    </xf>
    <xf numFmtId="0" fontId="4" fillId="5" borderId="10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wrapText="1"/>
    </xf>
    <xf numFmtId="164" fontId="3" fillId="8" borderId="9" xfId="1" applyNumberFormat="1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164" fontId="2" fillId="2" borderId="4" xfId="1" applyNumberFormat="1" applyFont="1" applyFill="1" applyBorder="1" applyAlignment="1">
      <alignment horizontal="center" vertical="center" wrapText="1"/>
    </xf>
    <xf numFmtId="49" fontId="0" fillId="3" borderId="12" xfId="0" applyNumberFormat="1" applyFill="1" applyBorder="1"/>
    <xf numFmtId="49" fontId="0" fillId="4" borderId="12" xfId="0" applyNumberFormat="1" applyFill="1" applyBorder="1"/>
    <xf numFmtId="164" fontId="0" fillId="4" borderId="12" xfId="1" applyNumberFormat="1" applyFont="1" applyFill="1" applyBorder="1" applyAlignment="1">
      <alignment horizontal="right"/>
    </xf>
    <xf numFmtId="0" fontId="0" fillId="4" borderId="12" xfId="0" applyFill="1" applyBorder="1" applyAlignment="1">
      <alignment horizontal="right"/>
    </xf>
    <xf numFmtId="0" fontId="0" fillId="4" borderId="12" xfId="0" applyFill="1" applyBorder="1"/>
    <xf numFmtId="0" fontId="0" fillId="4" borderId="13" xfId="0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2">
    <cellStyle name="Monétaire" xfId="1" builtinId="4"/>
    <cellStyle name="Normal" xfId="0" builtinId="0"/>
  </cellStyles>
  <dxfs count="13">
    <dxf>
      <fill>
        <patternFill patternType="solid">
          <fgColor indexed="64"/>
          <bgColor theme="0"/>
        </patternFill>
      </fill>
      <border diagonalUp="0" diagonalDown="0">
        <left/>
        <right style="thin">
          <color rgb="FF9BC2E6"/>
        </right>
        <top style="thin">
          <color rgb="FF9BC2E6"/>
        </top>
        <bottom style="thin">
          <color rgb="FF9BC2E6"/>
        </bottom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/>
        <right style="thin">
          <color rgb="FF9BC2E6"/>
        </right>
        <top style="thin">
          <color rgb="FF9BC2E6"/>
        </top>
        <bottom style="thin">
          <color rgb="FF9BC2E6"/>
        </bottom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/>
        <right/>
        <top style="thin">
          <color rgb="FF9BC2E6"/>
        </top>
        <bottom style="thin">
          <color rgb="FF9BC2E6"/>
        </bottom>
        <vertical/>
        <horizontal/>
      </border>
    </dxf>
    <dxf>
      <numFmt numFmtId="30" formatCode="@"/>
      <fill>
        <patternFill patternType="solid">
          <fgColor indexed="64"/>
          <bgColor theme="0"/>
        </patternFill>
      </fill>
      <border diagonalUp="0" diagonalDown="0">
        <left/>
        <right/>
        <top style="thin">
          <color rgb="FF9BC2E6"/>
        </top>
        <bottom style="thin">
          <color rgb="FF9BC2E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  <fill>
        <patternFill patternType="solid">
          <fgColor indexed="64"/>
          <bgColor theme="0"/>
        </patternFill>
      </fill>
      <alignment horizontal="right" vertical="bottom" textRotation="0" wrapText="0" indent="0" justifyLastLine="0" shrinkToFit="0" readingOrder="0"/>
      <border diagonalUp="0" diagonalDown="0">
        <left/>
        <right/>
        <top style="thin">
          <color rgb="FF9BC2E6"/>
        </top>
        <bottom style="thin">
          <color rgb="FF9BC2E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  <fill>
        <patternFill patternType="solid">
          <fgColor indexed="64"/>
          <bgColor theme="0"/>
        </patternFill>
      </fill>
      <alignment horizontal="right" vertical="bottom" textRotation="0" wrapText="0" indent="0" justifyLastLine="0" shrinkToFit="0" readingOrder="0"/>
      <border diagonalUp="0" diagonalDown="0">
        <left/>
        <right/>
        <top style="thin">
          <color rgb="FF9BC2E6"/>
        </top>
        <bottom style="thin">
          <color rgb="FF9BC2E6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right" vertical="bottom" textRotation="0" wrapText="0" indent="0" justifyLastLine="0" shrinkToFit="0" readingOrder="0"/>
      <border diagonalUp="0" diagonalDown="0">
        <left/>
        <right/>
        <top style="thin">
          <color rgb="FF9BC2E6"/>
        </top>
        <bottom style="thin">
          <color rgb="FF9BC2E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  <fill>
        <patternFill patternType="solid">
          <fgColor indexed="64"/>
          <bgColor theme="0"/>
        </patternFill>
      </fill>
      <alignment horizontal="right" vertical="bottom" textRotation="0" wrapText="0" indent="0" justifyLastLine="0" shrinkToFit="0" readingOrder="0"/>
      <border diagonalUp="0" diagonalDown="0">
        <left/>
        <right/>
        <top style="thin">
          <color rgb="FF9BC2E6"/>
        </top>
        <bottom style="thin">
          <color rgb="FF9BC2E6"/>
        </bottom>
        <vertical/>
        <horizontal/>
      </border>
    </dxf>
    <dxf>
      <numFmt numFmtId="30" formatCode="@"/>
      <fill>
        <patternFill patternType="solid">
          <fgColor indexed="64"/>
          <bgColor theme="0"/>
        </patternFill>
      </fill>
      <border diagonalUp="0" diagonalDown="0">
        <left/>
        <right/>
        <top style="thin">
          <color rgb="FF9BC2E6"/>
        </top>
        <bottom style="thin">
          <color rgb="FF9BC2E6"/>
        </bottom>
        <vertical/>
        <horizontal/>
      </border>
    </dxf>
    <dxf>
      <numFmt numFmtId="30" formatCode="@"/>
      <fill>
        <patternFill patternType="solid">
          <fgColor rgb="FFDDEBF7"/>
          <bgColor theme="0"/>
        </patternFill>
      </fill>
      <border diagonalUp="0" diagonalDown="0">
        <left/>
        <right/>
        <top style="thin">
          <color rgb="FF9BC2E6"/>
        </top>
        <bottom style="thin">
          <color rgb="FF9BC2E6"/>
        </bottom>
        <vertical/>
        <horizontal/>
      </border>
    </dxf>
    <dxf>
      <border outline="0">
        <top style="thin">
          <color rgb="FF9BC2E6"/>
        </top>
        <bottom style="thin">
          <color indexed="64"/>
        </bottom>
      </border>
    </dxf>
    <dxf>
      <border outline="0">
        <bottom style="thin">
          <color rgb="FF9BC2E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family val="2"/>
        <scheme val="minor"/>
      </font>
      <fill>
        <patternFill patternType="solid">
          <fgColor rgb="FF5B9BD5"/>
          <bgColor rgb="FF5B9BD5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vannier/Downloads/valuation_last%20on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tas moyennes - users &amp; prod"/>
      <sheetName val="Opportunites &amp; produits liés"/>
      <sheetName val="Table cible"/>
      <sheetName val="Raw_Data"/>
      <sheetName val="Feuil1"/>
      <sheetName val="correspondances"/>
      <sheetName val="Opportunités retraitées"/>
      <sheetName val="test formule"/>
      <sheetName val="old_exemple"/>
      <sheetName val="valuation_last on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UERRIER Florian" refreshedDate="43669.457239467592" createdVersion="6" refreshedVersion="6" minRefreshableVersion="3" recordCount="32" xr:uid="{F1E86CAA-5224-4732-A948-83CE668C7C1A}">
  <cacheSource type="worksheet">
    <worksheetSource name="data"/>
  </cacheSource>
  <cacheFields count="10">
    <cacheField name="Nom de l'opportunité" numFmtId="49">
      <sharedItems/>
    </cacheField>
    <cacheField name="Famille de produits" numFmtId="49">
      <sharedItems/>
    </cacheField>
    <cacheField name="Prix catalogue" numFmtId="164">
      <sharedItems containsSemiMixedTypes="0" containsString="0" containsNumber="1" minValue="-1050" maxValue="1080"/>
    </cacheField>
    <cacheField name="Quantité" numFmtId="0">
      <sharedItems containsSemiMixedTypes="0" containsString="0" containsNumber="1" minValue="0.2" maxValue="410"/>
    </cacheField>
    <cacheField name="Prix de vente" numFmtId="164">
      <sharedItems containsSemiMixedTypes="0" containsString="0" containsNumber="1" minValue="-1050" maxValue="1050"/>
    </cacheField>
    <cacheField name="Prix Total" numFmtId="164">
      <sharedItems containsSemiMixedTypes="0" containsString="0" containsNumber="1" minValue="-525" maxValue="4182"/>
    </cacheField>
    <cacheField name="Origine de la piste" numFmtId="49">
      <sharedItems/>
    </cacheField>
    <cacheField name="Tranche d'effectif" numFmtId="0">
      <sharedItems count="3">
        <s v="1 - 9"/>
        <s v="10 - 19"/>
        <s v="20 - 49"/>
      </sharedItems>
    </cacheField>
    <cacheField name="Discount" numFmtId="0">
      <sharedItems/>
    </cacheField>
    <cacheField name="Réf_Produit" numFmtId="0">
      <sharedItems count="3">
        <s v="Produit 1"/>
        <s v="Produit 2"/>
        <s v="Produit 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2">
  <r>
    <s v="Opportunité 1"/>
    <s v="Prestations"/>
    <n v="1050"/>
    <n v="0.5"/>
    <n v="1050"/>
    <n v="525"/>
    <s v="Cross sell consulting"/>
    <x v="0"/>
    <s v="Not discounted"/>
    <x v="0"/>
  </r>
  <r>
    <s v="Opportunité 2"/>
    <s v="Prestations"/>
    <n v="1050"/>
    <n v="0.5"/>
    <n v="1050"/>
    <n v="525"/>
    <s v="Support"/>
    <x v="1"/>
    <s v="Not discounted"/>
    <x v="1"/>
  </r>
  <r>
    <s v="Opportunité 2"/>
    <s v="Prestations"/>
    <n v="1050"/>
    <n v="0.5"/>
    <n v="1050"/>
    <n v="525"/>
    <s v="Support"/>
    <x v="1"/>
    <s v="Not discounted"/>
    <x v="1"/>
  </r>
  <r>
    <s v="Opportunité 2"/>
    <s v="Prestations"/>
    <n v="-1050"/>
    <n v="0.2"/>
    <n v="-1050"/>
    <n v="-210"/>
    <s v="Support"/>
    <x v="1"/>
    <s v="Discounted"/>
    <x v="0"/>
  </r>
  <r>
    <s v="Opportunité 3"/>
    <s v="Prestations"/>
    <n v="1050"/>
    <n v="0.5"/>
    <n v="1050"/>
    <n v="525"/>
    <s v="Apporteur d'affaire"/>
    <x v="2"/>
    <s v="Not discounted"/>
    <x v="2"/>
  </r>
  <r>
    <s v="Opportunité 4"/>
    <s v="Abonnement"/>
    <n v="20.399999999999999"/>
    <n v="410"/>
    <n v="10.199999999999999"/>
    <n v="4182"/>
    <s v="Lead de partenaire"/>
    <x v="2"/>
    <s v="Discounted"/>
    <x v="1"/>
  </r>
  <r>
    <s v="Opportunité 5"/>
    <s v="Prestations"/>
    <n v="1050"/>
    <n v="0.5"/>
    <n v="1050"/>
    <n v="525"/>
    <s v="Marketing"/>
    <x v="1"/>
    <s v="Not discounted"/>
    <x v="0"/>
  </r>
  <r>
    <s v="Opportunité 5"/>
    <s v="Prestations"/>
    <n v="1050"/>
    <n v="0.5"/>
    <n v="1050"/>
    <n v="525"/>
    <s v="Marketing"/>
    <x v="1"/>
    <s v="Not discounted"/>
    <x v="0"/>
  </r>
  <r>
    <s v="Opportunité 5"/>
    <s v="Prestations"/>
    <n v="1050"/>
    <n v="0.5"/>
    <n v="1050"/>
    <n v="525"/>
    <s v="Marketing"/>
    <x v="1"/>
    <s v="Not discounted"/>
    <x v="1"/>
  </r>
  <r>
    <s v="Opportunité 5"/>
    <s v="Abonnement"/>
    <n v="720"/>
    <n v="1"/>
    <n v="720"/>
    <n v="720"/>
    <s v="Marketing"/>
    <x v="1"/>
    <s v="Not discounted"/>
    <x v="1"/>
  </r>
  <r>
    <s v="Opportunité 5"/>
    <s v="Prestations"/>
    <n v="1050"/>
    <n v="0.5"/>
    <n v="1050"/>
    <n v="525"/>
    <s v="Marketing"/>
    <x v="1"/>
    <s v="Not discounted"/>
    <x v="0"/>
  </r>
  <r>
    <s v="Opportunité 5"/>
    <s v="Prestations"/>
    <n v="1050"/>
    <n v="0.5"/>
    <n v="1050"/>
    <n v="525"/>
    <s v="Marketing"/>
    <x v="1"/>
    <s v="Not discounted"/>
    <x v="2"/>
  </r>
  <r>
    <s v="Opportunité 5"/>
    <s v="Prestations"/>
    <n v="1050"/>
    <n v="0.5"/>
    <n v="0"/>
    <n v="0"/>
    <s v="Marketing"/>
    <x v="1"/>
    <s v="Discounted"/>
    <x v="2"/>
  </r>
  <r>
    <s v="Opportunité 5"/>
    <s v="Abonnement"/>
    <n v="600"/>
    <n v="1"/>
    <n v="600"/>
    <n v="600"/>
    <s v="Marketing"/>
    <x v="1"/>
    <s v="Not discounted"/>
    <x v="2"/>
  </r>
  <r>
    <s v="Opportunité 6"/>
    <s v="Abonnement"/>
    <n v="1080"/>
    <n v="1"/>
    <n v="1026"/>
    <n v="1026"/>
    <s v="Marketing"/>
    <x v="1"/>
    <s v="Discounted"/>
    <x v="1"/>
  </r>
  <r>
    <s v="Opportunité 6"/>
    <s v="Prestations"/>
    <n v="1050"/>
    <n v="0.5"/>
    <n v="1050"/>
    <n v="525"/>
    <s v="Marketing"/>
    <x v="1"/>
    <s v="Not discounted"/>
    <x v="2"/>
  </r>
  <r>
    <s v="Opportunité 6"/>
    <s v="Prestations"/>
    <n v="1050"/>
    <n v="0.5"/>
    <n v="0"/>
    <n v="0"/>
    <s v="Marketing"/>
    <x v="1"/>
    <s v="Discounted"/>
    <x v="2"/>
  </r>
  <r>
    <s v="Opportunité 7"/>
    <s v="Abonnement"/>
    <n v="12"/>
    <n v="6"/>
    <n v="12"/>
    <n v="72"/>
    <s v="Recommmandation"/>
    <x v="0"/>
    <s v="Not discounted"/>
    <x v="0"/>
  </r>
  <r>
    <s v="Opportunité 7"/>
    <s v="Prestations"/>
    <n v="1050"/>
    <n v="1"/>
    <n v="1050"/>
    <n v="1050"/>
    <s v="Recommmandation"/>
    <x v="0"/>
    <s v="Not discounted"/>
    <x v="0"/>
  </r>
  <r>
    <s v="Opportunité 7"/>
    <s v="Abonnement"/>
    <n v="94.8"/>
    <n v="6"/>
    <n v="94.8"/>
    <n v="568.79999999999995"/>
    <s v="Recommmandation"/>
    <x v="0"/>
    <s v="Not discounted"/>
    <x v="1"/>
  </r>
  <r>
    <s v="Opportunité 8"/>
    <s v="Prestations"/>
    <n v="1050"/>
    <n v="1"/>
    <n v="1050"/>
    <n v="1050"/>
    <s v="Marketing"/>
    <x v="0"/>
    <s v="Not discounted"/>
    <x v="1"/>
  </r>
  <r>
    <s v="Opportunité 8"/>
    <s v="Prestations"/>
    <n v="1050"/>
    <n v="0.5"/>
    <n v="1050"/>
    <n v="525"/>
    <s v="Marketing"/>
    <x v="0"/>
    <s v="Not discounted"/>
    <x v="1"/>
  </r>
  <r>
    <s v="Opportunité 8"/>
    <s v="Abonnement"/>
    <n v="34.799999999999997"/>
    <n v="35"/>
    <n v="34.799999999999997"/>
    <n v="1218"/>
    <s v="Marketing"/>
    <x v="0"/>
    <s v="Not discounted"/>
    <x v="0"/>
  </r>
  <r>
    <s v="Opportunité 8"/>
    <s v="Prestations"/>
    <n v="1050"/>
    <n v="0.5"/>
    <n v="1050"/>
    <n v="525"/>
    <s v="Marketing"/>
    <x v="0"/>
    <s v="Not discounted"/>
    <x v="0"/>
  </r>
  <r>
    <s v="Opportunité 8"/>
    <s v="Abonnement"/>
    <n v="7.2"/>
    <n v="35"/>
    <n v="7.2"/>
    <n v="252"/>
    <s v="Marketing"/>
    <x v="0"/>
    <s v="Not discounted"/>
    <x v="2"/>
  </r>
  <r>
    <s v="Opportunité 8"/>
    <s v="Prestations"/>
    <n v="-1050"/>
    <n v="0.5"/>
    <n v="-1050"/>
    <n v="-525"/>
    <s v="Marketing"/>
    <x v="0"/>
    <s v="Discounted"/>
    <x v="2"/>
  </r>
  <r>
    <s v="Opportunité 9"/>
    <s v="Prestations"/>
    <n v="1050"/>
    <n v="1"/>
    <n v="0"/>
    <n v="0"/>
    <s v="Marketing"/>
    <x v="1"/>
    <s v="Discounted"/>
    <x v="2"/>
  </r>
  <r>
    <s v="Opportunité 9"/>
    <s v="Abonnement"/>
    <n v="94.8"/>
    <n v="8"/>
    <n v="94.8"/>
    <n v="758.4"/>
    <s v="Marketing"/>
    <x v="1"/>
    <s v="Not discounted"/>
    <x v="2"/>
  </r>
  <r>
    <s v="Opportunité 10"/>
    <s v="Prestations"/>
    <n v="1050"/>
    <n v="1"/>
    <n v="1050"/>
    <n v="1050"/>
    <s v="Support"/>
    <x v="2"/>
    <s v="Not discounted"/>
    <x v="0"/>
  </r>
  <r>
    <s v="Opportunité 10"/>
    <s v="Abonnement"/>
    <n v="34.799999999999997"/>
    <n v="35"/>
    <n v="16.53"/>
    <n v="578.54999999999995"/>
    <s v="Lead de partenaire"/>
    <x v="2"/>
    <s v="Discounted"/>
    <x v="0"/>
  </r>
  <r>
    <s v="Opportunité 10"/>
    <s v="Abonnement"/>
    <n v="60"/>
    <n v="10"/>
    <n v="34.5"/>
    <n v="345"/>
    <s v="Lead de partenaire"/>
    <x v="2"/>
    <s v="Discounted"/>
    <x v="2"/>
  </r>
  <r>
    <s v="Opportunité 10"/>
    <s v="Abonnement"/>
    <n v="7.2"/>
    <n v="35"/>
    <n v="4.1399999999999997"/>
    <n v="144.9"/>
    <s v="Lead de partenaire"/>
    <x v="2"/>
    <s v="Discounted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DAAD7C5-F8DA-40AD-B96F-E0F8E1B9065E}" name="Tableau croisé dynamique1" cacheId="1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7" firstHeaderRow="1" firstDataRow="1" firstDataCol="1" rowPageCount="1" colPageCount="1"/>
  <pivotFields count="10">
    <pivotField showAll="0"/>
    <pivotField showAll="0"/>
    <pivotField numFmtId="164" showAll="0"/>
    <pivotField showAll="0"/>
    <pivotField numFmtId="164" showAll="0"/>
    <pivotField dataField="1" numFmtId="164" showAll="0"/>
    <pivotField showAll="0"/>
    <pivotField axis="axisPage" showAll="0">
      <items count="4">
        <item x="0"/>
        <item x="1"/>
        <item x="2"/>
        <item t="default"/>
      </items>
    </pivotField>
    <pivotField showAll="0"/>
    <pivotField axis="axisRow" showAll="0">
      <items count="4">
        <item x="0"/>
        <item x="1"/>
        <item x="2"/>
        <item t="default"/>
      </items>
    </pivotField>
  </pivotFields>
  <rowFields count="1">
    <field x="9"/>
  </rowFields>
  <rowItems count="4">
    <i>
      <x/>
    </i>
    <i>
      <x v="1"/>
    </i>
    <i>
      <x v="2"/>
    </i>
    <i t="grand">
      <x/>
    </i>
  </rowItems>
  <colItems count="1">
    <i/>
  </colItems>
  <pageFields count="1">
    <pageField fld="7" item="2" hier="-1"/>
  </pageFields>
  <dataFields count="1">
    <dataField name="Moyenne de Prix Total" fld="5" subtotal="average" baseField="9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B0F9E6A-9036-4EC7-83FE-EA55EC052219}" name="data" displayName="data" ref="A1:J33" totalsRowShown="0" headerRowDxfId="12" headerRowBorderDxfId="11" tableBorderDxfId="10">
  <autoFilter ref="A1:J33" xr:uid="{03AF2E44-E20A-442D-A3D1-043DFF8D268C}"/>
  <tableColumns count="10">
    <tableColumn id="1" xr3:uid="{83215CDA-9405-4178-9562-8B8F41B7B4BF}" name="Nom de l'opportunité" dataDxfId="9"/>
    <tableColumn id="2" xr3:uid="{E45BCC14-F8C5-4065-8A0F-59946A5B7C43}" name="Famille de produits" dataDxfId="8"/>
    <tableColumn id="3" xr3:uid="{BFC3A5A0-7FE5-4834-99BC-CCE9C62AA766}" name="Prix catalogue" dataDxfId="7" dataCellStyle="Monétaire"/>
    <tableColumn id="4" xr3:uid="{70425B86-6CFF-4B65-A71B-72D6DB4FBFD2}" name="Quantité" dataDxfId="6"/>
    <tableColumn id="5" xr3:uid="{7B3ED555-622E-4E36-B562-6054DBAF42F0}" name="Prix de vente" dataDxfId="5" dataCellStyle="Monétaire"/>
    <tableColumn id="6" xr3:uid="{4B5AAA61-AE6C-4B31-961C-5A7E30B78CA6}" name="Prix Total" dataDxfId="4" dataCellStyle="Monétaire"/>
    <tableColumn id="7" xr3:uid="{65A41BD4-0A18-4079-A99C-E1604ACFCEFC}" name="Origine de la piste" dataDxfId="3"/>
    <tableColumn id="8" xr3:uid="{B3EB6F47-8180-4547-9A2B-96CACBAC1B39}" name="Tranche d'effectif" dataDxfId="2"/>
    <tableColumn id="9" xr3:uid="{BDCCD01E-E764-4F3A-933F-48D721554896}" name="Discount" dataDxfId="1">
      <calculatedColumnFormula>IF(OR([1]!RawData[[#This Row],[Prix catalogue]]&lt;&gt;[1]!RawData[[#This Row],[Prix de vente]],[1]!RawData[[#This Row],[Prix de vente]]&lt;0),"Discounted","Not discounted")</calculatedColumnFormula>
    </tableColumn>
    <tableColumn id="10" xr3:uid="{2FECEE45-5D25-436F-9BD2-2FFDA8C6CE18}" name="Réf_Produit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EE98AE-587D-4BA5-B1CE-A59584866CA7}">
  <sheetPr codeName="Feuil3"/>
  <dimension ref="A1:B7"/>
  <sheetViews>
    <sheetView tabSelected="1" workbookViewId="0">
      <selection activeCell="B22" sqref="B22"/>
    </sheetView>
  </sheetViews>
  <sheetFormatPr baseColWidth="10" defaultRowHeight="15" x14ac:dyDescent="0.25"/>
  <cols>
    <col min="1" max="1" width="21" bestFit="1" customWidth="1"/>
    <col min="2" max="2" width="21.28515625" bestFit="1" customWidth="1"/>
  </cols>
  <sheetData>
    <row r="1" spans="1:2" x14ac:dyDescent="0.25">
      <c r="A1" s="50" t="s">
        <v>7</v>
      </c>
      <c r="B1" t="s">
        <v>21</v>
      </c>
    </row>
    <row r="3" spans="1:2" x14ac:dyDescent="0.25">
      <c r="A3" s="50" t="s">
        <v>34</v>
      </c>
      <c r="B3" t="s">
        <v>36</v>
      </c>
    </row>
    <row r="4" spans="1:2" x14ac:dyDescent="0.25">
      <c r="A4" s="51" t="s">
        <v>14</v>
      </c>
      <c r="B4" s="52">
        <v>814.27499999999998</v>
      </c>
    </row>
    <row r="5" spans="1:2" x14ac:dyDescent="0.25">
      <c r="A5" s="51" t="s">
        <v>18</v>
      </c>
      <c r="B5" s="52">
        <v>4182</v>
      </c>
    </row>
    <row r="6" spans="1:2" x14ac:dyDescent="0.25">
      <c r="A6" s="51" t="s">
        <v>22</v>
      </c>
      <c r="B6" s="52">
        <v>338.3</v>
      </c>
    </row>
    <row r="7" spans="1:2" x14ac:dyDescent="0.25">
      <c r="A7" s="51" t="s">
        <v>35</v>
      </c>
      <c r="B7" s="52">
        <v>1137.575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5E2EC-8E1F-49F3-B098-F88E109202FE}">
  <sheetPr codeName="Feuil1"/>
  <dimension ref="A1:J33"/>
  <sheetViews>
    <sheetView workbookViewId="0">
      <selection activeCell="A3" sqref="A3:J3"/>
    </sheetView>
  </sheetViews>
  <sheetFormatPr baseColWidth="10" defaultRowHeight="15" x14ac:dyDescent="0.25"/>
  <cols>
    <col min="1" max="1" width="21.28515625" customWidth="1"/>
    <col min="2" max="2" width="19.28515625" customWidth="1"/>
    <col min="3" max="3" width="15.5703125" customWidth="1"/>
    <col min="5" max="5" width="14.85546875" customWidth="1"/>
    <col min="6" max="6" width="11.5703125" customWidth="1"/>
    <col min="7" max="7" width="18.28515625" customWidth="1"/>
    <col min="8" max="8" width="17.85546875" customWidth="1"/>
    <col min="9" max="9" width="13.85546875" bestFit="1" customWidth="1"/>
    <col min="10" max="10" width="13" customWidth="1"/>
  </cols>
  <sheetData>
    <row r="1" spans="1:10" x14ac:dyDescent="0.25">
      <c r="A1" s="42" t="s">
        <v>0</v>
      </c>
      <c r="B1" s="42" t="s">
        <v>1</v>
      </c>
      <c r="C1" s="43" t="s">
        <v>2</v>
      </c>
      <c r="D1" s="42" t="s">
        <v>3</v>
      </c>
      <c r="E1" s="43" t="s">
        <v>4</v>
      </c>
      <c r="F1" s="43" t="s">
        <v>5</v>
      </c>
      <c r="G1" s="42" t="s">
        <v>6</v>
      </c>
      <c r="H1" s="42" t="s">
        <v>7</v>
      </c>
      <c r="I1" s="42" t="s">
        <v>8</v>
      </c>
      <c r="J1" s="42" t="s">
        <v>9</v>
      </c>
    </row>
    <row r="2" spans="1:10" x14ac:dyDescent="0.25">
      <c r="A2" s="1" t="s">
        <v>10</v>
      </c>
      <c r="B2" s="1" t="s">
        <v>11</v>
      </c>
      <c r="C2" s="2">
        <v>1050</v>
      </c>
      <c r="D2" s="3">
        <v>0.5</v>
      </c>
      <c r="E2" s="2">
        <v>1050</v>
      </c>
      <c r="F2" s="2">
        <v>525</v>
      </c>
      <c r="G2" s="1" t="s">
        <v>12</v>
      </c>
      <c r="H2" s="4" t="s">
        <v>13</v>
      </c>
      <c r="I2" s="5" t="str">
        <f>IF(OR([1]!RawData[[#This Row],[Prix catalogue]]&lt;&gt;[1]!RawData[[#This Row],[Prix de vente]],[1]!RawData[[#This Row],[Prix de vente]]&lt;0),"Discounted","Not discounted")</f>
        <v>Not discounted</v>
      </c>
      <c r="J2" s="5" t="s">
        <v>14</v>
      </c>
    </row>
    <row r="3" spans="1:10" x14ac:dyDescent="0.25">
      <c r="A3" s="6" t="s">
        <v>15</v>
      </c>
      <c r="B3" s="7" t="s">
        <v>11</v>
      </c>
      <c r="C3" s="8">
        <v>1050</v>
      </c>
      <c r="D3" s="9">
        <v>0.5</v>
      </c>
      <c r="E3" s="8">
        <v>1050</v>
      </c>
      <c r="F3" s="8">
        <v>525</v>
      </c>
      <c r="G3" s="7" t="s">
        <v>16</v>
      </c>
      <c r="H3" s="10" t="s">
        <v>17</v>
      </c>
      <c r="I3" s="11" t="str">
        <f>IF(OR([1]!RawData[[#This Row],[Prix catalogue]]&lt;&gt;[1]!RawData[[#This Row],[Prix de vente]],[1]!RawData[[#This Row],[Prix de vente]]&lt;0),"Discounted","Not discounted")</f>
        <v>Not discounted</v>
      </c>
      <c r="J3" s="11" t="s">
        <v>18</v>
      </c>
    </row>
    <row r="4" spans="1:10" x14ac:dyDescent="0.25">
      <c r="A4" s="12" t="s">
        <v>15</v>
      </c>
      <c r="B4" s="12" t="s">
        <v>11</v>
      </c>
      <c r="C4" s="13">
        <v>1050</v>
      </c>
      <c r="D4" s="14">
        <v>0.5</v>
      </c>
      <c r="E4" s="13">
        <v>1050</v>
      </c>
      <c r="F4" s="13">
        <v>525</v>
      </c>
      <c r="G4" s="12" t="s">
        <v>16</v>
      </c>
      <c r="H4" s="15" t="s">
        <v>17</v>
      </c>
      <c r="I4" s="16" t="str">
        <f>IF(OR([1]!RawData[[#This Row],[Prix catalogue]]&lt;&gt;[1]!RawData[[#This Row],[Prix de vente]],[1]!RawData[[#This Row],[Prix de vente]]&lt;0),"Discounted","Not discounted")</f>
        <v>Not discounted</v>
      </c>
      <c r="J4" s="16" t="s">
        <v>18</v>
      </c>
    </row>
    <row r="5" spans="1:10" x14ac:dyDescent="0.25">
      <c r="A5" s="1" t="s">
        <v>15</v>
      </c>
      <c r="B5" s="17" t="s">
        <v>11</v>
      </c>
      <c r="C5" s="18">
        <v>-1050</v>
      </c>
      <c r="D5" s="19">
        <v>0.2</v>
      </c>
      <c r="E5" s="18">
        <v>-1050</v>
      </c>
      <c r="F5" s="18">
        <v>-210</v>
      </c>
      <c r="G5" s="17" t="s">
        <v>16</v>
      </c>
      <c r="H5" s="20" t="s">
        <v>17</v>
      </c>
      <c r="I5" s="21" t="str">
        <f>IF(OR([1]!RawData[[#This Row],[Prix catalogue]]&lt;&gt;[1]!RawData[[#This Row],[Prix de vente]],[1]!RawData[[#This Row],[Prix de vente]]&lt;0),"Discounted","Not discounted")</f>
        <v>Discounted</v>
      </c>
      <c r="J5" s="21" t="s">
        <v>14</v>
      </c>
    </row>
    <row r="6" spans="1:10" x14ac:dyDescent="0.25">
      <c r="A6" s="22" t="s">
        <v>19</v>
      </c>
      <c r="B6" s="22" t="s">
        <v>11</v>
      </c>
      <c r="C6" s="23">
        <v>1050</v>
      </c>
      <c r="D6" s="24">
        <v>0.5</v>
      </c>
      <c r="E6" s="23">
        <v>1050</v>
      </c>
      <c r="F6" s="23">
        <v>525</v>
      </c>
      <c r="G6" s="22" t="s">
        <v>20</v>
      </c>
      <c r="H6" s="25" t="s">
        <v>21</v>
      </c>
      <c r="I6" s="26" t="str">
        <f>IF(OR([1]!RawData[[#This Row],[Prix catalogue]]&lt;&gt;[1]!RawData[[#This Row],[Prix de vente]],[1]!RawData[[#This Row],[Prix de vente]]&lt;0),"Discounted","Not discounted")</f>
        <v>Not discounted</v>
      </c>
      <c r="J6" s="26" t="s">
        <v>22</v>
      </c>
    </row>
    <row r="7" spans="1:10" x14ac:dyDescent="0.25">
      <c r="A7" s="22" t="s">
        <v>23</v>
      </c>
      <c r="B7" s="22" t="s">
        <v>24</v>
      </c>
      <c r="C7" s="23">
        <v>20.399999999999999</v>
      </c>
      <c r="D7" s="24">
        <v>410</v>
      </c>
      <c r="E7" s="23">
        <v>10.199999999999999</v>
      </c>
      <c r="F7" s="23">
        <v>4182</v>
      </c>
      <c r="G7" s="22" t="s">
        <v>25</v>
      </c>
      <c r="H7" s="25" t="s">
        <v>21</v>
      </c>
      <c r="I7" s="26" t="str">
        <f>IF(OR([1]!RawData[[#This Row],[Prix catalogue]]&lt;&gt;[1]!RawData[[#This Row],[Prix de vente]],[1]!RawData[[#This Row],[Prix de vente]]&lt;0),"Discounted","Not discounted")</f>
        <v>Discounted</v>
      </c>
      <c r="J7" s="26" t="s">
        <v>18</v>
      </c>
    </row>
    <row r="8" spans="1:10" x14ac:dyDescent="0.25">
      <c r="A8" s="6" t="s">
        <v>26</v>
      </c>
      <c r="B8" s="6" t="s">
        <v>11</v>
      </c>
      <c r="C8" s="27">
        <v>1050</v>
      </c>
      <c r="D8" s="28">
        <v>0.5</v>
      </c>
      <c r="E8" s="27">
        <v>1050</v>
      </c>
      <c r="F8" s="27">
        <v>525</v>
      </c>
      <c r="G8" s="6" t="s">
        <v>27</v>
      </c>
      <c r="H8" s="29" t="s">
        <v>17</v>
      </c>
      <c r="I8" s="30" t="str">
        <f>IF(OR([1]!RawData[[#This Row],[Prix catalogue]]&lt;&gt;[1]!RawData[[#This Row],[Prix de vente]],[1]!RawData[[#This Row],[Prix de vente]]&lt;0),"Discounted","Not discounted")</f>
        <v>Not discounted</v>
      </c>
      <c r="J8" s="30" t="s">
        <v>14</v>
      </c>
    </row>
    <row r="9" spans="1:10" x14ac:dyDescent="0.25">
      <c r="A9" s="12" t="s">
        <v>26</v>
      </c>
      <c r="B9" s="31" t="s">
        <v>11</v>
      </c>
      <c r="C9" s="32">
        <v>1050</v>
      </c>
      <c r="D9" s="33">
        <v>0.5</v>
      </c>
      <c r="E9" s="32">
        <v>1050</v>
      </c>
      <c r="F9" s="32">
        <v>525</v>
      </c>
      <c r="G9" s="31" t="s">
        <v>27</v>
      </c>
      <c r="H9" s="34" t="s">
        <v>17</v>
      </c>
      <c r="I9" s="35" t="str">
        <f>IF(OR([1]!RawData[[#This Row],[Prix catalogue]]&lt;&gt;[1]!RawData[[#This Row],[Prix de vente]],[1]!RawData[[#This Row],[Prix de vente]]&lt;0),"Discounted","Not discounted")</f>
        <v>Not discounted</v>
      </c>
      <c r="J9" s="35" t="s">
        <v>14</v>
      </c>
    </row>
    <row r="10" spans="1:10" x14ac:dyDescent="0.25">
      <c r="A10" s="12" t="s">
        <v>26</v>
      </c>
      <c r="B10" s="12" t="s">
        <v>11</v>
      </c>
      <c r="C10" s="13">
        <v>1050</v>
      </c>
      <c r="D10" s="14">
        <v>0.5</v>
      </c>
      <c r="E10" s="13">
        <v>1050</v>
      </c>
      <c r="F10" s="13">
        <v>525</v>
      </c>
      <c r="G10" s="12" t="s">
        <v>27</v>
      </c>
      <c r="H10" s="15" t="s">
        <v>17</v>
      </c>
      <c r="I10" s="16" t="str">
        <f>IF(OR([1]!RawData[[#This Row],[Prix catalogue]]&lt;&gt;[1]!RawData[[#This Row],[Prix de vente]],[1]!RawData[[#This Row],[Prix de vente]]&lt;0),"Discounted","Not discounted")</f>
        <v>Not discounted</v>
      </c>
      <c r="J10" s="16" t="s">
        <v>18</v>
      </c>
    </row>
    <row r="11" spans="1:10" x14ac:dyDescent="0.25">
      <c r="A11" s="12" t="s">
        <v>26</v>
      </c>
      <c r="B11" s="31" t="s">
        <v>24</v>
      </c>
      <c r="C11" s="32">
        <v>720</v>
      </c>
      <c r="D11" s="33">
        <v>1</v>
      </c>
      <c r="E11" s="32">
        <v>720</v>
      </c>
      <c r="F11" s="32">
        <v>720</v>
      </c>
      <c r="G11" s="31" t="s">
        <v>27</v>
      </c>
      <c r="H11" s="34" t="s">
        <v>17</v>
      </c>
      <c r="I11" s="35" t="str">
        <f>IF(OR([1]!RawData[[#This Row],[Prix catalogue]]&lt;&gt;[1]!RawData[[#This Row],[Prix de vente]],[1]!RawData[[#This Row],[Prix de vente]]&lt;0),"Discounted","Not discounted")</f>
        <v>Not discounted</v>
      </c>
      <c r="J11" s="35" t="s">
        <v>18</v>
      </c>
    </row>
    <row r="12" spans="1:10" x14ac:dyDescent="0.25">
      <c r="A12" s="12" t="s">
        <v>26</v>
      </c>
      <c r="B12" s="12" t="s">
        <v>11</v>
      </c>
      <c r="C12" s="13">
        <v>1050</v>
      </c>
      <c r="D12" s="14">
        <v>0.5</v>
      </c>
      <c r="E12" s="13">
        <v>1050</v>
      </c>
      <c r="F12" s="13">
        <v>525</v>
      </c>
      <c r="G12" s="12" t="s">
        <v>27</v>
      </c>
      <c r="H12" s="15" t="s">
        <v>17</v>
      </c>
      <c r="I12" s="16" t="str">
        <f>IF(OR([1]!RawData[[#This Row],[Prix catalogue]]&lt;&gt;[1]!RawData[[#This Row],[Prix de vente]],[1]!RawData[[#This Row],[Prix de vente]]&lt;0),"Discounted","Not discounted")</f>
        <v>Not discounted</v>
      </c>
      <c r="J12" s="16" t="s">
        <v>14</v>
      </c>
    </row>
    <row r="13" spans="1:10" x14ac:dyDescent="0.25">
      <c r="A13" s="12" t="s">
        <v>26</v>
      </c>
      <c r="B13" s="31" t="s">
        <v>11</v>
      </c>
      <c r="C13" s="32">
        <v>1050</v>
      </c>
      <c r="D13" s="33">
        <v>0.5</v>
      </c>
      <c r="E13" s="32">
        <v>1050</v>
      </c>
      <c r="F13" s="32">
        <v>525</v>
      </c>
      <c r="G13" s="31" t="s">
        <v>27</v>
      </c>
      <c r="H13" s="34" t="s">
        <v>17</v>
      </c>
      <c r="I13" s="35" t="str">
        <f>IF(OR([1]!RawData[[#This Row],[Prix catalogue]]&lt;&gt;[1]!RawData[[#This Row],[Prix de vente]],[1]!RawData[[#This Row],[Prix de vente]]&lt;0),"Discounted","Not discounted")</f>
        <v>Not discounted</v>
      </c>
      <c r="J13" s="35" t="s">
        <v>22</v>
      </c>
    </row>
    <row r="14" spans="1:10" x14ac:dyDescent="0.25">
      <c r="A14" s="12" t="s">
        <v>26</v>
      </c>
      <c r="B14" s="12" t="s">
        <v>11</v>
      </c>
      <c r="C14" s="13">
        <v>1050</v>
      </c>
      <c r="D14" s="14">
        <v>0.5</v>
      </c>
      <c r="E14" s="13">
        <v>0</v>
      </c>
      <c r="F14" s="13">
        <v>0</v>
      </c>
      <c r="G14" s="12" t="s">
        <v>27</v>
      </c>
      <c r="H14" s="15" t="s">
        <v>17</v>
      </c>
      <c r="I14" s="16" t="str">
        <f>IF(OR([1]!RawData[[#This Row],[Prix catalogue]]&lt;&gt;[1]!RawData[[#This Row],[Prix de vente]],[1]!RawData[[#This Row],[Prix de vente]]&lt;0),"Discounted","Not discounted")</f>
        <v>Discounted</v>
      </c>
      <c r="J14" s="16" t="s">
        <v>22</v>
      </c>
    </row>
    <row r="15" spans="1:10" x14ac:dyDescent="0.25">
      <c r="A15" s="1" t="s">
        <v>26</v>
      </c>
      <c r="B15" s="17" t="s">
        <v>24</v>
      </c>
      <c r="C15" s="18">
        <v>600</v>
      </c>
      <c r="D15" s="19">
        <v>1</v>
      </c>
      <c r="E15" s="18">
        <v>600</v>
      </c>
      <c r="F15" s="18">
        <v>600</v>
      </c>
      <c r="G15" s="17" t="s">
        <v>27</v>
      </c>
      <c r="H15" s="20" t="s">
        <v>17</v>
      </c>
      <c r="I15" s="21" t="str">
        <f>IF(OR([1]!RawData[[#This Row],[Prix catalogue]]&lt;&gt;[1]!RawData[[#This Row],[Prix de vente]],[1]!RawData[[#This Row],[Prix de vente]]&lt;0),"Discounted","Not discounted")</f>
        <v>Not discounted</v>
      </c>
      <c r="J15" s="21" t="s">
        <v>22</v>
      </c>
    </row>
    <row r="16" spans="1:10" x14ac:dyDescent="0.25">
      <c r="A16" s="6" t="s">
        <v>28</v>
      </c>
      <c r="B16" s="7" t="s">
        <v>24</v>
      </c>
      <c r="C16" s="8">
        <v>1080</v>
      </c>
      <c r="D16" s="9">
        <v>1</v>
      </c>
      <c r="E16" s="8">
        <v>1026</v>
      </c>
      <c r="F16" s="8">
        <v>1026</v>
      </c>
      <c r="G16" s="7" t="s">
        <v>27</v>
      </c>
      <c r="H16" s="10" t="s">
        <v>17</v>
      </c>
      <c r="I16" s="11" t="str">
        <f>IF(OR([1]!RawData[[#This Row],[Prix catalogue]]&lt;&gt;[1]!RawData[[#This Row],[Prix de vente]],[1]!RawData[[#This Row],[Prix de vente]]&lt;0),"Discounted","Not discounted")</f>
        <v>Discounted</v>
      </c>
      <c r="J16" s="11" t="s">
        <v>18</v>
      </c>
    </row>
    <row r="17" spans="1:10" x14ac:dyDescent="0.25">
      <c r="A17" s="12" t="s">
        <v>28</v>
      </c>
      <c r="B17" s="12" t="s">
        <v>11</v>
      </c>
      <c r="C17" s="13">
        <v>1050</v>
      </c>
      <c r="D17" s="14">
        <v>0.5</v>
      </c>
      <c r="E17" s="13">
        <v>1050</v>
      </c>
      <c r="F17" s="13">
        <v>525</v>
      </c>
      <c r="G17" s="12" t="s">
        <v>27</v>
      </c>
      <c r="H17" s="15" t="s">
        <v>17</v>
      </c>
      <c r="I17" s="16" t="str">
        <f>IF(OR([1]!RawData[[#This Row],[Prix catalogue]]&lt;&gt;[1]!RawData[[#This Row],[Prix de vente]],[1]!RawData[[#This Row],[Prix de vente]]&lt;0),"Discounted","Not discounted")</f>
        <v>Not discounted</v>
      </c>
      <c r="J17" s="16" t="s">
        <v>22</v>
      </c>
    </row>
    <row r="18" spans="1:10" x14ac:dyDescent="0.25">
      <c r="A18" s="1" t="s">
        <v>28</v>
      </c>
      <c r="B18" s="17" t="s">
        <v>11</v>
      </c>
      <c r="C18" s="18">
        <v>1050</v>
      </c>
      <c r="D18" s="19">
        <v>0.5</v>
      </c>
      <c r="E18" s="18">
        <v>0</v>
      </c>
      <c r="F18" s="18">
        <v>0</v>
      </c>
      <c r="G18" s="17" t="s">
        <v>27</v>
      </c>
      <c r="H18" s="20" t="s">
        <v>17</v>
      </c>
      <c r="I18" s="21" t="str">
        <f>IF(OR([1]!RawData[[#This Row],[Prix catalogue]]&lt;&gt;[1]!RawData[[#This Row],[Prix de vente]],[1]!RawData[[#This Row],[Prix de vente]]&lt;0),"Discounted","Not discounted")</f>
        <v>Discounted</v>
      </c>
      <c r="J18" s="21" t="s">
        <v>22</v>
      </c>
    </row>
    <row r="19" spans="1:10" x14ac:dyDescent="0.25">
      <c r="A19" s="6" t="s">
        <v>29</v>
      </c>
      <c r="B19" s="6" t="s">
        <v>24</v>
      </c>
      <c r="C19" s="27">
        <v>12</v>
      </c>
      <c r="D19" s="28">
        <v>6</v>
      </c>
      <c r="E19" s="27">
        <v>12</v>
      </c>
      <c r="F19" s="27">
        <v>72</v>
      </c>
      <c r="G19" s="6" t="s">
        <v>30</v>
      </c>
      <c r="H19" s="29" t="s">
        <v>13</v>
      </c>
      <c r="I19" s="30" t="str">
        <f>IF(OR([1]!RawData[[#This Row],[Prix catalogue]]&lt;&gt;[1]!RawData[[#This Row],[Prix de vente]],[1]!RawData[[#This Row],[Prix de vente]]&lt;0),"Discounted","Not discounted")</f>
        <v>Not discounted</v>
      </c>
      <c r="J19" s="30" t="s">
        <v>14</v>
      </c>
    </row>
    <row r="20" spans="1:10" x14ac:dyDescent="0.25">
      <c r="A20" s="12" t="s">
        <v>29</v>
      </c>
      <c r="B20" s="31" t="s">
        <v>11</v>
      </c>
      <c r="C20" s="32">
        <v>1050</v>
      </c>
      <c r="D20" s="33">
        <v>1</v>
      </c>
      <c r="E20" s="32">
        <v>1050</v>
      </c>
      <c r="F20" s="32">
        <v>1050</v>
      </c>
      <c r="G20" s="31" t="s">
        <v>30</v>
      </c>
      <c r="H20" s="34" t="s">
        <v>13</v>
      </c>
      <c r="I20" s="35" t="str">
        <f>IF(OR([1]!RawData[[#This Row],[Prix catalogue]]&lt;&gt;[1]!RawData[[#This Row],[Prix de vente]],[1]!RawData[[#This Row],[Prix de vente]]&lt;0),"Discounted","Not discounted")</f>
        <v>Not discounted</v>
      </c>
      <c r="J20" s="35" t="s">
        <v>14</v>
      </c>
    </row>
    <row r="21" spans="1:10" x14ac:dyDescent="0.25">
      <c r="A21" s="1" t="s">
        <v>29</v>
      </c>
      <c r="B21" s="1" t="s">
        <v>24</v>
      </c>
      <c r="C21" s="2">
        <v>94.8</v>
      </c>
      <c r="D21" s="3">
        <v>6</v>
      </c>
      <c r="E21" s="2">
        <v>94.8</v>
      </c>
      <c r="F21" s="2">
        <v>568.79999999999995</v>
      </c>
      <c r="G21" s="1" t="s">
        <v>30</v>
      </c>
      <c r="H21" s="4" t="s">
        <v>13</v>
      </c>
      <c r="I21" s="5" t="str">
        <f>IF(OR([1]!RawData[[#This Row],[Prix catalogue]]&lt;&gt;[1]!RawData[[#This Row],[Prix de vente]],[1]!RawData[[#This Row],[Prix de vente]]&lt;0),"Discounted","Not discounted")</f>
        <v>Not discounted</v>
      </c>
      <c r="J21" s="5" t="s">
        <v>18</v>
      </c>
    </row>
    <row r="22" spans="1:10" x14ac:dyDescent="0.25">
      <c r="A22" s="6" t="s">
        <v>31</v>
      </c>
      <c r="B22" s="6" t="s">
        <v>11</v>
      </c>
      <c r="C22" s="27">
        <v>1050</v>
      </c>
      <c r="D22" s="28">
        <v>1</v>
      </c>
      <c r="E22" s="27">
        <v>1050</v>
      </c>
      <c r="F22" s="27">
        <v>1050</v>
      </c>
      <c r="G22" s="6" t="s">
        <v>27</v>
      </c>
      <c r="H22" s="29" t="s">
        <v>13</v>
      </c>
      <c r="I22" s="30" t="str">
        <f>IF(OR([1]!RawData[[#This Row],[Prix catalogue]]&lt;&gt;[1]!RawData[[#This Row],[Prix de vente]],[1]!RawData[[#This Row],[Prix de vente]]&lt;0),"Discounted","Not discounted")</f>
        <v>Not discounted</v>
      </c>
      <c r="J22" s="30" t="s">
        <v>18</v>
      </c>
    </row>
    <row r="23" spans="1:10" x14ac:dyDescent="0.25">
      <c r="A23" s="12" t="s">
        <v>31</v>
      </c>
      <c r="B23" s="31" t="s">
        <v>11</v>
      </c>
      <c r="C23" s="32">
        <v>1050</v>
      </c>
      <c r="D23" s="33">
        <v>0.5</v>
      </c>
      <c r="E23" s="32">
        <v>1050</v>
      </c>
      <c r="F23" s="32">
        <v>525</v>
      </c>
      <c r="G23" s="31" t="s">
        <v>27</v>
      </c>
      <c r="H23" s="34" t="s">
        <v>13</v>
      </c>
      <c r="I23" s="35" t="str">
        <f>IF(OR([1]!RawData[[#This Row],[Prix catalogue]]&lt;&gt;[1]!RawData[[#This Row],[Prix de vente]],[1]!RawData[[#This Row],[Prix de vente]]&lt;0),"Discounted","Not discounted")</f>
        <v>Not discounted</v>
      </c>
      <c r="J23" s="35" t="s">
        <v>18</v>
      </c>
    </row>
    <row r="24" spans="1:10" x14ac:dyDescent="0.25">
      <c r="A24" s="12" t="s">
        <v>31</v>
      </c>
      <c r="B24" s="12" t="s">
        <v>24</v>
      </c>
      <c r="C24" s="13">
        <v>34.799999999999997</v>
      </c>
      <c r="D24" s="14">
        <v>35</v>
      </c>
      <c r="E24" s="13">
        <v>34.799999999999997</v>
      </c>
      <c r="F24" s="13">
        <v>1218</v>
      </c>
      <c r="G24" s="12" t="s">
        <v>27</v>
      </c>
      <c r="H24" s="15" t="s">
        <v>13</v>
      </c>
      <c r="I24" s="16" t="str">
        <f>IF(OR([1]!RawData[[#This Row],[Prix catalogue]]&lt;&gt;[1]!RawData[[#This Row],[Prix de vente]],[1]!RawData[[#This Row],[Prix de vente]]&lt;0),"Discounted","Not discounted")</f>
        <v>Not discounted</v>
      </c>
      <c r="J24" s="16" t="s">
        <v>14</v>
      </c>
    </row>
    <row r="25" spans="1:10" x14ac:dyDescent="0.25">
      <c r="A25" s="12" t="s">
        <v>31</v>
      </c>
      <c r="B25" s="12" t="s">
        <v>11</v>
      </c>
      <c r="C25" s="13">
        <v>1050</v>
      </c>
      <c r="D25" s="14">
        <v>0.5</v>
      </c>
      <c r="E25" s="13">
        <v>1050</v>
      </c>
      <c r="F25" s="13">
        <v>525</v>
      </c>
      <c r="G25" s="12" t="s">
        <v>27</v>
      </c>
      <c r="H25" s="15" t="s">
        <v>13</v>
      </c>
      <c r="I25" s="16" t="str">
        <f>IF(OR([1]!RawData[[#This Row],[Prix catalogue]]&lt;&gt;[1]!RawData[[#This Row],[Prix de vente]],[1]!RawData[[#This Row],[Prix de vente]]&lt;0),"Discounted","Not discounted")</f>
        <v>Not discounted</v>
      </c>
      <c r="J25" s="16" t="s">
        <v>14</v>
      </c>
    </row>
    <row r="26" spans="1:10" x14ac:dyDescent="0.25">
      <c r="A26" s="12" t="s">
        <v>31</v>
      </c>
      <c r="B26" s="31" t="s">
        <v>24</v>
      </c>
      <c r="C26" s="32">
        <v>7.2</v>
      </c>
      <c r="D26" s="33">
        <v>35</v>
      </c>
      <c r="E26" s="32">
        <v>7.2</v>
      </c>
      <c r="F26" s="32">
        <v>252</v>
      </c>
      <c r="G26" s="31" t="s">
        <v>27</v>
      </c>
      <c r="H26" s="34" t="s">
        <v>13</v>
      </c>
      <c r="I26" s="35" t="str">
        <f>IF(OR([1]!RawData[[#This Row],[Prix catalogue]]&lt;&gt;[1]!RawData[[#This Row],[Prix de vente]],[1]!RawData[[#This Row],[Prix de vente]]&lt;0),"Discounted","Not discounted")</f>
        <v>Not discounted</v>
      </c>
      <c r="J26" s="35" t="s">
        <v>22</v>
      </c>
    </row>
    <row r="27" spans="1:10" x14ac:dyDescent="0.25">
      <c r="A27" s="1" t="s">
        <v>31</v>
      </c>
      <c r="B27" s="17" t="s">
        <v>11</v>
      </c>
      <c r="C27" s="18">
        <v>-1050</v>
      </c>
      <c r="D27" s="19">
        <v>0.5</v>
      </c>
      <c r="E27" s="18">
        <v>-1050</v>
      </c>
      <c r="F27" s="18">
        <v>-525</v>
      </c>
      <c r="G27" s="17" t="s">
        <v>27</v>
      </c>
      <c r="H27" s="20" t="s">
        <v>13</v>
      </c>
      <c r="I27" s="21" t="str">
        <f>IF(OR([1]!RawData[[#This Row],[Prix catalogue]]&lt;&gt;[1]!RawData[[#This Row],[Prix de vente]],[1]!RawData[[#This Row],[Prix de vente]]&lt;0),"Discounted","Not discounted")</f>
        <v>Discounted</v>
      </c>
      <c r="J27" s="21" t="s">
        <v>22</v>
      </c>
    </row>
    <row r="28" spans="1:10" x14ac:dyDescent="0.25">
      <c r="A28" s="6" t="s">
        <v>32</v>
      </c>
      <c r="B28" s="6" t="s">
        <v>11</v>
      </c>
      <c r="C28" s="27">
        <v>1050</v>
      </c>
      <c r="D28" s="28">
        <v>1</v>
      </c>
      <c r="E28" s="27">
        <v>0</v>
      </c>
      <c r="F28" s="27">
        <v>0</v>
      </c>
      <c r="G28" s="6" t="s">
        <v>27</v>
      </c>
      <c r="H28" s="29" t="s">
        <v>17</v>
      </c>
      <c r="I28" s="30" t="str">
        <f>IF(OR([1]!RawData[[#This Row],[Prix catalogue]]&lt;&gt;[1]!RawData[[#This Row],[Prix de vente]],[1]!RawData[[#This Row],[Prix de vente]]&lt;0),"Discounted","Not discounted")</f>
        <v>Discounted</v>
      </c>
      <c r="J28" s="30" t="s">
        <v>22</v>
      </c>
    </row>
    <row r="29" spans="1:10" x14ac:dyDescent="0.25">
      <c r="A29" s="1" t="s">
        <v>32</v>
      </c>
      <c r="B29" s="17" t="s">
        <v>24</v>
      </c>
      <c r="C29" s="18">
        <v>94.8</v>
      </c>
      <c r="D29" s="19">
        <v>8</v>
      </c>
      <c r="E29" s="18">
        <v>94.8</v>
      </c>
      <c r="F29" s="18">
        <v>758.4</v>
      </c>
      <c r="G29" s="17" t="s">
        <v>27</v>
      </c>
      <c r="H29" s="20" t="s">
        <v>17</v>
      </c>
      <c r="I29" s="21" t="str">
        <f>IF(OR([1]!RawData[[#This Row],[Prix catalogue]]&lt;&gt;[1]!RawData[[#This Row],[Prix de vente]],[1]!RawData[[#This Row],[Prix de vente]]&lt;0),"Discounted","Not discounted")</f>
        <v>Not discounted</v>
      </c>
      <c r="J29" s="21" t="s">
        <v>22</v>
      </c>
    </row>
    <row r="30" spans="1:10" x14ac:dyDescent="0.25">
      <c r="A30" s="6" t="s">
        <v>33</v>
      </c>
      <c r="B30" s="7" t="s">
        <v>11</v>
      </c>
      <c r="C30" s="8">
        <v>1050</v>
      </c>
      <c r="D30" s="9">
        <v>1</v>
      </c>
      <c r="E30" s="8">
        <v>1050</v>
      </c>
      <c r="F30" s="8">
        <v>1050</v>
      </c>
      <c r="G30" s="7" t="s">
        <v>16</v>
      </c>
      <c r="H30" s="10" t="s">
        <v>21</v>
      </c>
      <c r="I30" s="11" t="str">
        <f>IF(OR([1]!RawData[[#This Row],[Prix catalogue]]&lt;&gt;[1]!RawData[[#This Row],[Prix de vente]],[1]!RawData[[#This Row],[Prix de vente]]&lt;0),"Discounted","Not discounted")</f>
        <v>Not discounted</v>
      </c>
      <c r="J30" s="11" t="s">
        <v>14</v>
      </c>
    </row>
    <row r="31" spans="1:10" x14ac:dyDescent="0.25">
      <c r="A31" s="12" t="s">
        <v>33</v>
      </c>
      <c r="B31" s="31" t="s">
        <v>24</v>
      </c>
      <c r="C31" s="32">
        <v>34.799999999999997</v>
      </c>
      <c r="D31" s="33">
        <v>35</v>
      </c>
      <c r="E31" s="32">
        <v>16.53</v>
      </c>
      <c r="F31" s="32">
        <v>578.54999999999995</v>
      </c>
      <c r="G31" s="31" t="s">
        <v>25</v>
      </c>
      <c r="H31" s="34" t="s">
        <v>21</v>
      </c>
      <c r="I31" s="35" t="str">
        <f>IF(OR([1]!RawData[[#This Row],[Prix catalogue]]&lt;&gt;[1]!RawData[[#This Row],[Prix de vente]],[1]!RawData[[#This Row],[Prix de vente]]&lt;0),"Discounted","Not discounted")</f>
        <v>Discounted</v>
      </c>
      <c r="J31" s="35" t="s">
        <v>14</v>
      </c>
    </row>
    <row r="32" spans="1:10" x14ac:dyDescent="0.25">
      <c r="A32" s="12" t="s">
        <v>33</v>
      </c>
      <c r="B32" s="12" t="s">
        <v>24</v>
      </c>
      <c r="C32" s="13">
        <v>60</v>
      </c>
      <c r="D32" s="14">
        <v>10</v>
      </c>
      <c r="E32" s="13">
        <v>34.5</v>
      </c>
      <c r="F32" s="13">
        <v>345</v>
      </c>
      <c r="G32" s="12" t="s">
        <v>25</v>
      </c>
      <c r="H32" s="15" t="s">
        <v>21</v>
      </c>
      <c r="I32" s="16" t="str">
        <f>IF(OR([1]!RawData[[#This Row],[Prix catalogue]]&lt;&gt;[1]!RawData[[#This Row],[Prix de vente]],[1]!RawData[[#This Row],[Prix de vente]]&lt;0),"Discounted","Not discounted")</f>
        <v>Discounted</v>
      </c>
      <c r="J32" s="16" t="s">
        <v>22</v>
      </c>
    </row>
    <row r="33" spans="1:10" x14ac:dyDescent="0.25">
      <c r="A33" s="44" t="s">
        <v>33</v>
      </c>
      <c r="B33" s="45" t="s">
        <v>24</v>
      </c>
      <c r="C33" s="46">
        <v>7.2</v>
      </c>
      <c r="D33" s="47">
        <v>35</v>
      </c>
      <c r="E33" s="46">
        <v>4.1399999999999997</v>
      </c>
      <c r="F33" s="46">
        <v>144.9</v>
      </c>
      <c r="G33" s="45" t="s">
        <v>25</v>
      </c>
      <c r="H33" s="48" t="s">
        <v>21</v>
      </c>
      <c r="I33" s="49" t="str">
        <f>IF(OR([1]!RawData[[#This Row],[Prix catalogue]]&lt;&gt;[1]!RawData[[#This Row],[Prix de vente]],[1]!RawData[[#This Row],[Prix de vente]]&lt;0),"Discounted","Not discounted")</f>
        <v>Discounted</v>
      </c>
      <c r="J33" s="49" t="s">
        <v>22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C6FED-B0FE-401A-A6E4-6061D765A68E}">
  <sheetPr codeName="Feuil2"/>
  <dimension ref="A1:D4"/>
  <sheetViews>
    <sheetView workbookViewId="0">
      <selection activeCell="B37" sqref="B37"/>
    </sheetView>
  </sheetViews>
  <sheetFormatPr baseColWidth="10" defaultRowHeight="15" x14ac:dyDescent="0.25"/>
  <sheetData>
    <row r="1" spans="1:4" ht="15.75" thickBot="1" x14ac:dyDescent="0.3">
      <c r="A1" s="36"/>
      <c r="B1" s="37" t="s">
        <v>14</v>
      </c>
      <c r="C1" s="38" t="s">
        <v>18</v>
      </c>
      <c r="D1" s="39" t="s">
        <v>22</v>
      </c>
    </row>
    <row r="2" spans="1:4" ht="15.75" thickBot="1" x14ac:dyDescent="0.3">
      <c r="A2" s="40" t="s">
        <v>13</v>
      </c>
      <c r="B2" s="41" t="e">
        <f>SUMPRODUCT((data[[#All],[Réf_Produit]]='table cible'!B1)*(data[[#All],[Tranche d''effectif]]='table cible'!A2)*(data[Prix Total]))</f>
        <v>#N/A</v>
      </c>
      <c r="C2" s="41"/>
      <c r="D2" s="41"/>
    </row>
    <row r="3" spans="1:4" ht="15.75" thickBot="1" x14ac:dyDescent="0.3">
      <c r="A3" s="40" t="s">
        <v>17</v>
      </c>
      <c r="B3" s="41"/>
      <c r="C3" s="41"/>
      <c r="D3" s="41"/>
    </row>
    <row r="4" spans="1:4" ht="15.75" thickBot="1" x14ac:dyDescent="0.3">
      <c r="A4" s="40" t="s">
        <v>21</v>
      </c>
      <c r="B4" s="41"/>
      <c r="C4" s="41"/>
      <c r="D4" s="4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data</vt:lpstr>
      <vt:lpstr>table cible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avannier</dc:creator>
  <cp:lastModifiedBy>GUERRIER Florian</cp:lastModifiedBy>
  <dcterms:created xsi:type="dcterms:W3CDTF">2019-07-23T08:34:57Z</dcterms:created>
  <dcterms:modified xsi:type="dcterms:W3CDTF">2019-07-23T08:59:22Z</dcterms:modified>
</cp:coreProperties>
</file>