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9780"/>
  </bookViews>
  <sheets>
    <sheet name="Feuil1" sheetId="1" r:id="rId1"/>
    <sheet name="Feuil2" sheetId="2" r:id="rId2"/>
    <sheet name="Feuil3" sheetId="3" r:id="rId3"/>
  </sheets>
  <definedNames>
    <definedName name="Formule">Feuil2!$C:$C</definedName>
    <definedName name="Pfase">Feuil2!#REF!</definedName>
    <definedName name="Phase">Feuil2!$B:$B</definedName>
    <definedName name="Reacteur">Feuil2!$D:$D</definedName>
    <definedName name="Vide">Feuil2!#REF!</definedName>
  </definedNames>
  <calcPr calcId="145621"/>
</workbook>
</file>

<file path=xl/calcChain.xml><?xml version="1.0" encoding="utf-8"?>
<calcChain xmlns="http://schemas.openxmlformats.org/spreadsheetml/2006/main">
  <c r="C2" i="2" l="1"/>
  <c r="C9" i="2"/>
  <c r="C8" i="2"/>
  <c r="C7" i="2"/>
  <c r="C5" i="2"/>
  <c r="C4" i="2"/>
  <c r="C3" i="2"/>
  <c r="C6" i="2"/>
  <c r="G7" i="1"/>
  <c r="G6" i="1"/>
</calcChain>
</file>

<file path=xl/sharedStrings.xml><?xml version="1.0" encoding="utf-8"?>
<sst xmlns="http://schemas.openxmlformats.org/spreadsheetml/2006/main" count="35" uniqueCount="16">
  <si>
    <t>Réacteur</t>
  </si>
  <si>
    <t>Phase</t>
  </si>
  <si>
    <t>R4302</t>
  </si>
  <si>
    <t>R4305</t>
  </si>
  <si>
    <t>Phase de chauffage</t>
  </si>
  <si>
    <t>Phase de maintient</t>
  </si>
  <si>
    <t>Phase de refroidisement</t>
  </si>
  <si>
    <t>Utilisation pompe P4310</t>
  </si>
  <si>
    <t>Formule associé</t>
  </si>
  <si>
    <t>Réaction:</t>
  </si>
  <si>
    <t>Tinitiale</t>
  </si>
  <si>
    <t>Tfinale</t>
  </si>
  <si>
    <t>Cp MR</t>
  </si>
  <si>
    <t>Temps de la phase</t>
  </si>
  <si>
    <t>Conso énergétique de la phase</t>
  </si>
  <si>
    <t>je voudrais avoir 17!!!!!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</si>
</sst>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tabSelected="1" workbookViewId="0">
      <selection activeCell="H8" sqref="H8"/>
    </sheetView>
  </sheetViews>
  <sheetFormatPr baseColWidth="10" defaultRowHeight="15" x14ac:dyDescent="0.25"/>
  <cols>
    <col min="2" max="2" width="24.28515625" customWidth="1"/>
    <col min="6" max="6" width="18.5703125" customWidth="1"/>
    <col min="7" max="7" width="28.140625" customWidth="1"/>
  </cols>
  <sheetData>
    <row r="2" spans="1:9" x14ac:dyDescent="0.25">
      <c r="A2" t="s">
        <v>9</v>
      </c>
    </row>
    <row r="5" spans="1:9" x14ac:dyDescent="0.25">
      <c r="A5" s="1" t="s">
        <v>0</v>
      </c>
      <c r="B5" s="1" t="s">
        <v>1</v>
      </c>
      <c r="C5" s="1" t="s">
        <v>10</v>
      </c>
      <c r="D5" s="1" t="s">
        <v>11</v>
      </c>
      <c r="E5" s="1" t="s">
        <v>12</v>
      </c>
      <c r="F5" s="1" t="s">
        <v>13</v>
      </c>
      <c r="G5" s="1" t="s">
        <v>14</v>
      </c>
    </row>
    <row r="6" spans="1:9" x14ac:dyDescent="0.25">
      <c r="A6" s="1" t="s">
        <v>2</v>
      </c>
      <c r="B6" s="1" t="s">
        <v>4</v>
      </c>
      <c r="C6" s="4">
        <v>1</v>
      </c>
      <c r="D6" s="4">
        <v>1</v>
      </c>
      <c r="E6" s="4">
        <v>1</v>
      </c>
      <c r="F6" s="4">
        <v>1</v>
      </c>
      <c r="G6" s="4">
        <f>LOOKUP(1,1/(A6&amp;B6=Feuil2!A$2:A$9&amp;Feuil2!B$2:B$9),Feuil2!C$2:C$9)</f>
        <v>4</v>
      </c>
      <c r="I6" s="5"/>
    </row>
    <row r="7" spans="1:9" x14ac:dyDescent="0.25">
      <c r="A7" s="1" t="s">
        <v>2</v>
      </c>
      <c r="B7" s="1" t="s">
        <v>4</v>
      </c>
      <c r="C7" s="1">
        <v>2</v>
      </c>
      <c r="D7" s="1">
        <v>1</v>
      </c>
      <c r="E7" s="1">
        <v>1</v>
      </c>
      <c r="F7" s="1">
        <v>13</v>
      </c>
      <c r="G7" s="4">
        <f>LOOKUP(1,1/(A7&amp;B7=Feuil2!A$2:A$9&amp;Feuil2!B$2:B$9),Feuil2!C$2:C$9)</f>
        <v>4</v>
      </c>
      <c r="H7" t="s">
        <v>15</v>
      </c>
      <c r="I7" s="5"/>
    </row>
    <row r="8" spans="1:9" x14ac:dyDescent="0.25">
      <c r="A8" s="1"/>
      <c r="B8" s="1"/>
      <c r="C8" s="1"/>
      <c r="D8" s="1"/>
      <c r="E8" s="1"/>
      <c r="F8" s="1"/>
      <c r="G8" s="4"/>
      <c r="I8" s="5"/>
    </row>
    <row r="9" spans="1:9" x14ac:dyDescent="0.25">
      <c r="A9" s="1"/>
      <c r="B9" s="1"/>
      <c r="C9" s="1"/>
      <c r="D9" s="1"/>
      <c r="E9" s="1"/>
      <c r="F9" s="1"/>
      <c r="G9" s="4"/>
      <c r="I9" s="5"/>
    </row>
    <row r="10" spans="1:9" x14ac:dyDescent="0.25">
      <c r="A10" s="1"/>
      <c r="B10" s="1"/>
      <c r="C10" s="1"/>
      <c r="D10" s="1"/>
      <c r="E10" s="1"/>
      <c r="F10" s="1"/>
      <c r="G10" s="4"/>
      <c r="I10" s="5"/>
    </row>
    <row r="11" spans="1:9" x14ac:dyDescent="0.25">
      <c r="A11" s="1"/>
      <c r="B11" s="1"/>
      <c r="C11" s="1"/>
      <c r="D11" s="1"/>
      <c r="E11" s="1"/>
      <c r="F11" s="1"/>
      <c r="G11" s="4"/>
      <c r="I11" s="5"/>
    </row>
    <row r="12" spans="1:9" x14ac:dyDescent="0.25">
      <c r="A12" s="1"/>
      <c r="B12" s="1"/>
      <c r="C12" s="1"/>
      <c r="D12" s="1"/>
      <c r="E12" s="1"/>
      <c r="F12" s="1"/>
      <c r="G12" s="4"/>
      <c r="I12" s="5"/>
    </row>
    <row r="13" spans="1:9" x14ac:dyDescent="0.25">
      <c r="A13" s="1"/>
      <c r="B13" s="1"/>
      <c r="C13" s="1"/>
      <c r="D13" s="1"/>
      <c r="E13" s="1"/>
      <c r="F13" s="1"/>
      <c r="G13" s="4"/>
    </row>
    <row r="14" spans="1:9" x14ac:dyDescent="0.25">
      <c r="A14" s="1"/>
      <c r="B14" s="1"/>
      <c r="C14" s="1"/>
      <c r="D14" s="1"/>
      <c r="E14" s="1"/>
      <c r="F14" s="1"/>
      <c r="G14" s="4"/>
    </row>
    <row r="15" spans="1:9" x14ac:dyDescent="0.25">
      <c r="A15" s="1"/>
      <c r="B15" s="1"/>
      <c r="C15" s="1"/>
      <c r="D15" s="1"/>
      <c r="E15" s="1"/>
      <c r="F15" s="1"/>
      <c r="G15" s="4"/>
    </row>
    <row r="16" spans="1:9" x14ac:dyDescent="0.25">
      <c r="A16" s="1"/>
      <c r="B16" s="1"/>
      <c r="C16" s="1"/>
      <c r="D16" s="1"/>
      <c r="E16" s="1"/>
      <c r="F16" s="1"/>
      <c r="G16" s="4"/>
    </row>
    <row r="17" spans="1:7" x14ac:dyDescent="0.25">
      <c r="A17" s="1"/>
      <c r="B17" s="1"/>
      <c r="C17" s="1"/>
      <c r="D17" s="1"/>
      <c r="E17" s="1"/>
      <c r="F17" s="1"/>
      <c r="G17" s="4"/>
    </row>
    <row r="18" spans="1:7" x14ac:dyDescent="0.25">
      <c r="A18" s="1"/>
      <c r="B18" s="1"/>
      <c r="C18" s="1"/>
      <c r="D18" s="1"/>
      <c r="E18" s="1"/>
      <c r="F18" s="1"/>
      <c r="G18" s="4"/>
    </row>
    <row r="19" spans="1:7" x14ac:dyDescent="0.25">
      <c r="A19" s="1"/>
      <c r="B19" s="1"/>
      <c r="C19" s="1"/>
      <c r="D19" s="1"/>
      <c r="E19" s="1"/>
      <c r="F19" s="1"/>
      <c r="G19" s="4"/>
    </row>
    <row r="20" spans="1:7" x14ac:dyDescent="0.25">
      <c r="A20" s="1"/>
      <c r="B20" s="1"/>
      <c r="C20" s="1"/>
      <c r="D20" s="1"/>
      <c r="E20" s="1"/>
      <c r="F20" s="1"/>
      <c r="G20" s="4"/>
    </row>
    <row r="21" spans="1:7" x14ac:dyDescent="0.25">
      <c r="A21" s="1"/>
      <c r="B21" s="1"/>
      <c r="C21" s="1"/>
      <c r="D21" s="1"/>
      <c r="E21" s="1"/>
      <c r="F21" s="1"/>
      <c r="G21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Feuil2!$B$2:$B$9</xm:f>
          </x14:formula1>
          <xm:sqref>B6:B21</xm:sqref>
        </x14:dataValidation>
        <x14:dataValidation type="list" allowBlank="1" showInputMessage="1" showErrorMessage="1">
          <x14:formula1>
            <xm:f>Feuil2!$D$2:$D$3</xm:f>
          </x14:formula1>
          <xm:sqref>A6:A21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C3" sqref="C3"/>
    </sheetView>
  </sheetViews>
  <sheetFormatPr baseColWidth="10" defaultRowHeight="15" x14ac:dyDescent="0.25"/>
  <cols>
    <col min="2" max="2" width="26.42578125" customWidth="1"/>
    <col min="3" max="3" width="17" customWidth="1"/>
  </cols>
  <sheetData>
    <row r="1" spans="1:4" x14ac:dyDescent="0.25">
      <c r="A1" s="2" t="s">
        <v>0</v>
      </c>
      <c r="B1" s="2" t="s">
        <v>1</v>
      </c>
      <c r="C1" s="2" t="s">
        <v>8</v>
      </c>
      <c r="D1" s="2" t="s">
        <v>0</v>
      </c>
    </row>
    <row r="2" spans="1:4" x14ac:dyDescent="0.25">
      <c r="A2" s="1" t="s">
        <v>2</v>
      </c>
      <c r="B2" s="1" t="s">
        <v>4</v>
      </c>
      <c r="C2" s="4">
        <f>Feuil1!C$6+Feuil1!D$6+Feuil1!E$6+Feuil1!F$6</f>
        <v>4</v>
      </c>
      <c r="D2" s="1" t="s">
        <v>2</v>
      </c>
    </row>
    <row r="3" spans="1:4" x14ac:dyDescent="0.25">
      <c r="A3" s="1" t="s">
        <v>2</v>
      </c>
      <c r="B3" s="1" t="s">
        <v>5</v>
      </c>
      <c r="C3" s="4">
        <f>Feuil1!C$6*4+Feuil1!D$6/2+Feuil1!E$6+Feuil1!F$6</f>
        <v>6.5</v>
      </c>
      <c r="D3" s="1" t="s">
        <v>3</v>
      </c>
    </row>
    <row r="4" spans="1:4" x14ac:dyDescent="0.25">
      <c r="A4" s="1" t="s">
        <v>2</v>
      </c>
      <c r="B4" s="1" t="s">
        <v>6</v>
      </c>
      <c r="C4" s="4">
        <f>Feuil1!C$6/18+Feuil1!D$6+Feuil1!E$6/2+Feuil1!F$6*12</f>
        <v>13.555555555555555</v>
      </c>
    </row>
    <row r="5" spans="1:4" x14ac:dyDescent="0.25">
      <c r="A5" s="1" t="s">
        <v>2</v>
      </c>
      <c r="B5" s="1" t="s">
        <v>7</v>
      </c>
      <c r="C5" s="4">
        <f>Feuil1!C$6*11+Feuil1!D$6*0.5+Feuil1!E$6+Feuil1!F$6</f>
        <v>13.5</v>
      </c>
    </row>
    <row r="6" spans="1:4" x14ac:dyDescent="0.25">
      <c r="A6" s="1" t="s">
        <v>3</v>
      </c>
      <c r="B6" s="1" t="s">
        <v>4</v>
      </c>
      <c r="C6" s="4">
        <f>Feuil1!C$6+Feuil1!D$6+Feuil1!E$6+Feuil1!F$6</f>
        <v>4</v>
      </c>
    </row>
    <row r="7" spans="1:4" x14ac:dyDescent="0.25">
      <c r="A7" s="1" t="s">
        <v>3</v>
      </c>
      <c r="B7" s="1" t="s">
        <v>5</v>
      </c>
      <c r="C7" s="4">
        <f>Feuil1!C$6*0.25+Feuil1!D$6*3.36+Feuil1!E$6*2+Feuil1!F$6</f>
        <v>6.6099999999999994</v>
      </c>
    </row>
    <row r="8" spans="1:4" x14ac:dyDescent="0.25">
      <c r="A8" s="1" t="s">
        <v>3</v>
      </c>
      <c r="B8" s="1" t="s">
        <v>6</v>
      </c>
      <c r="C8" s="4">
        <f>Feuil1!C$6*3+Feuil1!D$6/2+Feuil1!E$6+Feuil1!F$6</f>
        <v>5.5</v>
      </c>
    </row>
    <row r="9" spans="1:4" x14ac:dyDescent="0.25">
      <c r="A9" s="1" t="s">
        <v>3</v>
      </c>
      <c r="B9" s="1" t="s">
        <v>7</v>
      </c>
      <c r="C9" s="4">
        <f>Feuil1!C$6+Feuil1!D$6+Feuil1!E$6+Feuil1!F$6*56</f>
        <v>59</v>
      </c>
    </row>
    <row r="10" spans="1:4" x14ac:dyDescent="0.25">
      <c r="C1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Formule</vt:lpstr>
      <vt:lpstr>Phase</vt:lpstr>
      <vt:lpstr>Reacteur</vt:lpstr>
    </vt:vector>
  </TitlesOfParts>
  <Company>CHIMEX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MALDONADO Sébastien</dc:creator>
  <cp:lastModifiedBy>MALDONADO Sébastien</cp:lastModifiedBy>
  <dcterms:created xsi:type="dcterms:W3CDTF">2015-06-01T16:29:07Z</dcterms:created>
  <dcterms:modified xsi:type="dcterms:W3CDTF">2015-06-03T14:48:59Z</dcterms:modified>
</cp:coreProperties>
</file>