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B7FE6334-C1A2-E50D-BD3D-5F4D41BBC2E3}"/>
  <workbookPr codeName="ThisWorkbook" hidePivotFieldList="1" autoCompressPictures="0"/>
  <bookViews>
    <workbookView xWindow="0" yWindow="0" windowWidth="15600" windowHeight="11760" tabRatio="878" firstSheet="2" activeTab="2"/>
  </bookViews>
  <sheets>
    <sheet name="Holidays" sheetId="4" state="hidden" r:id="rId1"/>
    <sheet name="Workload - Charge de travai (2)" sheetId="26" r:id="rId2"/>
    <sheet name="Workload - Charge de travail" sheetId="7" r:id="rId3"/>
    <sheet name="Assistant-Adjoint" sheetId="18" state="hidden" r:id="rId4"/>
    <sheet name="Advisor-Conseiller" sheetId="16" state="hidden" r:id="rId5"/>
    <sheet name="Master List" sheetId="9" state="hidden" r:id="rId6"/>
    <sheet name="Sector-Branch" sheetId="10" state="hidden" r:id="rId7"/>
    <sheet name="Service standards" sheetId="11" state="hidden" r:id="rId8"/>
    <sheet name="Tenure-activity" sheetId="20" state="hidden" r:id="rId9"/>
    <sheet name="Group-Level" sheetId="21" state="hidden" r:id="rId10"/>
    <sheet name="Unit-Action" sheetId="22" state="hidden" r:id="rId11"/>
    <sheet name="Clearance" sheetId="23" state="hidden" r:id="rId12"/>
    <sheet name="Dashboard" sheetId="24" state="hidden" r:id="rId13"/>
  </sheets>
  <externalReferences>
    <externalReference r:id="rId14"/>
  </externalReferences>
  <definedNames>
    <definedName name="_xlnm._FilterDatabase" localSheetId="0" hidden="1">Holidays!$A$1:$B$286</definedName>
    <definedName name="_xlnm._FilterDatabase" localSheetId="7" hidden="1">'Service standards'!$A$1:$B$30</definedName>
    <definedName name="_xlnm._FilterDatabase" localSheetId="1" hidden="1">'Workload - Charge de travai (2)'!$A$1:$AO$1063</definedName>
    <definedName name="_xlnm._FilterDatabase" localSheetId="2" hidden="1">'Workload - Charge de travail'!$A$1:$AP$42</definedName>
    <definedName name="Acting_appointment_nomination_intérimaire">'Tenure-activity'!$G$2:$G$7</definedName>
    <definedName name="Action">'Service standards'!$A$1:$A$30</definedName>
    <definedName name="Advisors">'Master List'!$C$2:$C$39</definedName>
    <definedName name="AS">'Group-Level'!$C$2:$C$8</definedName>
    <definedName name="Assignment_Affectation">'Tenure-activity'!$H$2:$H$7</definedName>
    <definedName name="Assistants">'Master List'!$D$2:$D$39</definedName>
    <definedName name="Casual_Worker_Travailleur_occasionnel">'Tenure-activity'!$I$2:$I$3</definedName>
    <definedName name="Clearance">Clearance!$A$2:$A$4</definedName>
    <definedName name="COOP">'Tenure-activity'!$J$2:$J$7</definedName>
    <definedName name="CPR_RTC">'Sector-Branch'!$H$2:$H$7</definedName>
    <definedName name="CR">'Group-Level'!$D$2:$D$5</definedName>
    <definedName name="CS">'Group-Level'!$E$2:$E$6</definedName>
    <definedName name="CSS_SSM">'Sector-Branch'!$B$2:$B$8</definedName>
    <definedName name="Delay">'Master List'!$H$2:$H$16</definedName>
    <definedName name="Deployment_Mutation">'Tenure-activity'!$K$2:$K$8</definedName>
    <definedName name="Eastern_Est">'Sector-Branch'!$I$2:$I$5</definedName>
    <definedName name="EC">'Group-Level'!$F$2:$F$9</definedName>
    <definedName name="EE">'Master List'!$F$2:$F$6</definedName>
    <definedName name="ELS_DE">'Unit-Action'!$C$2:$C$8</definedName>
    <definedName name="EX">'Group-Level'!$G$2:$G$5</definedName>
    <definedName name="FI">'Group-Level'!$H$2:$H$5</definedName>
    <definedName name="FIN_FIN">'Sector-Branch'!$C$2:$C$4</definedName>
    <definedName name="FS">'Group-Level'!$I$2:$I$5</definedName>
    <definedName name="FSWEP_PFETE">'Tenure-activity'!$L$2:$L$7</definedName>
    <definedName name="FY">'Master List'!$A$2:$A$13</definedName>
    <definedName name="Groupe">'Group-Level'!$A$2:$A$16</definedName>
    <definedName name="GT">'Group-Level'!$J$2:$J$6</definedName>
    <definedName name="Indeterminate_appointment_nomination_indéterminée">'Tenure-activity'!$F$2</definedName>
    <definedName name="Indeterminate_Indéterminée">'Tenure-activity'!$B$2:$B$3</definedName>
    <definedName name="IS">'Group-Level'!$K$2:$K$7</definedName>
    <definedName name="IS_SI">'Sector-Branch'!$D$2:$D$7</definedName>
    <definedName name="Location">'Master List'!$E$2:$E$28</definedName>
    <definedName name="MD_MOF">'Group-Level'!$L$2:$L$5</definedName>
    <definedName name="No_Non">Clearance!$F$2:$F$4</definedName>
    <definedName name="Not_Required_Non_requis">Clearance!$E$2</definedName>
    <definedName name="NU_EMA">'Group-Level'!$M$2:$M$3</definedName>
    <definedName name="Ontario_Ontario">'Sector-Branch'!$J$2:$J$8</definedName>
    <definedName name="OPS_OPS">'Sector-Branch'!$E$2:$E$16</definedName>
    <definedName name="Part_time_Worker_Travailleur_à_temps_partiel">'Tenure-activity'!$M$2:$M$7</definedName>
    <definedName name="PE">'Group-Level'!$N$2:$N$7</definedName>
    <definedName name="PG">'Group-Level'!$O$2:$O$7</definedName>
    <definedName name="Plage">'[1]fiche site'!$B$2:$I$18</definedName>
    <definedName name="PM">'Group-Level'!$P$2:$P$7</definedName>
    <definedName name="Quarter">'Master List'!$B$2:$B$5</definedName>
    <definedName name="RAP_PAR">'Tenure-activity'!$N$2:$N$7</definedName>
    <definedName name="Secondment_Détachement">'Tenure-activity'!$O$2:$O$7</definedName>
    <definedName name="Sector">'Sector-Branch'!$A$2:$A$6</definedName>
    <definedName name="Specified_period_Période_déterminée">'Tenure-activity'!$C$2:$C$11</definedName>
    <definedName name="SPP_PSP">'Sector-Branch'!$F$2:$F$11</definedName>
    <definedName name="Status">'Master List'!$G$2:$G$7</definedName>
    <definedName name="STU">'Group-Level'!$Q$2</definedName>
    <definedName name="SURGE">'Unit-Action'!$D$2:$D$24</definedName>
    <definedName name="TenDD">'Tenure-activity'!$A$2:$A$3</definedName>
    <definedName name="Term_appointment_nomination_période_déterminée">'Tenure-activity'!$P$2:$P$7</definedName>
    <definedName name="Unit">'Unit-Action'!$A$2:$A$6</definedName>
    <definedName name="Unit_Unité_1">'Unit-Action'!$E$2:$E$24</definedName>
    <definedName name="Unit_Unité_2">'Unit-Action'!$F$2:$F$24</definedName>
    <definedName name="Unit_Unité_3">'Unit-Action'!$G$2:$G$24</definedName>
    <definedName name="Western_Ouest">'Sector-Branch'!$K$2:$K$8</definedName>
    <definedName name="Yes_Oui">Clearance!$D$2</definedName>
  </definedNames>
  <calcPr calcId="140001" calcMode="manual" concurrentCalc="0"/>
  <customWorkbookViews>
    <customWorkbookView name="Genevieve.Beaule - Affichage personnalisé" guid="{DDDF2791-C949-41E3-8E83-DEE91639A308}" mergeInterval="0" personalView="1" maximized="1" xWindow="1" yWindow="1" windowWidth="1020" windowHeight="548" activeSheetId="1"/>
    <customWorkbookView name="Lynne.Bruneault - Affichage personnalisé" guid="{8B84D11C-0C8C-4D9C-9DF4-53FAC53EB3E2}" mergeInterval="0" personalView="1" maximized="1" xWindow="1" yWindow="1" windowWidth="1020" windowHeight="548" activeSheetId="1"/>
    <customWorkbookView name="evelynyukay.cheung - Affichage personnalisé" guid="{F014A9DF-A0FD-4354-88D1-EE5C9A929D2E}" mergeInterval="0" personalView="1" maximized="1" xWindow="1" yWindow="1" windowWidth="1020" windowHeight="518" activeSheetId="1"/>
  </customWorkbookViews>
  <pivotCaches>
    <pivotCache cacheId="0" r:id="rId1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O1063" i="26" l="1"/>
  <c r="AM1063" i="26"/>
  <c r="AL1063" i="26"/>
  <c r="AK1063" i="26"/>
  <c r="AO1062" i="26"/>
  <c r="AM1062" i="26"/>
  <c r="AL1062" i="26"/>
  <c r="AN1062" i="26"/>
  <c r="AK1062" i="26"/>
  <c r="AO1061" i="26"/>
  <c r="AM1061" i="26"/>
  <c r="AL1061" i="26"/>
  <c r="AN1061" i="26"/>
  <c r="AK1061" i="26"/>
  <c r="AO1060" i="26"/>
  <c r="AM1060" i="26"/>
  <c r="AL1060" i="26"/>
  <c r="AK1060" i="26"/>
  <c r="AO1059" i="26"/>
  <c r="AM1059" i="26"/>
  <c r="AL1059" i="26"/>
  <c r="AN1059" i="26"/>
  <c r="AK1059" i="26"/>
  <c r="AO1058" i="26"/>
  <c r="AM1058" i="26"/>
  <c r="AL1058" i="26"/>
  <c r="AK1058" i="26"/>
  <c r="AO1057" i="26"/>
  <c r="AM1057" i="26"/>
  <c r="AL1057" i="26"/>
  <c r="AN1057" i="26"/>
  <c r="AK1057" i="26"/>
  <c r="AO1056" i="26"/>
  <c r="AM1056" i="26"/>
  <c r="AL1056" i="26"/>
  <c r="AK1056" i="26"/>
  <c r="AO1055" i="26"/>
  <c r="AM1055" i="26"/>
  <c r="AL1055" i="26"/>
  <c r="AN1055" i="26"/>
  <c r="AK1055" i="26"/>
  <c r="AO1054" i="26"/>
  <c r="AM1054" i="26"/>
  <c r="AL1054" i="26"/>
  <c r="AK1054" i="26"/>
  <c r="AO1053" i="26"/>
  <c r="AM1053" i="26"/>
  <c r="AL1053" i="26"/>
  <c r="AN1053" i="26"/>
  <c r="AK1053" i="26"/>
  <c r="AO1052" i="26"/>
  <c r="AM1052" i="26"/>
  <c r="AL1052" i="26"/>
  <c r="AK1052" i="26"/>
  <c r="AO1051" i="26"/>
  <c r="AM1051" i="26"/>
  <c r="AL1051" i="26"/>
  <c r="AN1051" i="26"/>
  <c r="AK1051" i="26"/>
  <c r="AO1050" i="26"/>
  <c r="AM1050" i="26"/>
  <c r="AL1050" i="26"/>
  <c r="AK1050" i="26"/>
  <c r="AO1049" i="26"/>
  <c r="AM1049" i="26"/>
  <c r="AL1049" i="26"/>
  <c r="AN1049" i="26"/>
  <c r="AK1049" i="26"/>
  <c r="AO1048" i="26"/>
  <c r="AM1048" i="26"/>
  <c r="AL1048" i="26"/>
  <c r="AK1048" i="26"/>
  <c r="AO1047" i="26"/>
  <c r="AM1047" i="26"/>
  <c r="AL1047" i="26"/>
  <c r="AN1047" i="26"/>
  <c r="AK1047" i="26"/>
  <c r="AO1046" i="26"/>
  <c r="AM1046" i="26"/>
  <c r="AL1046" i="26"/>
  <c r="AK1046" i="26"/>
  <c r="AO1045" i="26"/>
  <c r="AM1045" i="26"/>
  <c r="AL1045" i="26"/>
  <c r="AN1045" i="26"/>
  <c r="AK1045" i="26"/>
  <c r="AO1044" i="26"/>
  <c r="AM1044" i="26"/>
  <c r="AL1044" i="26"/>
  <c r="AK1044" i="26"/>
  <c r="AO1043" i="26"/>
  <c r="AM1043" i="26"/>
  <c r="AL1043" i="26"/>
  <c r="AN1043" i="26"/>
  <c r="AK1043" i="26"/>
  <c r="AO1042" i="26"/>
  <c r="AM1042" i="26"/>
  <c r="AL1042" i="26"/>
  <c r="AK1042" i="26"/>
  <c r="AO1041" i="26"/>
  <c r="AM1041" i="26"/>
  <c r="AL1041" i="26"/>
  <c r="AN1041" i="26"/>
  <c r="AK1041" i="26"/>
  <c r="AO1040" i="26"/>
  <c r="AM1040" i="26"/>
  <c r="AL1040" i="26"/>
  <c r="AK1040" i="26"/>
  <c r="AO1039" i="26"/>
  <c r="AM1039" i="26"/>
  <c r="AL1039" i="26"/>
  <c r="AN1039" i="26"/>
  <c r="AK1039" i="26"/>
  <c r="AO1038" i="26"/>
  <c r="AM1038" i="26"/>
  <c r="AL1038" i="26"/>
  <c r="AK1038" i="26"/>
  <c r="AO1037" i="26"/>
  <c r="AM1037" i="26"/>
  <c r="AL1037" i="26"/>
  <c r="AN1037" i="26"/>
  <c r="AK1037" i="26"/>
  <c r="AO1036" i="26"/>
  <c r="AM1036" i="26"/>
  <c r="AL1036" i="26"/>
  <c r="AK1036" i="26"/>
  <c r="AO1035" i="26"/>
  <c r="AM1035" i="26"/>
  <c r="AL1035" i="26"/>
  <c r="AN1035" i="26"/>
  <c r="AK1035" i="26"/>
  <c r="AO1034" i="26"/>
  <c r="AM1034" i="26"/>
  <c r="AL1034" i="26"/>
  <c r="AK1034" i="26"/>
  <c r="AO1033" i="26"/>
  <c r="AM1033" i="26"/>
  <c r="AL1033" i="26"/>
  <c r="AN1033" i="26"/>
  <c r="AK1033" i="26"/>
  <c r="AO1032" i="26"/>
  <c r="AM1032" i="26"/>
  <c r="AL1032" i="26"/>
  <c r="AK1032" i="26"/>
  <c r="AO1031" i="26"/>
  <c r="AM1031" i="26"/>
  <c r="AL1031" i="26"/>
  <c r="AN1031" i="26"/>
  <c r="AK1031" i="26"/>
  <c r="AO1030" i="26"/>
  <c r="AM1030" i="26"/>
  <c r="AL1030" i="26"/>
  <c r="AK1030" i="26"/>
  <c r="AO1029" i="26"/>
  <c r="AM1029" i="26"/>
  <c r="AL1029" i="26"/>
  <c r="AN1029" i="26"/>
  <c r="AK1029" i="26"/>
  <c r="AO1028" i="26"/>
  <c r="AM1028" i="26"/>
  <c r="AL1028" i="26"/>
  <c r="AK1028" i="26"/>
  <c r="AO1027" i="26"/>
  <c r="AM1027" i="26"/>
  <c r="AL1027" i="26"/>
  <c r="AN1027" i="26"/>
  <c r="AK1027" i="26"/>
  <c r="AO1026" i="26"/>
  <c r="AM1026" i="26"/>
  <c r="AL1026" i="26"/>
  <c r="AK1026" i="26"/>
  <c r="AO1025" i="26"/>
  <c r="AM1025" i="26"/>
  <c r="AL1025" i="26"/>
  <c r="AN1025" i="26"/>
  <c r="AK1025" i="26"/>
  <c r="AO1024" i="26"/>
  <c r="AM1024" i="26"/>
  <c r="AL1024" i="26"/>
  <c r="AK1024" i="26"/>
  <c r="AO1023" i="26"/>
  <c r="AM1023" i="26"/>
  <c r="AL1023" i="26"/>
  <c r="AN1023" i="26"/>
  <c r="AK1023" i="26"/>
  <c r="AO1022" i="26"/>
  <c r="AM1022" i="26"/>
  <c r="AL1022" i="26"/>
  <c r="AK1022" i="26"/>
  <c r="AO1021" i="26"/>
  <c r="AM1021" i="26"/>
  <c r="AL1021" i="26"/>
  <c r="AN1021" i="26"/>
  <c r="AK1021" i="26"/>
  <c r="AO1020" i="26"/>
  <c r="AM1020" i="26"/>
  <c r="AL1020" i="26"/>
  <c r="AK1020" i="26"/>
  <c r="AO1019" i="26"/>
  <c r="AM1019" i="26"/>
  <c r="AL1019" i="26"/>
  <c r="AN1019" i="26"/>
  <c r="AK1019" i="26"/>
  <c r="AO1018" i="26"/>
  <c r="AM1018" i="26"/>
  <c r="AL1018" i="26"/>
  <c r="AK1018" i="26"/>
  <c r="AO1017" i="26"/>
  <c r="AM1017" i="26"/>
  <c r="AL1017" i="26"/>
  <c r="AN1017" i="26"/>
  <c r="AK1017" i="26"/>
  <c r="AO1016" i="26"/>
  <c r="AM1016" i="26"/>
  <c r="AL1016" i="26"/>
  <c r="AK1016" i="26"/>
  <c r="AO1015" i="26"/>
  <c r="AM1015" i="26"/>
  <c r="AL1015" i="26"/>
  <c r="AN1015" i="26"/>
  <c r="AK1015" i="26"/>
  <c r="AO1014" i="26"/>
  <c r="AM1014" i="26"/>
  <c r="AL1014" i="26"/>
  <c r="AK1014" i="26"/>
  <c r="AO1013" i="26"/>
  <c r="AM1013" i="26"/>
  <c r="AL1013" i="26"/>
  <c r="AN1013" i="26"/>
  <c r="AK1013" i="26"/>
  <c r="AO1012" i="26"/>
  <c r="AM1012" i="26"/>
  <c r="AL1012" i="26"/>
  <c r="AK1012" i="26"/>
  <c r="AO1011" i="26"/>
  <c r="AM1011" i="26"/>
  <c r="AL1011" i="26"/>
  <c r="AN1011" i="26"/>
  <c r="AK1011" i="26"/>
  <c r="AO1010" i="26"/>
  <c r="AM1010" i="26"/>
  <c r="AL1010" i="26"/>
  <c r="AK1010" i="26"/>
  <c r="AO1009" i="26"/>
  <c r="AM1009" i="26"/>
  <c r="AL1009" i="26"/>
  <c r="AN1009" i="26"/>
  <c r="AK1009" i="26"/>
  <c r="AO1008" i="26"/>
  <c r="AM1008" i="26"/>
  <c r="AL1008" i="26"/>
  <c r="AK1008" i="26"/>
  <c r="AO1007" i="26"/>
  <c r="AM1007" i="26"/>
  <c r="AL1007" i="26"/>
  <c r="AN1007" i="26"/>
  <c r="AK1007" i="26"/>
  <c r="AO1006" i="26"/>
  <c r="AM1006" i="26"/>
  <c r="AL1006" i="26"/>
  <c r="AK1006" i="26"/>
  <c r="AO1005" i="26"/>
  <c r="AM1005" i="26"/>
  <c r="AL1005" i="26"/>
  <c r="AN1005" i="26"/>
  <c r="AK1005" i="26"/>
  <c r="AO1004" i="26"/>
  <c r="AM1004" i="26"/>
  <c r="AL1004" i="26"/>
  <c r="AK1004" i="26"/>
  <c r="AO1003" i="26"/>
  <c r="AM1003" i="26"/>
  <c r="AL1003" i="26"/>
  <c r="AN1003" i="26"/>
  <c r="AK1003" i="26"/>
  <c r="AO1002" i="26"/>
  <c r="AM1002" i="26"/>
  <c r="AL1002" i="26"/>
  <c r="AK1002" i="26"/>
  <c r="AO1001" i="26"/>
  <c r="AM1001" i="26"/>
  <c r="AL1001" i="26"/>
  <c r="AN1001" i="26"/>
  <c r="AK1001" i="26"/>
  <c r="AO1000" i="26"/>
  <c r="AM1000" i="26"/>
  <c r="AL1000" i="26"/>
  <c r="AK1000" i="26"/>
  <c r="AO999" i="26"/>
  <c r="AM999" i="26"/>
  <c r="AL999" i="26"/>
  <c r="AN999" i="26"/>
  <c r="AK999" i="26"/>
  <c r="AO998" i="26"/>
  <c r="AM998" i="26"/>
  <c r="AL998" i="26"/>
  <c r="AK998" i="26"/>
  <c r="AO997" i="26"/>
  <c r="AM997" i="26"/>
  <c r="AL997" i="26"/>
  <c r="AN997" i="26"/>
  <c r="AK997" i="26"/>
  <c r="AO996" i="26"/>
  <c r="AM996" i="26"/>
  <c r="AL996" i="26"/>
  <c r="AK996" i="26"/>
  <c r="AO995" i="26"/>
  <c r="AM995" i="26"/>
  <c r="AL995" i="26"/>
  <c r="AN995" i="26"/>
  <c r="AK995" i="26"/>
  <c r="AO994" i="26"/>
  <c r="AM994" i="26"/>
  <c r="AL994" i="26"/>
  <c r="AK994" i="26"/>
  <c r="AO993" i="26"/>
  <c r="AM993" i="26"/>
  <c r="AL993" i="26"/>
  <c r="AN993" i="26"/>
  <c r="AK993" i="26"/>
  <c r="AO992" i="26"/>
  <c r="AM992" i="26"/>
  <c r="AL992" i="26"/>
  <c r="AK992" i="26"/>
  <c r="AO991" i="26"/>
  <c r="AM991" i="26"/>
  <c r="AL991" i="26"/>
  <c r="AN991" i="26"/>
  <c r="AK991" i="26"/>
  <c r="AO990" i="26"/>
  <c r="AM990" i="26"/>
  <c r="AL990" i="26"/>
  <c r="AK990" i="26"/>
  <c r="AO989" i="26"/>
  <c r="AM989" i="26"/>
  <c r="AL989" i="26"/>
  <c r="AN989" i="26"/>
  <c r="AK989" i="26"/>
  <c r="AO988" i="26"/>
  <c r="AM988" i="26"/>
  <c r="AL988" i="26"/>
  <c r="AK988" i="26"/>
  <c r="AO987" i="26"/>
  <c r="AM987" i="26"/>
  <c r="AL987" i="26"/>
  <c r="AN987" i="26"/>
  <c r="AK987" i="26"/>
  <c r="AO986" i="26"/>
  <c r="AM986" i="26"/>
  <c r="AL986" i="26"/>
  <c r="AK986" i="26"/>
  <c r="AO985" i="26"/>
  <c r="AM985" i="26"/>
  <c r="AL985" i="26"/>
  <c r="AN985" i="26"/>
  <c r="AK985" i="26"/>
  <c r="AO984" i="26"/>
  <c r="AM984" i="26"/>
  <c r="AL984" i="26"/>
  <c r="AK984" i="26"/>
  <c r="AO983" i="26"/>
  <c r="AM983" i="26"/>
  <c r="AL983" i="26"/>
  <c r="AN983" i="26"/>
  <c r="AK983" i="26"/>
  <c r="AO982" i="26"/>
  <c r="AM982" i="26"/>
  <c r="AL982" i="26"/>
  <c r="AK982" i="26"/>
  <c r="AO981" i="26"/>
  <c r="AM981" i="26"/>
  <c r="AL981" i="26"/>
  <c r="AN981" i="26"/>
  <c r="AK981" i="26"/>
  <c r="AO980" i="26"/>
  <c r="AM980" i="26"/>
  <c r="AL980" i="26"/>
  <c r="AK980" i="26"/>
  <c r="AO979" i="26"/>
  <c r="AM979" i="26"/>
  <c r="AL979" i="26"/>
  <c r="AN979" i="26"/>
  <c r="AK979" i="26"/>
  <c r="AO978" i="26"/>
  <c r="AM978" i="26"/>
  <c r="AL978" i="26"/>
  <c r="AK978" i="26"/>
  <c r="AO977" i="26"/>
  <c r="AM977" i="26"/>
  <c r="AL977" i="26"/>
  <c r="AN977" i="26"/>
  <c r="AK977" i="26"/>
  <c r="AO976" i="26"/>
  <c r="AM976" i="26"/>
  <c r="AL976" i="26"/>
  <c r="AK976" i="26"/>
  <c r="AO975" i="26"/>
  <c r="AM975" i="26"/>
  <c r="AL975" i="26"/>
  <c r="AN975" i="26"/>
  <c r="AK975" i="26"/>
  <c r="AO974" i="26"/>
  <c r="AM974" i="26"/>
  <c r="AL974" i="26"/>
  <c r="AK974" i="26"/>
  <c r="AO973" i="26"/>
  <c r="AM973" i="26"/>
  <c r="AL973" i="26"/>
  <c r="AN973" i="26"/>
  <c r="AK973" i="26"/>
  <c r="AO972" i="26"/>
  <c r="AM972" i="26"/>
  <c r="AL972" i="26"/>
  <c r="AK972" i="26"/>
  <c r="AO971" i="26"/>
  <c r="AM971" i="26"/>
  <c r="AL971" i="26"/>
  <c r="AN971" i="26"/>
  <c r="AK971" i="26"/>
  <c r="AO970" i="26"/>
  <c r="AM970" i="26"/>
  <c r="AL970" i="26"/>
  <c r="AK970" i="26"/>
  <c r="AO969" i="26"/>
  <c r="AM969" i="26"/>
  <c r="AL969" i="26"/>
  <c r="AN969" i="26"/>
  <c r="AK969" i="26"/>
  <c r="AO968" i="26"/>
  <c r="AM968" i="26"/>
  <c r="AL968" i="26"/>
  <c r="AK968" i="26"/>
  <c r="AO967" i="26"/>
  <c r="AM967" i="26"/>
  <c r="AL967" i="26"/>
  <c r="AN967" i="26"/>
  <c r="AK967" i="26"/>
  <c r="AO966" i="26"/>
  <c r="AM966" i="26"/>
  <c r="AL966" i="26"/>
  <c r="AK966" i="26"/>
  <c r="AO965" i="26"/>
  <c r="AM965" i="26"/>
  <c r="AL965" i="26"/>
  <c r="AN965" i="26"/>
  <c r="AK965" i="26"/>
  <c r="AO964" i="26"/>
  <c r="AM964" i="26"/>
  <c r="AL964" i="26"/>
  <c r="AK964" i="26"/>
  <c r="AO963" i="26"/>
  <c r="AM963" i="26"/>
  <c r="AL963" i="26"/>
  <c r="AN963" i="26"/>
  <c r="AK963" i="26"/>
  <c r="AO962" i="26"/>
  <c r="AM962" i="26"/>
  <c r="AL962" i="26"/>
  <c r="AK962" i="26"/>
  <c r="AO961" i="26"/>
  <c r="AM961" i="26"/>
  <c r="AL961" i="26"/>
  <c r="AN961" i="26"/>
  <c r="AK961" i="26"/>
  <c r="AO960" i="26"/>
  <c r="AM960" i="26"/>
  <c r="AL960" i="26"/>
  <c r="AK960" i="26"/>
  <c r="AO959" i="26"/>
  <c r="AM959" i="26"/>
  <c r="AL959" i="26"/>
  <c r="AN959" i="26"/>
  <c r="AK959" i="26"/>
  <c r="AO958" i="26"/>
  <c r="AM958" i="26"/>
  <c r="AL958" i="26"/>
  <c r="AK958" i="26"/>
  <c r="AO957" i="26"/>
  <c r="AM957" i="26"/>
  <c r="AL957" i="26"/>
  <c r="AN957" i="26"/>
  <c r="AK957" i="26"/>
  <c r="AO956" i="26"/>
  <c r="AM956" i="26"/>
  <c r="AL956" i="26"/>
  <c r="AK956" i="26"/>
  <c r="AO955" i="26"/>
  <c r="AM955" i="26"/>
  <c r="AL955" i="26"/>
  <c r="AN955" i="26"/>
  <c r="AK955" i="26"/>
  <c r="AO954" i="26"/>
  <c r="AM954" i="26"/>
  <c r="AL954" i="26"/>
  <c r="AK954" i="26"/>
  <c r="AO953" i="26"/>
  <c r="AM953" i="26"/>
  <c r="AL953" i="26"/>
  <c r="AN953" i="26"/>
  <c r="AK953" i="26"/>
  <c r="AO952" i="26"/>
  <c r="AM952" i="26"/>
  <c r="AL952" i="26"/>
  <c r="AK952" i="26"/>
  <c r="AO951" i="26"/>
  <c r="AM951" i="26"/>
  <c r="AL951" i="26"/>
  <c r="AN951" i="26"/>
  <c r="AK951" i="26"/>
  <c r="AO950" i="26"/>
  <c r="AM950" i="26"/>
  <c r="AL950" i="26"/>
  <c r="AK950" i="26"/>
  <c r="AO949" i="26"/>
  <c r="AM949" i="26"/>
  <c r="AL949" i="26"/>
  <c r="AN949" i="26"/>
  <c r="AK949" i="26"/>
  <c r="AO948" i="26"/>
  <c r="AM948" i="26"/>
  <c r="AL948" i="26"/>
  <c r="AK948" i="26"/>
  <c r="AO947" i="26"/>
  <c r="AM947" i="26"/>
  <c r="AL947" i="26"/>
  <c r="AN947" i="26"/>
  <c r="AK947" i="26"/>
  <c r="AO946" i="26"/>
  <c r="AM946" i="26"/>
  <c r="AL946" i="26"/>
  <c r="AK946" i="26"/>
  <c r="AO945" i="26"/>
  <c r="AM945" i="26"/>
  <c r="AL945" i="26"/>
  <c r="AN945" i="26"/>
  <c r="AK945" i="26"/>
  <c r="AO944" i="26"/>
  <c r="AM944" i="26"/>
  <c r="AL944" i="26"/>
  <c r="AK944" i="26"/>
  <c r="AO943" i="26"/>
  <c r="AM943" i="26"/>
  <c r="AL943" i="26"/>
  <c r="AN943" i="26"/>
  <c r="AK943" i="26"/>
  <c r="AO942" i="26"/>
  <c r="AM942" i="26"/>
  <c r="AL942" i="26"/>
  <c r="AK942" i="26"/>
  <c r="AO941" i="26"/>
  <c r="AM941" i="26"/>
  <c r="AL941" i="26"/>
  <c r="AN941" i="26"/>
  <c r="AK941" i="26"/>
  <c r="AO940" i="26"/>
  <c r="AM940" i="26"/>
  <c r="AL940" i="26"/>
  <c r="AK940" i="26"/>
  <c r="AO939" i="26"/>
  <c r="AM939" i="26"/>
  <c r="AL939" i="26"/>
  <c r="AN939" i="26"/>
  <c r="AK939" i="26"/>
  <c r="AO938" i="26"/>
  <c r="AM938" i="26"/>
  <c r="AL938" i="26"/>
  <c r="AK938" i="26"/>
  <c r="AO937" i="26"/>
  <c r="AM937" i="26"/>
  <c r="AL937" i="26"/>
  <c r="AN937" i="26"/>
  <c r="AK937" i="26"/>
  <c r="AO936" i="26"/>
  <c r="AM936" i="26"/>
  <c r="AL936" i="26"/>
  <c r="AK936" i="26"/>
  <c r="AO935" i="26"/>
  <c r="AM935" i="26"/>
  <c r="AL935" i="26"/>
  <c r="AN935" i="26"/>
  <c r="AK935" i="26"/>
  <c r="AO934" i="26"/>
  <c r="AM934" i="26"/>
  <c r="AL934" i="26"/>
  <c r="AK934" i="26"/>
  <c r="AO933" i="26"/>
  <c r="AM933" i="26"/>
  <c r="AL933" i="26"/>
  <c r="AN933" i="26"/>
  <c r="AK933" i="26"/>
  <c r="AO932" i="26"/>
  <c r="AM932" i="26"/>
  <c r="AL932" i="26"/>
  <c r="AK932" i="26"/>
  <c r="AO931" i="26"/>
  <c r="AM931" i="26"/>
  <c r="AL931" i="26"/>
  <c r="AN931" i="26"/>
  <c r="AK931" i="26"/>
  <c r="AO930" i="26"/>
  <c r="AM930" i="26"/>
  <c r="AL930" i="26"/>
  <c r="AK930" i="26"/>
  <c r="AO929" i="26"/>
  <c r="AM929" i="26"/>
  <c r="AL929" i="26"/>
  <c r="AN929" i="26"/>
  <c r="AK929" i="26"/>
  <c r="AO928" i="26"/>
  <c r="AM928" i="26"/>
  <c r="AL928" i="26"/>
  <c r="AK928" i="26"/>
  <c r="AO927" i="26"/>
  <c r="AM927" i="26"/>
  <c r="AL927" i="26"/>
  <c r="AN927" i="26"/>
  <c r="AK927" i="26"/>
  <c r="AO926" i="26"/>
  <c r="AM926" i="26"/>
  <c r="AL926" i="26"/>
  <c r="AK926" i="26"/>
  <c r="AO925" i="26"/>
  <c r="AM925" i="26"/>
  <c r="AL925" i="26"/>
  <c r="AN925" i="26"/>
  <c r="AK925" i="26"/>
  <c r="AO924" i="26"/>
  <c r="AM924" i="26"/>
  <c r="AL924" i="26"/>
  <c r="AK924" i="26"/>
  <c r="AO923" i="26"/>
  <c r="AM923" i="26"/>
  <c r="AL923" i="26"/>
  <c r="AN923" i="26"/>
  <c r="AK923" i="26"/>
  <c r="AO922" i="26"/>
  <c r="AM922" i="26"/>
  <c r="AL922" i="26"/>
  <c r="AK922" i="26"/>
  <c r="AO921" i="26"/>
  <c r="AM921" i="26"/>
  <c r="AL921" i="26"/>
  <c r="AN921" i="26"/>
  <c r="AK921" i="26"/>
  <c r="AO920" i="26"/>
  <c r="AM920" i="26"/>
  <c r="AL920" i="26"/>
  <c r="AK920" i="26"/>
  <c r="AO919" i="26"/>
  <c r="AM919" i="26"/>
  <c r="AL919" i="26"/>
  <c r="AN919" i="26"/>
  <c r="AK919" i="26"/>
  <c r="AO918" i="26"/>
  <c r="AM918" i="26"/>
  <c r="AL918" i="26"/>
  <c r="AK918" i="26"/>
  <c r="AO917" i="26"/>
  <c r="AM917" i="26"/>
  <c r="AL917" i="26"/>
  <c r="AN917" i="26"/>
  <c r="AK917" i="26"/>
  <c r="AO916" i="26"/>
  <c r="AM916" i="26"/>
  <c r="AL916" i="26"/>
  <c r="AK916" i="26"/>
  <c r="AO915" i="26"/>
  <c r="AM915" i="26"/>
  <c r="AL915" i="26"/>
  <c r="AN915" i="26"/>
  <c r="AK915" i="26"/>
  <c r="AO914" i="26"/>
  <c r="AM914" i="26"/>
  <c r="AL914" i="26"/>
  <c r="AK914" i="26"/>
  <c r="AO913" i="26"/>
  <c r="AM913" i="26"/>
  <c r="AL913" i="26"/>
  <c r="AN913" i="26"/>
  <c r="AK913" i="26"/>
  <c r="AO912" i="26"/>
  <c r="AM912" i="26"/>
  <c r="AL912" i="26"/>
  <c r="AK912" i="26"/>
  <c r="AO911" i="26"/>
  <c r="AM911" i="26"/>
  <c r="AL911" i="26"/>
  <c r="AN911" i="26"/>
  <c r="AK911" i="26"/>
  <c r="AO910" i="26"/>
  <c r="AM910" i="26"/>
  <c r="AL910" i="26"/>
  <c r="AK910" i="26"/>
  <c r="AO909" i="26"/>
  <c r="AM909" i="26"/>
  <c r="AL909" i="26"/>
  <c r="AN909" i="26"/>
  <c r="AK909" i="26"/>
  <c r="AO908" i="26"/>
  <c r="AM908" i="26"/>
  <c r="AL908" i="26"/>
  <c r="AK908" i="26"/>
  <c r="AO907" i="26"/>
  <c r="AM907" i="26"/>
  <c r="AL907" i="26"/>
  <c r="AN907" i="26"/>
  <c r="AK907" i="26"/>
  <c r="AO906" i="26"/>
  <c r="AM906" i="26"/>
  <c r="AL906" i="26"/>
  <c r="AK906" i="26"/>
  <c r="AO905" i="26"/>
  <c r="AM905" i="26"/>
  <c r="AL905" i="26"/>
  <c r="AN905" i="26"/>
  <c r="AK905" i="26"/>
  <c r="AO904" i="26"/>
  <c r="AM904" i="26"/>
  <c r="AL904" i="26"/>
  <c r="AK904" i="26"/>
  <c r="AO903" i="26"/>
  <c r="AM903" i="26"/>
  <c r="AL903" i="26"/>
  <c r="AN903" i="26"/>
  <c r="AK903" i="26"/>
  <c r="AO902" i="26"/>
  <c r="AM902" i="26"/>
  <c r="AL902" i="26"/>
  <c r="AK902" i="26"/>
  <c r="AO901" i="26"/>
  <c r="AM901" i="26"/>
  <c r="AL901" i="26"/>
  <c r="AN901" i="26"/>
  <c r="AK901" i="26"/>
  <c r="AO900" i="26"/>
  <c r="AM900" i="26"/>
  <c r="AL900" i="26"/>
  <c r="AK900" i="26"/>
  <c r="AO899" i="26"/>
  <c r="AM899" i="26"/>
  <c r="AL899" i="26"/>
  <c r="AN899" i="26"/>
  <c r="AK899" i="26"/>
  <c r="AO898" i="26"/>
  <c r="AM898" i="26"/>
  <c r="AL898" i="26"/>
  <c r="AK898" i="26"/>
  <c r="AO897" i="26"/>
  <c r="AM897" i="26"/>
  <c r="AL897" i="26"/>
  <c r="AN897" i="26"/>
  <c r="AK897" i="26"/>
  <c r="AO896" i="26"/>
  <c r="AM896" i="26"/>
  <c r="AL896" i="26"/>
  <c r="AK896" i="26"/>
  <c r="AO895" i="26"/>
  <c r="AM895" i="26"/>
  <c r="AL895" i="26"/>
  <c r="AN895" i="26"/>
  <c r="AK895" i="26"/>
  <c r="AO894" i="26"/>
  <c r="AM894" i="26"/>
  <c r="AL894" i="26"/>
  <c r="AK894" i="26"/>
  <c r="AO893" i="26"/>
  <c r="AM893" i="26"/>
  <c r="AL893" i="26"/>
  <c r="AN893" i="26"/>
  <c r="AK893" i="26"/>
  <c r="AO892" i="26"/>
  <c r="AM892" i="26"/>
  <c r="AL892" i="26"/>
  <c r="AK892" i="26"/>
  <c r="AO891" i="26"/>
  <c r="AM891" i="26"/>
  <c r="AL891" i="26"/>
  <c r="AN891" i="26"/>
  <c r="AK891" i="26"/>
  <c r="AO890" i="26"/>
  <c r="AM890" i="26"/>
  <c r="AL890" i="26"/>
  <c r="AK890" i="26"/>
  <c r="AO889" i="26"/>
  <c r="AM889" i="26"/>
  <c r="AL889" i="26"/>
  <c r="AN889" i="26"/>
  <c r="AK889" i="26"/>
  <c r="AO888" i="26"/>
  <c r="AM888" i="26"/>
  <c r="AL888" i="26"/>
  <c r="AK888" i="26"/>
  <c r="AO887" i="26"/>
  <c r="AM887" i="26"/>
  <c r="AL887" i="26"/>
  <c r="AN887" i="26"/>
  <c r="AK887" i="26"/>
  <c r="AO886" i="26"/>
  <c r="AM886" i="26"/>
  <c r="AL886" i="26"/>
  <c r="AK886" i="26"/>
  <c r="AO885" i="26"/>
  <c r="AM885" i="26"/>
  <c r="AL885" i="26"/>
  <c r="AN885" i="26"/>
  <c r="AK885" i="26"/>
  <c r="AO884" i="26"/>
  <c r="AM884" i="26"/>
  <c r="AL884" i="26"/>
  <c r="AK884" i="26"/>
  <c r="AO883" i="26"/>
  <c r="AM883" i="26"/>
  <c r="AL883" i="26"/>
  <c r="AN883" i="26"/>
  <c r="AK883" i="26"/>
  <c r="AO882" i="26"/>
  <c r="AM882" i="26"/>
  <c r="AL882" i="26"/>
  <c r="AK882" i="26"/>
  <c r="AO881" i="26"/>
  <c r="AM881" i="26"/>
  <c r="AL881" i="26"/>
  <c r="AN881" i="26"/>
  <c r="AK881" i="26"/>
  <c r="AO880" i="26"/>
  <c r="AM880" i="26"/>
  <c r="AL880" i="26"/>
  <c r="AK880" i="26"/>
  <c r="AO879" i="26"/>
  <c r="AM879" i="26"/>
  <c r="AL879" i="26"/>
  <c r="AN879" i="26"/>
  <c r="AK879" i="26"/>
  <c r="AO878" i="26"/>
  <c r="AM878" i="26"/>
  <c r="AL878" i="26"/>
  <c r="AK878" i="26"/>
  <c r="AO877" i="26"/>
  <c r="AM877" i="26"/>
  <c r="AL877" i="26"/>
  <c r="AN877" i="26"/>
  <c r="AK877" i="26"/>
  <c r="AO876" i="26"/>
  <c r="AM876" i="26"/>
  <c r="AL876" i="26"/>
  <c r="AK876" i="26"/>
  <c r="AO875" i="26"/>
  <c r="AM875" i="26"/>
  <c r="AL875" i="26"/>
  <c r="AN875" i="26"/>
  <c r="AK875" i="26"/>
  <c r="AO874" i="26"/>
  <c r="AM874" i="26"/>
  <c r="AL874" i="26"/>
  <c r="AK874" i="26"/>
  <c r="AO873" i="26"/>
  <c r="AM873" i="26"/>
  <c r="AL873" i="26"/>
  <c r="AN873" i="26"/>
  <c r="AK873" i="26"/>
  <c r="AO872" i="26"/>
  <c r="AM872" i="26"/>
  <c r="AL872" i="26"/>
  <c r="AK872" i="26"/>
  <c r="AO871" i="26"/>
  <c r="AM871" i="26"/>
  <c r="AL871" i="26"/>
  <c r="AN871" i="26"/>
  <c r="AK871" i="26"/>
  <c r="AO870" i="26"/>
  <c r="AM870" i="26"/>
  <c r="AL870" i="26"/>
  <c r="AK870" i="26"/>
  <c r="AO869" i="26"/>
  <c r="AM869" i="26"/>
  <c r="AL869" i="26"/>
  <c r="AN869" i="26"/>
  <c r="AK869" i="26"/>
  <c r="AO868" i="26"/>
  <c r="AM868" i="26"/>
  <c r="AL868" i="26"/>
  <c r="AK868" i="26"/>
  <c r="AO867" i="26"/>
  <c r="AM867" i="26"/>
  <c r="AL867" i="26"/>
  <c r="AN867" i="26"/>
  <c r="AK867" i="26"/>
  <c r="AO866" i="26"/>
  <c r="AM866" i="26"/>
  <c r="AL866" i="26"/>
  <c r="AK866" i="26"/>
  <c r="AO865" i="26"/>
  <c r="AM865" i="26"/>
  <c r="AL865" i="26"/>
  <c r="AN865" i="26"/>
  <c r="AK865" i="26"/>
  <c r="AO864" i="26"/>
  <c r="AM864" i="26"/>
  <c r="AL864" i="26"/>
  <c r="AK864" i="26"/>
  <c r="AO863" i="26"/>
  <c r="AM863" i="26"/>
  <c r="AL863" i="26"/>
  <c r="AN863" i="26"/>
  <c r="AK863" i="26"/>
  <c r="AO862" i="26"/>
  <c r="AM862" i="26"/>
  <c r="AL862" i="26"/>
  <c r="AK862" i="26"/>
  <c r="AO861" i="26"/>
  <c r="AM861" i="26"/>
  <c r="AL861" i="26"/>
  <c r="AN861" i="26"/>
  <c r="AK861" i="26"/>
  <c r="AO860" i="26"/>
  <c r="AM860" i="26"/>
  <c r="AL860" i="26"/>
  <c r="AK860" i="26"/>
  <c r="AO859" i="26"/>
  <c r="AM859" i="26"/>
  <c r="AL859" i="26"/>
  <c r="AN859" i="26"/>
  <c r="AK859" i="26"/>
  <c r="AO858" i="26"/>
  <c r="AM858" i="26"/>
  <c r="AL858" i="26"/>
  <c r="AK858" i="26"/>
  <c r="AO857" i="26"/>
  <c r="AM857" i="26"/>
  <c r="AL857" i="26"/>
  <c r="AN857" i="26"/>
  <c r="AK857" i="26"/>
  <c r="AO856" i="26"/>
  <c r="AM856" i="26"/>
  <c r="AL856" i="26"/>
  <c r="AK856" i="26"/>
  <c r="AO855" i="26"/>
  <c r="AM855" i="26"/>
  <c r="AL855" i="26"/>
  <c r="AN855" i="26"/>
  <c r="AK855" i="26"/>
  <c r="AO854" i="26"/>
  <c r="AM854" i="26"/>
  <c r="AL854" i="26"/>
  <c r="AK854" i="26"/>
  <c r="AO853" i="26"/>
  <c r="AM853" i="26"/>
  <c r="AL853" i="26"/>
  <c r="AN853" i="26"/>
  <c r="AK853" i="26"/>
  <c r="AO852" i="26"/>
  <c r="AM852" i="26"/>
  <c r="AL852" i="26"/>
  <c r="AK852" i="26"/>
  <c r="AO851" i="26"/>
  <c r="AM851" i="26"/>
  <c r="AL851" i="26"/>
  <c r="AN851" i="26"/>
  <c r="AK851" i="26"/>
  <c r="AO850" i="26"/>
  <c r="AM850" i="26"/>
  <c r="AL850" i="26"/>
  <c r="AK850" i="26"/>
  <c r="AO849" i="26"/>
  <c r="AM849" i="26"/>
  <c r="AL849" i="26"/>
  <c r="AN849" i="26"/>
  <c r="AK849" i="26"/>
  <c r="AO848" i="26"/>
  <c r="AM848" i="26"/>
  <c r="AL848" i="26"/>
  <c r="AK848" i="26"/>
  <c r="AO847" i="26"/>
  <c r="AM847" i="26"/>
  <c r="AL847" i="26"/>
  <c r="AN847" i="26"/>
  <c r="AK847" i="26"/>
  <c r="AO846" i="26"/>
  <c r="AM846" i="26"/>
  <c r="AL846" i="26"/>
  <c r="AK846" i="26"/>
  <c r="AO845" i="26"/>
  <c r="AM845" i="26"/>
  <c r="AL845" i="26"/>
  <c r="AN845" i="26"/>
  <c r="AK845" i="26"/>
  <c r="AO844" i="26"/>
  <c r="AM844" i="26"/>
  <c r="AL844" i="26"/>
  <c r="AK844" i="26"/>
  <c r="AO843" i="26"/>
  <c r="AM843" i="26"/>
  <c r="AL843" i="26"/>
  <c r="AN843" i="26"/>
  <c r="AK843" i="26"/>
  <c r="AO842" i="26"/>
  <c r="AM842" i="26"/>
  <c r="AL842" i="26"/>
  <c r="AK842" i="26"/>
  <c r="AO841" i="26"/>
  <c r="AM841" i="26"/>
  <c r="AL841" i="26"/>
  <c r="AN841" i="26"/>
  <c r="AK841" i="26"/>
  <c r="AO840" i="26"/>
  <c r="AM840" i="26"/>
  <c r="AL840" i="26"/>
  <c r="AK840" i="26"/>
  <c r="AO839" i="26"/>
  <c r="AM839" i="26"/>
  <c r="AL839" i="26"/>
  <c r="AN839" i="26"/>
  <c r="AK839" i="26"/>
  <c r="AO838" i="26"/>
  <c r="AM838" i="26"/>
  <c r="AL838" i="26"/>
  <c r="AK838" i="26"/>
  <c r="AO837" i="26"/>
  <c r="AM837" i="26"/>
  <c r="AL837" i="26"/>
  <c r="AN837" i="26"/>
  <c r="AK837" i="26"/>
  <c r="AO836" i="26"/>
  <c r="AM836" i="26"/>
  <c r="AL836" i="26"/>
  <c r="AK836" i="26"/>
  <c r="AO835" i="26"/>
  <c r="AM835" i="26"/>
  <c r="AL835" i="26"/>
  <c r="AN835" i="26"/>
  <c r="AK835" i="26"/>
  <c r="AO834" i="26"/>
  <c r="AM834" i="26"/>
  <c r="AL834" i="26"/>
  <c r="AK834" i="26"/>
  <c r="AO833" i="26"/>
  <c r="AM833" i="26"/>
  <c r="AL833" i="26"/>
  <c r="AN833" i="26"/>
  <c r="AK833" i="26"/>
  <c r="AO832" i="26"/>
  <c r="AM832" i="26"/>
  <c r="AL832" i="26"/>
  <c r="AK832" i="26"/>
  <c r="AO831" i="26"/>
  <c r="AM831" i="26"/>
  <c r="AL831" i="26"/>
  <c r="AN831" i="26"/>
  <c r="AK831" i="26"/>
  <c r="AO830" i="26"/>
  <c r="AM830" i="26"/>
  <c r="AL830" i="26"/>
  <c r="AK830" i="26"/>
  <c r="AO829" i="26"/>
  <c r="AM829" i="26"/>
  <c r="AL829" i="26"/>
  <c r="AN829" i="26"/>
  <c r="AK829" i="26"/>
  <c r="AO828" i="26"/>
  <c r="AM828" i="26"/>
  <c r="AL828" i="26"/>
  <c r="AK828" i="26"/>
  <c r="AO827" i="26"/>
  <c r="AM827" i="26"/>
  <c r="AL827" i="26"/>
  <c r="AN827" i="26"/>
  <c r="AK827" i="26"/>
  <c r="AO826" i="26"/>
  <c r="AM826" i="26"/>
  <c r="AL826" i="26"/>
  <c r="AK826" i="26"/>
  <c r="AO825" i="26"/>
  <c r="AM825" i="26"/>
  <c r="AL825" i="26"/>
  <c r="AN825" i="26"/>
  <c r="AK825" i="26"/>
  <c r="AO824" i="26"/>
  <c r="AM824" i="26"/>
  <c r="AL824" i="26"/>
  <c r="AK824" i="26"/>
  <c r="AO823" i="26"/>
  <c r="AM823" i="26"/>
  <c r="AL823" i="26"/>
  <c r="AN823" i="26"/>
  <c r="AK823" i="26"/>
  <c r="AO822" i="26"/>
  <c r="AM822" i="26"/>
  <c r="AL822" i="26"/>
  <c r="AK822" i="26"/>
  <c r="AO821" i="26"/>
  <c r="AM821" i="26"/>
  <c r="AL821" i="26"/>
  <c r="AN821" i="26"/>
  <c r="AK821" i="26"/>
  <c r="AO820" i="26"/>
  <c r="AM820" i="26"/>
  <c r="AL820" i="26"/>
  <c r="AK820" i="26"/>
  <c r="AO819" i="26"/>
  <c r="AM819" i="26"/>
  <c r="AL819" i="26"/>
  <c r="AN819" i="26"/>
  <c r="AK819" i="26"/>
  <c r="AO818" i="26"/>
  <c r="AM818" i="26"/>
  <c r="AL818" i="26"/>
  <c r="AK818" i="26"/>
  <c r="AO817" i="26"/>
  <c r="AM817" i="26"/>
  <c r="AL817" i="26"/>
  <c r="AN817" i="26"/>
  <c r="AK817" i="26"/>
  <c r="AO816" i="26"/>
  <c r="AM816" i="26"/>
  <c r="AL816" i="26"/>
  <c r="AK816" i="26"/>
  <c r="AO815" i="26"/>
  <c r="AM815" i="26"/>
  <c r="AL815" i="26"/>
  <c r="AN815" i="26"/>
  <c r="AK815" i="26"/>
  <c r="AO814" i="26"/>
  <c r="AM814" i="26"/>
  <c r="AL814" i="26"/>
  <c r="AK814" i="26"/>
  <c r="AO813" i="26"/>
  <c r="AM813" i="26"/>
  <c r="AL813" i="26"/>
  <c r="AN813" i="26"/>
  <c r="AK813" i="26"/>
  <c r="AO812" i="26"/>
  <c r="AM812" i="26"/>
  <c r="AL812" i="26"/>
  <c r="AK812" i="26"/>
  <c r="AO811" i="26"/>
  <c r="AM811" i="26"/>
  <c r="AL811" i="26"/>
  <c r="AN811" i="26"/>
  <c r="AK811" i="26"/>
  <c r="AO810" i="26"/>
  <c r="AM810" i="26"/>
  <c r="AL810" i="26"/>
  <c r="AK810" i="26"/>
  <c r="AO809" i="26"/>
  <c r="AM809" i="26"/>
  <c r="AL809" i="26"/>
  <c r="AN809" i="26"/>
  <c r="AK809" i="26"/>
  <c r="AO808" i="26"/>
  <c r="AM808" i="26"/>
  <c r="AL808" i="26"/>
  <c r="AK808" i="26"/>
  <c r="AO807" i="26"/>
  <c r="AM807" i="26"/>
  <c r="AL807" i="26"/>
  <c r="AN807" i="26"/>
  <c r="AK807" i="26"/>
  <c r="AO806" i="26"/>
  <c r="AM806" i="26"/>
  <c r="AL806" i="26"/>
  <c r="AK806" i="26"/>
  <c r="AO805" i="26"/>
  <c r="AM805" i="26"/>
  <c r="AL805" i="26"/>
  <c r="AN805" i="26"/>
  <c r="AK805" i="26"/>
  <c r="AO804" i="26"/>
  <c r="AM804" i="26"/>
  <c r="AL804" i="26"/>
  <c r="AK804" i="26"/>
  <c r="AO803" i="26"/>
  <c r="AM803" i="26"/>
  <c r="AL803" i="26"/>
  <c r="AN803" i="26"/>
  <c r="AK803" i="26"/>
  <c r="AO802" i="26"/>
  <c r="AM802" i="26"/>
  <c r="AL802" i="26"/>
  <c r="AK802" i="26"/>
  <c r="AO801" i="26"/>
  <c r="AM801" i="26"/>
  <c r="AL801" i="26"/>
  <c r="AN801" i="26"/>
  <c r="AK801" i="26"/>
  <c r="AO800" i="26"/>
  <c r="AM800" i="26"/>
  <c r="AL800" i="26"/>
  <c r="AK800" i="26"/>
  <c r="AO799" i="26"/>
  <c r="AM799" i="26"/>
  <c r="AL799" i="26"/>
  <c r="AN799" i="26"/>
  <c r="AK799" i="26"/>
  <c r="AO798" i="26"/>
  <c r="AM798" i="26"/>
  <c r="AL798" i="26"/>
  <c r="AK798" i="26"/>
  <c r="AO797" i="26"/>
  <c r="AM797" i="26"/>
  <c r="AL797" i="26"/>
  <c r="AN797" i="26"/>
  <c r="AK797" i="26"/>
  <c r="AO796" i="26"/>
  <c r="AM796" i="26"/>
  <c r="AL796" i="26"/>
  <c r="AK796" i="26"/>
  <c r="AO795" i="26"/>
  <c r="AM795" i="26"/>
  <c r="AL795" i="26"/>
  <c r="AN795" i="26"/>
  <c r="AK795" i="26"/>
  <c r="AO794" i="26"/>
  <c r="AM794" i="26"/>
  <c r="AL794" i="26"/>
  <c r="AK794" i="26"/>
  <c r="AO793" i="26"/>
  <c r="AM793" i="26"/>
  <c r="AL793" i="26"/>
  <c r="AN793" i="26"/>
  <c r="AK793" i="26"/>
  <c r="AO792" i="26"/>
  <c r="AM792" i="26"/>
  <c r="AL792" i="26"/>
  <c r="AK792" i="26"/>
  <c r="AO791" i="26"/>
  <c r="AM791" i="26"/>
  <c r="AL791" i="26"/>
  <c r="AN791" i="26"/>
  <c r="AK791" i="26"/>
  <c r="AO790" i="26"/>
  <c r="AM790" i="26"/>
  <c r="AL790" i="26"/>
  <c r="AK790" i="26"/>
  <c r="AO789" i="26"/>
  <c r="AM789" i="26"/>
  <c r="AL789" i="26"/>
  <c r="AN789" i="26"/>
  <c r="AK789" i="26"/>
  <c r="AO788" i="26"/>
  <c r="AM788" i="26"/>
  <c r="AL788" i="26"/>
  <c r="AK788" i="26"/>
  <c r="AO787" i="26"/>
  <c r="AM787" i="26"/>
  <c r="AL787" i="26"/>
  <c r="AN787" i="26"/>
  <c r="AK787" i="26"/>
  <c r="AO786" i="26"/>
  <c r="AM786" i="26"/>
  <c r="AL786" i="26"/>
  <c r="AK786" i="26"/>
  <c r="AO785" i="26"/>
  <c r="AM785" i="26"/>
  <c r="AL785" i="26"/>
  <c r="AN785" i="26"/>
  <c r="AK785" i="26"/>
  <c r="AO784" i="26"/>
  <c r="AM784" i="26"/>
  <c r="AL784" i="26"/>
  <c r="AK784" i="26"/>
  <c r="AO783" i="26"/>
  <c r="AM783" i="26"/>
  <c r="AL783" i="26"/>
  <c r="AN783" i="26"/>
  <c r="AK783" i="26"/>
  <c r="AO782" i="26"/>
  <c r="AM782" i="26"/>
  <c r="AL782" i="26"/>
  <c r="AK782" i="26"/>
  <c r="AO781" i="26"/>
  <c r="AM781" i="26"/>
  <c r="AL781" i="26"/>
  <c r="AN781" i="26"/>
  <c r="AK781" i="26"/>
  <c r="AO780" i="26"/>
  <c r="AM780" i="26"/>
  <c r="AL780" i="26"/>
  <c r="AK780" i="26"/>
  <c r="AO779" i="26"/>
  <c r="AM779" i="26"/>
  <c r="AL779" i="26"/>
  <c r="AN779" i="26"/>
  <c r="AK779" i="26"/>
  <c r="AO778" i="26"/>
  <c r="AM778" i="26"/>
  <c r="AL778" i="26"/>
  <c r="AK778" i="26"/>
  <c r="AO777" i="26"/>
  <c r="AM777" i="26"/>
  <c r="AL777" i="26"/>
  <c r="AN777" i="26"/>
  <c r="AK777" i="26"/>
  <c r="AO776" i="26"/>
  <c r="AM776" i="26"/>
  <c r="AL776" i="26"/>
  <c r="AK776" i="26"/>
  <c r="AO775" i="26"/>
  <c r="AM775" i="26"/>
  <c r="AL775" i="26"/>
  <c r="AN775" i="26"/>
  <c r="AK775" i="26"/>
  <c r="AO774" i="26"/>
  <c r="AM774" i="26"/>
  <c r="AL774" i="26"/>
  <c r="AK774" i="26"/>
  <c r="AO773" i="26"/>
  <c r="AM773" i="26"/>
  <c r="AL773" i="26"/>
  <c r="AN773" i="26"/>
  <c r="AK773" i="26"/>
  <c r="AO772" i="26"/>
  <c r="AM772" i="26"/>
  <c r="AL772" i="26"/>
  <c r="AK772" i="26"/>
  <c r="AO771" i="26"/>
  <c r="AM771" i="26"/>
  <c r="AL771" i="26"/>
  <c r="AN771" i="26"/>
  <c r="AK771" i="26"/>
  <c r="AO770" i="26"/>
  <c r="AM770" i="26"/>
  <c r="AL770" i="26"/>
  <c r="AK770" i="26"/>
  <c r="AO769" i="26"/>
  <c r="AM769" i="26"/>
  <c r="AL769" i="26"/>
  <c r="AN769" i="26"/>
  <c r="AK769" i="26"/>
  <c r="AO768" i="26"/>
  <c r="AM768" i="26"/>
  <c r="AL768" i="26"/>
  <c r="AK768" i="26"/>
  <c r="AO767" i="26"/>
  <c r="AM767" i="26"/>
  <c r="AL767" i="26"/>
  <c r="AN767" i="26"/>
  <c r="AK767" i="26"/>
  <c r="AO766" i="26"/>
  <c r="AM766" i="26"/>
  <c r="AL766" i="26"/>
  <c r="AK766" i="26"/>
  <c r="AO765" i="26"/>
  <c r="AM765" i="26"/>
  <c r="AL765" i="26"/>
  <c r="AN765" i="26"/>
  <c r="AK765" i="26"/>
  <c r="AO764" i="26"/>
  <c r="AM764" i="26"/>
  <c r="AL764" i="26"/>
  <c r="AK764" i="26"/>
  <c r="AO763" i="26"/>
  <c r="AM763" i="26"/>
  <c r="AL763" i="26"/>
  <c r="AN763" i="26"/>
  <c r="AK763" i="26"/>
  <c r="AO762" i="26"/>
  <c r="AM762" i="26"/>
  <c r="AL762" i="26"/>
  <c r="AK762" i="26"/>
  <c r="AO761" i="26"/>
  <c r="AM761" i="26"/>
  <c r="AL761" i="26"/>
  <c r="AN761" i="26"/>
  <c r="AK761" i="26"/>
  <c r="AO760" i="26"/>
  <c r="AM760" i="26"/>
  <c r="AL760" i="26"/>
  <c r="AK760" i="26"/>
  <c r="AO759" i="26"/>
  <c r="AM759" i="26"/>
  <c r="AL759" i="26"/>
  <c r="AN759" i="26"/>
  <c r="AK759" i="26"/>
  <c r="AO758" i="26"/>
  <c r="AM758" i="26"/>
  <c r="AL758" i="26"/>
  <c r="AK758" i="26"/>
  <c r="AO757" i="26"/>
  <c r="AM757" i="26"/>
  <c r="AL757" i="26"/>
  <c r="AN757" i="26"/>
  <c r="AK757" i="26"/>
  <c r="AO756" i="26"/>
  <c r="AM756" i="26"/>
  <c r="AL756" i="26"/>
  <c r="AK756" i="26"/>
  <c r="AO755" i="26"/>
  <c r="AM755" i="26"/>
  <c r="AL755" i="26"/>
  <c r="AN755" i="26"/>
  <c r="AK755" i="26"/>
  <c r="AO754" i="26"/>
  <c r="AM754" i="26"/>
  <c r="AL754" i="26"/>
  <c r="AK754" i="26"/>
  <c r="AO753" i="26"/>
  <c r="AM753" i="26"/>
  <c r="AL753" i="26"/>
  <c r="AN753" i="26"/>
  <c r="AK753" i="26"/>
  <c r="AO752" i="26"/>
  <c r="AM752" i="26"/>
  <c r="AL752" i="26"/>
  <c r="AK752" i="26"/>
  <c r="AO751" i="26"/>
  <c r="AM751" i="26"/>
  <c r="AL751" i="26"/>
  <c r="AN751" i="26"/>
  <c r="AK751" i="26"/>
  <c r="AO750" i="26"/>
  <c r="AM750" i="26"/>
  <c r="AL750" i="26"/>
  <c r="AK750" i="26"/>
  <c r="AO749" i="26"/>
  <c r="AM749" i="26"/>
  <c r="AL749" i="26"/>
  <c r="AN749" i="26"/>
  <c r="AK749" i="26"/>
  <c r="AO748" i="26"/>
  <c r="AM748" i="26"/>
  <c r="AL748" i="26"/>
  <c r="AK748" i="26"/>
  <c r="AO747" i="26"/>
  <c r="AM747" i="26"/>
  <c r="AL747" i="26"/>
  <c r="AN747" i="26"/>
  <c r="AK747" i="26"/>
  <c r="AO746" i="26"/>
  <c r="AM746" i="26"/>
  <c r="AL746" i="26"/>
  <c r="AK746" i="26"/>
  <c r="AO745" i="26"/>
  <c r="AM745" i="26"/>
  <c r="AL745" i="26"/>
  <c r="AN745" i="26"/>
  <c r="AK745" i="26"/>
  <c r="AO744" i="26"/>
  <c r="AM744" i="26"/>
  <c r="AL744" i="26"/>
  <c r="AK744" i="26"/>
  <c r="AO743" i="26"/>
  <c r="AM743" i="26"/>
  <c r="AL743" i="26"/>
  <c r="AN743" i="26"/>
  <c r="AK743" i="26"/>
  <c r="AO742" i="26"/>
  <c r="AM742" i="26"/>
  <c r="AL742" i="26"/>
  <c r="AK742" i="26"/>
  <c r="AO741" i="26"/>
  <c r="AM741" i="26"/>
  <c r="AL741" i="26"/>
  <c r="AN741" i="26"/>
  <c r="AK741" i="26"/>
  <c r="AO740" i="26"/>
  <c r="AM740" i="26"/>
  <c r="AL740" i="26"/>
  <c r="AK740" i="26"/>
  <c r="AO739" i="26"/>
  <c r="AM739" i="26"/>
  <c r="AL739" i="26"/>
  <c r="AN739" i="26"/>
  <c r="AK739" i="26"/>
  <c r="AO738" i="26"/>
  <c r="AM738" i="26"/>
  <c r="AL738" i="26"/>
  <c r="AK738" i="26"/>
  <c r="AO737" i="26"/>
  <c r="AM737" i="26"/>
  <c r="AL737" i="26"/>
  <c r="AN737" i="26"/>
  <c r="AK737" i="26"/>
  <c r="AO736" i="26"/>
  <c r="AM736" i="26"/>
  <c r="AL736" i="26"/>
  <c r="AK736" i="26"/>
  <c r="AO735" i="26"/>
  <c r="AM735" i="26"/>
  <c r="AL735" i="26"/>
  <c r="AN735" i="26"/>
  <c r="AK735" i="26"/>
  <c r="AO734" i="26"/>
  <c r="AM734" i="26"/>
  <c r="AL734" i="26"/>
  <c r="AK734" i="26"/>
  <c r="AO733" i="26"/>
  <c r="AM733" i="26"/>
  <c r="AL733" i="26"/>
  <c r="AN733" i="26"/>
  <c r="AK733" i="26"/>
  <c r="AO732" i="26"/>
  <c r="AM732" i="26"/>
  <c r="AL732" i="26"/>
  <c r="AK732" i="26"/>
  <c r="AO731" i="26"/>
  <c r="AM731" i="26"/>
  <c r="AL731" i="26"/>
  <c r="AN731" i="26"/>
  <c r="AK731" i="26"/>
  <c r="AO730" i="26"/>
  <c r="AM730" i="26"/>
  <c r="AL730" i="26"/>
  <c r="AK730" i="26"/>
  <c r="AO729" i="26"/>
  <c r="AM729" i="26"/>
  <c r="AL729" i="26"/>
  <c r="AN729" i="26"/>
  <c r="AK729" i="26"/>
  <c r="AO728" i="26"/>
  <c r="AM728" i="26"/>
  <c r="AL728" i="26"/>
  <c r="AK728" i="26"/>
  <c r="AO727" i="26"/>
  <c r="AM727" i="26"/>
  <c r="AL727" i="26"/>
  <c r="AN727" i="26"/>
  <c r="AK727" i="26"/>
  <c r="AO726" i="26"/>
  <c r="AM726" i="26"/>
  <c r="AL726" i="26"/>
  <c r="AK726" i="26"/>
  <c r="AO725" i="26"/>
  <c r="AM725" i="26"/>
  <c r="AL725" i="26"/>
  <c r="AN725" i="26"/>
  <c r="AK725" i="26"/>
  <c r="AO724" i="26"/>
  <c r="AM724" i="26"/>
  <c r="AL724" i="26"/>
  <c r="AK724" i="26"/>
  <c r="AO723" i="26"/>
  <c r="AM723" i="26"/>
  <c r="AL723" i="26"/>
  <c r="AN723" i="26"/>
  <c r="AK723" i="26"/>
  <c r="AO722" i="26"/>
  <c r="AM722" i="26"/>
  <c r="AL722" i="26"/>
  <c r="AK722" i="26"/>
  <c r="AO721" i="26"/>
  <c r="AM721" i="26"/>
  <c r="AL721" i="26"/>
  <c r="AN721" i="26"/>
  <c r="AK721" i="26"/>
  <c r="AO720" i="26"/>
  <c r="AM720" i="26"/>
  <c r="AL720" i="26"/>
  <c r="AK720" i="26"/>
  <c r="AO719" i="26"/>
  <c r="AM719" i="26"/>
  <c r="AL719" i="26"/>
  <c r="AN719" i="26"/>
  <c r="AK719" i="26"/>
  <c r="AO718" i="26"/>
  <c r="AM718" i="26"/>
  <c r="AL718" i="26"/>
  <c r="AK718" i="26"/>
  <c r="AO717" i="26"/>
  <c r="AM717" i="26"/>
  <c r="AL717" i="26"/>
  <c r="AN717" i="26"/>
  <c r="AK717" i="26"/>
  <c r="AO716" i="26"/>
  <c r="AM716" i="26"/>
  <c r="AL716" i="26"/>
  <c r="AK716" i="26"/>
  <c r="AO715" i="26"/>
  <c r="AM715" i="26"/>
  <c r="AL715" i="26"/>
  <c r="AN715" i="26"/>
  <c r="AK715" i="26"/>
  <c r="AO714" i="26"/>
  <c r="AM714" i="26"/>
  <c r="AL714" i="26"/>
  <c r="AK714" i="26"/>
  <c r="AO713" i="26"/>
  <c r="AM713" i="26"/>
  <c r="AL713" i="26"/>
  <c r="AN713" i="26"/>
  <c r="AK713" i="26"/>
  <c r="AO712" i="26"/>
  <c r="AM712" i="26"/>
  <c r="AL712" i="26"/>
  <c r="AK712" i="26"/>
  <c r="AO711" i="26"/>
  <c r="AM711" i="26"/>
  <c r="AL711" i="26"/>
  <c r="AN711" i="26"/>
  <c r="AK711" i="26"/>
  <c r="AO710" i="26"/>
  <c r="AM710" i="26"/>
  <c r="AL710" i="26"/>
  <c r="AK710" i="26"/>
  <c r="AO709" i="26"/>
  <c r="AM709" i="26"/>
  <c r="AL709" i="26"/>
  <c r="AN709" i="26"/>
  <c r="AK709" i="26"/>
  <c r="AO708" i="26"/>
  <c r="AM708" i="26"/>
  <c r="AL708" i="26"/>
  <c r="AK708" i="26"/>
  <c r="AO707" i="26"/>
  <c r="AM707" i="26"/>
  <c r="AL707" i="26"/>
  <c r="AN707" i="26"/>
  <c r="AK707" i="26"/>
  <c r="AO706" i="26"/>
  <c r="AM706" i="26"/>
  <c r="AL706" i="26"/>
  <c r="AK706" i="26"/>
  <c r="AO705" i="26"/>
  <c r="AM705" i="26"/>
  <c r="AL705" i="26"/>
  <c r="AN705" i="26"/>
  <c r="AK705" i="26"/>
  <c r="AO704" i="26"/>
  <c r="AM704" i="26"/>
  <c r="AL704" i="26"/>
  <c r="AK704" i="26"/>
  <c r="AO703" i="26"/>
  <c r="AM703" i="26"/>
  <c r="AL703" i="26"/>
  <c r="AN703" i="26"/>
  <c r="AK703" i="26"/>
  <c r="AO702" i="26"/>
  <c r="AM702" i="26"/>
  <c r="AL702" i="26"/>
  <c r="AK702" i="26"/>
  <c r="AO701" i="26"/>
  <c r="AM701" i="26"/>
  <c r="AL701" i="26"/>
  <c r="AN701" i="26"/>
  <c r="AK701" i="26"/>
  <c r="AO700" i="26"/>
  <c r="AM700" i="26"/>
  <c r="AL700" i="26"/>
  <c r="AK700" i="26"/>
  <c r="AO699" i="26"/>
  <c r="AM699" i="26"/>
  <c r="AL699" i="26"/>
  <c r="AN699" i="26"/>
  <c r="AK699" i="26"/>
  <c r="AO698" i="26"/>
  <c r="AM698" i="26"/>
  <c r="AL698" i="26"/>
  <c r="AK698" i="26"/>
  <c r="AO697" i="26"/>
  <c r="AM697" i="26"/>
  <c r="AL697" i="26"/>
  <c r="AN697" i="26"/>
  <c r="AK697" i="26"/>
  <c r="AO696" i="26"/>
  <c r="AM696" i="26"/>
  <c r="AL696" i="26"/>
  <c r="AK696" i="26"/>
  <c r="AO695" i="26"/>
  <c r="AM695" i="26"/>
  <c r="AL695" i="26"/>
  <c r="AN695" i="26"/>
  <c r="AK695" i="26"/>
  <c r="AO694" i="26"/>
  <c r="AM694" i="26"/>
  <c r="AL694" i="26"/>
  <c r="AK694" i="26"/>
  <c r="AO693" i="26"/>
  <c r="AM693" i="26"/>
  <c r="AL693" i="26"/>
  <c r="AN693" i="26"/>
  <c r="AK693" i="26"/>
  <c r="AO692" i="26"/>
  <c r="AM692" i="26"/>
  <c r="AL692" i="26"/>
  <c r="AK692" i="26"/>
  <c r="AO691" i="26"/>
  <c r="AM691" i="26"/>
  <c r="AL691" i="26"/>
  <c r="AN691" i="26"/>
  <c r="AK691" i="26"/>
  <c r="AO690" i="26"/>
  <c r="AM690" i="26"/>
  <c r="AL690" i="26"/>
  <c r="AK690" i="26"/>
  <c r="AO689" i="26"/>
  <c r="AM689" i="26"/>
  <c r="AL689" i="26"/>
  <c r="AN689" i="26"/>
  <c r="AK689" i="26"/>
  <c r="AO688" i="26"/>
  <c r="AM688" i="26"/>
  <c r="AL688" i="26"/>
  <c r="AK688" i="26"/>
  <c r="AO687" i="26"/>
  <c r="AM687" i="26"/>
  <c r="AL687" i="26"/>
  <c r="AN687" i="26"/>
  <c r="AK687" i="26"/>
  <c r="AO686" i="26"/>
  <c r="AM686" i="26"/>
  <c r="AL686" i="26"/>
  <c r="AK686" i="26"/>
  <c r="AO685" i="26"/>
  <c r="AM685" i="26"/>
  <c r="AL685" i="26"/>
  <c r="AN685" i="26"/>
  <c r="AK685" i="26"/>
  <c r="AO684" i="26"/>
  <c r="AM684" i="26"/>
  <c r="AL684" i="26"/>
  <c r="AK684" i="26"/>
  <c r="AO683" i="26"/>
  <c r="AM683" i="26"/>
  <c r="AL683" i="26"/>
  <c r="AN683" i="26"/>
  <c r="AK683" i="26"/>
  <c r="AO682" i="26"/>
  <c r="AM682" i="26"/>
  <c r="AL682" i="26"/>
  <c r="AK682" i="26"/>
  <c r="AO681" i="26"/>
  <c r="AM681" i="26"/>
  <c r="AL681" i="26"/>
  <c r="AN681" i="26"/>
  <c r="AK681" i="26"/>
  <c r="AO680" i="26"/>
  <c r="AM680" i="26"/>
  <c r="AL680" i="26"/>
  <c r="AK680" i="26"/>
  <c r="AO679" i="26"/>
  <c r="AM679" i="26"/>
  <c r="AL679" i="26"/>
  <c r="AN679" i="26"/>
  <c r="AK679" i="26"/>
  <c r="AO678" i="26"/>
  <c r="AM678" i="26"/>
  <c r="AL678" i="26"/>
  <c r="AK678" i="26"/>
  <c r="AO677" i="26"/>
  <c r="AM677" i="26"/>
  <c r="AL677" i="26"/>
  <c r="AN677" i="26"/>
  <c r="AK677" i="26"/>
  <c r="AO676" i="26"/>
  <c r="AM676" i="26"/>
  <c r="AL676" i="26"/>
  <c r="AK676" i="26"/>
  <c r="AO675" i="26"/>
  <c r="AM675" i="26"/>
  <c r="AL675" i="26"/>
  <c r="AN675" i="26"/>
  <c r="AK675" i="26"/>
  <c r="AO674" i="26"/>
  <c r="AM674" i="26"/>
  <c r="AL674" i="26"/>
  <c r="AK674" i="26"/>
  <c r="AO673" i="26"/>
  <c r="AM673" i="26"/>
  <c r="AL673" i="26"/>
  <c r="AN673" i="26"/>
  <c r="AK673" i="26"/>
  <c r="AO672" i="26"/>
  <c r="AM672" i="26"/>
  <c r="AL672" i="26"/>
  <c r="AK672" i="26"/>
  <c r="AO671" i="26"/>
  <c r="AM671" i="26"/>
  <c r="AL671" i="26"/>
  <c r="AN671" i="26"/>
  <c r="AK671" i="26"/>
  <c r="AO670" i="26"/>
  <c r="AM670" i="26"/>
  <c r="AL670" i="26"/>
  <c r="AK670" i="26"/>
  <c r="AO669" i="26"/>
  <c r="AM669" i="26"/>
  <c r="AL669" i="26"/>
  <c r="AN669" i="26"/>
  <c r="AK669" i="26"/>
  <c r="AO668" i="26"/>
  <c r="AM668" i="26"/>
  <c r="AL668" i="26"/>
  <c r="AK668" i="26"/>
  <c r="AO667" i="26"/>
  <c r="AM667" i="26"/>
  <c r="AL667" i="26"/>
  <c r="AN667" i="26"/>
  <c r="AK667" i="26"/>
  <c r="AO666" i="26"/>
  <c r="AM666" i="26"/>
  <c r="AL666" i="26"/>
  <c r="AK666" i="26"/>
  <c r="AO665" i="26"/>
  <c r="AM665" i="26"/>
  <c r="AL665" i="26"/>
  <c r="AN665" i="26"/>
  <c r="AK665" i="26"/>
  <c r="AO664" i="26"/>
  <c r="AM664" i="26"/>
  <c r="AL664" i="26"/>
  <c r="AK664" i="26"/>
  <c r="AO663" i="26"/>
  <c r="AM663" i="26"/>
  <c r="AL663" i="26"/>
  <c r="AN663" i="26"/>
  <c r="AK663" i="26"/>
  <c r="AO662" i="26"/>
  <c r="AM662" i="26"/>
  <c r="AL662" i="26"/>
  <c r="AK662" i="26"/>
  <c r="AO661" i="26"/>
  <c r="AM661" i="26"/>
  <c r="AL661" i="26"/>
  <c r="AN661" i="26"/>
  <c r="AK661" i="26"/>
  <c r="AO660" i="26"/>
  <c r="AM660" i="26"/>
  <c r="AL660" i="26"/>
  <c r="AK660" i="26"/>
  <c r="AO659" i="26"/>
  <c r="AM659" i="26"/>
  <c r="AL659" i="26"/>
  <c r="AN659" i="26"/>
  <c r="AK659" i="26"/>
  <c r="AO658" i="26"/>
  <c r="AM658" i="26"/>
  <c r="AL658" i="26"/>
  <c r="AK658" i="26"/>
  <c r="AO657" i="26"/>
  <c r="AM657" i="26"/>
  <c r="AL657" i="26"/>
  <c r="AN657" i="26"/>
  <c r="AK657" i="26"/>
  <c r="AO656" i="26"/>
  <c r="AM656" i="26"/>
  <c r="AL656" i="26"/>
  <c r="AK656" i="26"/>
  <c r="AO655" i="26"/>
  <c r="AM655" i="26"/>
  <c r="AL655" i="26"/>
  <c r="AN655" i="26"/>
  <c r="AK655" i="26"/>
  <c r="AO654" i="26"/>
  <c r="AM654" i="26"/>
  <c r="AL654" i="26"/>
  <c r="AK654" i="26"/>
  <c r="AO653" i="26"/>
  <c r="AM653" i="26"/>
  <c r="AL653" i="26"/>
  <c r="AN653" i="26"/>
  <c r="AK653" i="26"/>
  <c r="AO652" i="26"/>
  <c r="AM652" i="26"/>
  <c r="AL652" i="26"/>
  <c r="AK652" i="26"/>
  <c r="AO651" i="26"/>
  <c r="AM651" i="26"/>
  <c r="AL651" i="26"/>
  <c r="AN651" i="26"/>
  <c r="AK651" i="26"/>
  <c r="AO650" i="26"/>
  <c r="AM650" i="26"/>
  <c r="AL650" i="26"/>
  <c r="AK650" i="26"/>
  <c r="AO649" i="26"/>
  <c r="AM649" i="26"/>
  <c r="AL649" i="26"/>
  <c r="AN649" i="26"/>
  <c r="AK649" i="26"/>
  <c r="AO648" i="26"/>
  <c r="AM648" i="26"/>
  <c r="AL648" i="26"/>
  <c r="AK648" i="26"/>
  <c r="AO647" i="26"/>
  <c r="AM647" i="26"/>
  <c r="AL647" i="26"/>
  <c r="AN647" i="26"/>
  <c r="AK647" i="26"/>
  <c r="AO646" i="26"/>
  <c r="AM646" i="26"/>
  <c r="AL646" i="26"/>
  <c r="AK646" i="26"/>
  <c r="AO645" i="26"/>
  <c r="AM645" i="26"/>
  <c r="AL645" i="26"/>
  <c r="AN645" i="26"/>
  <c r="AK645" i="26"/>
  <c r="AO644" i="26"/>
  <c r="AM644" i="26"/>
  <c r="AL644" i="26"/>
  <c r="AK644" i="26"/>
  <c r="AO643" i="26"/>
  <c r="AM643" i="26"/>
  <c r="AL643" i="26"/>
  <c r="AN643" i="26"/>
  <c r="AK643" i="26"/>
  <c r="AO642" i="26"/>
  <c r="AM642" i="26"/>
  <c r="AL642" i="26"/>
  <c r="AK642" i="26"/>
  <c r="AO641" i="26"/>
  <c r="AM641" i="26"/>
  <c r="AL641" i="26"/>
  <c r="AN641" i="26"/>
  <c r="AK641" i="26"/>
  <c r="AO640" i="26"/>
  <c r="AM640" i="26"/>
  <c r="AL640" i="26"/>
  <c r="AK640" i="26"/>
  <c r="AO639" i="26"/>
  <c r="AM639" i="26"/>
  <c r="AL639" i="26"/>
  <c r="AN639" i="26"/>
  <c r="AK639" i="26"/>
  <c r="AO638" i="26"/>
  <c r="AM638" i="26"/>
  <c r="AL638" i="26"/>
  <c r="AK638" i="26"/>
  <c r="AO637" i="26"/>
  <c r="AM637" i="26"/>
  <c r="AL637" i="26"/>
  <c r="AN637" i="26"/>
  <c r="AK637" i="26"/>
  <c r="AO636" i="26"/>
  <c r="AM636" i="26"/>
  <c r="AL636" i="26"/>
  <c r="AK636" i="26"/>
  <c r="AO635" i="26"/>
  <c r="AM635" i="26"/>
  <c r="AL635" i="26"/>
  <c r="AN635" i="26"/>
  <c r="AK635" i="26"/>
  <c r="AO634" i="26"/>
  <c r="AM634" i="26"/>
  <c r="AL634" i="26"/>
  <c r="AK634" i="26"/>
  <c r="AO633" i="26"/>
  <c r="AM633" i="26"/>
  <c r="AL633" i="26"/>
  <c r="AN633" i="26"/>
  <c r="AK633" i="26"/>
  <c r="AO632" i="26"/>
  <c r="AM632" i="26"/>
  <c r="AL632" i="26"/>
  <c r="AK632" i="26"/>
  <c r="AO631" i="26"/>
  <c r="AM631" i="26"/>
  <c r="AL631" i="26"/>
  <c r="AN631" i="26"/>
  <c r="AK631" i="26"/>
  <c r="AO630" i="26"/>
  <c r="AM630" i="26"/>
  <c r="AL630" i="26"/>
  <c r="AK630" i="26"/>
  <c r="AO629" i="26"/>
  <c r="AM629" i="26"/>
  <c r="AL629" i="26"/>
  <c r="AN629" i="26"/>
  <c r="AK629" i="26"/>
  <c r="AO628" i="26"/>
  <c r="AM628" i="26"/>
  <c r="AL628" i="26"/>
  <c r="AK628" i="26"/>
  <c r="AO627" i="26"/>
  <c r="AM627" i="26"/>
  <c r="AL627" i="26"/>
  <c r="AN627" i="26"/>
  <c r="AK627" i="26"/>
  <c r="AO626" i="26"/>
  <c r="AM626" i="26"/>
  <c r="AL626" i="26"/>
  <c r="AK626" i="26"/>
  <c r="AO625" i="26"/>
  <c r="AM625" i="26"/>
  <c r="AL625" i="26"/>
  <c r="AN625" i="26"/>
  <c r="AK625" i="26"/>
  <c r="AO624" i="26"/>
  <c r="AM624" i="26"/>
  <c r="AL624" i="26"/>
  <c r="AK624" i="26"/>
  <c r="AO623" i="26"/>
  <c r="AM623" i="26"/>
  <c r="AL623" i="26"/>
  <c r="AN623" i="26"/>
  <c r="AK623" i="26"/>
  <c r="AO622" i="26"/>
  <c r="AM622" i="26"/>
  <c r="AL622" i="26"/>
  <c r="AK622" i="26"/>
  <c r="AO621" i="26"/>
  <c r="AM621" i="26"/>
  <c r="AL621" i="26"/>
  <c r="AN621" i="26"/>
  <c r="AK621" i="26"/>
  <c r="AO620" i="26"/>
  <c r="AM620" i="26"/>
  <c r="AL620" i="26"/>
  <c r="AK620" i="26"/>
  <c r="AO619" i="26"/>
  <c r="AM619" i="26"/>
  <c r="AL619" i="26"/>
  <c r="AN619" i="26"/>
  <c r="AK619" i="26"/>
  <c r="AO618" i="26"/>
  <c r="AM618" i="26"/>
  <c r="AL618" i="26"/>
  <c r="AK618" i="26"/>
  <c r="AO617" i="26"/>
  <c r="AM617" i="26"/>
  <c r="AL617" i="26"/>
  <c r="AN617" i="26"/>
  <c r="AK617" i="26"/>
  <c r="AO616" i="26"/>
  <c r="AM616" i="26"/>
  <c r="AL616" i="26"/>
  <c r="AK616" i="26"/>
  <c r="AO615" i="26"/>
  <c r="AM615" i="26"/>
  <c r="AL615" i="26"/>
  <c r="AN615" i="26"/>
  <c r="AK615" i="26"/>
  <c r="AO614" i="26"/>
  <c r="AM614" i="26"/>
  <c r="AL614" i="26"/>
  <c r="AK614" i="26"/>
  <c r="AO613" i="26"/>
  <c r="AM613" i="26"/>
  <c r="AL613" i="26"/>
  <c r="AN613" i="26"/>
  <c r="AK613" i="26"/>
  <c r="AO612" i="26"/>
  <c r="AM612" i="26"/>
  <c r="AL612" i="26"/>
  <c r="AK612" i="26"/>
  <c r="AO611" i="26"/>
  <c r="AM611" i="26"/>
  <c r="AL611" i="26"/>
  <c r="AN611" i="26"/>
  <c r="AK611" i="26"/>
  <c r="AO610" i="26"/>
  <c r="AM610" i="26"/>
  <c r="AL610" i="26"/>
  <c r="AK610" i="26"/>
  <c r="AO609" i="26"/>
  <c r="AM609" i="26"/>
  <c r="AL609" i="26"/>
  <c r="AN609" i="26"/>
  <c r="AK609" i="26"/>
  <c r="AO608" i="26"/>
  <c r="AM608" i="26"/>
  <c r="AL608" i="26"/>
  <c r="AK608" i="26"/>
  <c r="AO607" i="26"/>
  <c r="AM607" i="26"/>
  <c r="AL607" i="26"/>
  <c r="AN607" i="26"/>
  <c r="AK607" i="26"/>
  <c r="AO606" i="26"/>
  <c r="AM606" i="26"/>
  <c r="AL606" i="26"/>
  <c r="AK606" i="26"/>
  <c r="AO605" i="26"/>
  <c r="AM605" i="26"/>
  <c r="AL605" i="26"/>
  <c r="AN605" i="26"/>
  <c r="AK605" i="26"/>
  <c r="AO604" i="26"/>
  <c r="AM604" i="26"/>
  <c r="AL604" i="26"/>
  <c r="AK604" i="26"/>
  <c r="AO603" i="26"/>
  <c r="AM603" i="26"/>
  <c r="AL603" i="26"/>
  <c r="AN603" i="26"/>
  <c r="AK603" i="26"/>
  <c r="AO602" i="26"/>
  <c r="AM602" i="26"/>
  <c r="AL602" i="26"/>
  <c r="AK602" i="26"/>
  <c r="AO601" i="26"/>
  <c r="AM601" i="26"/>
  <c r="AL601" i="26"/>
  <c r="AN601" i="26"/>
  <c r="AK601" i="26"/>
  <c r="AO600" i="26"/>
  <c r="AM600" i="26"/>
  <c r="AL600" i="26"/>
  <c r="AK600" i="26"/>
  <c r="AO599" i="26"/>
  <c r="AM599" i="26"/>
  <c r="AL599" i="26"/>
  <c r="AN599" i="26"/>
  <c r="AK599" i="26"/>
  <c r="AO598" i="26"/>
  <c r="AM598" i="26"/>
  <c r="AL598" i="26"/>
  <c r="AK598" i="26"/>
  <c r="AO597" i="26"/>
  <c r="AM597" i="26"/>
  <c r="AL597" i="26"/>
  <c r="AN597" i="26"/>
  <c r="AK597" i="26"/>
  <c r="AO596" i="26"/>
  <c r="AM596" i="26"/>
  <c r="AL596" i="26"/>
  <c r="AK596" i="26"/>
  <c r="AO595" i="26"/>
  <c r="AM595" i="26"/>
  <c r="AL595" i="26"/>
  <c r="AN595" i="26"/>
  <c r="AK595" i="26"/>
  <c r="AO594" i="26"/>
  <c r="AM594" i="26"/>
  <c r="AL594" i="26"/>
  <c r="AK594" i="26"/>
  <c r="AO593" i="26"/>
  <c r="AM593" i="26"/>
  <c r="AL593" i="26"/>
  <c r="AN593" i="26"/>
  <c r="AK593" i="26"/>
  <c r="AO592" i="26"/>
  <c r="AM592" i="26"/>
  <c r="AL592" i="26"/>
  <c r="AK592" i="26"/>
  <c r="AO591" i="26"/>
  <c r="AM591" i="26"/>
  <c r="AL591" i="26"/>
  <c r="AN591" i="26"/>
  <c r="AK591" i="26"/>
  <c r="AO590" i="26"/>
  <c r="AM590" i="26"/>
  <c r="AL590" i="26"/>
  <c r="AK590" i="26"/>
  <c r="AO589" i="26"/>
  <c r="AM589" i="26"/>
  <c r="AL589" i="26"/>
  <c r="AN589" i="26"/>
  <c r="AK589" i="26"/>
  <c r="AO588" i="26"/>
  <c r="AM588" i="26"/>
  <c r="AL588" i="26"/>
  <c r="AK588" i="26"/>
  <c r="AO587" i="26"/>
  <c r="AM587" i="26"/>
  <c r="AL587" i="26"/>
  <c r="AN587" i="26"/>
  <c r="AK587" i="26"/>
  <c r="AO586" i="26"/>
  <c r="AM586" i="26"/>
  <c r="AL586" i="26"/>
  <c r="AK586" i="26"/>
  <c r="AO585" i="26"/>
  <c r="AM585" i="26"/>
  <c r="AL585" i="26"/>
  <c r="AN585" i="26"/>
  <c r="AK585" i="26"/>
  <c r="AO584" i="26"/>
  <c r="AM584" i="26"/>
  <c r="AL584" i="26"/>
  <c r="AK584" i="26"/>
  <c r="AO583" i="26"/>
  <c r="AM583" i="26"/>
  <c r="AL583" i="26"/>
  <c r="AN583" i="26"/>
  <c r="AK583" i="26"/>
  <c r="AO582" i="26"/>
  <c r="AM582" i="26"/>
  <c r="AL582" i="26"/>
  <c r="AK582" i="26"/>
  <c r="AO581" i="26"/>
  <c r="AM581" i="26"/>
  <c r="AL581" i="26"/>
  <c r="AN581" i="26"/>
  <c r="AK581" i="26"/>
  <c r="AO580" i="26"/>
  <c r="AM580" i="26"/>
  <c r="AL580" i="26"/>
  <c r="AK580" i="26"/>
  <c r="AO579" i="26"/>
  <c r="AM579" i="26"/>
  <c r="AL579" i="26"/>
  <c r="AN579" i="26"/>
  <c r="AK579" i="26"/>
  <c r="AO578" i="26"/>
  <c r="AM578" i="26"/>
  <c r="AL578" i="26"/>
  <c r="AK578" i="26"/>
  <c r="AO577" i="26"/>
  <c r="AM577" i="26"/>
  <c r="AL577" i="26"/>
  <c r="AN577" i="26"/>
  <c r="AK577" i="26"/>
  <c r="AO576" i="26"/>
  <c r="AM576" i="26"/>
  <c r="AL576" i="26"/>
  <c r="AK576" i="26"/>
  <c r="AO575" i="26"/>
  <c r="AM575" i="26"/>
  <c r="AL575" i="26"/>
  <c r="AN575" i="26"/>
  <c r="AK575" i="26"/>
  <c r="AO574" i="26"/>
  <c r="AM574" i="26"/>
  <c r="AL574" i="26"/>
  <c r="AK574" i="26"/>
  <c r="AO573" i="26"/>
  <c r="AM573" i="26"/>
  <c r="AL573" i="26"/>
  <c r="AN573" i="26"/>
  <c r="AK573" i="26"/>
  <c r="AO572" i="26"/>
  <c r="AM572" i="26"/>
  <c r="AL572" i="26"/>
  <c r="AK572" i="26"/>
  <c r="AO571" i="26"/>
  <c r="AM571" i="26"/>
  <c r="AL571" i="26"/>
  <c r="AN571" i="26"/>
  <c r="AK571" i="26"/>
  <c r="AO570" i="26"/>
  <c r="AM570" i="26"/>
  <c r="AL570" i="26"/>
  <c r="AK570" i="26"/>
  <c r="AO569" i="26"/>
  <c r="AM569" i="26"/>
  <c r="AL569" i="26"/>
  <c r="AN569" i="26"/>
  <c r="AK569" i="26"/>
  <c r="AO568" i="26"/>
  <c r="AM568" i="26"/>
  <c r="AL568" i="26"/>
  <c r="AK568" i="26"/>
  <c r="AO567" i="26"/>
  <c r="AM567" i="26"/>
  <c r="AL567" i="26"/>
  <c r="AN567" i="26"/>
  <c r="AK567" i="26"/>
  <c r="AO566" i="26"/>
  <c r="AM566" i="26"/>
  <c r="AL566" i="26"/>
  <c r="AK566" i="26"/>
  <c r="AO565" i="26"/>
  <c r="AM565" i="26"/>
  <c r="AL565" i="26"/>
  <c r="AN565" i="26"/>
  <c r="AK565" i="26"/>
  <c r="AO564" i="26"/>
  <c r="AM564" i="26"/>
  <c r="AL564" i="26"/>
  <c r="AK564" i="26"/>
  <c r="AO563" i="26"/>
  <c r="AM563" i="26"/>
  <c r="AL563" i="26"/>
  <c r="AN563" i="26"/>
  <c r="AK563" i="26"/>
  <c r="AO562" i="26"/>
  <c r="AM562" i="26"/>
  <c r="AL562" i="26"/>
  <c r="AK562" i="26"/>
  <c r="AO561" i="26"/>
  <c r="AM561" i="26"/>
  <c r="AL561" i="26"/>
  <c r="AN561" i="26"/>
  <c r="AK561" i="26"/>
  <c r="AO560" i="26"/>
  <c r="AM560" i="26"/>
  <c r="AL560" i="26"/>
  <c r="AK560" i="26"/>
  <c r="AO559" i="26"/>
  <c r="AM559" i="26"/>
  <c r="AL559" i="26"/>
  <c r="AN559" i="26"/>
  <c r="AK559" i="26"/>
  <c r="AO558" i="26"/>
  <c r="AM558" i="26"/>
  <c r="AL558" i="26"/>
  <c r="AK558" i="26"/>
  <c r="AO557" i="26"/>
  <c r="AM557" i="26"/>
  <c r="AL557" i="26"/>
  <c r="AN557" i="26"/>
  <c r="AK557" i="26"/>
  <c r="AO556" i="26"/>
  <c r="AM556" i="26"/>
  <c r="AL556" i="26"/>
  <c r="AK556" i="26"/>
  <c r="AO555" i="26"/>
  <c r="AM555" i="26"/>
  <c r="AL555" i="26"/>
  <c r="AN555" i="26"/>
  <c r="AK555" i="26"/>
  <c r="AO554" i="26"/>
  <c r="AM554" i="26"/>
  <c r="AL554" i="26"/>
  <c r="AK554" i="26"/>
  <c r="AO553" i="26"/>
  <c r="AM553" i="26"/>
  <c r="AL553" i="26"/>
  <c r="AN553" i="26"/>
  <c r="AK553" i="26"/>
  <c r="AO552" i="26"/>
  <c r="AM552" i="26"/>
  <c r="AL552" i="26"/>
  <c r="AK552" i="26"/>
  <c r="AO551" i="26"/>
  <c r="AM551" i="26"/>
  <c r="AL551" i="26"/>
  <c r="AN551" i="26"/>
  <c r="AK551" i="26"/>
  <c r="AO550" i="26"/>
  <c r="AM550" i="26"/>
  <c r="AL550" i="26"/>
  <c r="AK550" i="26"/>
  <c r="AO549" i="26"/>
  <c r="AM549" i="26"/>
  <c r="AL549" i="26"/>
  <c r="AN549" i="26"/>
  <c r="AK549" i="26"/>
  <c r="AO548" i="26"/>
  <c r="AM548" i="26"/>
  <c r="AL548" i="26"/>
  <c r="AK548" i="26"/>
  <c r="AO547" i="26"/>
  <c r="AM547" i="26"/>
  <c r="AL547" i="26"/>
  <c r="AN547" i="26"/>
  <c r="AK547" i="26"/>
  <c r="AO546" i="26"/>
  <c r="AM546" i="26"/>
  <c r="AL546" i="26"/>
  <c r="AK546" i="26"/>
  <c r="AO545" i="26"/>
  <c r="AM545" i="26"/>
  <c r="AL545" i="26"/>
  <c r="AN545" i="26"/>
  <c r="AK545" i="26"/>
  <c r="AO544" i="26"/>
  <c r="AM544" i="26"/>
  <c r="AL544" i="26"/>
  <c r="AK544" i="26"/>
  <c r="AO543" i="26"/>
  <c r="AM543" i="26"/>
  <c r="AL543" i="26"/>
  <c r="AN543" i="26"/>
  <c r="AK543" i="26"/>
  <c r="AO542" i="26"/>
  <c r="AM542" i="26"/>
  <c r="AL542" i="26"/>
  <c r="AK542" i="26"/>
  <c r="AO541" i="26"/>
  <c r="AM541" i="26"/>
  <c r="AL541" i="26"/>
  <c r="AN541" i="26"/>
  <c r="AK541" i="26"/>
  <c r="AO540" i="26"/>
  <c r="AM540" i="26"/>
  <c r="AL540" i="26"/>
  <c r="AK540" i="26"/>
  <c r="AO539" i="26"/>
  <c r="AM539" i="26"/>
  <c r="AL539" i="26"/>
  <c r="AN539" i="26"/>
  <c r="AK539" i="26"/>
  <c r="AO538" i="26"/>
  <c r="AM538" i="26"/>
  <c r="AL538" i="26"/>
  <c r="AK538" i="26"/>
  <c r="AO537" i="26"/>
  <c r="AM537" i="26"/>
  <c r="AL537" i="26"/>
  <c r="AN537" i="26"/>
  <c r="AK537" i="26"/>
  <c r="AO536" i="26"/>
  <c r="AM536" i="26"/>
  <c r="AL536" i="26"/>
  <c r="AK536" i="26"/>
  <c r="AO535" i="26"/>
  <c r="AM535" i="26"/>
  <c r="AL535" i="26"/>
  <c r="AN535" i="26"/>
  <c r="AK535" i="26"/>
  <c r="AO534" i="26"/>
  <c r="AM534" i="26"/>
  <c r="AL534" i="26"/>
  <c r="AK534" i="26"/>
  <c r="AO533" i="26"/>
  <c r="AM533" i="26"/>
  <c r="AL533" i="26"/>
  <c r="AN533" i="26"/>
  <c r="AK533" i="26"/>
  <c r="AO532" i="26"/>
  <c r="AM532" i="26"/>
  <c r="AL532" i="26"/>
  <c r="AK532" i="26"/>
  <c r="AO531" i="26"/>
  <c r="AM531" i="26"/>
  <c r="AL531" i="26"/>
  <c r="AN531" i="26"/>
  <c r="AK531" i="26"/>
  <c r="AO530" i="26"/>
  <c r="AM530" i="26"/>
  <c r="AL530" i="26"/>
  <c r="AK530" i="26"/>
  <c r="AO529" i="26"/>
  <c r="AM529" i="26"/>
  <c r="AL529" i="26"/>
  <c r="AN529" i="26"/>
  <c r="AK529" i="26"/>
  <c r="AO528" i="26"/>
  <c r="AM528" i="26"/>
  <c r="AL528" i="26"/>
  <c r="AK528" i="26"/>
  <c r="AO527" i="26"/>
  <c r="AM527" i="26"/>
  <c r="AL527" i="26"/>
  <c r="AN527" i="26"/>
  <c r="AK527" i="26"/>
  <c r="AO526" i="26"/>
  <c r="AM526" i="26"/>
  <c r="AL526" i="26"/>
  <c r="AK526" i="26"/>
  <c r="AO525" i="26"/>
  <c r="AM525" i="26"/>
  <c r="AL525" i="26"/>
  <c r="AN525" i="26"/>
  <c r="AK525" i="26"/>
  <c r="AO524" i="26"/>
  <c r="AM524" i="26"/>
  <c r="AL524" i="26"/>
  <c r="AK524" i="26"/>
  <c r="AO523" i="26"/>
  <c r="AM523" i="26"/>
  <c r="AL523" i="26"/>
  <c r="AN523" i="26"/>
  <c r="AK523" i="26"/>
  <c r="AO522" i="26"/>
  <c r="AM522" i="26"/>
  <c r="AL522" i="26"/>
  <c r="AK522" i="26"/>
  <c r="AO521" i="26"/>
  <c r="AM521" i="26"/>
  <c r="AL521" i="26"/>
  <c r="AN521" i="26"/>
  <c r="AK521" i="26"/>
  <c r="AO520" i="26"/>
  <c r="AM520" i="26"/>
  <c r="AL520" i="26"/>
  <c r="AK520" i="26"/>
  <c r="AO519" i="26"/>
  <c r="AM519" i="26"/>
  <c r="AL519" i="26"/>
  <c r="AN519" i="26"/>
  <c r="AK519" i="26"/>
  <c r="AO518" i="26"/>
  <c r="AM518" i="26"/>
  <c r="AL518" i="26"/>
  <c r="AK518" i="26"/>
  <c r="AO517" i="26"/>
  <c r="AM517" i="26"/>
  <c r="AL517" i="26"/>
  <c r="AN517" i="26"/>
  <c r="AK517" i="26"/>
  <c r="AO516" i="26"/>
  <c r="AM516" i="26"/>
  <c r="AL516" i="26"/>
  <c r="AK516" i="26"/>
  <c r="AO515" i="26"/>
  <c r="AM515" i="26"/>
  <c r="AL515" i="26"/>
  <c r="AN515" i="26"/>
  <c r="AK515" i="26"/>
  <c r="AO514" i="26"/>
  <c r="AM514" i="26"/>
  <c r="AL514" i="26"/>
  <c r="AK514" i="26"/>
  <c r="AO513" i="26"/>
  <c r="AM513" i="26"/>
  <c r="AL513" i="26"/>
  <c r="AN513" i="26"/>
  <c r="AK513" i="26"/>
  <c r="AO512" i="26"/>
  <c r="AM512" i="26"/>
  <c r="AL512" i="26"/>
  <c r="AK512" i="26"/>
  <c r="AO511" i="26"/>
  <c r="AM511" i="26"/>
  <c r="AL511" i="26"/>
  <c r="AN511" i="26"/>
  <c r="AK511" i="26"/>
  <c r="AO510" i="26"/>
  <c r="AM510" i="26"/>
  <c r="AL510" i="26"/>
  <c r="AK510" i="26"/>
  <c r="AO509" i="26"/>
  <c r="AM509" i="26"/>
  <c r="AL509" i="26"/>
  <c r="AN509" i="26"/>
  <c r="AK509" i="26"/>
  <c r="AO508" i="26"/>
  <c r="AM508" i="26"/>
  <c r="AL508" i="26"/>
  <c r="AK508" i="26"/>
  <c r="AO507" i="26"/>
  <c r="AM507" i="26"/>
  <c r="AL507" i="26"/>
  <c r="AN507" i="26"/>
  <c r="AK507" i="26"/>
  <c r="AO506" i="26"/>
  <c r="AM506" i="26"/>
  <c r="AL506" i="26"/>
  <c r="AK506" i="26"/>
  <c r="AO505" i="26"/>
  <c r="AM505" i="26"/>
  <c r="AL505" i="26"/>
  <c r="AN505" i="26"/>
  <c r="AK505" i="26"/>
  <c r="AO504" i="26"/>
  <c r="AM504" i="26"/>
  <c r="AL504" i="26"/>
  <c r="AK504" i="26"/>
  <c r="AO503" i="26"/>
  <c r="AM503" i="26"/>
  <c r="AL503" i="26"/>
  <c r="AN503" i="26"/>
  <c r="AK503" i="26"/>
  <c r="AO502" i="26"/>
  <c r="AM502" i="26"/>
  <c r="AL502" i="26"/>
  <c r="AK502" i="26"/>
  <c r="AO501" i="26"/>
  <c r="AM501" i="26"/>
  <c r="AL501" i="26"/>
  <c r="AN501" i="26"/>
  <c r="AK501" i="26"/>
  <c r="AO500" i="26"/>
  <c r="AM500" i="26"/>
  <c r="AL500" i="26"/>
  <c r="AK500" i="26"/>
  <c r="AO499" i="26"/>
  <c r="AM499" i="26"/>
  <c r="AL499" i="26"/>
  <c r="AN499" i="26"/>
  <c r="AK499" i="26"/>
  <c r="AO498" i="26"/>
  <c r="AM498" i="26"/>
  <c r="AL498" i="26"/>
  <c r="AK498" i="26"/>
  <c r="AO497" i="26"/>
  <c r="AM497" i="26"/>
  <c r="AL497" i="26"/>
  <c r="AN497" i="26"/>
  <c r="AK497" i="26"/>
  <c r="AO496" i="26"/>
  <c r="AM496" i="26"/>
  <c r="AL496" i="26"/>
  <c r="AK496" i="26"/>
  <c r="AO495" i="26"/>
  <c r="AM495" i="26"/>
  <c r="AL495" i="26"/>
  <c r="AN495" i="26"/>
  <c r="AK495" i="26"/>
  <c r="AO494" i="26"/>
  <c r="AM494" i="26"/>
  <c r="AL494" i="26"/>
  <c r="AK494" i="26"/>
  <c r="AO493" i="26"/>
  <c r="AM493" i="26"/>
  <c r="AL493" i="26"/>
  <c r="AN493" i="26"/>
  <c r="AK493" i="26"/>
  <c r="AO492" i="26"/>
  <c r="AM492" i="26"/>
  <c r="AL492" i="26"/>
  <c r="AK492" i="26"/>
  <c r="AO491" i="26"/>
  <c r="AM491" i="26"/>
  <c r="AL491" i="26"/>
  <c r="AN491" i="26"/>
  <c r="AK491" i="26"/>
  <c r="AO490" i="26"/>
  <c r="AM490" i="26"/>
  <c r="AL490" i="26"/>
  <c r="AK490" i="26"/>
  <c r="AO489" i="26"/>
  <c r="AM489" i="26"/>
  <c r="AL489" i="26"/>
  <c r="AN489" i="26"/>
  <c r="AK489" i="26"/>
  <c r="AO488" i="26"/>
  <c r="AM488" i="26"/>
  <c r="AL488" i="26"/>
  <c r="AK488" i="26"/>
  <c r="AO487" i="26"/>
  <c r="AM487" i="26"/>
  <c r="AL487" i="26"/>
  <c r="AN487" i="26"/>
  <c r="AK487" i="26"/>
  <c r="AO486" i="26"/>
  <c r="AM486" i="26"/>
  <c r="AL486" i="26"/>
  <c r="AK486" i="26"/>
  <c r="AO485" i="26"/>
  <c r="AM485" i="26"/>
  <c r="AL485" i="26"/>
  <c r="AN485" i="26"/>
  <c r="AK485" i="26"/>
  <c r="AO484" i="26"/>
  <c r="AM484" i="26"/>
  <c r="AL484" i="26"/>
  <c r="AK484" i="26"/>
  <c r="AO483" i="26"/>
  <c r="AM483" i="26"/>
  <c r="AL483" i="26"/>
  <c r="AN483" i="26"/>
  <c r="AK483" i="26"/>
  <c r="AO482" i="26"/>
  <c r="AM482" i="26"/>
  <c r="AL482" i="26"/>
  <c r="AK482" i="26"/>
  <c r="AO481" i="26"/>
  <c r="AM481" i="26"/>
  <c r="AL481" i="26"/>
  <c r="AN481" i="26"/>
  <c r="AK481" i="26"/>
  <c r="AO480" i="26"/>
  <c r="AM480" i="26"/>
  <c r="AL480" i="26"/>
  <c r="AK480" i="26"/>
  <c r="AO479" i="26"/>
  <c r="AM479" i="26"/>
  <c r="AL479" i="26"/>
  <c r="AN479" i="26"/>
  <c r="AK479" i="26"/>
  <c r="AO478" i="26"/>
  <c r="AM478" i="26"/>
  <c r="AL478" i="26"/>
  <c r="AK478" i="26"/>
  <c r="AO477" i="26"/>
  <c r="AM477" i="26"/>
  <c r="AL477" i="26"/>
  <c r="AN477" i="26"/>
  <c r="AK477" i="26"/>
  <c r="AO476" i="26"/>
  <c r="AM476" i="26"/>
  <c r="AL476" i="26"/>
  <c r="AK476" i="26"/>
  <c r="AO475" i="26"/>
  <c r="AM475" i="26"/>
  <c r="AL475" i="26"/>
  <c r="AN475" i="26"/>
  <c r="AK475" i="26"/>
  <c r="AO474" i="26"/>
  <c r="AM474" i="26"/>
  <c r="AL474" i="26"/>
  <c r="AK474" i="26"/>
  <c r="AO473" i="26"/>
  <c r="AM473" i="26"/>
  <c r="AL473" i="26"/>
  <c r="AN473" i="26"/>
  <c r="AK473" i="26"/>
  <c r="AO472" i="26"/>
  <c r="AM472" i="26"/>
  <c r="AL472" i="26"/>
  <c r="AK472" i="26"/>
  <c r="AO471" i="26"/>
  <c r="AM471" i="26"/>
  <c r="AL471" i="26"/>
  <c r="AN471" i="26"/>
  <c r="AK471" i="26"/>
  <c r="AO470" i="26"/>
  <c r="AM470" i="26"/>
  <c r="AL470" i="26"/>
  <c r="AK470" i="26"/>
  <c r="AO469" i="26"/>
  <c r="AM469" i="26"/>
  <c r="AL469" i="26"/>
  <c r="AN469" i="26"/>
  <c r="AK469" i="26"/>
  <c r="AO468" i="26"/>
  <c r="AM468" i="26"/>
  <c r="AL468" i="26"/>
  <c r="AK468" i="26"/>
  <c r="AO467" i="26"/>
  <c r="AM467" i="26"/>
  <c r="AL467" i="26"/>
  <c r="AN467" i="26"/>
  <c r="AK467" i="26"/>
  <c r="AO466" i="26"/>
  <c r="AM466" i="26"/>
  <c r="AL466" i="26"/>
  <c r="AK466" i="26"/>
  <c r="AO465" i="26"/>
  <c r="AM465" i="26"/>
  <c r="AL465" i="26"/>
  <c r="AN465" i="26"/>
  <c r="AK465" i="26"/>
  <c r="AO464" i="26"/>
  <c r="AM464" i="26"/>
  <c r="AL464" i="26"/>
  <c r="AK464" i="26"/>
  <c r="AO463" i="26"/>
  <c r="AM463" i="26"/>
  <c r="AL463" i="26"/>
  <c r="AN463" i="26"/>
  <c r="AK463" i="26"/>
  <c r="AO462" i="26"/>
  <c r="AM462" i="26"/>
  <c r="AL462" i="26"/>
  <c r="AK462" i="26"/>
  <c r="AO461" i="26"/>
  <c r="AM461" i="26"/>
  <c r="AL461" i="26"/>
  <c r="AN461" i="26"/>
  <c r="AK461" i="26"/>
  <c r="AO460" i="26"/>
  <c r="AM460" i="26"/>
  <c r="AL460" i="26"/>
  <c r="AK460" i="26"/>
  <c r="AO459" i="26"/>
  <c r="AM459" i="26"/>
  <c r="AL459" i="26"/>
  <c r="AN459" i="26"/>
  <c r="AK459" i="26"/>
  <c r="AO458" i="26"/>
  <c r="AM458" i="26"/>
  <c r="AL458" i="26"/>
  <c r="AK458" i="26"/>
  <c r="AO457" i="26"/>
  <c r="AM457" i="26"/>
  <c r="AL457" i="26"/>
  <c r="AN457" i="26"/>
  <c r="AK457" i="26"/>
  <c r="AO456" i="26"/>
  <c r="AM456" i="26"/>
  <c r="AL456" i="26"/>
  <c r="AK456" i="26"/>
  <c r="AO455" i="26"/>
  <c r="AM455" i="26"/>
  <c r="AL455" i="26"/>
  <c r="AN455" i="26"/>
  <c r="AK455" i="26"/>
  <c r="AO454" i="26"/>
  <c r="AM454" i="26"/>
  <c r="AL454" i="26"/>
  <c r="AK454" i="26"/>
  <c r="AO453" i="26"/>
  <c r="AM453" i="26"/>
  <c r="AL453" i="26"/>
  <c r="AN453" i="26"/>
  <c r="AK453" i="26"/>
  <c r="AO452" i="26"/>
  <c r="AM452" i="26"/>
  <c r="AL452" i="26"/>
  <c r="AK452" i="26"/>
  <c r="AO451" i="26"/>
  <c r="AM451" i="26"/>
  <c r="AL451" i="26"/>
  <c r="AN451" i="26"/>
  <c r="AK451" i="26"/>
  <c r="AO450" i="26"/>
  <c r="AM450" i="26"/>
  <c r="AL450" i="26"/>
  <c r="AK450" i="26"/>
  <c r="AO449" i="26"/>
  <c r="AM449" i="26"/>
  <c r="AL449" i="26"/>
  <c r="AN449" i="26"/>
  <c r="AK449" i="26"/>
  <c r="AO448" i="26"/>
  <c r="AM448" i="26"/>
  <c r="AL448" i="26"/>
  <c r="AK448" i="26"/>
  <c r="AO447" i="26"/>
  <c r="AM447" i="26"/>
  <c r="AL447" i="26"/>
  <c r="AN447" i="26"/>
  <c r="AK447" i="26"/>
  <c r="AO446" i="26"/>
  <c r="AM446" i="26"/>
  <c r="AL446" i="26"/>
  <c r="AK446" i="26"/>
  <c r="AO445" i="26"/>
  <c r="AM445" i="26"/>
  <c r="AL445" i="26"/>
  <c r="AN445" i="26"/>
  <c r="AK445" i="26"/>
  <c r="AO444" i="26"/>
  <c r="AM444" i="26"/>
  <c r="AL444" i="26"/>
  <c r="AK444" i="26"/>
  <c r="AO443" i="26"/>
  <c r="AM443" i="26"/>
  <c r="AL443" i="26"/>
  <c r="AN443" i="26"/>
  <c r="AK443" i="26"/>
  <c r="AO442" i="26"/>
  <c r="AM442" i="26"/>
  <c r="AL442" i="26"/>
  <c r="AK442" i="26"/>
  <c r="AO441" i="26"/>
  <c r="AM441" i="26"/>
  <c r="AL441" i="26"/>
  <c r="AN441" i="26"/>
  <c r="AK441" i="26"/>
  <c r="AO440" i="26"/>
  <c r="AM440" i="26"/>
  <c r="AL440" i="26"/>
  <c r="AK440" i="26"/>
  <c r="AO439" i="26"/>
  <c r="AM439" i="26"/>
  <c r="AL439" i="26"/>
  <c r="AN439" i="26"/>
  <c r="AK439" i="26"/>
  <c r="AO438" i="26"/>
  <c r="AM438" i="26"/>
  <c r="AL438" i="26"/>
  <c r="AK438" i="26"/>
  <c r="AO437" i="26"/>
  <c r="AM437" i="26"/>
  <c r="AL437" i="26"/>
  <c r="AN437" i="26"/>
  <c r="AK437" i="26"/>
  <c r="AO436" i="26"/>
  <c r="AM436" i="26"/>
  <c r="AL436" i="26"/>
  <c r="AK436" i="26"/>
  <c r="AO435" i="26"/>
  <c r="AM435" i="26"/>
  <c r="AL435" i="26"/>
  <c r="AN435" i="26"/>
  <c r="AK435" i="26"/>
  <c r="AO434" i="26"/>
  <c r="AM434" i="26"/>
  <c r="AL434" i="26"/>
  <c r="AK434" i="26"/>
  <c r="AO433" i="26"/>
  <c r="AM433" i="26"/>
  <c r="AL433" i="26"/>
  <c r="AN433" i="26"/>
  <c r="AK433" i="26"/>
  <c r="AO432" i="26"/>
  <c r="AM432" i="26"/>
  <c r="AL432" i="26"/>
  <c r="AK432" i="26"/>
  <c r="AO431" i="26"/>
  <c r="AM431" i="26"/>
  <c r="AL431" i="26"/>
  <c r="AN431" i="26"/>
  <c r="AK431" i="26"/>
  <c r="AO430" i="26"/>
  <c r="AM430" i="26"/>
  <c r="AL430" i="26"/>
  <c r="AK430" i="26"/>
  <c r="AO429" i="26"/>
  <c r="AM429" i="26"/>
  <c r="AL429" i="26"/>
  <c r="AN429" i="26"/>
  <c r="AK429" i="26"/>
  <c r="AO428" i="26"/>
  <c r="AM428" i="26"/>
  <c r="AL428" i="26"/>
  <c r="AK428" i="26"/>
  <c r="AO427" i="26"/>
  <c r="AM427" i="26"/>
  <c r="AL427" i="26"/>
  <c r="AN427" i="26"/>
  <c r="AK427" i="26"/>
  <c r="AO426" i="26"/>
  <c r="AM426" i="26"/>
  <c r="AL426" i="26"/>
  <c r="AK426" i="26"/>
  <c r="AO425" i="26"/>
  <c r="AM425" i="26"/>
  <c r="AL425" i="26"/>
  <c r="AN425" i="26"/>
  <c r="AK425" i="26"/>
  <c r="AO424" i="26"/>
  <c r="AM424" i="26"/>
  <c r="AL424" i="26"/>
  <c r="AK424" i="26"/>
  <c r="AO423" i="26"/>
  <c r="AM423" i="26"/>
  <c r="AL423" i="26"/>
  <c r="AN423" i="26"/>
  <c r="AK423" i="26"/>
  <c r="AO422" i="26"/>
  <c r="AM422" i="26"/>
  <c r="AL422" i="26"/>
  <c r="AK422" i="26"/>
  <c r="AO421" i="26"/>
  <c r="AM421" i="26"/>
  <c r="AL421" i="26"/>
  <c r="AN421" i="26"/>
  <c r="AK421" i="26"/>
  <c r="AO420" i="26"/>
  <c r="AM420" i="26"/>
  <c r="AL420" i="26"/>
  <c r="AK420" i="26"/>
  <c r="AO419" i="26"/>
  <c r="AM419" i="26"/>
  <c r="AL419" i="26"/>
  <c r="AN419" i="26"/>
  <c r="AK419" i="26"/>
  <c r="AO418" i="26"/>
  <c r="AM418" i="26"/>
  <c r="AL418" i="26"/>
  <c r="AK418" i="26"/>
  <c r="AO417" i="26"/>
  <c r="AM417" i="26"/>
  <c r="AL417" i="26"/>
  <c r="AN417" i="26"/>
  <c r="AK417" i="26"/>
  <c r="AO416" i="26"/>
  <c r="AM416" i="26"/>
  <c r="AL416" i="26"/>
  <c r="AK416" i="26"/>
  <c r="AO415" i="26"/>
  <c r="AM415" i="26"/>
  <c r="AL415" i="26"/>
  <c r="AN415" i="26"/>
  <c r="AK415" i="26"/>
  <c r="AO414" i="26"/>
  <c r="AM414" i="26"/>
  <c r="AL414" i="26"/>
  <c r="AK414" i="26"/>
  <c r="AO413" i="26"/>
  <c r="AM413" i="26"/>
  <c r="AL413" i="26"/>
  <c r="AN413" i="26"/>
  <c r="AK413" i="26"/>
  <c r="AO412" i="26"/>
  <c r="AM412" i="26"/>
  <c r="AL412" i="26"/>
  <c r="AK412" i="26"/>
  <c r="AO411" i="26"/>
  <c r="AM411" i="26"/>
  <c r="AL411" i="26"/>
  <c r="AN411" i="26"/>
  <c r="AK411" i="26"/>
  <c r="AO410" i="26"/>
  <c r="AM410" i="26"/>
  <c r="AL410" i="26"/>
  <c r="AK410" i="26"/>
  <c r="AO409" i="26"/>
  <c r="AM409" i="26"/>
  <c r="AL409" i="26"/>
  <c r="AN409" i="26"/>
  <c r="AK409" i="26"/>
  <c r="AO408" i="26"/>
  <c r="AM408" i="26"/>
  <c r="AL408" i="26"/>
  <c r="AK408" i="26"/>
  <c r="AO407" i="26"/>
  <c r="AM407" i="26"/>
  <c r="AL407" i="26"/>
  <c r="AN407" i="26"/>
  <c r="AK407" i="26"/>
  <c r="AO406" i="26"/>
  <c r="AM406" i="26"/>
  <c r="AL406" i="26"/>
  <c r="AK406" i="26"/>
  <c r="AO405" i="26"/>
  <c r="AM405" i="26"/>
  <c r="AL405" i="26"/>
  <c r="AN405" i="26"/>
  <c r="AK405" i="26"/>
  <c r="AO404" i="26"/>
  <c r="AM404" i="26"/>
  <c r="AL404" i="26"/>
  <c r="AK404" i="26"/>
  <c r="AO403" i="26"/>
  <c r="AM403" i="26"/>
  <c r="AL403" i="26"/>
  <c r="AN403" i="26"/>
  <c r="AK403" i="26"/>
  <c r="AO402" i="26"/>
  <c r="AM402" i="26"/>
  <c r="AL402" i="26"/>
  <c r="AK402" i="26"/>
  <c r="AO401" i="26"/>
  <c r="AM401" i="26"/>
  <c r="AL401" i="26"/>
  <c r="AN401" i="26"/>
  <c r="AK401" i="26"/>
  <c r="AO400" i="26"/>
  <c r="AM400" i="26"/>
  <c r="AL400" i="26"/>
  <c r="AK400" i="26"/>
  <c r="AO399" i="26"/>
  <c r="AM399" i="26"/>
  <c r="AL399" i="26"/>
  <c r="AN399" i="26"/>
  <c r="AK399" i="26"/>
  <c r="AO398" i="26"/>
  <c r="AM398" i="26"/>
  <c r="AL398" i="26"/>
  <c r="AK398" i="26"/>
  <c r="AO397" i="26"/>
  <c r="AM397" i="26"/>
  <c r="AL397" i="26"/>
  <c r="AN397" i="26"/>
  <c r="AK397" i="26"/>
  <c r="AO396" i="26"/>
  <c r="AM396" i="26"/>
  <c r="AL396" i="26"/>
  <c r="AK396" i="26"/>
  <c r="AO395" i="26"/>
  <c r="AM395" i="26"/>
  <c r="AL395" i="26"/>
  <c r="AN395" i="26"/>
  <c r="AK395" i="26"/>
  <c r="AO394" i="26"/>
  <c r="AM394" i="26"/>
  <c r="AL394" i="26"/>
  <c r="AK394" i="26"/>
  <c r="AO393" i="26"/>
  <c r="AM393" i="26"/>
  <c r="AL393" i="26"/>
  <c r="AN393" i="26"/>
  <c r="AK393" i="26"/>
  <c r="AO392" i="26"/>
  <c r="AM392" i="26"/>
  <c r="AL392" i="26"/>
  <c r="AK392" i="26"/>
  <c r="AO391" i="26"/>
  <c r="AM391" i="26"/>
  <c r="AL391" i="26"/>
  <c r="AN391" i="26"/>
  <c r="AK391" i="26"/>
  <c r="AO390" i="26"/>
  <c r="AM390" i="26"/>
  <c r="AL390" i="26"/>
  <c r="AK390" i="26"/>
  <c r="AO389" i="26"/>
  <c r="AM389" i="26"/>
  <c r="AL389" i="26"/>
  <c r="AN389" i="26"/>
  <c r="AK389" i="26"/>
  <c r="AO388" i="26"/>
  <c r="AM388" i="26"/>
  <c r="AL388" i="26"/>
  <c r="AK388" i="26"/>
  <c r="AO387" i="26"/>
  <c r="AM387" i="26"/>
  <c r="AL387" i="26"/>
  <c r="AN387" i="26"/>
  <c r="AK387" i="26"/>
  <c r="AO386" i="26"/>
  <c r="AM386" i="26"/>
  <c r="AL386" i="26"/>
  <c r="AK386" i="26"/>
  <c r="AO385" i="26"/>
  <c r="AM385" i="26"/>
  <c r="AL385" i="26"/>
  <c r="AN385" i="26"/>
  <c r="AK385" i="26"/>
  <c r="AO384" i="26"/>
  <c r="AM384" i="26"/>
  <c r="AL384" i="26"/>
  <c r="AK384" i="26"/>
  <c r="AO383" i="26"/>
  <c r="AM383" i="26"/>
  <c r="AL383" i="26"/>
  <c r="AN383" i="26"/>
  <c r="AK383" i="26"/>
  <c r="AO382" i="26"/>
  <c r="AM382" i="26"/>
  <c r="AL382" i="26"/>
  <c r="AK382" i="26"/>
  <c r="AO381" i="26"/>
  <c r="AM381" i="26"/>
  <c r="AL381" i="26"/>
  <c r="AN381" i="26"/>
  <c r="AK381" i="26"/>
  <c r="AO380" i="26"/>
  <c r="AM380" i="26"/>
  <c r="AL380" i="26"/>
  <c r="AK380" i="26"/>
  <c r="AO379" i="26"/>
  <c r="AM379" i="26"/>
  <c r="AL379" i="26"/>
  <c r="AN379" i="26"/>
  <c r="AK379" i="26"/>
  <c r="AO378" i="26"/>
  <c r="AM378" i="26"/>
  <c r="AL378" i="26"/>
  <c r="AK378" i="26"/>
  <c r="AO377" i="26"/>
  <c r="AM377" i="26"/>
  <c r="AL377" i="26"/>
  <c r="AN377" i="26"/>
  <c r="AK377" i="26"/>
  <c r="AO376" i="26"/>
  <c r="AM376" i="26"/>
  <c r="AL376" i="26"/>
  <c r="AK376" i="26"/>
  <c r="AO375" i="26"/>
  <c r="AM375" i="26"/>
  <c r="AL375" i="26"/>
  <c r="AN375" i="26"/>
  <c r="AK375" i="26"/>
  <c r="AO374" i="26"/>
  <c r="AM374" i="26"/>
  <c r="AL374" i="26"/>
  <c r="AK374" i="26"/>
  <c r="AO373" i="26"/>
  <c r="AM373" i="26"/>
  <c r="AL373" i="26"/>
  <c r="AN373" i="26"/>
  <c r="AK373" i="26"/>
  <c r="AO372" i="26"/>
  <c r="AM372" i="26"/>
  <c r="AL372" i="26"/>
  <c r="AK372" i="26"/>
  <c r="AO371" i="26"/>
  <c r="AM371" i="26"/>
  <c r="AL371" i="26"/>
  <c r="AN371" i="26"/>
  <c r="AK371" i="26"/>
  <c r="AO370" i="26"/>
  <c r="AM370" i="26"/>
  <c r="AL370" i="26"/>
  <c r="AK370" i="26"/>
  <c r="AO369" i="26"/>
  <c r="AM369" i="26"/>
  <c r="AL369" i="26"/>
  <c r="AN369" i="26"/>
  <c r="AK369" i="26"/>
  <c r="AO368" i="26"/>
  <c r="AM368" i="26"/>
  <c r="AL368" i="26"/>
  <c r="AK368" i="26"/>
  <c r="AO367" i="26"/>
  <c r="AM367" i="26"/>
  <c r="AL367" i="26"/>
  <c r="AN367" i="26"/>
  <c r="AK367" i="26"/>
  <c r="AO366" i="26"/>
  <c r="AM366" i="26"/>
  <c r="AL366" i="26"/>
  <c r="AK366" i="26"/>
  <c r="AO365" i="26"/>
  <c r="AM365" i="26"/>
  <c r="AL365" i="26"/>
  <c r="AN365" i="26"/>
  <c r="AK365" i="26"/>
  <c r="AO364" i="26"/>
  <c r="AM364" i="26"/>
  <c r="AL364" i="26"/>
  <c r="AK364" i="26"/>
  <c r="AO363" i="26"/>
  <c r="AM363" i="26"/>
  <c r="AL363" i="26"/>
  <c r="AN363" i="26"/>
  <c r="AK363" i="26"/>
  <c r="AO362" i="26"/>
  <c r="AM362" i="26"/>
  <c r="AL362" i="26"/>
  <c r="AK362" i="26"/>
  <c r="AO361" i="26"/>
  <c r="AM361" i="26"/>
  <c r="AL361" i="26"/>
  <c r="AN361" i="26"/>
  <c r="AK361" i="26"/>
  <c r="AO360" i="26"/>
  <c r="AM360" i="26"/>
  <c r="AL360" i="26"/>
  <c r="AK360" i="26"/>
  <c r="AO359" i="26"/>
  <c r="AM359" i="26"/>
  <c r="AL359" i="26"/>
  <c r="AN359" i="26"/>
  <c r="AK359" i="26"/>
  <c r="AO358" i="26"/>
  <c r="AM358" i="26"/>
  <c r="AL358" i="26"/>
  <c r="AK358" i="26"/>
  <c r="AO357" i="26"/>
  <c r="AM357" i="26"/>
  <c r="AL357" i="26"/>
  <c r="AN357" i="26"/>
  <c r="AK357" i="26"/>
  <c r="AO356" i="26"/>
  <c r="AM356" i="26"/>
  <c r="AL356" i="26"/>
  <c r="AK356" i="26"/>
  <c r="AO355" i="26"/>
  <c r="AM355" i="26"/>
  <c r="AL355" i="26"/>
  <c r="AN355" i="26"/>
  <c r="AK355" i="26"/>
  <c r="AO354" i="26"/>
  <c r="AM354" i="26"/>
  <c r="AL354" i="26"/>
  <c r="AK354" i="26"/>
  <c r="AO353" i="26"/>
  <c r="AM353" i="26"/>
  <c r="AL353" i="26"/>
  <c r="AN353" i="26"/>
  <c r="AK353" i="26"/>
  <c r="AO352" i="26"/>
  <c r="AM352" i="26"/>
  <c r="AL352" i="26"/>
  <c r="AK352" i="26"/>
  <c r="AO351" i="26"/>
  <c r="AM351" i="26"/>
  <c r="AL351" i="26"/>
  <c r="AN351" i="26"/>
  <c r="AK351" i="26"/>
  <c r="AO42" i="26"/>
  <c r="AM42" i="26"/>
  <c r="AL42" i="26"/>
  <c r="AK42" i="26"/>
  <c r="B42" i="26"/>
  <c r="A42" i="26"/>
  <c r="AO41" i="26"/>
  <c r="AM41" i="26"/>
  <c r="AL41" i="26"/>
  <c r="AK41" i="26"/>
  <c r="B41" i="26"/>
  <c r="A41" i="26"/>
  <c r="AO40" i="26"/>
  <c r="AM40" i="26"/>
  <c r="AL40" i="26"/>
  <c r="AK40" i="26"/>
  <c r="B40" i="26"/>
  <c r="A40" i="26"/>
  <c r="AO39" i="26"/>
  <c r="AM39" i="26"/>
  <c r="AL39" i="26"/>
  <c r="AK39" i="26"/>
  <c r="B39" i="26"/>
  <c r="A39" i="26"/>
  <c r="AO38" i="26"/>
  <c r="AM38" i="26"/>
  <c r="AL38" i="26"/>
  <c r="AK38" i="26"/>
  <c r="AG38" i="26"/>
  <c r="AF38" i="26"/>
  <c r="B38" i="26"/>
  <c r="A38" i="26"/>
  <c r="AO37" i="26"/>
  <c r="AM37" i="26"/>
  <c r="AL37" i="26"/>
  <c r="AK37" i="26"/>
  <c r="B37" i="26"/>
  <c r="A37" i="26"/>
  <c r="AO36" i="26"/>
  <c r="AM36" i="26"/>
  <c r="AL36" i="26"/>
  <c r="AK36" i="26"/>
  <c r="B36" i="26"/>
  <c r="A36" i="26"/>
  <c r="AO35" i="26"/>
  <c r="AM35" i="26"/>
  <c r="AL35" i="26"/>
  <c r="AN35" i="26"/>
  <c r="AK35" i="26"/>
  <c r="B35" i="26"/>
  <c r="A35" i="26"/>
  <c r="AO34" i="26"/>
  <c r="AM34" i="26"/>
  <c r="AL34" i="26"/>
  <c r="AK34" i="26"/>
  <c r="B34" i="26"/>
  <c r="A34" i="26"/>
  <c r="AO33" i="26"/>
  <c r="AM33" i="26"/>
  <c r="AL33" i="26"/>
  <c r="AK33" i="26"/>
  <c r="B33" i="26"/>
  <c r="A33" i="26"/>
  <c r="AO32" i="26"/>
  <c r="AM32" i="26"/>
  <c r="AL32" i="26"/>
  <c r="AK32" i="26"/>
  <c r="B32" i="26"/>
  <c r="A32" i="26"/>
  <c r="AO31" i="26"/>
  <c r="AM31" i="26"/>
  <c r="AL31" i="26"/>
  <c r="AN31" i="26"/>
  <c r="AK31" i="26"/>
  <c r="AG31" i="26"/>
  <c r="AF31" i="26"/>
  <c r="B31" i="26"/>
  <c r="A31" i="26"/>
  <c r="AO30" i="26"/>
  <c r="AM30" i="26"/>
  <c r="AL30" i="26"/>
  <c r="AK30" i="26"/>
  <c r="AG30" i="26"/>
  <c r="AF30" i="26"/>
  <c r="AO29" i="26"/>
  <c r="AM29" i="26"/>
  <c r="AL29" i="26"/>
  <c r="AK29" i="26"/>
  <c r="AO28" i="26"/>
  <c r="AM28" i="26"/>
  <c r="AL28" i="26"/>
  <c r="AK28" i="26"/>
  <c r="AO27" i="26"/>
  <c r="AM27" i="26"/>
  <c r="AL27" i="26"/>
  <c r="AK27" i="26"/>
  <c r="AO26" i="26"/>
  <c r="AM26" i="26"/>
  <c r="AL26" i="26"/>
  <c r="AK26" i="26"/>
  <c r="AO25" i="26"/>
  <c r="AM25" i="26"/>
  <c r="AL25" i="26"/>
  <c r="AK25" i="26"/>
  <c r="AO24" i="26"/>
  <c r="AM24" i="26"/>
  <c r="AL24" i="26"/>
  <c r="AK24" i="26"/>
  <c r="AO23" i="26"/>
  <c r="AM23" i="26"/>
  <c r="AL23" i="26"/>
  <c r="AK23" i="26"/>
  <c r="AO22" i="26"/>
  <c r="AM22" i="26"/>
  <c r="AL22" i="26"/>
  <c r="AK22" i="26"/>
  <c r="AO21" i="26"/>
  <c r="AM21" i="26"/>
  <c r="AL21" i="26"/>
  <c r="AK21" i="26"/>
  <c r="AO20" i="26"/>
  <c r="AM20" i="26"/>
  <c r="AL20" i="26"/>
  <c r="AK20" i="26"/>
  <c r="AG20" i="26"/>
  <c r="AF20" i="26"/>
  <c r="AO19" i="26"/>
  <c r="AM19" i="26"/>
  <c r="AL19" i="26"/>
  <c r="AN19" i="26"/>
  <c r="AK19" i="26"/>
  <c r="AO17" i="26"/>
  <c r="AM17" i="26"/>
  <c r="AL17" i="26"/>
  <c r="AK17" i="26"/>
  <c r="AO16" i="26"/>
  <c r="AM16" i="26"/>
  <c r="AL16" i="26"/>
  <c r="AN16" i="26"/>
  <c r="AK16" i="26"/>
  <c r="AO15" i="26"/>
  <c r="AM15" i="26"/>
  <c r="AL15" i="26"/>
  <c r="AK15" i="26"/>
  <c r="AO14" i="26"/>
  <c r="AM14" i="26"/>
  <c r="AL14" i="26"/>
  <c r="AN14" i="26"/>
  <c r="AK14" i="26"/>
  <c r="AG14" i="26"/>
  <c r="AF14" i="26"/>
  <c r="AO13" i="26"/>
  <c r="AM13" i="26"/>
  <c r="AL13" i="26"/>
  <c r="AK13" i="26"/>
  <c r="AG13" i="26"/>
  <c r="AF13" i="26"/>
  <c r="AO12" i="26"/>
  <c r="AM12" i="26"/>
  <c r="AL12" i="26"/>
  <c r="AK12" i="26"/>
  <c r="AG12" i="26"/>
  <c r="AF12" i="26"/>
  <c r="AO11" i="26"/>
  <c r="AM11" i="26"/>
  <c r="AL11" i="26"/>
  <c r="AK11" i="26"/>
  <c r="AG11" i="26"/>
  <c r="AF11" i="26"/>
  <c r="AO10" i="26"/>
  <c r="AM10" i="26"/>
  <c r="AL10" i="26"/>
  <c r="AN10" i="26"/>
  <c r="AK10" i="26"/>
  <c r="AG10" i="26"/>
  <c r="AF10" i="26"/>
  <c r="AO9" i="26"/>
  <c r="AM9" i="26"/>
  <c r="AL9" i="26"/>
  <c r="AK9" i="26"/>
  <c r="AG9" i="26"/>
  <c r="AF9" i="26"/>
  <c r="AO8" i="26"/>
  <c r="AM8" i="26"/>
  <c r="AL8" i="26"/>
  <c r="AK8" i="26"/>
  <c r="AG8" i="26"/>
  <c r="AF8" i="26"/>
  <c r="AO7" i="26"/>
  <c r="AM7" i="26"/>
  <c r="AL7" i="26"/>
  <c r="AK7" i="26"/>
  <c r="AG7" i="26"/>
  <c r="AF7" i="26"/>
  <c r="AO6" i="26"/>
  <c r="AM6" i="26"/>
  <c r="AL6" i="26"/>
  <c r="AK6" i="26"/>
  <c r="AO5" i="26"/>
  <c r="AM5" i="26"/>
  <c r="AL5" i="26"/>
  <c r="AK5" i="26"/>
  <c r="AO4" i="26"/>
  <c r="AM4" i="26"/>
  <c r="AL4" i="26"/>
  <c r="AK4" i="26"/>
  <c r="AO3" i="26"/>
  <c r="AM3" i="26"/>
  <c r="AL3" i="26"/>
  <c r="AK3" i="26"/>
  <c r="AO2" i="26"/>
  <c r="AM2" i="26"/>
  <c r="AL2" i="26"/>
  <c r="AK2" i="26"/>
  <c r="B2" i="26"/>
  <c r="A2" i="26"/>
  <c r="AK6" i="7"/>
  <c r="AL6" i="7"/>
  <c r="AM6" i="7"/>
  <c r="AK5" i="7"/>
  <c r="AL5" i="7"/>
  <c r="AM5" i="7"/>
  <c r="AK25" i="7"/>
  <c r="AL25" i="7"/>
  <c r="AM25" i="7"/>
  <c r="AK26" i="7"/>
  <c r="AL26" i="7"/>
  <c r="AM26" i="7"/>
  <c r="AK28" i="7"/>
  <c r="AL28" i="7"/>
  <c r="AM28" i="7"/>
  <c r="AK29" i="7"/>
  <c r="AL29" i="7"/>
  <c r="AM29" i="7"/>
  <c r="AK27" i="7"/>
  <c r="AL27" i="7"/>
  <c r="AM27" i="7"/>
  <c r="AK34" i="7"/>
  <c r="AL34" i="7"/>
  <c r="AM34" i="7"/>
  <c r="AO34" i="7"/>
  <c r="AM23" i="7"/>
  <c r="AL23" i="7"/>
  <c r="AK23" i="7"/>
  <c r="AK36" i="7"/>
  <c r="AL36" i="7"/>
  <c r="AM36" i="7"/>
  <c r="AK41" i="7"/>
  <c r="AL41" i="7"/>
  <c r="AM41" i="7"/>
  <c r="AO41" i="7"/>
  <c r="AK42" i="7"/>
  <c r="AL42" i="7"/>
  <c r="AM42" i="7"/>
  <c r="AF31" i="7"/>
  <c r="AG31" i="7"/>
  <c r="AK31" i="7"/>
  <c r="AL31" i="7"/>
  <c r="AM31" i="7"/>
  <c r="AM30" i="7"/>
  <c r="AL30" i="7"/>
  <c r="AK30" i="7"/>
  <c r="AG30" i="7"/>
  <c r="AF30" i="7"/>
  <c r="AF20" i="7"/>
  <c r="AG20" i="7"/>
  <c r="AF10" i="7"/>
  <c r="AG10" i="7"/>
  <c r="AF11" i="7"/>
  <c r="AG11" i="7"/>
  <c r="AF12" i="7"/>
  <c r="AG12" i="7"/>
  <c r="AF8" i="7"/>
  <c r="AG8" i="7"/>
  <c r="AG9" i="7"/>
  <c r="AF9" i="7"/>
  <c r="AF13" i="7"/>
  <c r="AG13" i="7"/>
  <c r="AK3" i="7"/>
  <c r="AL3" i="7"/>
  <c r="AM3" i="7"/>
  <c r="AK40" i="7"/>
  <c r="AL40" i="7"/>
  <c r="AM40" i="7"/>
  <c r="AK32" i="7"/>
  <c r="AL32" i="7"/>
  <c r="AM32" i="7"/>
  <c r="AK33" i="7"/>
  <c r="AL33" i="7"/>
  <c r="AM33" i="7"/>
  <c r="AK8" i="7"/>
  <c r="AL8" i="7"/>
  <c r="AM8" i="7"/>
  <c r="AM38" i="7"/>
  <c r="AL38" i="7"/>
  <c r="AK38" i="7"/>
  <c r="AO14" i="7"/>
  <c r="AM14" i="7"/>
  <c r="AL14" i="7"/>
  <c r="AK14" i="7"/>
  <c r="AO13" i="7"/>
  <c r="AM13" i="7"/>
  <c r="AL13" i="7"/>
  <c r="AK13" i="7"/>
  <c r="AO11" i="7"/>
  <c r="AM11" i="7"/>
  <c r="AL11" i="7"/>
  <c r="AK11" i="7"/>
  <c r="AG7" i="7"/>
  <c r="AF7" i="7"/>
  <c r="AG14" i="7"/>
  <c r="AF14" i="7"/>
  <c r="AG38" i="7"/>
  <c r="AF38" i="7"/>
  <c r="AK4" i="7"/>
  <c r="AL4" i="7"/>
  <c r="AM4" i="7"/>
  <c r="AK7" i="7"/>
  <c r="AL7" i="7"/>
  <c r="AM7" i="7"/>
  <c r="AN27" i="26"/>
  <c r="AN5" i="26"/>
  <c r="AN21" i="26"/>
  <c r="AN29" i="26"/>
  <c r="AN9" i="26"/>
  <c r="AN23" i="26"/>
  <c r="AN39" i="26"/>
  <c r="AN3" i="26"/>
  <c r="AN12" i="26"/>
  <c r="AN33" i="26"/>
  <c r="AN37" i="26"/>
  <c r="AN7" i="26"/>
  <c r="AN41" i="26"/>
  <c r="AN25" i="26"/>
  <c r="AN2" i="26"/>
  <c r="AN4" i="26"/>
  <c r="AN6" i="26"/>
  <c r="AN8" i="26"/>
  <c r="AN11" i="26"/>
  <c r="AN13" i="26"/>
  <c r="AN15" i="26"/>
  <c r="AN17" i="26"/>
  <c r="AN20" i="26"/>
  <c r="AN22" i="26"/>
  <c r="AN24" i="26"/>
  <c r="AN26" i="26"/>
  <c r="AN28" i="26"/>
  <c r="AN30" i="26"/>
  <c r="AN32" i="26"/>
  <c r="AN34" i="26"/>
  <c r="AN36" i="26"/>
  <c r="AN38" i="26"/>
  <c r="AN40" i="26"/>
  <c r="AN42" i="26"/>
  <c r="AN352" i="26"/>
  <c r="AN354" i="26"/>
  <c r="AN356" i="26"/>
  <c r="AN358" i="26"/>
  <c r="AN360" i="26"/>
  <c r="AN362" i="26"/>
  <c r="AN364" i="26"/>
  <c r="AN366" i="26"/>
  <c r="AN368" i="26"/>
  <c r="AN370" i="26"/>
  <c r="AN372" i="26"/>
  <c r="AN374" i="26"/>
  <c r="AN376" i="26"/>
  <c r="AN378" i="26"/>
  <c r="AN380" i="26"/>
  <c r="AN382" i="26"/>
  <c r="AN384" i="26"/>
  <c r="AN386" i="26"/>
  <c r="AN388" i="26"/>
  <c r="AN390" i="26"/>
  <c r="AN392" i="26"/>
  <c r="AN394" i="26"/>
  <c r="AN396" i="26"/>
  <c r="AN398" i="26"/>
  <c r="AN400" i="26"/>
  <c r="AN402" i="26"/>
  <c r="AN404" i="26"/>
  <c r="AN406" i="26"/>
  <c r="AN408" i="26"/>
  <c r="AN410" i="26"/>
  <c r="AN412" i="26"/>
  <c r="AN414" i="26"/>
  <c r="AN416" i="26"/>
  <c r="AN418" i="26"/>
  <c r="AN420" i="26"/>
  <c r="AN422" i="26"/>
  <c r="AN424" i="26"/>
  <c r="AN426" i="26"/>
  <c r="AN428" i="26"/>
  <c r="AN430" i="26"/>
  <c r="AN432" i="26"/>
  <c r="AN434" i="26"/>
  <c r="AN436" i="26"/>
  <c r="AN438" i="26"/>
  <c r="AN440" i="26"/>
  <c r="AN442" i="26"/>
  <c r="AN444" i="26"/>
  <c r="AN446" i="26"/>
  <c r="AN448" i="26"/>
  <c r="AN450" i="26"/>
  <c r="AN452" i="26"/>
  <c r="AN454" i="26"/>
  <c r="AN456" i="26"/>
  <c r="AN458" i="26"/>
  <c r="AN460" i="26"/>
  <c r="AN462" i="26"/>
  <c r="AN464" i="26"/>
  <c r="AN466" i="26"/>
  <c r="AN468" i="26"/>
  <c r="AN470" i="26"/>
  <c r="AN472" i="26"/>
  <c r="AN474" i="26"/>
  <c r="AN476" i="26"/>
  <c r="AN478" i="26"/>
  <c r="AN480" i="26"/>
  <c r="AN482" i="26"/>
  <c r="AN484" i="26"/>
  <c r="AN486" i="26"/>
  <c r="AN488" i="26"/>
  <c r="AN490" i="26"/>
  <c r="AN492" i="26"/>
  <c r="AN494" i="26"/>
  <c r="AN496" i="26"/>
  <c r="AN498" i="26"/>
  <c r="AN500" i="26"/>
  <c r="AN502" i="26"/>
  <c r="AN504" i="26"/>
  <c r="AN506" i="26"/>
  <c r="AN508" i="26"/>
  <c r="AN510" i="26"/>
  <c r="AN512" i="26"/>
  <c r="AN514" i="26"/>
  <c r="AN516" i="26"/>
  <c r="AN518" i="26"/>
  <c r="AN520" i="26"/>
  <c r="AN522" i="26"/>
  <c r="AN524" i="26"/>
  <c r="AN526" i="26"/>
  <c r="AN528" i="26"/>
  <c r="AN530" i="26"/>
  <c r="AN532" i="26"/>
  <c r="AN534" i="26"/>
  <c r="AN536" i="26"/>
  <c r="AN538" i="26"/>
  <c r="AN540" i="26"/>
  <c r="AN542" i="26"/>
  <c r="AN544" i="26"/>
  <c r="AN546" i="26"/>
  <c r="AN548" i="26"/>
  <c r="AN550" i="26"/>
  <c r="AN552" i="26"/>
  <c r="AN554" i="26"/>
  <c r="AN556" i="26"/>
  <c r="AN558" i="26"/>
  <c r="AN560" i="26"/>
  <c r="AN562" i="26"/>
  <c r="AN564" i="26"/>
  <c r="AN566" i="26"/>
  <c r="AN568" i="26"/>
  <c r="AN570" i="26"/>
  <c r="AN572" i="26"/>
  <c r="AN574" i="26"/>
  <c r="AN576" i="26"/>
  <c r="AN578" i="26"/>
  <c r="AN580" i="26"/>
  <c r="AN582" i="26"/>
  <c r="AN584" i="26"/>
  <c r="AN586" i="26"/>
  <c r="AN588" i="26"/>
  <c r="AN590" i="26"/>
  <c r="AN592" i="26"/>
  <c r="AN594" i="26"/>
  <c r="AN596" i="26"/>
  <c r="AN598" i="26"/>
  <c r="AN600" i="26"/>
  <c r="AN602" i="26"/>
  <c r="AN604" i="26"/>
  <c r="AN606" i="26"/>
  <c r="AN608" i="26"/>
  <c r="AN610" i="26"/>
  <c r="AN612" i="26"/>
  <c r="AN614" i="26"/>
  <c r="AN616" i="26"/>
  <c r="AN618" i="26"/>
  <c r="AN620" i="26"/>
  <c r="AN622" i="26"/>
  <c r="AN624" i="26"/>
  <c r="AN626" i="26"/>
  <c r="AN628" i="26"/>
  <c r="AN630" i="26"/>
  <c r="AN632" i="26"/>
  <c r="AN634" i="26"/>
  <c r="AN636" i="26"/>
  <c r="AN638" i="26"/>
  <c r="AN640" i="26"/>
  <c r="AN642" i="26"/>
  <c r="AN644" i="26"/>
  <c r="AN646" i="26"/>
  <c r="AN648" i="26"/>
  <c r="AN650" i="26"/>
  <c r="AN652" i="26"/>
  <c r="AN654" i="26"/>
  <c r="AN656" i="26"/>
  <c r="AN658" i="26"/>
  <c r="AN660" i="26"/>
  <c r="AN662" i="26"/>
  <c r="AN664" i="26"/>
  <c r="AN666" i="26"/>
  <c r="AN668" i="26"/>
  <c r="AN670" i="26"/>
  <c r="AN672" i="26"/>
  <c r="AN674" i="26"/>
  <c r="AN676" i="26"/>
  <c r="AN678" i="26"/>
  <c r="AN680" i="26"/>
  <c r="AN682" i="26"/>
  <c r="AN684" i="26"/>
  <c r="AN686" i="26"/>
  <c r="AN688" i="26"/>
  <c r="AN690" i="26"/>
  <c r="AN692" i="26"/>
  <c r="AN694" i="26"/>
  <c r="AN696" i="26"/>
  <c r="AN698" i="26"/>
  <c r="AN700" i="26"/>
  <c r="AN702" i="26"/>
  <c r="AN704" i="26"/>
  <c r="AN706" i="26"/>
  <c r="AN708" i="26"/>
  <c r="AN710" i="26"/>
  <c r="AN712" i="26"/>
  <c r="AN714" i="26"/>
  <c r="AN716" i="26"/>
  <c r="AN718" i="26"/>
  <c r="AN720" i="26"/>
  <c r="AN722" i="26"/>
  <c r="AN724" i="26"/>
  <c r="AN726" i="26"/>
  <c r="AN728" i="26"/>
  <c r="AN730" i="26"/>
  <c r="AN732" i="26"/>
  <c r="AN734" i="26"/>
  <c r="AN736" i="26"/>
  <c r="AN738" i="26"/>
  <c r="AN740" i="26"/>
  <c r="AN742" i="26"/>
  <c r="AN744" i="26"/>
  <c r="AN746" i="26"/>
  <c r="AN748" i="26"/>
  <c r="AN750" i="26"/>
  <c r="AN752" i="26"/>
  <c r="AN754" i="26"/>
  <c r="AN756" i="26"/>
  <c r="AN758" i="26"/>
  <c r="AN760" i="26"/>
  <c r="AN762" i="26"/>
  <c r="AN764" i="26"/>
  <c r="AN766" i="26"/>
  <c r="AN768" i="26"/>
  <c r="AN770" i="26"/>
  <c r="AN772" i="26"/>
  <c r="AN774" i="26"/>
  <c r="AN776" i="26"/>
  <c r="AN778" i="26"/>
  <c r="AN780" i="26"/>
  <c r="AN782" i="26"/>
  <c r="AN784" i="26"/>
  <c r="AN786" i="26"/>
  <c r="AN788" i="26"/>
  <c r="AN790" i="26"/>
  <c r="AN792" i="26"/>
  <c r="AN794" i="26"/>
  <c r="AN796" i="26"/>
  <c r="AN798" i="26"/>
  <c r="AN800" i="26"/>
  <c r="AN802" i="26"/>
  <c r="AN804" i="26"/>
  <c r="AN806" i="26"/>
  <c r="AN808" i="26"/>
  <c r="AN810" i="26"/>
  <c r="AN812" i="26"/>
  <c r="AN814" i="26"/>
  <c r="AN816" i="26"/>
  <c r="AN818" i="26"/>
  <c r="AN820" i="26"/>
  <c r="AN822" i="26"/>
  <c r="AN824" i="26"/>
  <c r="AN826" i="26"/>
  <c r="AN828" i="26"/>
  <c r="AN830" i="26"/>
  <c r="AN832" i="26"/>
  <c r="AN834" i="26"/>
  <c r="AN836" i="26"/>
  <c r="AN838" i="26"/>
  <c r="AN840" i="26"/>
  <c r="AN842" i="26"/>
  <c r="AN844" i="26"/>
  <c r="AN846" i="26"/>
  <c r="AN848" i="26"/>
  <c r="AN850" i="26"/>
  <c r="AN852" i="26"/>
  <c r="AN854" i="26"/>
  <c r="AN856" i="26"/>
  <c r="AN858" i="26"/>
  <c r="AN860" i="26"/>
  <c r="AN862" i="26"/>
  <c r="AN864" i="26"/>
  <c r="AN866" i="26"/>
  <c r="AN868" i="26"/>
  <c r="AN870" i="26"/>
  <c r="AN872" i="26"/>
  <c r="AN874" i="26"/>
  <c r="AN876" i="26"/>
  <c r="AN878" i="26"/>
  <c r="AN880" i="26"/>
  <c r="AN882" i="26"/>
  <c r="AN884" i="26"/>
  <c r="AN886" i="26"/>
  <c r="AN888" i="26"/>
  <c r="AN890" i="26"/>
  <c r="AN892" i="26"/>
  <c r="AN894" i="26"/>
  <c r="AN896" i="26"/>
  <c r="AN898" i="26"/>
  <c r="AN900" i="26"/>
  <c r="AN902" i="26"/>
  <c r="AN904" i="26"/>
  <c r="AN906" i="26"/>
  <c r="AN908" i="26"/>
  <c r="AN910" i="26"/>
  <c r="AN912" i="26"/>
  <c r="AN914" i="26"/>
  <c r="AN916" i="26"/>
  <c r="AN918" i="26"/>
  <c r="AN920" i="26"/>
  <c r="AN922" i="26"/>
  <c r="AN924" i="26"/>
  <c r="AN926" i="26"/>
  <c r="AN928" i="26"/>
  <c r="AN930" i="26"/>
  <c r="AN932" i="26"/>
  <c r="AN934" i="26"/>
  <c r="AN936" i="26"/>
  <c r="AN938" i="26"/>
  <c r="AN940" i="26"/>
  <c r="AN942" i="26"/>
  <c r="AN944" i="26"/>
  <c r="AN946" i="26"/>
  <c r="AN948" i="26"/>
  <c r="AN950" i="26"/>
  <c r="AN952" i="26"/>
  <c r="AN954" i="26"/>
  <c r="AN956" i="26"/>
  <c r="AN958" i="26"/>
  <c r="AN960" i="26"/>
  <c r="AN962" i="26"/>
  <c r="AN964" i="26"/>
  <c r="AN966" i="26"/>
  <c r="AN968" i="26"/>
  <c r="AN970" i="26"/>
  <c r="AN972" i="26"/>
  <c r="AN974" i="26"/>
  <c r="AN976" i="26"/>
  <c r="AN978" i="26"/>
  <c r="AN980" i="26"/>
  <c r="AN982" i="26"/>
  <c r="AN984" i="26"/>
  <c r="AN986" i="26"/>
  <c r="AN988" i="26"/>
  <c r="AN990" i="26"/>
  <c r="AN992" i="26"/>
  <c r="AN994" i="26"/>
  <c r="AN996" i="26"/>
  <c r="AN998" i="26"/>
  <c r="AN1000" i="26"/>
  <c r="AN1002" i="26"/>
  <c r="AN1004" i="26"/>
  <c r="AN1006" i="26"/>
  <c r="AN1008" i="26"/>
  <c r="AN1010" i="26"/>
  <c r="AN1012" i="26"/>
  <c r="AN1014" i="26"/>
  <c r="AN1016" i="26"/>
  <c r="AN1018" i="26"/>
  <c r="AN1020" i="26"/>
  <c r="AN1022" i="26"/>
  <c r="AN1024" i="26"/>
  <c r="AN1026" i="26"/>
  <c r="AN1028" i="26"/>
  <c r="AN1030" i="26"/>
  <c r="AN1032" i="26"/>
  <c r="AN1034" i="26"/>
  <c r="AN1036" i="26"/>
  <c r="AN1038" i="26"/>
  <c r="AN1040" i="26"/>
  <c r="AN1042" i="26"/>
  <c r="AN1044" i="26"/>
  <c r="AN1046" i="26"/>
  <c r="AN1048" i="26"/>
  <c r="AN1050" i="26"/>
  <c r="AN1052" i="26"/>
  <c r="AN1054" i="26"/>
  <c r="AN1056" i="26"/>
  <c r="AN1058" i="26"/>
  <c r="AN1060" i="26"/>
  <c r="AN1063" i="26"/>
  <c r="AN6" i="7"/>
  <c r="AN26" i="7"/>
  <c r="AN5" i="7"/>
  <c r="AN28" i="7"/>
  <c r="AN25" i="7"/>
  <c r="AN29" i="7"/>
  <c r="AN27" i="7"/>
  <c r="AN34" i="7"/>
  <c r="AN23" i="7"/>
  <c r="AN36" i="7"/>
  <c r="AN31" i="7"/>
  <c r="AN41" i="7"/>
  <c r="AN42" i="7"/>
  <c r="AN30" i="7"/>
  <c r="AN3" i="7"/>
  <c r="AN40" i="7"/>
  <c r="AN32" i="7"/>
  <c r="AN33" i="7"/>
  <c r="AN8" i="7"/>
  <c r="AN13" i="7"/>
  <c r="AN11" i="7"/>
  <c r="AN38" i="7"/>
  <c r="AN14" i="7"/>
  <c r="AN7" i="7"/>
  <c r="AN4" i="7"/>
  <c r="AK2" i="7"/>
  <c r="AL2" i="7"/>
  <c r="AM2" i="7"/>
  <c r="AO2" i="7"/>
  <c r="AK9" i="7"/>
  <c r="AL9" i="7"/>
  <c r="AM9" i="7"/>
  <c r="AK10" i="7"/>
  <c r="AL10" i="7"/>
  <c r="AM10" i="7"/>
  <c r="AO10" i="7"/>
  <c r="AK12" i="7"/>
  <c r="AL12" i="7"/>
  <c r="AM12" i="7"/>
  <c r="AO12" i="7"/>
  <c r="AK15" i="7"/>
  <c r="AL15" i="7"/>
  <c r="AM15" i="7"/>
  <c r="AO15" i="7"/>
  <c r="AK16" i="7"/>
  <c r="AL16" i="7"/>
  <c r="AM16" i="7"/>
  <c r="AK17" i="7"/>
  <c r="AL17" i="7"/>
  <c r="AM17" i="7"/>
  <c r="AK19" i="7"/>
  <c r="AL19" i="7"/>
  <c r="AM19" i="7"/>
  <c r="AO19" i="7"/>
  <c r="AK20" i="7"/>
  <c r="AL20" i="7"/>
  <c r="AM20" i="7"/>
  <c r="AO20" i="7"/>
  <c r="AK21" i="7"/>
  <c r="AL21" i="7"/>
  <c r="AM21" i="7"/>
  <c r="AO21" i="7"/>
  <c r="AK22" i="7"/>
  <c r="AL22" i="7"/>
  <c r="AM22" i="7"/>
  <c r="AO22" i="7"/>
  <c r="AK24" i="7"/>
  <c r="AL24" i="7"/>
  <c r="AM24" i="7"/>
  <c r="AK35" i="7"/>
  <c r="AL35" i="7"/>
  <c r="AM35" i="7"/>
  <c r="AO35" i="7"/>
  <c r="AK37" i="7"/>
  <c r="AL37" i="7"/>
  <c r="AM37" i="7"/>
  <c r="AO37" i="7"/>
  <c r="AK39" i="7"/>
  <c r="AL39" i="7"/>
  <c r="AM39" i="7"/>
  <c r="AO39" i="7"/>
  <c r="AK351" i="7"/>
  <c r="AL351" i="7"/>
  <c r="AM351" i="7"/>
  <c r="AO351" i="7"/>
  <c r="AK352" i="7"/>
  <c r="AL352" i="7"/>
  <c r="AM352" i="7"/>
  <c r="AO352" i="7"/>
  <c r="AK353" i="7"/>
  <c r="AL353" i="7"/>
  <c r="AM353" i="7"/>
  <c r="AO353" i="7"/>
  <c r="AK354" i="7"/>
  <c r="AL354" i="7"/>
  <c r="AM354" i="7"/>
  <c r="AO354" i="7"/>
  <c r="AK355" i="7"/>
  <c r="AL355" i="7"/>
  <c r="AM355" i="7"/>
  <c r="AO355" i="7"/>
  <c r="AK356" i="7"/>
  <c r="AL356" i="7"/>
  <c r="AM356" i="7"/>
  <c r="AO356" i="7"/>
  <c r="AK357" i="7"/>
  <c r="AL357" i="7"/>
  <c r="AM357" i="7"/>
  <c r="AO357" i="7"/>
  <c r="AK358" i="7"/>
  <c r="AL358" i="7"/>
  <c r="AM358" i="7"/>
  <c r="AO358" i="7"/>
  <c r="AK359" i="7"/>
  <c r="AL359" i="7"/>
  <c r="AM359" i="7"/>
  <c r="AO359" i="7"/>
  <c r="AK360" i="7"/>
  <c r="AL360" i="7"/>
  <c r="AM360" i="7"/>
  <c r="AO360" i="7"/>
  <c r="AK361" i="7"/>
  <c r="AL361" i="7"/>
  <c r="AM361" i="7"/>
  <c r="AO361" i="7"/>
  <c r="AK362" i="7"/>
  <c r="AL362" i="7"/>
  <c r="AM362" i="7"/>
  <c r="AO362" i="7"/>
  <c r="AK363" i="7"/>
  <c r="AL363" i="7"/>
  <c r="AM363" i="7"/>
  <c r="AO363" i="7"/>
  <c r="AK364" i="7"/>
  <c r="AL364" i="7"/>
  <c r="AM364" i="7"/>
  <c r="AO364" i="7"/>
  <c r="AK365" i="7"/>
  <c r="AL365" i="7"/>
  <c r="AM365" i="7"/>
  <c r="AO365" i="7"/>
  <c r="AK366" i="7"/>
  <c r="AL366" i="7"/>
  <c r="AM366" i="7"/>
  <c r="AO366" i="7"/>
  <c r="AK367" i="7"/>
  <c r="AL367" i="7"/>
  <c r="AM367" i="7"/>
  <c r="AO367" i="7"/>
  <c r="AK368" i="7"/>
  <c r="AL368" i="7"/>
  <c r="AM368" i="7"/>
  <c r="AO368" i="7"/>
  <c r="AK369" i="7"/>
  <c r="AL369" i="7"/>
  <c r="AM369" i="7"/>
  <c r="AO369" i="7"/>
  <c r="AK370" i="7"/>
  <c r="AL370" i="7"/>
  <c r="AM370" i="7"/>
  <c r="AO370" i="7"/>
  <c r="AK371" i="7"/>
  <c r="AL371" i="7"/>
  <c r="AM371" i="7"/>
  <c r="AO371" i="7"/>
  <c r="AK372" i="7"/>
  <c r="AL372" i="7"/>
  <c r="AM372" i="7"/>
  <c r="AO372" i="7"/>
  <c r="AK373" i="7"/>
  <c r="AL373" i="7"/>
  <c r="AM373" i="7"/>
  <c r="AO373" i="7"/>
  <c r="AK374" i="7"/>
  <c r="AL374" i="7"/>
  <c r="AM374" i="7"/>
  <c r="AO374" i="7"/>
  <c r="AK375" i="7"/>
  <c r="AL375" i="7"/>
  <c r="AM375" i="7"/>
  <c r="AO375" i="7"/>
  <c r="AK376" i="7"/>
  <c r="AL376" i="7"/>
  <c r="AM376" i="7"/>
  <c r="AO376" i="7"/>
  <c r="AK377" i="7"/>
  <c r="AL377" i="7"/>
  <c r="AM377" i="7"/>
  <c r="AO377" i="7"/>
  <c r="AK378" i="7"/>
  <c r="AL378" i="7"/>
  <c r="AM378" i="7"/>
  <c r="AO378" i="7"/>
  <c r="AK379" i="7"/>
  <c r="AL379" i="7"/>
  <c r="AM379" i="7"/>
  <c r="AO379" i="7"/>
  <c r="AK380" i="7"/>
  <c r="AL380" i="7"/>
  <c r="AM380" i="7"/>
  <c r="AO380" i="7"/>
  <c r="AK381" i="7"/>
  <c r="AL381" i="7"/>
  <c r="AM381" i="7"/>
  <c r="AO381" i="7"/>
  <c r="AK382" i="7"/>
  <c r="AL382" i="7"/>
  <c r="AM382" i="7"/>
  <c r="AO382" i="7"/>
  <c r="AK383" i="7"/>
  <c r="AL383" i="7"/>
  <c r="AM383" i="7"/>
  <c r="AO383" i="7"/>
  <c r="AK384" i="7"/>
  <c r="AL384" i="7"/>
  <c r="AM384" i="7"/>
  <c r="AO384" i="7"/>
  <c r="AK385" i="7"/>
  <c r="AL385" i="7"/>
  <c r="AM385" i="7"/>
  <c r="AO385" i="7"/>
  <c r="AK386" i="7"/>
  <c r="AL386" i="7"/>
  <c r="AM386" i="7"/>
  <c r="AO386" i="7"/>
  <c r="AK387" i="7"/>
  <c r="AL387" i="7"/>
  <c r="AM387" i="7"/>
  <c r="AO387" i="7"/>
  <c r="AK388" i="7"/>
  <c r="AL388" i="7"/>
  <c r="AM388" i="7"/>
  <c r="AO388" i="7"/>
  <c r="AK389" i="7"/>
  <c r="AL389" i="7"/>
  <c r="AM389" i="7"/>
  <c r="AO389" i="7"/>
  <c r="AK390" i="7"/>
  <c r="AL390" i="7"/>
  <c r="AM390" i="7"/>
  <c r="AO390" i="7"/>
  <c r="AK391" i="7"/>
  <c r="AL391" i="7"/>
  <c r="AM391" i="7"/>
  <c r="AO391" i="7"/>
  <c r="AK392" i="7"/>
  <c r="AL392" i="7"/>
  <c r="AM392" i="7"/>
  <c r="AO392" i="7"/>
  <c r="AK393" i="7"/>
  <c r="AL393" i="7"/>
  <c r="AM393" i="7"/>
  <c r="AO393" i="7"/>
  <c r="AK394" i="7"/>
  <c r="AL394" i="7"/>
  <c r="AM394" i="7"/>
  <c r="AO394" i="7"/>
  <c r="AK395" i="7"/>
  <c r="AL395" i="7"/>
  <c r="AM395" i="7"/>
  <c r="AO395" i="7"/>
  <c r="AK396" i="7"/>
  <c r="AL396" i="7"/>
  <c r="AM396" i="7"/>
  <c r="AO396" i="7"/>
  <c r="AK397" i="7"/>
  <c r="AL397" i="7"/>
  <c r="AM397" i="7"/>
  <c r="AO397" i="7"/>
  <c r="AK398" i="7"/>
  <c r="AL398" i="7"/>
  <c r="AM398" i="7"/>
  <c r="AO398" i="7"/>
  <c r="AK399" i="7"/>
  <c r="AL399" i="7"/>
  <c r="AM399" i="7"/>
  <c r="AO399" i="7"/>
  <c r="AK400" i="7"/>
  <c r="AL400" i="7"/>
  <c r="AM400" i="7"/>
  <c r="AO400" i="7"/>
  <c r="AK401" i="7"/>
  <c r="AL401" i="7"/>
  <c r="AM401" i="7"/>
  <c r="AO401" i="7"/>
  <c r="AK402" i="7"/>
  <c r="AL402" i="7"/>
  <c r="AM402" i="7"/>
  <c r="AO402" i="7"/>
  <c r="AK403" i="7"/>
  <c r="AL403" i="7"/>
  <c r="AM403" i="7"/>
  <c r="AO403" i="7"/>
  <c r="AK404" i="7"/>
  <c r="AL404" i="7"/>
  <c r="AM404" i="7"/>
  <c r="AO404" i="7"/>
  <c r="AK405" i="7"/>
  <c r="AL405" i="7"/>
  <c r="AM405" i="7"/>
  <c r="AO405" i="7"/>
  <c r="AK406" i="7"/>
  <c r="AL406" i="7"/>
  <c r="AM406" i="7"/>
  <c r="AO406" i="7"/>
  <c r="AK407" i="7"/>
  <c r="AL407" i="7"/>
  <c r="AM407" i="7"/>
  <c r="AO407" i="7"/>
  <c r="AK408" i="7"/>
  <c r="AL408" i="7"/>
  <c r="AM408" i="7"/>
  <c r="AO408" i="7"/>
  <c r="AK409" i="7"/>
  <c r="AL409" i="7"/>
  <c r="AM409" i="7"/>
  <c r="AO409" i="7"/>
  <c r="AK410" i="7"/>
  <c r="AL410" i="7"/>
  <c r="AM410" i="7"/>
  <c r="AO410" i="7"/>
  <c r="AK411" i="7"/>
  <c r="AL411" i="7"/>
  <c r="AM411" i="7"/>
  <c r="AO411" i="7"/>
  <c r="AK412" i="7"/>
  <c r="AL412" i="7"/>
  <c r="AM412" i="7"/>
  <c r="AO412" i="7"/>
  <c r="AK413" i="7"/>
  <c r="AL413" i="7"/>
  <c r="AM413" i="7"/>
  <c r="AO413" i="7"/>
  <c r="AK414" i="7"/>
  <c r="AL414" i="7"/>
  <c r="AM414" i="7"/>
  <c r="AO414" i="7"/>
  <c r="AK415" i="7"/>
  <c r="AL415" i="7"/>
  <c r="AM415" i="7"/>
  <c r="AO415" i="7"/>
  <c r="AK416" i="7"/>
  <c r="AL416" i="7"/>
  <c r="AM416" i="7"/>
  <c r="AO416" i="7"/>
  <c r="AK417" i="7"/>
  <c r="AL417" i="7"/>
  <c r="AM417" i="7"/>
  <c r="AO417" i="7"/>
  <c r="AK418" i="7"/>
  <c r="AL418" i="7"/>
  <c r="AM418" i="7"/>
  <c r="AO418" i="7"/>
  <c r="AK419" i="7"/>
  <c r="AL419" i="7"/>
  <c r="AM419" i="7"/>
  <c r="AO419" i="7"/>
  <c r="AK420" i="7"/>
  <c r="AL420" i="7"/>
  <c r="AM420" i="7"/>
  <c r="AO420" i="7"/>
  <c r="AK421" i="7"/>
  <c r="AL421" i="7"/>
  <c r="AM421" i="7"/>
  <c r="AO421" i="7"/>
  <c r="AK422" i="7"/>
  <c r="AL422" i="7"/>
  <c r="AM422" i="7"/>
  <c r="AO422" i="7"/>
  <c r="AK423" i="7"/>
  <c r="AL423" i="7"/>
  <c r="AM423" i="7"/>
  <c r="AO423" i="7"/>
  <c r="AK424" i="7"/>
  <c r="AL424" i="7"/>
  <c r="AM424" i="7"/>
  <c r="AO424" i="7"/>
  <c r="AK425" i="7"/>
  <c r="AL425" i="7"/>
  <c r="AM425" i="7"/>
  <c r="AO425" i="7"/>
  <c r="AK426" i="7"/>
  <c r="AL426" i="7"/>
  <c r="AM426" i="7"/>
  <c r="AO426" i="7"/>
  <c r="AK427" i="7"/>
  <c r="AL427" i="7"/>
  <c r="AM427" i="7"/>
  <c r="AO427" i="7"/>
  <c r="AK428" i="7"/>
  <c r="AL428" i="7"/>
  <c r="AM428" i="7"/>
  <c r="AO428" i="7"/>
  <c r="AK429" i="7"/>
  <c r="AL429" i="7"/>
  <c r="AM429" i="7"/>
  <c r="AO429" i="7"/>
  <c r="AK430" i="7"/>
  <c r="AL430" i="7"/>
  <c r="AM430" i="7"/>
  <c r="AO430" i="7"/>
  <c r="AK431" i="7"/>
  <c r="AL431" i="7"/>
  <c r="AM431" i="7"/>
  <c r="AO431" i="7"/>
  <c r="AK432" i="7"/>
  <c r="AL432" i="7"/>
  <c r="AM432" i="7"/>
  <c r="AO432" i="7"/>
  <c r="AK433" i="7"/>
  <c r="AL433" i="7"/>
  <c r="AM433" i="7"/>
  <c r="AO433" i="7"/>
  <c r="AK434" i="7"/>
  <c r="AL434" i="7"/>
  <c r="AM434" i="7"/>
  <c r="AO434" i="7"/>
  <c r="AK435" i="7"/>
  <c r="AL435" i="7"/>
  <c r="AM435" i="7"/>
  <c r="AO435" i="7"/>
  <c r="AK436" i="7"/>
  <c r="AL436" i="7"/>
  <c r="AM436" i="7"/>
  <c r="AO436" i="7"/>
  <c r="AK437" i="7"/>
  <c r="AL437" i="7"/>
  <c r="AM437" i="7"/>
  <c r="AO437" i="7"/>
  <c r="AK438" i="7"/>
  <c r="AL438" i="7"/>
  <c r="AM438" i="7"/>
  <c r="AO438" i="7"/>
  <c r="AK439" i="7"/>
  <c r="AL439" i="7"/>
  <c r="AM439" i="7"/>
  <c r="AO439" i="7"/>
  <c r="AK440" i="7"/>
  <c r="AL440" i="7"/>
  <c r="AM440" i="7"/>
  <c r="AO440" i="7"/>
  <c r="AK441" i="7"/>
  <c r="AL441" i="7"/>
  <c r="AM441" i="7"/>
  <c r="AO441" i="7"/>
  <c r="AK442" i="7"/>
  <c r="AL442" i="7"/>
  <c r="AM442" i="7"/>
  <c r="AO442" i="7"/>
  <c r="AK443" i="7"/>
  <c r="AL443" i="7"/>
  <c r="AM443" i="7"/>
  <c r="AO443" i="7"/>
  <c r="AK444" i="7"/>
  <c r="AL444" i="7"/>
  <c r="AM444" i="7"/>
  <c r="AO444" i="7"/>
  <c r="AK445" i="7"/>
  <c r="AL445" i="7"/>
  <c r="AM445" i="7"/>
  <c r="AO445" i="7"/>
  <c r="AK446" i="7"/>
  <c r="AL446" i="7"/>
  <c r="AM446" i="7"/>
  <c r="AO446" i="7"/>
  <c r="AK447" i="7"/>
  <c r="AL447" i="7"/>
  <c r="AM447" i="7"/>
  <c r="AO447" i="7"/>
  <c r="AK448" i="7"/>
  <c r="AL448" i="7"/>
  <c r="AM448" i="7"/>
  <c r="AO448" i="7"/>
  <c r="AK449" i="7"/>
  <c r="AL449" i="7"/>
  <c r="AM449" i="7"/>
  <c r="AO449" i="7"/>
  <c r="AK450" i="7"/>
  <c r="AL450" i="7"/>
  <c r="AM450" i="7"/>
  <c r="AO450" i="7"/>
  <c r="AK451" i="7"/>
  <c r="AL451" i="7"/>
  <c r="AM451" i="7"/>
  <c r="AO451" i="7"/>
  <c r="AK452" i="7"/>
  <c r="AL452" i="7"/>
  <c r="AM452" i="7"/>
  <c r="AO452" i="7"/>
  <c r="AK453" i="7"/>
  <c r="AL453" i="7"/>
  <c r="AM453" i="7"/>
  <c r="AO453" i="7"/>
  <c r="AK454" i="7"/>
  <c r="AL454" i="7"/>
  <c r="AM454" i="7"/>
  <c r="AO454" i="7"/>
  <c r="AK455" i="7"/>
  <c r="AL455" i="7"/>
  <c r="AM455" i="7"/>
  <c r="AO455" i="7"/>
  <c r="AK456" i="7"/>
  <c r="AL456" i="7"/>
  <c r="AM456" i="7"/>
  <c r="AO456" i="7"/>
  <c r="AK457" i="7"/>
  <c r="AL457" i="7"/>
  <c r="AM457" i="7"/>
  <c r="AO457" i="7"/>
  <c r="AK458" i="7"/>
  <c r="AL458" i="7"/>
  <c r="AM458" i="7"/>
  <c r="AO458" i="7"/>
  <c r="AK459" i="7"/>
  <c r="AL459" i="7"/>
  <c r="AM459" i="7"/>
  <c r="AO459" i="7"/>
  <c r="AK460" i="7"/>
  <c r="AL460" i="7"/>
  <c r="AM460" i="7"/>
  <c r="AO460" i="7"/>
  <c r="AK461" i="7"/>
  <c r="AL461" i="7"/>
  <c r="AM461" i="7"/>
  <c r="AO461" i="7"/>
  <c r="AK462" i="7"/>
  <c r="AL462" i="7"/>
  <c r="AM462" i="7"/>
  <c r="AO462" i="7"/>
  <c r="AK463" i="7"/>
  <c r="AL463" i="7"/>
  <c r="AM463" i="7"/>
  <c r="AO463" i="7"/>
  <c r="AK464" i="7"/>
  <c r="AL464" i="7"/>
  <c r="AM464" i="7"/>
  <c r="AO464" i="7"/>
  <c r="AK465" i="7"/>
  <c r="AL465" i="7"/>
  <c r="AM465" i="7"/>
  <c r="AO465" i="7"/>
  <c r="AK466" i="7"/>
  <c r="AL466" i="7"/>
  <c r="AM466" i="7"/>
  <c r="AO466" i="7"/>
  <c r="AK467" i="7"/>
  <c r="AL467" i="7"/>
  <c r="AM467" i="7"/>
  <c r="AO467" i="7"/>
  <c r="AK468" i="7"/>
  <c r="AL468" i="7"/>
  <c r="AM468" i="7"/>
  <c r="AO468" i="7"/>
  <c r="AK469" i="7"/>
  <c r="AL469" i="7"/>
  <c r="AM469" i="7"/>
  <c r="AO469" i="7"/>
  <c r="AK470" i="7"/>
  <c r="AL470" i="7"/>
  <c r="AM470" i="7"/>
  <c r="AO470" i="7"/>
  <c r="AK471" i="7"/>
  <c r="AL471" i="7"/>
  <c r="AM471" i="7"/>
  <c r="AO471" i="7"/>
  <c r="AK472" i="7"/>
  <c r="AL472" i="7"/>
  <c r="AM472" i="7"/>
  <c r="AO472" i="7"/>
  <c r="AK473" i="7"/>
  <c r="AL473" i="7"/>
  <c r="AM473" i="7"/>
  <c r="AO473" i="7"/>
  <c r="AK474" i="7"/>
  <c r="AL474" i="7"/>
  <c r="AM474" i="7"/>
  <c r="AO474" i="7"/>
  <c r="AK475" i="7"/>
  <c r="AL475" i="7"/>
  <c r="AM475" i="7"/>
  <c r="AO475" i="7"/>
  <c r="AK476" i="7"/>
  <c r="AL476" i="7"/>
  <c r="AM476" i="7"/>
  <c r="AO476" i="7"/>
  <c r="AK477" i="7"/>
  <c r="AL477" i="7"/>
  <c r="AM477" i="7"/>
  <c r="AO477" i="7"/>
  <c r="AK478" i="7"/>
  <c r="AL478" i="7"/>
  <c r="AM478" i="7"/>
  <c r="AO478" i="7"/>
  <c r="AK479" i="7"/>
  <c r="AL479" i="7"/>
  <c r="AM479" i="7"/>
  <c r="AO479" i="7"/>
  <c r="AK480" i="7"/>
  <c r="AL480" i="7"/>
  <c r="AM480" i="7"/>
  <c r="AO480" i="7"/>
  <c r="AK481" i="7"/>
  <c r="AL481" i="7"/>
  <c r="AM481" i="7"/>
  <c r="AO481" i="7"/>
  <c r="AK482" i="7"/>
  <c r="AL482" i="7"/>
  <c r="AM482" i="7"/>
  <c r="AO482" i="7"/>
  <c r="AK483" i="7"/>
  <c r="AL483" i="7"/>
  <c r="AM483" i="7"/>
  <c r="AO483" i="7"/>
  <c r="AK484" i="7"/>
  <c r="AL484" i="7"/>
  <c r="AM484" i="7"/>
  <c r="AO484" i="7"/>
  <c r="AK485" i="7"/>
  <c r="AL485" i="7"/>
  <c r="AM485" i="7"/>
  <c r="AO485" i="7"/>
  <c r="AK486" i="7"/>
  <c r="AL486" i="7"/>
  <c r="AM486" i="7"/>
  <c r="AO486" i="7"/>
  <c r="AK487" i="7"/>
  <c r="AL487" i="7"/>
  <c r="AM487" i="7"/>
  <c r="AO487" i="7"/>
  <c r="AK488" i="7"/>
  <c r="AL488" i="7"/>
  <c r="AM488" i="7"/>
  <c r="AO488" i="7"/>
  <c r="AK489" i="7"/>
  <c r="AL489" i="7"/>
  <c r="AM489" i="7"/>
  <c r="AO489" i="7"/>
  <c r="AK490" i="7"/>
  <c r="AL490" i="7"/>
  <c r="AM490" i="7"/>
  <c r="AO490" i="7"/>
  <c r="AK491" i="7"/>
  <c r="AL491" i="7"/>
  <c r="AM491" i="7"/>
  <c r="AO491" i="7"/>
  <c r="AK492" i="7"/>
  <c r="AL492" i="7"/>
  <c r="AM492" i="7"/>
  <c r="AO492" i="7"/>
  <c r="AK493" i="7"/>
  <c r="AL493" i="7"/>
  <c r="AM493" i="7"/>
  <c r="AO493" i="7"/>
  <c r="AK494" i="7"/>
  <c r="AL494" i="7"/>
  <c r="AM494" i="7"/>
  <c r="AO494" i="7"/>
  <c r="AK495" i="7"/>
  <c r="AL495" i="7"/>
  <c r="AM495" i="7"/>
  <c r="AO495" i="7"/>
  <c r="AK496" i="7"/>
  <c r="AL496" i="7"/>
  <c r="AM496" i="7"/>
  <c r="AO496" i="7"/>
  <c r="AK497" i="7"/>
  <c r="AL497" i="7"/>
  <c r="AM497" i="7"/>
  <c r="AO497" i="7"/>
  <c r="AK498" i="7"/>
  <c r="AL498" i="7"/>
  <c r="AM498" i="7"/>
  <c r="AO498" i="7"/>
  <c r="AK499" i="7"/>
  <c r="AL499" i="7"/>
  <c r="AM499" i="7"/>
  <c r="AO499" i="7"/>
  <c r="AK500" i="7"/>
  <c r="AL500" i="7"/>
  <c r="AM500" i="7"/>
  <c r="AO500" i="7"/>
  <c r="AK501" i="7"/>
  <c r="AL501" i="7"/>
  <c r="AM501" i="7"/>
  <c r="AO501" i="7"/>
  <c r="AK502" i="7"/>
  <c r="AL502" i="7"/>
  <c r="AM502" i="7"/>
  <c r="AO502" i="7"/>
  <c r="AK503" i="7"/>
  <c r="AL503" i="7"/>
  <c r="AM503" i="7"/>
  <c r="AO503" i="7"/>
  <c r="AK504" i="7"/>
  <c r="AL504" i="7"/>
  <c r="AM504" i="7"/>
  <c r="AO504" i="7"/>
  <c r="AK505" i="7"/>
  <c r="AL505" i="7"/>
  <c r="AM505" i="7"/>
  <c r="AO505" i="7"/>
  <c r="AK506" i="7"/>
  <c r="AL506" i="7"/>
  <c r="AM506" i="7"/>
  <c r="AO506" i="7"/>
  <c r="AK507" i="7"/>
  <c r="AL507" i="7"/>
  <c r="AM507" i="7"/>
  <c r="AO507" i="7"/>
  <c r="AK508" i="7"/>
  <c r="AL508" i="7"/>
  <c r="AM508" i="7"/>
  <c r="AO508" i="7"/>
  <c r="AK509" i="7"/>
  <c r="AL509" i="7"/>
  <c r="AM509" i="7"/>
  <c r="AO509" i="7"/>
  <c r="AK510" i="7"/>
  <c r="AL510" i="7"/>
  <c r="AM510" i="7"/>
  <c r="AO510" i="7"/>
  <c r="AK511" i="7"/>
  <c r="AL511" i="7"/>
  <c r="AM511" i="7"/>
  <c r="AO511" i="7"/>
  <c r="AK512" i="7"/>
  <c r="AL512" i="7"/>
  <c r="AM512" i="7"/>
  <c r="AO512" i="7"/>
  <c r="AK513" i="7"/>
  <c r="AL513" i="7"/>
  <c r="AM513" i="7"/>
  <c r="AO513" i="7"/>
  <c r="AK514" i="7"/>
  <c r="AL514" i="7"/>
  <c r="AM514" i="7"/>
  <c r="AO514" i="7"/>
  <c r="AK515" i="7"/>
  <c r="AL515" i="7"/>
  <c r="AM515" i="7"/>
  <c r="AO515" i="7"/>
  <c r="AK516" i="7"/>
  <c r="AL516" i="7"/>
  <c r="AM516" i="7"/>
  <c r="AO516" i="7"/>
  <c r="AK517" i="7"/>
  <c r="AL517" i="7"/>
  <c r="AM517" i="7"/>
  <c r="AO517" i="7"/>
  <c r="AK518" i="7"/>
  <c r="AL518" i="7"/>
  <c r="AM518" i="7"/>
  <c r="AO518" i="7"/>
  <c r="AK519" i="7"/>
  <c r="AL519" i="7"/>
  <c r="AM519" i="7"/>
  <c r="AO519" i="7"/>
  <c r="AK520" i="7"/>
  <c r="AL520" i="7"/>
  <c r="AM520" i="7"/>
  <c r="AO520" i="7"/>
  <c r="AK521" i="7"/>
  <c r="AL521" i="7"/>
  <c r="AM521" i="7"/>
  <c r="AO521" i="7"/>
  <c r="AK522" i="7"/>
  <c r="AL522" i="7"/>
  <c r="AM522" i="7"/>
  <c r="AO522" i="7"/>
  <c r="AK523" i="7"/>
  <c r="AL523" i="7"/>
  <c r="AM523" i="7"/>
  <c r="AO523" i="7"/>
  <c r="AK524" i="7"/>
  <c r="AL524" i="7"/>
  <c r="AM524" i="7"/>
  <c r="AO524" i="7"/>
  <c r="AK525" i="7"/>
  <c r="AL525" i="7"/>
  <c r="AM525" i="7"/>
  <c r="AO525" i="7"/>
  <c r="AK526" i="7"/>
  <c r="AL526" i="7"/>
  <c r="AM526" i="7"/>
  <c r="AO526" i="7"/>
  <c r="AK527" i="7"/>
  <c r="AL527" i="7"/>
  <c r="AM527" i="7"/>
  <c r="AO527" i="7"/>
  <c r="AK528" i="7"/>
  <c r="AL528" i="7"/>
  <c r="AM528" i="7"/>
  <c r="AO528" i="7"/>
  <c r="AK529" i="7"/>
  <c r="AL529" i="7"/>
  <c r="AM529" i="7"/>
  <c r="AO529" i="7"/>
  <c r="AK530" i="7"/>
  <c r="AL530" i="7"/>
  <c r="AM530" i="7"/>
  <c r="AO530" i="7"/>
  <c r="AK531" i="7"/>
  <c r="AL531" i="7"/>
  <c r="AM531" i="7"/>
  <c r="AO531" i="7"/>
  <c r="AK532" i="7"/>
  <c r="AL532" i="7"/>
  <c r="AM532" i="7"/>
  <c r="AO532" i="7"/>
  <c r="AK533" i="7"/>
  <c r="AL533" i="7"/>
  <c r="AM533" i="7"/>
  <c r="AO533" i="7"/>
  <c r="AK534" i="7"/>
  <c r="AL534" i="7"/>
  <c r="AM534" i="7"/>
  <c r="AO534" i="7"/>
  <c r="AK535" i="7"/>
  <c r="AL535" i="7"/>
  <c r="AM535" i="7"/>
  <c r="AO535" i="7"/>
  <c r="AK536" i="7"/>
  <c r="AL536" i="7"/>
  <c r="AM536" i="7"/>
  <c r="AO536" i="7"/>
  <c r="AK537" i="7"/>
  <c r="AL537" i="7"/>
  <c r="AM537" i="7"/>
  <c r="AO537" i="7"/>
  <c r="AK538" i="7"/>
  <c r="AL538" i="7"/>
  <c r="AM538" i="7"/>
  <c r="AO538" i="7"/>
  <c r="AK539" i="7"/>
  <c r="AL539" i="7"/>
  <c r="AM539" i="7"/>
  <c r="AO539" i="7"/>
  <c r="AK540" i="7"/>
  <c r="AL540" i="7"/>
  <c r="AM540" i="7"/>
  <c r="AO540" i="7"/>
  <c r="AK541" i="7"/>
  <c r="AL541" i="7"/>
  <c r="AM541" i="7"/>
  <c r="AO541" i="7"/>
  <c r="AK542" i="7"/>
  <c r="AL542" i="7"/>
  <c r="AM542" i="7"/>
  <c r="AO542" i="7"/>
  <c r="AK543" i="7"/>
  <c r="AL543" i="7"/>
  <c r="AM543" i="7"/>
  <c r="AO543" i="7"/>
  <c r="AK544" i="7"/>
  <c r="AL544" i="7"/>
  <c r="AM544" i="7"/>
  <c r="AO544" i="7"/>
  <c r="AK545" i="7"/>
  <c r="AL545" i="7"/>
  <c r="AM545" i="7"/>
  <c r="AO545" i="7"/>
  <c r="AK546" i="7"/>
  <c r="AL546" i="7"/>
  <c r="AM546" i="7"/>
  <c r="AO546" i="7"/>
  <c r="AK547" i="7"/>
  <c r="AL547" i="7"/>
  <c r="AM547" i="7"/>
  <c r="AO547" i="7"/>
  <c r="AK548" i="7"/>
  <c r="AL548" i="7"/>
  <c r="AM548" i="7"/>
  <c r="AO548" i="7"/>
  <c r="AK549" i="7"/>
  <c r="AL549" i="7"/>
  <c r="AM549" i="7"/>
  <c r="AO549" i="7"/>
  <c r="AK550" i="7"/>
  <c r="AL550" i="7"/>
  <c r="AM550" i="7"/>
  <c r="AO550" i="7"/>
  <c r="AK551" i="7"/>
  <c r="AL551" i="7"/>
  <c r="AM551" i="7"/>
  <c r="AO551" i="7"/>
  <c r="AK552" i="7"/>
  <c r="AL552" i="7"/>
  <c r="AM552" i="7"/>
  <c r="AO552" i="7"/>
  <c r="AK553" i="7"/>
  <c r="AL553" i="7"/>
  <c r="AM553" i="7"/>
  <c r="AO553" i="7"/>
  <c r="AK554" i="7"/>
  <c r="AL554" i="7"/>
  <c r="AM554" i="7"/>
  <c r="AO554" i="7"/>
  <c r="AK555" i="7"/>
  <c r="AL555" i="7"/>
  <c r="AM555" i="7"/>
  <c r="AO555" i="7"/>
  <c r="AK556" i="7"/>
  <c r="AL556" i="7"/>
  <c r="AM556" i="7"/>
  <c r="AO556" i="7"/>
  <c r="AK557" i="7"/>
  <c r="AL557" i="7"/>
  <c r="AM557" i="7"/>
  <c r="AO557" i="7"/>
  <c r="AK558" i="7"/>
  <c r="AL558" i="7"/>
  <c r="AM558" i="7"/>
  <c r="AO558" i="7"/>
  <c r="AK559" i="7"/>
  <c r="AL559" i="7"/>
  <c r="AM559" i="7"/>
  <c r="AO559" i="7"/>
  <c r="AK560" i="7"/>
  <c r="AL560" i="7"/>
  <c r="AM560" i="7"/>
  <c r="AO560" i="7"/>
  <c r="AK561" i="7"/>
  <c r="AL561" i="7"/>
  <c r="AM561" i="7"/>
  <c r="AO561" i="7"/>
  <c r="AK562" i="7"/>
  <c r="AL562" i="7"/>
  <c r="AM562" i="7"/>
  <c r="AO562" i="7"/>
  <c r="AK563" i="7"/>
  <c r="AL563" i="7"/>
  <c r="AM563" i="7"/>
  <c r="AO563" i="7"/>
  <c r="AK564" i="7"/>
  <c r="AL564" i="7"/>
  <c r="AM564" i="7"/>
  <c r="AO564" i="7"/>
  <c r="AK565" i="7"/>
  <c r="AL565" i="7"/>
  <c r="AM565" i="7"/>
  <c r="AO565" i="7"/>
  <c r="AK566" i="7"/>
  <c r="AL566" i="7"/>
  <c r="AM566" i="7"/>
  <c r="AO566" i="7"/>
  <c r="AK567" i="7"/>
  <c r="AL567" i="7"/>
  <c r="AM567" i="7"/>
  <c r="AO567" i="7"/>
  <c r="AK568" i="7"/>
  <c r="AL568" i="7"/>
  <c r="AM568" i="7"/>
  <c r="AO568" i="7"/>
  <c r="AK569" i="7"/>
  <c r="AL569" i="7"/>
  <c r="AM569" i="7"/>
  <c r="AO569" i="7"/>
  <c r="AK570" i="7"/>
  <c r="AL570" i="7"/>
  <c r="AM570" i="7"/>
  <c r="AO570" i="7"/>
  <c r="AK571" i="7"/>
  <c r="AL571" i="7"/>
  <c r="AM571" i="7"/>
  <c r="AO571" i="7"/>
  <c r="AK572" i="7"/>
  <c r="AL572" i="7"/>
  <c r="AM572" i="7"/>
  <c r="AO572" i="7"/>
  <c r="AK573" i="7"/>
  <c r="AL573" i="7"/>
  <c r="AM573" i="7"/>
  <c r="AO573" i="7"/>
  <c r="AK574" i="7"/>
  <c r="AL574" i="7"/>
  <c r="AM574" i="7"/>
  <c r="AO574" i="7"/>
  <c r="AK575" i="7"/>
  <c r="AL575" i="7"/>
  <c r="AM575" i="7"/>
  <c r="AO575" i="7"/>
  <c r="AK576" i="7"/>
  <c r="AL576" i="7"/>
  <c r="AM576" i="7"/>
  <c r="AO576" i="7"/>
  <c r="AK577" i="7"/>
  <c r="AL577" i="7"/>
  <c r="AM577" i="7"/>
  <c r="AO577" i="7"/>
  <c r="AK578" i="7"/>
  <c r="AL578" i="7"/>
  <c r="AM578" i="7"/>
  <c r="AO578" i="7"/>
  <c r="AK579" i="7"/>
  <c r="AL579" i="7"/>
  <c r="AM579" i="7"/>
  <c r="AO579" i="7"/>
  <c r="AK580" i="7"/>
  <c r="AL580" i="7"/>
  <c r="AM580" i="7"/>
  <c r="AO580" i="7"/>
  <c r="AK581" i="7"/>
  <c r="AL581" i="7"/>
  <c r="AM581" i="7"/>
  <c r="AO581" i="7"/>
  <c r="AK582" i="7"/>
  <c r="AL582" i="7"/>
  <c r="AM582" i="7"/>
  <c r="AO582" i="7"/>
  <c r="AK583" i="7"/>
  <c r="AL583" i="7"/>
  <c r="AM583" i="7"/>
  <c r="AO583" i="7"/>
  <c r="AK584" i="7"/>
  <c r="AL584" i="7"/>
  <c r="AM584" i="7"/>
  <c r="AO584" i="7"/>
  <c r="AK585" i="7"/>
  <c r="AL585" i="7"/>
  <c r="AM585" i="7"/>
  <c r="AO585" i="7"/>
  <c r="AK586" i="7"/>
  <c r="AL586" i="7"/>
  <c r="AM586" i="7"/>
  <c r="AO586" i="7"/>
  <c r="AK587" i="7"/>
  <c r="AL587" i="7"/>
  <c r="AM587" i="7"/>
  <c r="AO587" i="7"/>
  <c r="AK588" i="7"/>
  <c r="AL588" i="7"/>
  <c r="AM588" i="7"/>
  <c r="AO588" i="7"/>
  <c r="AK589" i="7"/>
  <c r="AL589" i="7"/>
  <c r="AM589" i="7"/>
  <c r="AO589" i="7"/>
  <c r="AK590" i="7"/>
  <c r="AL590" i="7"/>
  <c r="AM590" i="7"/>
  <c r="AO590" i="7"/>
  <c r="AK591" i="7"/>
  <c r="AL591" i="7"/>
  <c r="AM591" i="7"/>
  <c r="AO591" i="7"/>
  <c r="AK592" i="7"/>
  <c r="AL592" i="7"/>
  <c r="AM592" i="7"/>
  <c r="AO592" i="7"/>
  <c r="AK593" i="7"/>
  <c r="AL593" i="7"/>
  <c r="AM593" i="7"/>
  <c r="AO593" i="7"/>
  <c r="AK594" i="7"/>
  <c r="AL594" i="7"/>
  <c r="AM594" i="7"/>
  <c r="AO594" i="7"/>
  <c r="AK595" i="7"/>
  <c r="AL595" i="7"/>
  <c r="AM595" i="7"/>
  <c r="AO595" i="7"/>
  <c r="AK596" i="7"/>
  <c r="AL596" i="7"/>
  <c r="AM596" i="7"/>
  <c r="AO596" i="7"/>
  <c r="AK597" i="7"/>
  <c r="AL597" i="7"/>
  <c r="AM597" i="7"/>
  <c r="AO597" i="7"/>
  <c r="AK598" i="7"/>
  <c r="AL598" i="7"/>
  <c r="AM598" i="7"/>
  <c r="AO598" i="7"/>
  <c r="AK599" i="7"/>
  <c r="AL599" i="7"/>
  <c r="AM599" i="7"/>
  <c r="AO599" i="7"/>
  <c r="AK600" i="7"/>
  <c r="AL600" i="7"/>
  <c r="AM600" i="7"/>
  <c r="AO600" i="7"/>
  <c r="AK601" i="7"/>
  <c r="AL601" i="7"/>
  <c r="AM601" i="7"/>
  <c r="AO601" i="7"/>
  <c r="AK602" i="7"/>
  <c r="AL602" i="7"/>
  <c r="AM602" i="7"/>
  <c r="AO602" i="7"/>
  <c r="AK603" i="7"/>
  <c r="AL603" i="7"/>
  <c r="AM603" i="7"/>
  <c r="AO603" i="7"/>
  <c r="AK604" i="7"/>
  <c r="AL604" i="7"/>
  <c r="AM604" i="7"/>
  <c r="AO604" i="7"/>
  <c r="AK605" i="7"/>
  <c r="AL605" i="7"/>
  <c r="AM605" i="7"/>
  <c r="AO605" i="7"/>
  <c r="AK606" i="7"/>
  <c r="AL606" i="7"/>
  <c r="AM606" i="7"/>
  <c r="AO606" i="7"/>
  <c r="AK607" i="7"/>
  <c r="AL607" i="7"/>
  <c r="AM607" i="7"/>
  <c r="AO607" i="7"/>
  <c r="AK608" i="7"/>
  <c r="AL608" i="7"/>
  <c r="AM608" i="7"/>
  <c r="AO608" i="7"/>
  <c r="AK609" i="7"/>
  <c r="AL609" i="7"/>
  <c r="AM609" i="7"/>
  <c r="AO609" i="7"/>
  <c r="AK610" i="7"/>
  <c r="AL610" i="7"/>
  <c r="AM610" i="7"/>
  <c r="AO610" i="7"/>
  <c r="AK611" i="7"/>
  <c r="AL611" i="7"/>
  <c r="AM611" i="7"/>
  <c r="AO611" i="7"/>
  <c r="AK612" i="7"/>
  <c r="AL612" i="7"/>
  <c r="AM612" i="7"/>
  <c r="AO612" i="7"/>
  <c r="AK613" i="7"/>
  <c r="AL613" i="7"/>
  <c r="AM613" i="7"/>
  <c r="AO613" i="7"/>
  <c r="AK614" i="7"/>
  <c r="AL614" i="7"/>
  <c r="AM614" i="7"/>
  <c r="AO614" i="7"/>
  <c r="AK615" i="7"/>
  <c r="AL615" i="7"/>
  <c r="AM615" i="7"/>
  <c r="AO615" i="7"/>
  <c r="AK616" i="7"/>
  <c r="AL616" i="7"/>
  <c r="AM616" i="7"/>
  <c r="AO616" i="7"/>
  <c r="AK617" i="7"/>
  <c r="AL617" i="7"/>
  <c r="AM617" i="7"/>
  <c r="AO617" i="7"/>
  <c r="AK618" i="7"/>
  <c r="AL618" i="7"/>
  <c r="AM618" i="7"/>
  <c r="AO618" i="7"/>
  <c r="AK619" i="7"/>
  <c r="AL619" i="7"/>
  <c r="AM619" i="7"/>
  <c r="AO619" i="7"/>
  <c r="AK620" i="7"/>
  <c r="AL620" i="7"/>
  <c r="AM620" i="7"/>
  <c r="AO620" i="7"/>
  <c r="AK621" i="7"/>
  <c r="AL621" i="7"/>
  <c r="AM621" i="7"/>
  <c r="AO621" i="7"/>
  <c r="AK622" i="7"/>
  <c r="AL622" i="7"/>
  <c r="AM622" i="7"/>
  <c r="AO622" i="7"/>
  <c r="AK623" i="7"/>
  <c r="AL623" i="7"/>
  <c r="AM623" i="7"/>
  <c r="AO623" i="7"/>
  <c r="AK624" i="7"/>
  <c r="AL624" i="7"/>
  <c r="AM624" i="7"/>
  <c r="AO624" i="7"/>
  <c r="AK625" i="7"/>
  <c r="AL625" i="7"/>
  <c r="AM625" i="7"/>
  <c r="AO625" i="7"/>
  <c r="AK626" i="7"/>
  <c r="AL626" i="7"/>
  <c r="AM626" i="7"/>
  <c r="AO626" i="7"/>
  <c r="AK627" i="7"/>
  <c r="AL627" i="7"/>
  <c r="AM627" i="7"/>
  <c r="AO627" i="7"/>
  <c r="AK628" i="7"/>
  <c r="AL628" i="7"/>
  <c r="AM628" i="7"/>
  <c r="AO628" i="7"/>
  <c r="AK629" i="7"/>
  <c r="AL629" i="7"/>
  <c r="AM629" i="7"/>
  <c r="AO629" i="7"/>
  <c r="AK630" i="7"/>
  <c r="AL630" i="7"/>
  <c r="AM630" i="7"/>
  <c r="AO630" i="7"/>
  <c r="AK631" i="7"/>
  <c r="AL631" i="7"/>
  <c r="AM631" i="7"/>
  <c r="AO631" i="7"/>
  <c r="AK632" i="7"/>
  <c r="AL632" i="7"/>
  <c r="AM632" i="7"/>
  <c r="AO632" i="7"/>
  <c r="AK633" i="7"/>
  <c r="AL633" i="7"/>
  <c r="AM633" i="7"/>
  <c r="AO633" i="7"/>
  <c r="AK634" i="7"/>
  <c r="AL634" i="7"/>
  <c r="AM634" i="7"/>
  <c r="AO634" i="7"/>
  <c r="AK635" i="7"/>
  <c r="AL635" i="7"/>
  <c r="AM635" i="7"/>
  <c r="AO635" i="7"/>
  <c r="AK636" i="7"/>
  <c r="AL636" i="7"/>
  <c r="AM636" i="7"/>
  <c r="AO636" i="7"/>
  <c r="AK637" i="7"/>
  <c r="AL637" i="7"/>
  <c r="AM637" i="7"/>
  <c r="AO637" i="7"/>
  <c r="AK638" i="7"/>
  <c r="AL638" i="7"/>
  <c r="AM638" i="7"/>
  <c r="AO638" i="7"/>
  <c r="AK639" i="7"/>
  <c r="AL639" i="7"/>
  <c r="AM639" i="7"/>
  <c r="AO639" i="7"/>
  <c r="AK640" i="7"/>
  <c r="AL640" i="7"/>
  <c r="AM640" i="7"/>
  <c r="AO640" i="7"/>
  <c r="AK641" i="7"/>
  <c r="AL641" i="7"/>
  <c r="AM641" i="7"/>
  <c r="AO641" i="7"/>
  <c r="AK642" i="7"/>
  <c r="AL642" i="7"/>
  <c r="AM642" i="7"/>
  <c r="AO642" i="7"/>
  <c r="AK643" i="7"/>
  <c r="AL643" i="7"/>
  <c r="AM643" i="7"/>
  <c r="AO643" i="7"/>
  <c r="AK644" i="7"/>
  <c r="AL644" i="7"/>
  <c r="AM644" i="7"/>
  <c r="AO644" i="7"/>
  <c r="AK645" i="7"/>
  <c r="AL645" i="7"/>
  <c r="AM645" i="7"/>
  <c r="AO645" i="7"/>
  <c r="AK646" i="7"/>
  <c r="AL646" i="7"/>
  <c r="AM646" i="7"/>
  <c r="AO646" i="7"/>
  <c r="AK647" i="7"/>
  <c r="AL647" i="7"/>
  <c r="AM647" i="7"/>
  <c r="AO647" i="7"/>
  <c r="AK648" i="7"/>
  <c r="AL648" i="7"/>
  <c r="AM648" i="7"/>
  <c r="AO648" i="7"/>
  <c r="AK649" i="7"/>
  <c r="AL649" i="7"/>
  <c r="AM649" i="7"/>
  <c r="AO649" i="7"/>
  <c r="AK650" i="7"/>
  <c r="AL650" i="7"/>
  <c r="AM650" i="7"/>
  <c r="AO650" i="7"/>
  <c r="AK651" i="7"/>
  <c r="AL651" i="7"/>
  <c r="AM651" i="7"/>
  <c r="AO651" i="7"/>
  <c r="AK652" i="7"/>
  <c r="AL652" i="7"/>
  <c r="AM652" i="7"/>
  <c r="AO652" i="7"/>
  <c r="AK653" i="7"/>
  <c r="AL653" i="7"/>
  <c r="AM653" i="7"/>
  <c r="AO653" i="7"/>
  <c r="AK654" i="7"/>
  <c r="AL654" i="7"/>
  <c r="AM654" i="7"/>
  <c r="AO654" i="7"/>
  <c r="AK655" i="7"/>
  <c r="AL655" i="7"/>
  <c r="AM655" i="7"/>
  <c r="AO655" i="7"/>
  <c r="AK656" i="7"/>
  <c r="AL656" i="7"/>
  <c r="AM656" i="7"/>
  <c r="AO656" i="7"/>
  <c r="AK657" i="7"/>
  <c r="AL657" i="7"/>
  <c r="AM657" i="7"/>
  <c r="AO657" i="7"/>
  <c r="AK658" i="7"/>
  <c r="AL658" i="7"/>
  <c r="AM658" i="7"/>
  <c r="AO658" i="7"/>
  <c r="AK659" i="7"/>
  <c r="AL659" i="7"/>
  <c r="AM659" i="7"/>
  <c r="AO659" i="7"/>
  <c r="AK660" i="7"/>
  <c r="AL660" i="7"/>
  <c r="AM660" i="7"/>
  <c r="AO660" i="7"/>
  <c r="AK661" i="7"/>
  <c r="AL661" i="7"/>
  <c r="AM661" i="7"/>
  <c r="AO661" i="7"/>
  <c r="AK662" i="7"/>
  <c r="AL662" i="7"/>
  <c r="AM662" i="7"/>
  <c r="AO662" i="7"/>
  <c r="AK663" i="7"/>
  <c r="AL663" i="7"/>
  <c r="AM663" i="7"/>
  <c r="AO663" i="7"/>
  <c r="AK664" i="7"/>
  <c r="AL664" i="7"/>
  <c r="AM664" i="7"/>
  <c r="AO664" i="7"/>
  <c r="AK665" i="7"/>
  <c r="AL665" i="7"/>
  <c r="AM665" i="7"/>
  <c r="AO665" i="7"/>
  <c r="AK666" i="7"/>
  <c r="AL666" i="7"/>
  <c r="AM666" i="7"/>
  <c r="AO666" i="7"/>
  <c r="AK667" i="7"/>
  <c r="AL667" i="7"/>
  <c r="AM667" i="7"/>
  <c r="AO667" i="7"/>
  <c r="AK668" i="7"/>
  <c r="AL668" i="7"/>
  <c r="AM668" i="7"/>
  <c r="AO668" i="7"/>
  <c r="AK669" i="7"/>
  <c r="AL669" i="7"/>
  <c r="AM669" i="7"/>
  <c r="AO669" i="7"/>
  <c r="AK670" i="7"/>
  <c r="AL670" i="7"/>
  <c r="AM670" i="7"/>
  <c r="AO670" i="7"/>
  <c r="AK671" i="7"/>
  <c r="AL671" i="7"/>
  <c r="AM671" i="7"/>
  <c r="AO671" i="7"/>
  <c r="AK672" i="7"/>
  <c r="AL672" i="7"/>
  <c r="AM672" i="7"/>
  <c r="AO672" i="7"/>
  <c r="AK673" i="7"/>
  <c r="AL673" i="7"/>
  <c r="AM673" i="7"/>
  <c r="AO673" i="7"/>
  <c r="AK674" i="7"/>
  <c r="AL674" i="7"/>
  <c r="AM674" i="7"/>
  <c r="AO674" i="7"/>
  <c r="AK675" i="7"/>
  <c r="AL675" i="7"/>
  <c r="AM675" i="7"/>
  <c r="AO675" i="7"/>
  <c r="AK676" i="7"/>
  <c r="AL676" i="7"/>
  <c r="AM676" i="7"/>
  <c r="AO676" i="7"/>
  <c r="AK677" i="7"/>
  <c r="AL677" i="7"/>
  <c r="AM677" i="7"/>
  <c r="AO677" i="7"/>
  <c r="AK678" i="7"/>
  <c r="AL678" i="7"/>
  <c r="AM678" i="7"/>
  <c r="AO678" i="7"/>
  <c r="AK679" i="7"/>
  <c r="AL679" i="7"/>
  <c r="AM679" i="7"/>
  <c r="AO679" i="7"/>
  <c r="AK680" i="7"/>
  <c r="AL680" i="7"/>
  <c r="AM680" i="7"/>
  <c r="AO680" i="7"/>
  <c r="AK681" i="7"/>
  <c r="AL681" i="7"/>
  <c r="AM681" i="7"/>
  <c r="AO681" i="7"/>
  <c r="AK682" i="7"/>
  <c r="AL682" i="7"/>
  <c r="AM682" i="7"/>
  <c r="AO682" i="7"/>
  <c r="AK683" i="7"/>
  <c r="AL683" i="7"/>
  <c r="AM683" i="7"/>
  <c r="AO683" i="7"/>
  <c r="AK684" i="7"/>
  <c r="AL684" i="7"/>
  <c r="AM684" i="7"/>
  <c r="AO684" i="7"/>
  <c r="AK685" i="7"/>
  <c r="AL685" i="7"/>
  <c r="AM685" i="7"/>
  <c r="AO685" i="7"/>
  <c r="AK686" i="7"/>
  <c r="AL686" i="7"/>
  <c r="AM686" i="7"/>
  <c r="AO686" i="7"/>
  <c r="AK687" i="7"/>
  <c r="AL687" i="7"/>
  <c r="AM687" i="7"/>
  <c r="AO687" i="7"/>
  <c r="AK688" i="7"/>
  <c r="AL688" i="7"/>
  <c r="AM688" i="7"/>
  <c r="AO688" i="7"/>
  <c r="AK689" i="7"/>
  <c r="AL689" i="7"/>
  <c r="AM689" i="7"/>
  <c r="AO689" i="7"/>
  <c r="AK690" i="7"/>
  <c r="AL690" i="7"/>
  <c r="AM690" i="7"/>
  <c r="AO690" i="7"/>
  <c r="AK691" i="7"/>
  <c r="AL691" i="7"/>
  <c r="AM691" i="7"/>
  <c r="AO691" i="7"/>
  <c r="AK692" i="7"/>
  <c r="AL692" i="7"/>
  <c r="AM692" i="7"/>
  <c r="AO692" i="7"/>
  <c r="AK693" i="7"/>
  <c r="AL693" i="7"/>
  <c r="AM693" i="7"/>
  <c r="AO693" i="7"/>
  <c r="AK694" i="7"/>
  <c r="AL694" i="7"/>
  <c r="AM694" i="7"/>
  <c r="AO694" i="7"/>
  <c r="AK695" i="7"/>
  <c r="AL695" i="7"/>
  <c r="AM695" i="7"/>
  <c r="AO695" i="7"/>
  <c r="AK696" i="7"/>
  <c r="AL696" i="7"/>
  <c r="AM696" i="7"/>
  <c r="AO696" i="7"/>
  <c r="AK697" i="7"/>
  <c r="AL697" i="7"/>
  <c r="AM697" i="7"/>
  <c r="AO697" i="7"/>
  <c r="AK698" i="7"/>
  <c r="AL698" i="7"/>
  <c r="AM698" i="7"/>
  <c r="AO698" i="7"/>
  <c r="AK699" i="7"/>
  <c r="AL699" i="7"/>
  <c r="AM699" i="7"/>
  <c r="AO699" i="7"/>
  <c r="AK700" i="7"/>
  <c r="AL700" i="7"/>
  <c r="AM700" i="7"/>
  <c r="AO700" i="7"/>
  <c r="AK701" i="7"/>
  <c r="AL701" i="7"/>
  <c r="AM701" i="7"/>
  <c r="AO701" i="7"/>
  <c r="AK702" i="7"/>
  <c r="AL702" i="7"/>
  <c r="AM702" i="7"/>
  <c r="AO702" i="7"/>
  <c r="AK703" i="7"/>
  <c r="AL703" i="7"/>
  <c r="AM703" i="7"/>
  <c r="AO703" i="7"/>
  <c r="AK704" i="7"/>
  <c r="AL704" i="7"/>
  <c r="AM704" i="7"/>
  <c r="AO704" i="7"/>
  <c r="AK705" i="7"/>
  <c r="AL705" i="7"/>
  <c r="AM705" i="7"/>
  <c r="AO705" i="7"/>
  <c r="AK706" i="7"/>
  <c r="AL706" i="7"/>
  <c r="AM706" i="7"/>
  <c r="AO706" i="7"/>
  <c r="AK707" i="7"/>
  <c r="AL707" i="7"/>
  <c r="AM707" i="7"/>
  <c r="AO707" i="7"/>
  <c r="AK708" i="7"/>
  <c r="AL708" i="7"/>
  <c r="AM708" i="7"/>
  <c r="AO708" i="7"/>
  <c r="AK709" i="7"/>
  <c r="AL709" i="7"/>
  <c r="AM709" i="7"/>
  <c r="AO709" i="7"/>
  <c r="AK710" i="7"/>
  <c r="AL710" i="7"/>
  <c r="AM710" i="7"/>
  <c r="AO710" i="7"/>
  <c r="AK711" i="7"/>
  <c r="AL711" i="7"/>
  <c r="AM711" i="7"/>
  <c r="AO711" i="7"/>
  <c r="AK712" i="7"/>
  <c r="AL712" i="7"/>
  <c r="AM712" i="7"/>
  <c r="AO712" i="7"/>
  <c r="AK713" i="7"/>
  <c r="AL713" i="7"/>
  <c r="AM713" i="7"/>
  <c r="AO713" i="7"/>
  <c r="AK714" i="7"/>
  <c r="AL714" i="7"/>
  <c r="AM714" i="7"/>
  <c r="AO714" i="7"/>
  <c r="AK715" i="7"/>
  <c r="AL715" i="7"/>
  <c r="AM715" i="7"/>
  <c r="AO715" i="7"/>
  <c r="AK716" i="7"/>
  <c r="AL716" i="7"/>
  <c r="AM716" i="7"/>
  <c r="AO716" i="7"/>
  <c r="AK717" i="7"/>
  <c r="AL717" i="7"/>
  <c r="AM717" i="7"/>
  <c r="AO717" i="7"/>
  <c r="AK718" i="7"/>
  <c r="AL718" i="7"/>
  <c r="AM718" i="7"/>
  <c r="AO718" i="7"/>
  <c r="AK719" i="7"/>
  <c r="AL719" i="7"/>
  <c r="AM719" i="7"/>
  <c r="AO719" i="7"/>
  <c r="AK720" i="7"/>
  <c r="AL720" i="7"/>
  <c r="AM720" i="7"/>
  <c r="AO720" i="7"/>
  <c r="AK721" i="7"/>
  <c r="AL721" i="7"/>
  <c r="AM721" i="7"/>
  <c r="AO721" i="7"/>
  <c r="AK722" i="7"/>
  <c r="AL722" i="7"/>
  <c r="AM722" i="7"/>
  <c r="AO722" i="7"/>
  <c r="AK723" i="7"/>
  <c r="AL723" i="7"/>
  <c r="AM723" i="7"/>
  <c r="AO723" i="7"/>
  <c r="AK724" i="7"/>
  <c r="AL724" i="7"/>
  <c r="AM724" i="7"/>
  <c r="AO724" i="7"/>
  <c r="AK725" i="7"/>
  <c r="AL725" i="7"/>
  <c r="AM725" i="7"/>
  <c r="AO725" i="7"/>
  <c r="AK726" i="7"/>
  <c r="AL726" i="7"/>
  <c r="AM726" i="7"/>
  <c r="AO726" i="7"/>
  <c r="AK727" i="7"/>
  <c r="AL727" i="7"/>
  <c r="AM727" i="7"/>
  <c r="AO727" i="7"/>
  <c r="AK728" i="7"/>
  <c r="AL728" i="7"/>
  <c r="AM728" i="7"/>
  <c r="AO728" i="7"/>
  <c r="AK729" i="7"/>
  <c r="AL729" i="7"/>
  <c r="AM729" i="7"/>
  <c r="AO729" i="7"/>
  <c r="AK730" i="7"/>
  <c r="AL730" i="7"/>
  <c r="AM730" i="7"/>
  <c r="AO730" i="7"/>
  <c r="AK731" i="7"/>
  <c r="AL731" i="7"/>
  <c r="AM731" i="7"/>
  <c r="AO731" i="7"/>
  <c r="AK732" i="7"/>
  <c r="AL732" i="7"/>
  <c r="AM732" i="7"/>
  <c r="AO732" i="7"/>
  <c r="AK733" i="7"/>
  <c r="AL733" i="7"/>
  <c r="AM733" i="7"/>
  <c r="AO733" i="7"/>
  <c r="AK734" i="7"/>
  <c r="AL734" i="7"/>
  <c r="AM734" i="7"/>
  <c r="AO734" i="7"/>
  <c r="AK735" i="7"/>
  <c r="AL735" i="7"/>
  <c r="AM735" i="7"/>
  <c r="AO735" i="7"/>
  <c r="AK736" i="7"/>
  <c r="AL736" i="7"/>
  <c r="AM736" i="7"/>
  <c r="AO736" i="7"/>
  <c r="AK737" i="7"/>
  <c r="AL737" i="7"/>
  <c r="AM737" i="7"/>
  <c r="AO737" i="7"/>
  <c r="AK738" i="7"/>
  <c r="AL738" i="7"/>
  <c r="AM738" i="7"/>
  <c r="AO738" i="7"/>
  <c r="AK739" i="7"/>
  <c r="AL739" i="7"/>
  <c r="AM739" i="7"/>
  <c r="AO739" i="7"/>
  <c r="AK740" i="7"/>
  <c r="AL740" i="7"/>
  <c r="AM740" i="7"/>
  <c r="AO740" i="7"/>
  <c r="AK741" i="7"/>
  <c r="AL741" i="7"/>
  <c r="AM741" i="7"/>
  <c r="AO741" i="7"/>
  <c r="AK742" i="7"/>
  <c r="AL742" i="7"/>
  <c r="AM742" i="7"/>
  <c r="AO742" i="7"/>
  <c r="AK743" i="7"/>
  <c r="AL743" i="7"/>
  <c r="AM743" i="7"/>
  <c r="AO743" i="7"/>
  <c r="AK744" i="7"/>
  <c r="AL744" i="7"/>
  <c r="AM744" i="7"/>
  <c r="AO744" i="7"/>
  <c r="AK745" i="7"/>
  <c r="AL745" i="7"/>
  <c r="AM745" i="7"/>
  <c r="AO745" i="7"/>
  <c r="AK746" i="7"/>
  <c r="AL746" i="7"/>
  <c r="AM746" i="7"/>
  <c r="AO746" i="7"/>
  <c r="AK747" i="7"/>
  <c r="AL747" i="7"/>
  <c r="AM747" i="7"/>
  <c r="AO747" i="7"/>
  <c r="AK748" i="7"/>
  <c r="AL748" i="7"/>
  <c r="AM748" i="7"/>
  <c r="AO748" i="7"/>
  <c r="AK749" i="7"/>
  <c r="AL749" i="7"/>
  <c r="AM749" i="7"/>
  <c r="AO749" i="7"/>
  <c r="AK750" i="7"/>
  <c r="AL750" i="7"/>
  <c r="AM750" i="7"/>
  <c r="AO750" i="7"/>
  <c r="AK751" i="7"/>
  <c r="AL751" i="7"/>
  <c r="AM751" i="7"/>
  <c r="AO751" i="7"/>
  <c r="AK752" i="7"/>
  <c r="AL752" i="7"/>
  <c r="AM752" i="7"/>
  <c r="AO752" i="7"/>
  <c r="AK753" i="7"/>
  <c r="AL753" i="7"/>
  <c r="AM753" i="7"/>
  <c r="AO753" i="7"/>
  <c r="AK754" i="7"/>
  <c r="AL754" i="7"/>
  <c r="AM754" i="7"/>
  <c r="AO754" i="7"/>
  <c r="AK755" i="7"/>
  <c r="AL755" i="7"/>
  <c r="AM755" i="7"/>
  <c r="AO755" i="7"/>
  <c r="AK756" i="7"/>
  <c r="AL756" i="7"/>
  <c r="AM756" i="7"/>
  <c r="AO756" i="7"/>
  <c r="AK757" i="7"/>
  <c r="AL757" i="7"/>
  <c r="AM757" i="7"/>
  <c r="AO757" i="7"/>
  <c r="AK758" i="7"/>
  <c r="AL758" i="7"/>
  <c r="AM758" i="7"/>
  <c r="AO758" i="7"/>
  <c r="AK759" i="7"/>
  <c r="AL759" i="7"/>
  <c r="AM759" i="7"/>
  <c r="AO759" i="7"/>
  <c r="AK760" i="7"/>
  <c r="AL760" i="7"/>
  <c r="AM760" i="7"/>
  <c r="AO760" i="7"/>
  <c r="AK761" i="7"/>
  <c r="AL761" i="7"/>
  <c r="AM761" i="7"/>
  <c r="AO761" i="7"/>
  <c r="AK762" i="7"/>
  <c r="AL762" i="7"/>
  <c r="AM762" i="7"/>
  <c r="AO762" i="7"/>
  <c r="AK763" i="7"/>
  <c r="AL763" i="7"/>
  <c r="AM763" i="7"/>
  <c r="AO763" i="7"/>
  <c r="AK764" i="7"/>
  <c r="AL764" i="7"/>
  <c r="AM764" i="7"/>
  <c r="AO764" i="7"/>
  <c r="AK765" i="7"/>
  <c r="AL765" i="7"/>
  <c r="AM765" i="7"/>
  <c r="AO765" i="7"/>
  <c r="AK766" i="7"/>
  <c r="AL766" i="7"/>
  <c r="AM766" i="7"/>
  <c r="AO766" i="7"/>
  <c r="AK767" i="7"/>
  <c r="AL767" i="7"/>
  <c r="AM767" i="7"/>
  <c r="AO767" i="7"/>
  <c r="AK768" i="7"/>
  <c r="AL768" i="7"/>
  <c r="AM768" i="7"/>
  <c r="AO768" i="7"/>
  <c r="AK769" i="7"/>
  <c r="AL769" i="7"/>
  <c r="AM769" i="7"/>
  <c r="AO769" i="7"/>
  <c r="AK770" i="7"/>
  <c r="AL770" i="7"/>
  <c r="AM770" i="7"/>
  <c r="AO770" i="7"/>
  <c r="AK771" i="7"/>
  <c r="AL771" i="7"/>
  <c r="AM771" i="7"/>
  <c r="AO771" i="7"/>
  <c r="AK772" i="7"/>
  <c r="AL772" i="7"/>
  <c r="AM772" i="7"/>
  <c r="AO772" i="7"/>
  <c r="AK773" i="7"/>
  <c r="AL773" i="7"/>
  <c r="AM773" i="7"/>
  <c r="AO773" i="7"/>
  <c r="AK774" i="7"/>
  <c r="AL774" i="7"/>
  <c r="AM774" i="7"/>
  <c r="AO774" i="7"/>
  <c r="AK775" i="7"/>
  <c r="AL775" i="7"/>
  <c r="AM775" i="7"/>
  <c r="AO775" i="7"/>
  <c r="AK776" i="7"/>
  <c r="AL776" i="7"/>
  <c r="AM776" i="7"/>
  <c r="AO776" i="7"/>
  <c r="AK777" i="7"/>
  <c r="AL777" i="7"/>
  <c r="AM777" i="7"/>
  <c r="AO777" i="7"/>
  <c r="AK778" i="7"/>
  <c r="AL778" i="7"/>
  <c r="AM778" i="7"/>
  <c r="AO778" i="7"/>
  <c r="AK779" i="7"/>
  <c r="AL779" i="7"/>
  <c r="AM779" i="7"/>
  <c r="AO779" i="7"/>
  <c r="AK780" i="7"/>
  <c r="AL780" i="7"/>
  <c r="AM780" i="7"/>
  <c r="AO780" i="7"/>
  <c r="AK781" i="7"/>
  <c r="AL781" i="7"/>
  <c r="AM781" i="7"/>
  <c r="AO781" i="7"/>
  <c r="AK782" i="7"/>
  <c r="AL782" i="7"/>
  <c r="AM782" i="7"/>
  <c r="AO782" i="7"/>
  <c r="AK783" i="7"/>
  <c r="AL783" i="7"/>
  <c r="AM783" i="7"/>
  <c r="AO783" i="7"/>
  <c r="AK784" i="7"/>
  <c r="AL784" i="7"/>
  <c r="AM784" i="7"/>
  <c r="AO784" i="7"/>
  <c r="AK785" i="7"/>
  <c r="AL785" i="7"/>
  <c r="AM785" i="7"/>
  <c r="AO785" i="7"/>
  <c r="AK786" i="7"/>
  <c r="AL786" i="7"/>
  <c r="AM786" i="7"/>
  <c r="AO786" i="7"/>
  <c r="AK787" i="7"/>
  <c r="AL787" i="7"/>
  <c r="AM787" i="7"/>
  <c r="AO787" i="7"/>
  <c r="AK788" i="7"/>
  <c r="AL788" i="7"/>
  <c r="AM788" i="7"/>
  <c r="AO788" i="7"/>
  <c r="AK789" i="7"/>
  <c r="AL789" i="7"/>
  <c r="AM789" i="7"/>
  <c r="AO789" i="7"/>
  <c r="AK790" i="7"/>
  <c r="AL790" i="7"/>
  <c r="AM790" i="7"/>
  <c r="AO790" i="7"/>
  <c r="AK791" i="7"/>
  <c r="AL791" i="7"/>
  <c r="AM791" i="7"/>
  <c r="AO791" i="7"/>
  <c r="AK792" i="7"/>
  <c r="AL792" i="7"/>
  <c r="AM792" i="7"/>
  <c r="AO792" i="7"/>
  <c r="AK793" i="7"/>
  <c r="AL793" i="7"/>
  <c r="AM793" i="7"/>
  <c r="AO793" i="7"/>
  <c r="AK794" i="7"/>
  <c r="AL794" i="7"/>
  <c r="AM794" i="7"/>
  <c r="AO794" i="7"/>
  <c r="AK795" i="7"/>
  <c r="AL795" i="7"/>
  <c r="AM795" i="7"/>
  <c r="AO795" i="7"/>
  <c r="AK796" i="7"/>
  <c r="AL796" i="7"/>
  <c r="AM796" i="7"/>
  <c r="AO796" i="7"/>
  <c r="AK797" i="7"/>
  <c r="AL797" i="7"/>
  <c r="AM797" i="7"/>
  <c r="AO797" i="7"/>
  <c r="AK798" i="7"/>
  <c r="AL798" i="7"/>
  <c r="AM798" i="7"/>
  <c r="AO798" i="7"/>
  <c r="AK799" i="7"/>
  <c r="AL799" i="7"/>
  <c r="AM799" i="7"/>
  <c r="AO799" i="7"/>
  <c r="AK800" i="7"/>
  <c r="AL800" i="7"/>
  <c r="AM800" i="7"/>
  <c r="AO800" i="7"/>
  <c r="AK801" i="7"/>
  <c r="AL801" i="7"/>
  <c r="AM801" i="7"/>
  <c r="AO801" i="7"/>
  <c r="AK802" i="7"/>
  <c r="AL802" i="7"/>
  <c r="AM802" i="7"/>
  <c r="AO802" i="7"/>
  <c r="AK803" i="7"/>
  <c r="AL803" i="7"/>
  <c r="AM803" i="7"/>
  <c r="AO803" i="7"/>
  <c r="AK804" i="7"/>
  <c r="AL804" i="7"/>
  <c r="AM804" i="7"/>
  <c r="AO804" i="7"/>
  <c r="AK805" i="7"/>
  <c r="AL805" i="7"/>
  <c r="AM805" i="7"/>
  <c r="AO805" i="7"/>
  <c r="AK806" i="7"/>
  <c r="AL806" i="7"/>
  <c r="AM806" i="7"/>
  <c r="AO806" i="7"/>
  <c r="AK807" i="7"/>
  <c r="AL807" i="7"/>
  <c r="AM807" i="7"/>
  <c r="AO807" i="7"/>
  <c r="AK808" i="7"/>
  <c r="AL808" i="7"/>
  <c r="AM808" i="7"/>
  <c r="AO808" i="7"/>
  <c r="AK809" i="7"/>
  <c r="AL809" i="7"/>
  <c r="AM809" i="7"/>
  <c r="AO809" i="7"/>
  <c r="AK810" i="7"/>
  <c r="AL810" i="7"/>
  <c r="AM810" i="7"/>
  <c r="AO810" i="7"/>
  <c r="AK811" i="7"/>
  <c r="AL811" i="7"/>
  <c r="AM811" i="7"/>
  <c r="AO811" i="7"/>
  <c r="AK812" i="7"/>
  <c r="AL812" i="7"/>
  <c r="AM812" i="7"/>
  <c r="AO812" i="7"/>
  <c r="AK813" i="7"/>
  <c r="AL813" i="7"/>
  <c r="AM813" i="7"/>
  <c r="AO813" i="7"/>
  <c r="AK814" i="7"/>
  <c r="AL814" i="7"/>
  <c r="AM814" i="7"/>
  <c r="AO814" i="7"/>
  <c r="AK815" i="7"/>
  <c r="AL815" i="7"/>
  <c r="AM815" i="7"/>
  <c r="AO815" i="7"/>
  <c r="AK816" i="7"/>
  <c r="AL816" i="7"/>
  <c r="AM816" i="7"/>
  <c r="AO816" i="7"/>
  <c r="AK817" i="7"/>
  <c r="AL817" i="7"/>
  <c r="AM817" i="7"/>
  <c r="AO817" i="7"/>
  <c r="AK818" i="7"/>
  <c r="AL818" i="7"/>
  <c r="AM818" i="7"/>
  <c r="AO818" i="7"/>
  <c r="AK819" i="7"/>
  <c r="AL819" i="7"/>
  <c r="AM819" i="7"/>
  <c r="AO819" i="7"/>
  <c r="AK820" i="7"/>
  <c r="AL820" i="7"/>
  <c r="AM820" i="7"/>
  <c r="AO820" i="7"/>
  <c r="AK821" i="7"/>
  <c r="AL821" i="7"/>
  <c r="AM821" i="7"/>
  <c r="AO821" i="7"/>
  <c r="AK822" i="7"/>
  <c r="AL822" i="7"/>
  <c r="AM822" i="7"/>
  <c r="AO822" i="7"/>
  <c r="AK823" i="7"/>
  <c r="AL823" i="7"/>
  <c r="AM823" i="7"/>
  <c r="AO823" i="7"/>
  <c r="AK824" i="7"/>
  <c r="AL824" i="7"/>
  <c r="AM824" i="7"/>
  <c r="AO824" i="7"/>
  <c r="AK825" i="7"/>
  <c r="AL825" i="7"/>
  <c r="AM825" i="7"/>
  <c r="AO825" i="7"/>
  <c r="AK826" i="7"/>
  <c r="AL826" i="7"/>
  <c r="AM826" i="7"/>
  <c r="AO826" i="7"/>
  <c r="AK827" i="7"/>
  <c r="AL827" i="7"/>
  <c r="AM827" i="7"/>
  <c r="AO827" i="7"/>
  <c r="AK828" i="7"/>
  <c r="AL828" i="7"/>
  <c r="AM828" i="7"/>
  <c r="AO828" i="7"/>
  <c r="AK829" i="7"/>
  <c r="AL829" i="7"/>
  <c r="AM829" i="7"/>
  <c r="AO829" i="7"/>
  <c r="AK830" i="7"/>
  <c r="AL830" i="7"/>
  <c r="AM830" i="7"/>
  <c r="AO830" i="7"/>
  <c r="AK831" i="7"/>
  <c r="AL831" i="7"/>
  <c r="AM831" i="7"/>
  <c r="AO831" i="7"/>
  <c r="AK832" i="7"/>
  <c r="AL832" i="7"/>
  <c r="AM832" i="7"/>
  <c r="AO832" i="7"/>
  <c r="AK833" i="7"/>
  <c r="AL833" i="7"/>
  <c r="AM833" i="7"/>
  <c r="AO833" i="7"/>
  <c r="AK834" i="7"/>
  <c r="AL834" i="7"/>
  <c r="AM834" i="7"/>
  <c r="AO834" i="7"/>
  <c r="AK835" i="7"/>
  <c r="AL835" i="7"/>
  <c r="AM835" i="7"/>
  <c r="AO835" i="7"/>
  <c r="AK836" i="7"/>
  <c r="AL836" i="7"/>
  <c r="AM836" i="7"/>
  <c r="AO836" i="7"/>
  <c r="AK837" i="7"/>
  <c r="AL837" i="7"/>
  <c r="AM837" i="7"/>
  <c r="AO837" i="7"/>
  <c r="AK838" i="7"/>
  <c r="AL838" i="7"/>
  <c r="AM838" i="7"/>
  <c r="AO838" i="7"/>
  <c r="AK839" i="7"/>
  <c r="AL839" i="7"/>
  <c r="AM839" i="7"/>
  <c r="AO839" i="7"/>
  <c r="AK840" i="7"/>
  <c r="AL840" i="7"/>
  <c r="AM840" i="7"/>
  <c r="AO840" i="7"/>
  <c r="AK841" i="7"/>
  <c r="AL841" i="7"/>
  <c r="AM841" i="7"/>
  <c r="AO841" i="7"/>
  <c r="AK842" i="7"/>
  <c r="AL842" i="7"/>
  <c r="AM842" i="7"/>
  <c r="AO842" i="7"/>
  <c r="AK843" i="7"/>
  <c r="AL843" i="7"/>
  <c r="AM843" i="7"/>
  <c r="AO843" i="7"/>
  <c r="AK844" i="7"/>
  <c r="AL844" i="7"/>
  <c r="AM844" i="7"/>
  <c r="AO844" i="7"/>
  <c r="AK845" i="7"/>
  <c r="AL845" i="7"/>
  <c r="AM845" i="7"/>
  <c r="AO845" i="7"/>
  <c r="AK846" i="7"/>
  <c r="AL846" i="7"/>
  <c r="AM846" i="7"/>
  <c r="AO846" i="7"/>
  <c r="AK847" i="7"/>
  <c r="AL847" i="7"/>
  <c r="AM847" i="7"/>
  <c r="AO847" i="7"/>
  <c r="AK848" i="7"/>
  <c r="AL848" i="7"/>
  <c r="AM848" i="7"/>
  <c r="AO848" i="7"/>
  <c r="AK849" i="7"/>
  <c r="AL849" i="7"/>
  <c r="AM849" i="7"/>
  <c r="AO849" i="7"/>
  <c r="AK850" i="7"/>
  <c r="AL850" i="7"/>
  <c r="AM850" i="7"/>
  <c r="AO850" i="7"/>
  <c r="AK851" i="7"/>
  <c r="AL851" i="7"/>
  <c r="AM851" i="7"/>
  <c r="AO851" i="7"/>
  <c r="AK852" i="7"/>
  <c r="AL852" i="7"/>
  <c r="AM852" i="7"/>
  <c r="AO852" i="7"/>
  <c r="AK853" i="7"/>
  <c r="AL853" i="7"/>
  <c r="AM853" i="7"/>
  <c r="AO853" i="7"/>
  <c r="AK854" i="7"/>
  <c r="AL854" i="7"/>
  <c r="AM854" i="7"/>
  <c r="AO854" i="7"/>
  <c r="AK855" i="7"/>
  <c r="AL855" i="7"/>
  <c r="AM855" i="7"/>
  <c r="AO855" i="7"/>
  <c r="AK856" i="7"/>
  <c r="AL856" i="7"/>
  <c r="AM856" i="7"/>
  <c r="AO856" i="7"/>
  <c r="AK857" i="7"/>
  <c r="AL857" i="7"/>
  <c r="AM857" i="7"/>
  <c r="AO857" i="7"/>
  <c r="AK858" i="7"/>
  <c r="AL858" i="7"/>
  <c r="AM858" i="7"/>
  <c r="AO858" i="7"/>
  <c r="AK859" i="7"/>
  <c r="AL859" i="7"/>
  <c r="AM859" i="7"/>
  <c r="AO859" i="7"/>
  <c r="AK860" i="7"/>
  <c r="AL860" i="7"/>
  <c r="AM860" i="7"/>
  <c r="AO860" i="7"/>
  <c r="AK861" i="7"/>
  <c r="AL861" i="7"/>
  <c r="AM861" i="7"/>
  <c r="AO861" i="7"/>
  <c r="AK862" i="7"/>
  <c r="AL862" i="7"/>
  <c r="AM862" i="7"/>
  <c r="AO862" i="7"/>
  <c r="AK863" i="7"/>
  <c r="AL863" i="7"/>
  <c r="AM863" i="7"/>
  <c r="AO863" i="7"/>
  <c r="AK864" i="7"/>
  <c r="AL864" i="7"/>
  <c r="AM864" i="7"/>
  <c r="AO864" i="7"/>
  <c r="AK865" i="7"/>
  <c r="AL865" i="7"/>
  <c r="AM865" i="7"/>
  <c r="AO865" i="7"/>
  <c r="AK866" i="7"/>
  <c r="AL866" i="7"/>
  <c r="AM866" i="7"/>
  <c r="AO866" i="7"/>
  <c r="AK867" i="7"/>
  <c r="AL867" i="7"/>
  <c r="AM867" i="7"/>
  <c r="AO867" i="7"/>
  <c r="AK868" i="7"/>
  <c r="AL868" i="7"/>
  <c r="AM868" i="7"/>
  <c r="AO868" i="7"/>
  <c r="AK869" i="7"/>
  <c r="AL869" i="7"/>
  <c r="AM869" i="7"/>
  <c r="AO869" i="7"/>
  <c r="AK870" i="7"/>
  <c r="AL870" i="7"/>
  <c r="AM870" i="7"/>
  <c r="AO870" i="7"/>
  <c r="AK871" i="7"/>
  <c r="AL871" i="7"/>
  <c r="AM871" i="7"/>
  <c r="AO871" i="7"/>
  <c r="AK872" i="7"/>
  <c r="AL872" i="7"/>
  <c r="AM872" i="7"/>
  <c r="AO872" i="7"/>
  <c r="AK873" i="7"/>
  <c r="AL873" i="7"/>
  <c r="AM873" i="7"/>
  <c r="AO873" i="7"/>
  <c r="AK874" i="7"/>
  <c r="AL874" i="7"/>
  <c r="AM874" i="7"/>
  <c r="AO874" i="7"/>
  <c r="AK875" i="7"/>
  <c r="AL875" i="7"/>
  <c r="AM875" i="7"/>
  <c r="AO875" i="7"/>
  <c r="AK876" i="7"/>
  <c r="AL876" i="7"/>
  <c r="AM876" i="7"/>
  <c r="AO876" i="7"/>
  <c r="AK877" i="7"/>
  <c r="AL877" i="7"/>
  <c r="AM877" i="7"/>
  <c r="AO877" i="7"/>
  <c r="AK878" i="7"/>
  <c r="AL878" i="7"/>
  <c r="AM878" i="7"/>
  <c r="AO878" i="7"/>
  <c r="AK879" i="7"/>
  <c r="AL879" i="7"/>
  <c r="AM879" i="7"/>
  <c r="AO879" i="7"/>
  <c r="AK880" i="7"/>
  <c r="AL880" i="7"/>
  <c r="AM880" i="7"/>
  <c r="AO880" i="7"/>
  <c r="AK881" i="7"/>
  <c r="AL881" i="7"/>
  <c r="AM881" i="7"/>
  <c r="AO881" i="7"/>
  <c r="AK882" i="7"/>
  <c r="AL882" i="7"/>
  <c r="AM882" i="7"/>
  <c r="AO882" i="7"/>
  <c r="AK883" i="7"/>
  <c r="AL883" i="7"/>
  <c r="AM883" i="7"/>
  <c r="AO883" i="7"/>
  <c r="AK884" i="7"/>
  <c r="AL884" i="7"/>
  <c r="AM884" i="7"/>
  <c r="AO884" i="7"/>
  <c r="AK885" i="7"/>
  <c r="AL885" i="7"/>
  <c r="AM885" i="7"/>
  <c r="AO885" i="7"/>
  <c r="AK886" i="7"/>
  <c r="AL886" i="7"/>
  <c r="AM886" i="7"/>
  <c r="AO886" i="7"/>
  <c r="AK887" i="7"/>
  <c r="AL887" i="7"/>
  <c r="AM887" i="7"/>
  <c r="AO887" i="7"/>
  <c r="AK888" i="7"/>
  <c r="AL888" i="7"/>
  <c r="AM888" i="7"/>
  <c r="AO888" i="7"/>
  <c r="AK889" i="7"/>
  <c r="AL889" i="7"/>
  <c r="AM889" i="7"/>
  <c r="AO889" i="7"/>
  <c r="AK890" i="7"/>
  <c r="AL890" i="7"/>
  <c r="AM890" i="7"/>
  <c r="AO890" i="7"/>
  <c r="AK891" i="7"/>
  <c r="AL891" i="7"/>
  <c r="AM891" i="7"/>
  <c r="AO891" i="7"/>
  <c r="AK892" i="7"/>
  <c r="AL892" i="7"/>
  <c r="AM892" i="7"/>
  <c r="AO892" i="7"/>
  <c r="AK893" i="7"/>
  <c r="AL893" i="7"/>
  <c r="AM893" i="7"/>
  <c r="AO893" i="7"/>
  <c r="AK894" i="7"/>
  <c r="AL894" i="7"/>
  <c r="AM894" i="7"/>
  <c r="AO894" i="7"/>
  <c r="AK895" i="7"/>
  <c r="AL895" i="7"/>
  <c r="AM895" i="7"/>
  <c r="AO895" i="7"/>
  <c r="AK896" i="7"/>
  <c r="AL896" i="7"/>
  <c r="AM896" i="7"/>
  <c r="AO896" i="7"/>
  <c r="AK897" i="7"/>
  <c r="AL897" i="7"/>
  <c r="AM897" i="7"/>
  <c r="AO897" i="7"/>
  <c r="AK898" i="7"/>
  <c r="AL898" i="7"/>
  <c r="AM898" i="7"/>
  <c r="AO898" i="7"/>
  <c r="AK899" i="7"/>
  <c r="AL899" i="7"/>
  <c r="AM899" i="7"/>
  <c r="AO899" i="7"/>
  <c r="AK900" i="7"/>
  <c r="AL900" i="7"/>
  <c r="AM900" i="7"/>
  <c r="AO900" i="7"/>
  <c r="AK901" i="7"/>
  <c r="AL901" i="7"/>
  <c r="AM901" i="7"/>
  <c r="AO901" i="7"/>
  <c r="AK902" i="7"/>
  <c r="AL902" i="7"/>
  <c r="AM902" i="7"/>
  <c r="AO902" i="7"/>
  <c r="AK903" i="7"/>
  <c r="AL903" i="7"/>
  <c r="AM903" i="7"/>
  <c r="AO903" i="7"/>
  <c r="AK904" i="7"/>
  <c r="AL904" i="7"/>
  <c r="AM904" i="7"/>
  <c r="AO904" i="7"/>
  <c r="AK905" i="7"/>
  <c r="AL905" i="7"/>
  <c r="AM905" i="7"/>
  <c r="AO905" i="7"/>
  <c r="AK906" i="7"/>
  <c r="AL906" i="7"/>
  <c r="AM906" i="7"/>
  <c r="AO906" i="7"/>
  <c r="AK907" i="7"/>
  <c r="AL907" i="7"/>
  <c r="AM907" i="7"/>
  <c r="AO907" i="7"/>
  <c r="AK908" i="7"/>
  <c r="AL908" i="7"/>
  <c r="AM908" i="7"/>
  <c r="AO908" i="7"/>
  <c r="AK909" i="7"/>
  <c r="AL909" i="7"/>
  <c r="AM909" i="7"/>
  <c r="AO909" i="7"/>
  <c r="AK910" i="7"/>
  <c r="AL910" i="7"/>
  <c r="AM910" i="7"/>
  <c r="AO910" i="7"/>
  <c r="AK911" i="7"/>
  <c r="AL911" i="7"/>
  <c r="AM911" i="7"/>
  <c r="AO911" i="7"/>
  <c r="AK912" i="7"/>
  <c r="AL912" i="7"/>
  <c r="AM912" i="7"/>
  <c r="AO912" i="7"/>
  <c r="AK913" i="7"/>
  <c r="AL913" i="7"/>
  <c r="AM913" i="7"/>
  <c r="AO913" i="7"/>
  <c r="AK914" i="7"/>
  <c r="AL914" i="7"/>
  <c r="AM914" i="7"/>
  <c r="AO914" i="7"/>
  <c r="AK915" i="7"/>
  <c r="AL915" i="7"/>
  <c r="AM915" i="7"/>
  <c r="AO915" i="7"/>
  <c r="AK916" i="7"/>
  <c r="AL916" i="7"/>
  <c r="AM916" i="7"/>
  <c r="AO916" i="7"/>
  <c r="AK917" i="7"/>
  <c r="AL917" i="7"/>
  <c r="AM917" i="7"/>
  <c r="AO917" i="7"/>
  <c r="AK918" i="7"/>
  <c r="AL918" i="7"/>
  <c r="AM918" i="7"/>
  <c r="AO918" i="7"/>
  <c r="AK919" i="7"/>
  <c r="AL919" i="7"/>
  <c r="AM919" i="7"/>
  <c r="AO919" i="7"/>
  <c r="AK920" i="7"/>
  <c r="AL920" i="7"/>
  <c r="AM920" i="7"/>
  <c r="AO920" i="7"/>
  <c r="AK921" i="7"/>
  <c r="AL921" i="7"/>
  <c r="AM921" i="7"/>
  <c r="AO921" i="7"/>
  <c r="AK922" i="7"/>
  <c r="AL922" i="7"/>
  <c r="AM922" i="7"/>
  <c r="AO922" i="7"/>
  <c r="AK923" i="7"/>
  <c r="AL923" i="7"/>
  <c r="AM923" i="7"/>
  <c r="AO923" i="7"/>
  <c r="AK924" i="7"/>
  <c r="AL924" i="7"/>
  <c r="AM924" i="7"/>
  <c r="AO924" i="7"/>
  <c r="AK925" i="7"/>
  <c r="AL925" i="7"/>
  <c r="AM925" i="7"/>
  <c r="AO925" i="7"/>
  <c r="AK926" i="7"/>
  <c r="AL926" i="7"/>
  <c r="AM926" i="7"/>
  <c r="AO926" i="7"/>
  <c r="AK927" i="7"/>
  <c r="AL927" i="7"/>
  <c r="AM927" i="7"/>
  <c r="AO927" i="7"/>
  <c r="AK928" i="7"/>
  <c r="AL928" i="7"/>
  <c r="AM928" i="7"/>
  <c r="AO928" i="7"/>
  <c r="AK929" i="7"/>
  <c r="AL929" i="7"/>
  <c r="AM929" i="7"/>
  <c r="AO929" i="7"/>
  <c r="AK930" i="7"/>
  <c r="AL930" i="7"/>
  <c r="AM930" i="7"/>
  <c r="AO930" i="7"/>
  <c r="AK931" i="7"/>
  <c r="AL931" i="7"/>
  <c r="AM931" i="7"/>
  <c r="AO931" i="7"/>
  <c r="AK932" i="7"/>
  <c r="AL932" i="7"/>
  <c r="AM932" i="7"/>
  <c r="AO932" i="7"/>
  <c r="AK933" i="7"/>
  <c r="AL933" i="7"/>
  <c r="AM933" i="7"/>
  <c r="AO933" i="7"/>
  <c r="AK934" i="7"/>
  <c r="AL934" i="7"/>
  <c r="AM934" i="7"/>
  <c r="AO934" i="7"/>
  <c r="AK935" i="7"/>
  <c r="AL935" i="7"/>
  <c r="AM935" i="7"/>
  <c r="AO935" i="7"/>
  <c r="AK936" i="7"/>
  <c r="AL936" i="7"/>
  <c r="AM936" i="7"/>
  <c r="AO936" i="7"/>
  <c r="AK937" i="7"/>
  <c r="AL937" i="7"/>
  <c r="AM937" i="7"/>
  <c r="AO937" i="7"/>
  <c r="AK938" i="7"/>
  <c r="AL938" i="7"/>
  <c r="AM938" i="7"/>
  <c r="AO938" i="7"/>
  <c r="AK939" i="7"/>
  <c r="AL939" i="7"/>
  <c r="AM939" i="7"/>
  <c r="AO939" i="7"/>
  <c r="AK940" i="7"/>
  <c r="AL940" i="7"/>
  <c r="AM940" i="7"/>
  <c r="AO940" i="7"/>
  <c r="AK941" i="7"/>
  <c r="AL941" i="7"/>
  <c r="AM941" i="7"/>
  <c r="AO941" i="7"/>
  <c r="AK942" i="7"/>
  <c r="AL942" i="7"/>
  <c r="AM942" i="7"/>
  <c r="AO942" i="7"/>
  <c r="AK943" i="7"/>
  <c r="AL943" i="7"/>
  <c r="AM943" i="7"/>
  <c r="AO943" i="7"/>
  <c r="AK944" i="7"/>
  <c r="AL944" i="7"/>
  <c r="AM944" i="7"/>
  <c r="AO944" i="7"/>
  <c r="AK945" i="7"/>
  <c r="AL945" i="7"/>
  <c r="AM945" i="7"/>
  <c r="AO945" i="7"/>
  <c r="AK946" i="7"/>
  <c r="AL946" i="7"/>
  <c r="AM946" i="7"/>
  <c r="AO946" i="7"/>
  <c r="AK947" i="7"/>
  <c r="AL947" i="7"/>
  <c r="AM947" i="7"/>
  <c r="AO947" i="7"/>
  <c r="AK948" i="7"/>
  <c r="AL948" i="7"/>
  <c r="AM948" i="7"/>
  <c r="AO948" i="7"/>
  <c r="AK949" i="7"/>
  <c r="AL949" i="7"/>
  <c r="AM949" i="7"/>
  <c r="AO949" i="7"/>
  <c r="AK950" i="7"/>
  <c r="AL950" i="7"/>
  <c r="AM950" i="7"/>
  <c r="AO950" i="7"/>
  <c r="AK951" i="7"/>
  <c r="AL951" i="7"/>
  <c r="AM951" i="7"/>
  <c r="AO951" i="7"/>
  <c r="AK952" i="7"/>
  <c r="AL952" i="7"/>
  <c r="AM952" i="7"/>
  <c r="AO952" i="7"/>
  <c r="AK953" i="7"/>
  <c r="AL953" i="7"/>
  <c r="AM953" i="7"/>
  <c r="AO953" i="7"/>
  <c r="AK954" i="7"/>
  <c r="AL954" i="7"/>
  <c r="AM954" i="7"/>
  <c r="AO954" i="7"/>
  <c r="AK955" i="7"/>
  <c r="AL955" i="7"/>
  <c r="AM955" i="7"/>
  <c r="AO955" i="7"/>
  <c r="AK956" i="7"/>
  <c r="AL956" i="7"/>
  <c r="AM956" i="7"/>
  <c r="AO956" i="7"/>
  <c r="AK957" i="7"/>
  <c r="AL957" i="7"/>
  <c r="AM957" i="7"/>
  <c r="AO957" i="7"/>
  <c r="AK958" i="7"/>
  <c r="AL958" i="7"/>
  <c r="AM958" i="7"/>
  <c r="AO958" i="7"/>
  <c r="AK959" i="7"/>
  <c r="AL959" i="7"/>
  <c r="AM959" i="7"/>
  <c r="AO959" i="7"/>
  <c r="AK960" i="7"/>
  <c r="AL960" i="7"/>
  <c r="AM960" i="7"/>
  <c r="AO960" i="7"/>
  <c r="AK961" i="7"/>
  <c r="AL961" i="7"/>
  <c r="AM961" i="7"/>
  <c r="AO961" i="7"/>
  <c r="AK962" i="7"/>
  <c r="AL962" i="7"/>
  <c r="AM962" i="7"/>
  <c r="AO962" i="7"/>
  <c r="AK963" i="7"/>
  <c r="AL963" i="7"/>
  <c r="AM963" i="7"/>
  <c r="AO963" i="7"/>
  <c r="AK964" i="7"/>
  <c r="AL964" i="7"/>
  <c r="AM964" i="7"/>
  <c r="AO964" i="7"/>
  <c r="AK965" i="7"/>
  <c r="AL965" i="7"/>
  <c r="AM965" i="7"/>
  <c r="AO965" i="7"/>
  <c r="AK966" i="7"/>
  <c r="AL966" i="7"/>
  <c r="AM966" i="7"/>
  <c r="AO966" i="7"/>
  <c r="AK967" i="7"/>
  <c r="AL967" i="7"/>
  <c r="AM967" i="7"/>
  <c r="AO967" i="7"/>
  <c r="AK968" i="7"/>
  <c r="AL968" i="7"/>
  <c r="AM968" i="7"/>
  <c r="AO968" i="7"/>
  <c r="AK969" i="7"/>
  <c r="AL969" i="7"/>
  <c r="AM969" i="7"/>
  <c r="AO969" i="7"/>
  <c r="AK970" i="7"/>
  <c r="AL970" i="7"/>
  <c r="AM970" i="7"/>
  <c r="AO970" i="7"/>
  <c r="AK971" i="7"/>
  <c r="AL971" i="7"/>
  <c r="AM971" i="7"/>
  <c r="AO971" i="7"/>
  <c r="AK972" i="7"/>
  <c r="AL972" i="7"/>
  <c r="AM972" i="7"/>
  <c r="AO972" i="7"/>
  <c r="AK973" i="7"/>
  <c r="AL973" i="7"/>
  <c r="AM973" i="7"/>
  <c r="AO973" i="7"/>
  <c r="AK974" i="7"/>
  <c r="AL974" i="7"/>
  <c r="AM974" i="7"/>
  <c r="AO974" i="7"/>
  <c r="AK975" i="7"/>
  <c r="AL975" i="7"/>
  <c r="AM975" i="7"/>
  <c r="AO975" i="7"/>
  <c r="AK976" i="7"/>
  <c r="AL976" i="7"/>
  <c r="AM976" i="7"/>
  <c r="AO976" i="7"/>
  <c r="AK977" i="7"/>
  <c r="AL977" i="7"/>
  <c r="AM977" i="7"/>
  <c r="AO977" i="7"/>
  <c r="AK978" i="7"/>
  <c r="AL978" i="7"/>
  <c r="AM978" i="7"/>
  <c r="AO978" i="7"/>
  <c r="AK979" i="7"/>
  <c r="AL979" i="7"/>
  <c r="AM979" i="7"/>
  <c r="AO979" i="7"/>
  <c r="AK980" i="7"/>
  <c r="AL980" i="7"/>
  <c r="AM980" i="7"/>
  <c r="AO980" i="7"/>
  <c r="AK981" i="7"/>
  <c r="AL981" i="7"/>
  <c r="AM981" i="7"/>
  <c r="AO981" i="7"/>
  <c r="AK982" i="7"/>
  <c r="AL982" i="7"/>
  <c r="AM982" i="7"/>
  <c r="AO982" i="7"/>
  <c r="AK983" i="7"/>
  <c r="AL983" i="7"/>
  <c r="AM983" i="7"/>
  <c r="AO983" i="7"/>
  <c r="AK984" i="7"/>
  <c r="AL984" i="7"/>
  <c r="AM984" i="7"/>
  <c r="AO984" i="7"/>
  <c r="AK985" i="7"/>
  <c r="AL985" i="7"/>
  <c r="AM985" i="7"/>
  <c r="AO985" i="7"/>
  <c r="AK986" i="7"/>
  <c r="AL986" i="7"/>
  <c r="AM986" i="7"/>
  <c r="AO986" i="7"/>
  <c r="AK987" i="7"/>
  <c r="AL987" i="7"/>
  <c r="AM987" i="7"/>
  <c r="AO987" i="7"/>
  <c r="AK988" i="7"/>
  <c r="AL988" i="7"/>
  <c r="AM988" i="7"/>
  <c r="AO988" i="7"/>
  <c r="AK989" i="7"/>
  <c r="AL989" i="7"/>
  <c r="AM989" i="7"/>
  <c r="AO989" i="7"/>
  <c r="AK990" i="7"/>
  <c r="AL990" i="7"/>
  <c r="AM990" i="7"/>
  <c r="AO990" i="7"/>
  <c r="AK991" i="7"/>
  <c r="AL991" i="7"/>
  <c r="AM991" i="7"/>
  <c r="AO991" i="7"/>
  <c r="AK992" i="7"/>
  <c r="AL992" i="7"/>
  <c r="AM992" i="7"/>
  <c r="AO992" i="7"/>
  <c r="AK993" i="7"/>
  <c r="AL993" i="7"/>
  <c r="AM993" i="7"/>
  <c r="AO993" i="7"/>
  <c r="AK994" i="7"/>
  <c r="AL994" i="7"/>
  <c r="AM994" i="7"/>
  <c r="AO994" i="7"/>
  <c r="AK995" i="7"/>
  <c r="AL995" i="7"/>
  <c r="AM995" i="7"/>
  <c r="AO995" i="7"/>
  <c r="AK996" i="7"/>
  <c r="AL996" i="7"/>
  <c r="AM996" i="7"/>
  <c r="AO996" i="7"/>
  <c r="AK997" i="7"/>
  <c r="AL997" i="7"/>
  <c r="AM997" i="7"/>
  <c r="AO997" i="7"/>
  <c r="AK998" i="7"/>
  <c r="AL998" i="7"/>
  <c r="AM998" i="7"/>
  <c r="AO998" i="7"/>
  <c r="AK999" i="7"/>
  <c r="AL999" i="7"/>
  <c r="AM999" i="7"/>
  <c r="AO999" i="7"/>
  <c r="AK1000" i="7"/>
  <c r="AL1000" i="7"/>
  <c r="AM1000" i="7"/>
  <c r="AO1000" i="7"/>
  <c r="AK1001" i="7"/>
  <c r="AL1001" i="7"/>
  <c r="AM1001" i="7"/>
  <c r="AO1001" i="7"/>
  <c r="AK1002" i="7"/>
  <c r="AL1002" i="7"/>
  <c r="AM1002" i="7"/>
  <c r="AO1002" i="7"/>
  <c r="AK1003" i="7"/>
  <c r="AL1003" i="7"/>
  <c r="AM1003" i="7"/>
  <c r="AO1003" i="7"/>
  <c r="AK1004" i="7"/>
  <c r="AL1004" i="7"/>
  <c r="AM1004" i="7"/>
  <c r="AO1004" i="7"/>
  <c r="AK1005" i="7"/>
  <c r="AL1005" i="7"/>
  <c r="AM1005" i="7"/>
  <c r="AO1005" i="7"/>
  <c r="AK1006" i="7"/>
  <c r="AL1006" i="7"/>
  <c r="AM1006" i="7"/>
  <c r="AO1006" i="7"/>
  <c r="AK1007" i="7"/>
  <c r="AL1007" i="7"/>
  <c r="AM1007" i="7"/>
  <c r="AO1007" i="7"/>
  <c r="AK1008" i="7"/>
  <c r="AL1008" i="7"/>
  <c r="AM1008" i="7"/>
  <c r="AO1008" i="7"/>
  <c r="AK1009" i="7"/>
  <c r="AL1009" i="7"/>
  <c r="AM1009" i="7"/>
  <c r="AO1009" i="7"/>
  <c r="AK1010" i="7"/>
  <c r="AL1010" i="7"/>
  <c r="AM1010" i="7"/>
  <c r="AO1010" i="7"/>
  <c r="AK1011" i="7"/>
  <c r="AL1011" i="7"/>
  <c r="AM1011" i="7"/>
  <c r="AO1011" i="7"/>
  <c r="AK1012" i="7"/>
  <c r="AL1012" i="7"/>
  <c r="AM1012" i="7"/>
  <c r="AO1012" i="7"/>
  <c r="AK1013" i="7"/>
  <c r="AL1013" i="7"/>
  <c r="AM1013" i="7"/>
  <c r="AO1013" i="7"/>
  <c r="AK1014" i="7"/>
  <c r="AL1014" i="7"/>
  <c r="AM1014" i="7"/>
  <c r="AO1014" i="7"/>
  <c r="AK1015" i="7"/>
  <c r="AL1015" i="7"/>
  <c r="AM1015" i="7"/>
  <c r="AO1015" i="7"/>
  <c r="AK1016" i="7"/>
  <c r="AL1016" i="7"/>
  <c r="AM1016" i="7"/>
  <c r="AO1016" i="7"/>
  <c r="AK1017" i="7"/>
  <c r="AL1017" i="7"/>
  <c r="AM1017" i="7"/>
  <c r="AO1017" i="7"/>
  <c r="AK1018" i="7"/>
  <c r="AL1018" i="7"/>
  <c r="AM1018" i="7"/>
  <c r="AO1018" i="7"/>
  <c r="AK1019" i="7"/>
  <c r="AL1019" i="7"/>
  <c r="AM1019" i="7"/>
  <c r="AO1019" i="7"/>
  <c r="AK1020" i="7"/>
  <c r="AL1020" i="7"/>
  <c r="AM1020" i="7"/>
  <c r="AO1020" i="7"/>
  <c r="AK1021" i="7"/>
  <c r="AL1021" i="7"/>
  <c r="AM1021" i="7"/>
  <c r="AO1021" i="7"/>
  <c r="AK1022" i="7"/>
  <c r="AL1022" i="7"/>
  <c r="AM1022" i="7"/>
  <c r="AO1022" i="7"/>
  <c r="AK1023" i="7"/>
  <c r="AL1023" i="7"/>
  <c r="AM1023" i="7"/>
  <c r="AO1023" i="7"/>
  <c r="AK1024" i="7"/>
  <c r="AL1024" i="7"/>
  <c r="AM1024" i="7"/>
  <c r="AO1024" i="7"/>
  <c r="AK1025" i="7"/>
  <c r="AL1025" i="7"/>
  <c r="AM1025" i="7"/>
  <c r="AO1025" i="7"/>
  <c r="AK1026" i="7"/>
  <c r="AL1026" i="7"/>
  <c r="AM1026" i="7"/>
  <c r="AO1026" i="7"/>
  <c r="AK1027" i="7"/>
  <c r="AL1027" i="7"/>
  <c r="AM1027" i="7"/>
  <c r="AO1027" i="7"/>
  <c r="AK1028" i="7"/>
  <c r="AL1028" i="7"/>
  <c r="AM1028" i="7"/>
  <c r="AO1028" i="7"/>
  <c r="AK1029" i="7"/>
  <c r="AL1029" i="7"/>
  <c r="AM1029" i="7"/>
  <c r="AO1029" i="7"/>
  <c r="AK1030" i="7"/>
  <c r="AL1030" i="7"/>
  <c r="AM1030" i="7"/>
  <c r="AO1030" i="7"/>
  <c r="AK1031" i="7"/>
  <c r="AL1031" i="7"/>
  <c r="AM1031" i="7"/>
  <c r="AO1031" i="7"/>
  <c r="AK1032" i="7"/>
  <c r="AL1032" i="7"/>
  <c r="AM1032" i="7"/>
  <c r="AO1032" i="7"/>
  <c r="AK1033" i="7"/>
  <c r="AL1033" i="7"/>
  <c r="AM1033" i="7"/>
  <c r="AO1033" i="7"/>
  <c r="AK1034" i="7"/>
  <c r="AL1034" i="7"/>
  <c r="AM1034" i="7"/>
  <c r="AO1034" i="7"/>
  <c r="AK1035" i="7"/>
  <c r="AL1035" i="7"/>
  <c r="AM1035" i="7"/>
  <c r="AO1035" i="7"/>
  <c r="AK1036" i="7"/>
  <c r="AL1036" i="7"/>
  <c r="AM1036" i="7"/>
  <c r="AO1036" i="7"/>
  <c r="AK1037" i="7"/>
  <c r="AL1037" i="7"/>
  <c r="AM1037" i="7"/>
  <c r="AO1037" i="7"/>
  <c r="AK1038" i="7"/>
  <c r="AL1038" i="7"/>
  <c r="AM1038" i="7"/>
  <c r="AO1038" i="7"/>
  <c r="AK1039" i="7"/>
  <c r="AL1039" i="7"/>
  <c r="AM1039" i="7"/>
  <c r="AO1039" i="7"/>
  <c r="AK1040" i="7"/>
  <c r="AL1040" i="7"/>
  <c r="AM1040" i="7"/>
  <c r="AO1040" i="7"/>
  <c r="AK1041" i="7"/>
  <c r="AL1041" i="7"/>
  <c r="AM1041" i="7"/>
  <c r="AO1041" i="7"/>
  <c r="AK1042" i="7"/>
  <c r="AL1042" i="7"/>
  <c r="AM1042" i="7"/>
  <c r="AO1042" i="7"/>
  <c r="AK1043" i="7"/>
  <c r="AL1043" i="7"/>
  <c r="AM1043" i="7"/>
  <c r="AO1043" i="7"/>
  <c r="AK1044" i="7"/>
  <c r="AL1044" i="7"/>
  <c r="AM1044" i="7"/>
  <c r="AO1044" i="7"/>
  <c r="AK1045" i="7"/>
  <c r="AL1045" i="7"/>
  <c r="AM1045" i="7"/>
  <c r="AO1045" i="7"/>
  <c r="AK1046" i="7"/>
  <c r="AL1046" i="7"/>
  <c r="AM1046" i="7"/>
  <c r="AO1046" i="7"/>
  <c r="AK1047" i="7"/>
  <c r="AL1047" i="7"/>
  <c r="AM1047" i="7"/>
  <c r="AO1047" i="7"/>
  <c r="AK1048" i="7"/>
  <c r="AL1048" i="7"/>
  <c r="AM1048" i="7"/>
  <c r="AO1048" i="7"/>
  <c r="AK1049" i="7"/>
  <c r="AL1049" i="7"/>
  <c r="AM1049" i="7"/>
  <c r="AO1049" i="7"/>
  <c r="AK1050" i="7"/>
  <c r="AL1050" i="7"/>
  <c r="AM1050" i="7"/>
  <c r="AO1050" i="7"/>
  <c r="AK1051" i="7"/>
  <c r="AL1051" i="7"/>
  <c r="AM1051" i="7"/>
  <c r="AO1051" i="7"/>
  <c r="AK1052" i="7"/>
  <c r="AL1052" i="7"/>
  <c r="AM1052" i="7"/>
  <c r="AO1052" i="7"/>
  <c r="AK1053" i="7"/>
  <c r="AL1053" i="7"/>
  <c r="AM1053" i="7"/>
  <c r="AO1053" i="7"/>
  <c r="AK1054" i="7"/>
  <c r="AL1054" i="7"/>
  <c r="AM1054" i="7"/>
  <c r="AO1054" i="7"/>
  <c r="AK1055" i="7"/>
  <c r="AL1055" i="7"/>
  <c r="AM1055" i="7"/>
  <c r="AO1055" i="7"/>
  <c r="AK1056" i="7"/>
  <c r="AL1056" i="7"/>
  <c r="AM1056" i="7"/>
  <c r="AO1056" i="7"/>
  <c r="AK1057" i="7"/>
  <c r="AL1057" i="7"/>
  <c r="AM1057" i="7"/>
  <c r="AO1057" i="7"/>
  <c r="AK1058" i="7"/>
  <c r="AL1058" i="7"/>
  <c r="AM1058" i="7"/>
  <c r="AO1058" i="7"/>
  <c r="AK1059" i="7"/>
  <c r="AL1059" i="7"/>
  <c r="AM1059" i="7"/>
  <c r="AO1059" i="7"/>
  <c r="AK1060" i="7"/>
  <c r="AL1060" i="7"/>
  <c r="AM1060" i="7"/>
  <c r="AO1060" i="7"/>
  <c r="AK1061" i="7"/>
  <c r="AL1061" i="7"/>
  <c r="AM1061" i="7"/>
  <c r="AO1061" i="7"/>
  <c r="AK1062" i="7"/>
  <c r="AL1062" i="7"/>
  <c r="AM1062" i="7"/>
  <c r="AO1062" i="7"/>
  <c r="AK1063" i="7"/>
  <c r="AL1063" i="7"/>
  <c r="AM1063" i="7"/>
  <c r="AO1063" i="7"/>
  <c r="AN2" i="7"/>
  <c r="AN12" i="7"/>
  <c r="AN15" i="7"/>
  <c r="AN37" i="7"/>
  <c r="AN21" i="7"/>
  <c r="AN20" i="7"/>
  <c r="AN39" i="7"/>
  <c r="AN10" i="7"/>
  <c r="AN35" i="7"/>
  <c r="AN17" i="7"/>
  <c r="AN16" i="7"/>
  <c r="AN9" i="7"/>
  <c r="AN22" i="7"/>
  <c r="AN24" i="7"/>
  <c r="AN19" i="7"/>
  <c r="AN988" i="7"/>
  <c r="AN979" i="7"/>
  <c r="AN972" i="7"/>
  <c r="AN971" i="7"/>
  <c r="AN967" i="7"/>
  <c r="AN948" i="7"/>
  <c r="AN947" i="7"/>
  <c r="AN945" i="7"/>
  <c r="AN932" i="7"/>
  <c r="AN851" i="7"/>
  <c r="AN847" i="7"/>
  <c r="AN844" i="7"/>
  <c r="AN843" i="7"/>
  <c r="AN839" i="7"/>
  <c r="AN831" i="7"/>
  <c r="AN812" i="7"/>
  <c r="AN808" i="7"/>
  <c r="AN807" i="7"/>
  <c r="AN512" i="7"/>
  <c r="AN504" i="7"/>
  <c r="AN503" i="7"/>
  <c r="AN499" i="7"/>
  <c r="AN476" i="7"/>
  <c r="AN472" i="7"/>
  <c r="AN471" i="7"/>
  <c r="AN467" i="7"/>
  <c r="AN456" i="7"/>
  <c r="AN387" i="7"/>
  <c r="AN379" i="7"/>
  <c r="AN376" i="7"/>
  <c r="AN368" i="7"/>
  <c r="AN572" i="7"/>
  <c r="AN569" i="7"/>
  <c r="AN557" i="7"/>
  <c r="AN537" i="7"/>
  <c r="AN525" i="7"/>
  <c r="AN419" i="7"/>
  <c r="AN1055" i="7"/>
  <c r="AN1053" i="7"/>
  <c r="AN1027" i="7"/>
  <c r="AN884" i="7"/>
  <c r="AN736" i="7"/>
  <c r="AN733" i="7"/>
  <c r="AN716" i="7"/>
  <c r="AN704" i="7"/>
  <c r="AN701" i="7"/>
  <c r="AN652" i="7"/>
  <c r="AN608" i="7"/>
  <c r="AN605" i="7"/>
  <c r="AN588" i="7"/>
  <c r="AN576" i="7"/>
  <c r="AN573" i="7"/>
  <c r="AN570" i="7"/>
  <c r="AN560" i="7"/>
  <c r="AN544" i="7"/>
  <c r="AN540" i="7"/>
  <c r="AN538" i="7"/>
  <c r="AN528" i="7"/>
  <c r="AN879" i="7"/>
  <c r="AN877" i="7"/>
  <c r="AN873" i="7"/>
  <c r="AN777" i="7"/>
  <c r="AN769" i="7"/>
  <c r="AN748" i="7"/>
  <c r="AN746" i="7"/>
  <c r="AN740" i="7"/>
  <c r="AN738" i="7"/>
  <c r="AN1039" i="7"/>
  <c r="AN1028" i="7"/>
  <c r="AN700" i="7"/>
  <c r="AN684" i="7"/>
  <c r="AN680" i="7"/>
  <c r="AN679" i="7"/>
  <c r="AN640" i="7"/>
  <c r="AN632" i="7"/>
  <c r="AN631" i="7"/>
  <c r="AN627" i="7"/>
  <c r="AN480" i="7"/>
  <c r="AN451" i="7"/>
  <c r="AN450" i="7"/>
  <c r="AN449" i="7"/>
  <c r="AN444" i="7"/>
  <c r="AN435" i="7"/>
  <c r="AN427" i="7"/>
  <c r="AN426" i="7"/>
  <c r="AN425" i="7"/>
  <c r="AN420" i="7"/>
  <c r="AN860" i="7"/>
  <c r="AN858" i="7"/>
  <c r="AN852" i="7"/>
  <c r="AN820" i="7"/>
  <c r="AN780" i="7"/>
  <c r="AN778" i="7"/>
  <c r="AN772" i="7"/>
  <c r="AN770" i="7"/>
  <c r="AN764" i="7"/>
  <c r="AN745" i="7"/>
  <c r="AN737" i="7"/>
  <c r="AN1026" i="7"/>
  <c r="AN1024" i="7"/>
  <c r="AN1017" i="7"/>
  <c r="AN1016" i="7"/>
  <c r="AN1013" i="7"/>
  <c r="AN1004" i="7"/>
  <c r="AN1001" i="7"/>
  <c r="AN1000" i="7"/>
  <c r="AN997" i="7"/>
  <c r="AN991" i="7"/>
  <c r="AN989" i="7"/>
  <c r="AN953" i="7"/>
  <c r="AN924" i="7"/>
  <c r="AN922" i="7"/>
  <c r="AN915" i="7"/>
  <c r="AN914" i="7"/>
  <c r="AN911" i="7"/>
  <c r="AN900" i="7"/>
  <c r="AN899" i="7"/>
  <c r="AN898" i="7"/>
  <c r="AN896" i="7"/>
  <c r="AN889" i="7"/>
  <c r="AN888" i="7"/>
  <c r="AN885" i="7"/>
  <c r="AN524" i="7"/>
  <c r="AN418" i="7"/>
  <c r="AN417" i="7"/>
  <c r="AN412" i="7"/>
  <c r="AN403" i="7"/>
  <c r="AN395" i="7"/>
  <c r="AN394" i="7"/>
  <c r="AN393" i="7"/>
  <c r="AN388" i="7"/>
  <c r="AN355" i="7"/>
  <c r="AN1058" i="7"/>
  <c r="AN1056" i="7"/>
  <c r="AN949" i="7"/>
  <c r="AN937" i="7"/>
  <c r="AN815" i="7"/>
  <c r="AN813" i="7"/>
  <c r="AN793" i="7"/>
  <c r="AN781" i="7"/>
  <c r="AN649" i="7"/>
  <c r="AN641" i="7"/>
  <c r="AN620" i="7"/>
  <c r="AN618" i="7"/>
  <c r="AN612" i="7"/>
  <c r="AN610" i="7"/>
  <c r="AN460" i="7"/>
  <c r="AN452" i="7"/>
  <c r="AN354" i="7"/>
  <c r="AN1052" i="7"/>
  <c r="AN1049" i="7"/>
  <c r="AN1047" i="7"/>
  <c r="AN1036" i="7"/>
  <c r="AN1035" i="7"/>
  <c r="AN908" i="7"/>
  <c r="AN907" i="7"/>
  <c r="AN768" i="7"/>
  <c r="AN760" i="7"/>
  <c r="AN759" i="7"/>
  <c r="AN755" i="7"/>
  <c r="AN604" i="7"/>
  <c r="AN600" i="7"/>
  <c r="AN599" i="7"/>
  <c r="AN595" i="7"/>
  <c r="AN584" i="7"/>
  <c r="AN583" i="7"/>
  <c r="AN443" i="7"/>
  <c r="AN440" i="7"/>
  <c r="AN432" i="7"/>
  <c r="AN1061" i="7"/>
  <c r="AN1059" i="7"/>
  <c r="AN952" i="7"/>
  <c r="AN927" i="7"/>
  <c r="AN925" i="7"/>
  <c r="AN800" i="7"/>
  <c r="AN796" i="7"/>
  <c r="AN794" i="7"/>
  <c r="AN784" i="7"/>
  <c r="AN650" i="7"/>
  <c r="AN644" i="7"/>
  <c r="AN642" i="7"/>
  <c r="AN636" i="7"/>
  <c r="AN617" i="7"/>
  <c r="AN609" i="7"/>
  <c r="AN477" i="7"/>
  <c r="AN353" i="7"/>
  <c r="AN1012" i="7"/>
  <c r="AN1011" i="7"/>
  <c r="AN1009" i="7"/>
  <c r="AN986" i="7"/>
  <c r="AN980" i="7"/>
  <c r="AN975" i="7"/>
  <c r="AN963" i="7"/>
  <c r="AN962" i="7"/>
  <c r="AN960" i="7"/>
  <c r="AN956" i="7"/>
  <c r="AN954" i="7"/>
  <c r="AN876" i="7"/>
  <c r="AN868" i="7"/>
  <c r="AN865" i="7"/>
  <c r="AN850" i="7"/>
  <c r="AN848" i="7"/>
  <c r="AN835" i="7"/>
  <c r="AN823" i="7"/>
  <c r="AN732" i="7"/>
  <c r="AN728" i="7"/>
  <c r="AN727" i="7"/>
  <c r="AN723" i="7"/>
  <c r="AN712" i="7"/>
  <c r="AN711" i="7"/>
  <c r="AN698" i="7"/>
  <c r="AN697" i="7"/>
  <c r="AN688" i="7"/>
  <c r="AN685" i="7"/>
  <c r="AN672" i="7"/>
  <c r="AN668" i="7"/>
  <c r="AN666" i="7"/>
  <c r="AN665" i="7"/>
  <c r="AN656" i="7"/>
  <c r="AN653" i="7"/>
  <c r="AN556" i="7"/>
  <c r="AN552" i="7"/>
  <c r="AN551" i="7"/>
  <c r="AN522" i="7"/>
  <c r="AN521" i="7"/>
  <c r="AN516" i="7"/>
  <c r="AN514" i="7"/>
  <c r="AN513" i="7"/>
  <c r="AN508" i="7"/>
  <c r="AN492" i="7"/>
  <c r="AN490" i="7"/>
  <c r="AN489" i="7"/>
  <c r="AN484" i="7"/>
  <c r="AN482" i="7"/>
  <c r="AN481" i="7"/>
  <c r="AN411" i="7"/>
  <c r="AN408" i="7"/>
  <c r="AN400" i="7"/>
  <c r="AN386" i="7"/>
  <c r="AN385" i="7"/>
  <c r="AN380" i="7"/>
  <c r="AN371" i="7"/>
  <c r="AN363" i="7"/>
  <c r="AN362" i="7"/>
  <c r="AN361" i="7"/>
  <c r="AN356" i="7"/>
  <c r="AN1032" i="7"/>
  <c r="AN964" i="7"/>
  <c r="AN933" i="7"/>
  <c r="AN931" i="7"/>
  <c r="AN869" i="7"/>
  <c r="AN834" i="7"/>
  <c r="AN832" i="7"/>
  <c r="AN797" i="7"/>
  <c r="AN761" i="7"/>
  <c r="AN749" i="7"/>
  <c r="AN713" i="7"/>
  <c r="AN705" i="7"/>
  <c r="AN633" i="7"/>
  <c r="AN621" i="7"/>
  <c r="AN585" i="7"/>
  <c r="AN577" i="7"/>
  <c r="AN541" i="7"/>
  <c r="AN505" i="7"/>
  <c r="AN493" i="7"/>
  <c r="AN457" i="7"/>
  <c r="AN455" i="7"/>
  <c r="AN453" i="7"/>
  <c r="AN434" i="7"/>
  <c r="AN402" i="7"/>
  <c r="AN396" i="7"/>
  <c r="AN370" i="7"/>
  <c r="AN364" i="7"/>
  <c r="AN1050" i="7"/>
  <c r="AN1043" i="7"/>
  <c r="AN1042" i="7"/>
  <c r="AN1040" i="7"/>
  <c r="AN1023" i="7"/>
  <c r="AN1019" i="7"/>
  <c r="AN1007" i="7"/>
  <c r="AN1005" i="7"/>
  <c r="AN985" i="7"/>
  <c r="AN983" i="7"/>
  <c r="AN978" i="7"/>
  <c r="AN976" i="7"/>
  <c r="AN940" i="7"/>
  <c r="AN938" i="7"/>
  <c r="AN921" i="7"/>
  <c r="AN919" i="7"/>
  <c r="AN909" i="7"/>
  <c r="AN905" i="7"/>
  <c r="AN904" i="7"/>
  <c r="AN901" i="7"/>
  <c r="AN883" i="7"/>
  <c r="AN881" i="7"/>
  <c r="AN874" i="7"/>
  <c r="AN845" i="7"/>
  <c r="AN836" i="7"/>
  <c r="AN819" i="7"/>
  <c r="AN810" i="7"/>
  <c r="AN809" i="7"/>
  <c r="AN804" i="7"/>
  <c r="AN802" i="7"/>
  <c r="AN801" i="7"/>
  <c r="AN776" i="7"/>
  <c r="AN775" i="7"/>
  <c r="AN765" i="7"/>
  <c r="AN730" i="7"/>
  <c r="AN729" i="7"/>
  <c r="AN720" i="7"/>
  <c r="AN717" i="7"/>
  <c r="AN696" i="7"/>
  <c r="AN695" i="7"/>
  <c r="AN691" i="7"/>
  <c r="AN682" i="7"/>
  <c r="AN681" i="7"/>
  <c r="AN676" i="7"/>
  <c r="AN674" i="7"/>
  <c r="AN673" i="7"/>
  <c r="AN648" i="7"/>
  <c r="AN647" i="7"/>
  <c r="AN637" i="7"/>
  <c r="AN602" i="7"/>
  <c r="AN601" i="7"/>
  <c r="AN592" i="7"/>
  <c r="AN589" i="7"/>
  <c r="AN568" i="7"/>
  <c r="AN567" i="7"/>
  <c r="AN563" i="7"/>
  <c r="AN554" i="7"/>
  <c r="AN553" i="7"/>
  <c r="AN548" i="7"/>
  <c r="AN546" i="7"/>
  <c r="AN545" i="7"/>
  <c r="AN520" i="7"/>
  <c r="AN519" i="7"/>
  <c r="AN509" i="7"/>
  <c r="AN474" i="7"/>
  <c r="AN473" i="7"/>
  <c r="AN464" i="7"/>
  <c r="AN461" i="7"/>
  <c r="AN448" i="7"/>
  <c r="AN442" i="7"/>
  <c r="AN441" i="7"/>
  <c r="AN439" i="7"/>
  <c r="AN438" i="7"/>
  <c r="AN436" i="7"/>
  <c r="AN416" i="7"/>
  <c r="AN410" i="7"/>
  <c r="AN409" i="7"/>
  <c r="AN407" i="7"/>
  <c r="AN404" i="7"/>
  <c r="AN384" i="7"/>
  <c r="AN378" i="7"/>
  <c r="AN377" i="7"/>
  <c r="AN375" i="7"/>
  <c r="AN372" i="7"/>
  <c r="AN352" i="7"/>
  <c r="AN1037" i="7"/>
  <c r="AN1033" i="7"/>
  <c r="AN1029" i="7"/>
  <c r="AN1002" i="7"/>
  <c r="AN973" i="7"/>
  <c r="AN936" i="7"/>
  <c r="AN930" i="7"/>
  <c r="AN928" i="7"/>
  <c r="AN872" i="7"/>
  <c r="AN863" i="7"/>
  <c r="AN861" i="7"/>
  <c r="AN827" i="7"/>
  <c r="AN824" i="7"/>
  <c r="AN762" i="7"/>
  <c r="AN752" i="7"/>
  <c r="AN714" i="7"/>
  <c r="AN708" i="7"/>
  <c r="AN706" i="7"/>
  <c r="AN669" i="7"/>
  <c r="AN634" i="7"/>
  <c r="AN624" i="7"/>
  <c r="AN586" i="7"/>
  <c r="AN580" i="7"/>
  <c r="AN578" i="7"/>
  <c r="AN506" i="7"/>
  <c r="AN496" i="7"/>
  <c r="AN458" i="7"/>
  <c r="AN454" i="7"/>
  <c r="AN433" i="7"/>
  <c r="AN431" i="7"/>
  <c r="AN428" i="7"/>
  <c r="AN401" i="7"/>
  <c r="AN399" i="7"/>
  <c r="AN369" i="7"/>
  <c r="AN367" i="7"/>
  <c r="AN1060" i="7"/>
  <c r="AN996" i="7"/>
  <c r="AN993" i="7"/>
  <c r="AN959" i="7"/>
  <c r="AN912" i="7"/>
  <c r="AN895" i="7"/>
  <c r="AN891" i="7"/>
  <c r="AN857" i="7"/>
  <c r="AN855" i="7"/>
  <c r="AN792" i="7"/>
  <c r="AN791" i="7"/>
  <c r="AN787" i="7"/>
  <c r="AN744" i="7"/>
  <c r="AN743" i="7"/>
  <c r="AN664" i="7"/>
  <c r="AN663" i="7"/>
  <c r="AN659" i="7"/>
  <c r="AN616" i="7"/>
  <c r="AN615" i="7"/>
  <c r="AN536" i="7"/>
  <c r="AN535" i="7"/>
  <c r="AN531" i="7"/>
  <c r="AN488" i="7"/>
  <c r="AN487" i="7"/>
  <c r="AN424" i="7"/>
  <c r="AN392" i="7"/>
  <c r="AN360" i="7"/>
  <c r="AN1044" i="7"/>
  <c r="AN994" i="7"/>
  <c r="AN992" i="7"/>
  <c r="AN968" i="7"/>
  <c r="AN916" i="7"/>
  <c r="AN867" i="7"/>
  <c r="AN840" i="7"/>
  <c r="AN785" i="7"/>
  <c r="AN753" i="7"/>
  <c r="AN724" i="7"/>
  <c r="AN722" i="7"/>
  <c r="AN689" i="7"/>
  <c r="AN1057" i="7"/>
  <c r="AN1031" i="7"/>
  <c r="AN955" i="7"/>
  <c r="AN929" i="7"/>
  <c r="AN903" i="7"/>
  <c r="AN803" i="7"/>
  <c r="AN771" i="7"/>
  <c r="AN739" i="7"/>
  <c r="AN707" i="7"/>
  <c r="AN675" i="7"/>
  <c r="AN643" i="7"/>
  <c r="AN611" i="7"/>
  <c r="AN579" i="7"/>
  <c r="AN547" i="7"/>
  <c r="AN515" i="7"/>
  <c r="AN483" i="7"/>
  <c r="AN415" i="7"/>
  <c r="AN383" i="7"/>
  <c r="AN351" i="7"/>
  <c r="AN1020" i="7"/>
  <c r="AN1018" i="7"/>
  <c r="AN995" i="7"/>
  <c r="AN969" i="7"/>
  <c r="AN965" i="7"/>
  <c r="AN943" i="7"/>
  <c r="AN941" i="7"/>
  <c r="AN892" i="7"/>
  <c r="AN890" i="7"/>
  <c r="AN866" i="7"/>
  <c r="AN864" i="7"/>
  <c r="AN841" i="7"/>
  <c r="AN837" i="7"/>
  <c r="AN816" i="7"/>
  <c r="AN788" i="7"/>
  <c r="AN786" i="7"/>
  <c r="AN756" i="7"/>
  <c r="AN754" i="7"/>
  <c r="AN721" i="7"/>
  <c r="AN692" i="7"/>
  <c r="AN690" i="7"/>
  <c r="AN660" i="7"/>
  <c r="AN658" i="7"/>
  <c r="AN657" i="7"/>
  <c r="AN628" i="7"/>
  <c r="AN626" i="7"/>
  <c r="AN625" i="7"/>
  <c r="AN596" i="7"/>
  <c r="AN594" i="7"/>
  <c r="AN593" i="7"/>
  <c r="AN564" i="7"/>
  <c r="AN562" i="7"/>
  <c r="AN561" i="7"/>
  <c r="AN532" i="7"/>
  <c r="AN530" i="7"/>
  <c r="AN529" i="7"/>
  <c r="AN500" i="7"/>
  <c r="AN498" i="7"/>
  <c r="AN497" i="7"/>
  <c r="AN468" i="7"/>
  <c r="AN466" i="7"/>
  <c r="AN465" i="7"/>
  <c r="AN447" i="7"/>
  <c r="AN446" i="7"/>
  <c r="AN445" i="7"/>
  <c r="AN423" i="7"/>
  <c r="AN391" i="7"/>
  <c r="AN359" i="7"/>
  <c r="AN430" i="7"/>
  <c r="AN422" i="7"/>
  <c r="AN414" i="7"/>
  <c r="AN406" i="7"/>
  <c r="AN398" i="7"/>
  <c r="AN390" i="7"/>
  <c r="AN382" i="7"/>
  <c r="AN374" i="7"/>
  <c r="AN366" i="7"/>
  <c r="AN1041" i="7"/>
  <c r="AN1015" i="7"/>
  <c r="AN1003" i="7"/>
  <c r="AN977" i="7"/>
  <c r="AN951" i="7"/>
  <c r="AN939" i="7"/>
  <c r="AN913" i="7"/>
  <c r="AN887" i="7"/>
  <c r="AN875" i="7"/>
  <c r="AN849" i="7"/>
  <c r="AN799" i="7"/>
  <c r="AN783" i="7"/>
  <c r="AN767" i="7"/>
  <c r="AN751" i="7"/>
  <c r="AN735" i="7"/>
  <c r="AN719" i="7"/>
  <c r="AN703" i="7"/>
  <c r="AN687" i="7"/>
  <c r="AN671" i="7"/>
  <c r="AN655" i="7"/>
  <c r="AN639" i="7"/>
  <c r="AN623" i="7"/>
  <c r="AN607" i="7"/>
  <c r="AN591" i="7"/>
  <c r="AN575" i="7"/>
  <c r="AN559" i="7"/>
  <c r="AN543" i="7"/>
  <c r="AN527" i="7"/>
  <c r="AN511" i="7"/>
  <c r="AN495" i="7"/>
  <c r="AN479" i="7"/>
  <c r="AN463" i="7"/>
  <c r="AN437" i="7"/>
  <c r="AN429" i="7"/>
  <c r="AN421" i="7"/>
  <c r="AN413" i="7"/>
  <c r="AN405" i="7"/>
  <c r="AN397" i="7"/>
  <c r="AN389" i="7"/>
  <c r="AN381" i="7"/>
  <c r="AN373" i="7"/>
  <c r="AN365" i="7"/>
  <c r="AN358" i="7"/>
  <c r="AN357" i="7"/>
  <c r="AN1063" i="7"/>
  <c r="AN1051" i="7"/>
  <c r="AN1048" i="7"/>
  <c r="AN1045" i="7"/>
  <c r="AN1034" i="7"/>
  <c r="AN1025" i="7"/>
  <c r="AN1021" i="7"/>
  <c r="AN1010" i="7"/>
  <c r="AN1008" i="7"/>
  <c r="AN999" i="7"/>
  <c r="AN987" i="7"/>
  <c r="AN984" i="7"/>
  <c r="AN981" i="7"/>
  <c r="AN970" i="7"/>
  <c r="AN961" i="7"/>
  <c r="AN957" i="7"/>
  <c r="AN946" i="7"/>
  <c r="AN944" i="7"/>
  <c r="AN935" i="7"/>
  <c r="AN923" i="7"/>
  <c r="AN920" i="7"/>
  <c r="AN917" i="7"/>
  <c r="AN906" i="7"/>
  <c r="AN897" i="7"/>
  <c r="AN893" i="7"/>
  <c r="AN882" i="7"/>
  <c r="AN880" i="7"/>
  <c r="AN871" i="7"/>
  <c r="AN859" i="7"/>
  <c r="AN856" i="7"/>
  <c r="AN853" i="7"/>
  <c r="AN842" i="7"/>
  <c r="AN833" i="7"/>
  <c r="AN828" i="7"/>
  <c r="AN817" i="7"/>
  <c r="AN811" i="7"/>
  <c r="AN805" i="7"/>
  <c r="AN795" i="7"/>
  <c r="AN789" i="7"/>
  <c r="AN779" i="7"/>
  <c r="AN773" i="7"/>
  <c r="AN763" i="7"/>
  <c r="AN757" i="7"/>
  <c r="AN747" i="7"/>
  <c r="AN741" i="7"/>
  <c r="AN731" i="7"/>
  <c r="AN725" i="7"/>
  <c r="AN715" i="7"/>
  <c r="AN709" i="7"/>
  <c r="AN699" i="7"/>
  <c r="AN693" i="7"/>
  <c r="AN683" i="7"/>
  <c r="AN677" i="7"/>
  <c r="AN667" i="7"/>
  <c r="AN661" i="7"/>
  <c r="AN651" i="7"/>
  <c r="AN645" i="7"/>
  <c r="AN635" i="7"/>
  <c r="AN629" i="7"/>
  <c r="AN619" i="7"/>
  <c r="AN613" i="7"/>
  <c r="AN603" i="7"/>
  <c r="AN597" i="7"/>
  <c r="AN587" i="7"/>
  <c r="AN581" i="7"/>
  <c r="AN571" i="7"/>
  <c r="AN565" i="7"/>
  <c r="AN555" i="7"/>
  <c r="AN549" i="7"/>
  <c r="AN539" i="7"/>
  <c r="AN533" i="7"/>
  <c r="AN523" i="7"/>
  <c r="AN517" i="7"/>
  <c r="AN507" i="7"/>
  <c r="AN501" i="7"/>
  <c r="AN491" i="7"/>
  <c r="AN485" i="7"/>
  <c r="AN475" i="7"/>
  <c r="AN469" i="7"/>
  <c r="AN459" i="7"/>
  <c r="AN1062" i="7"/>
  <c r="AN1046" i="7"/>
  <c r="AN1030" i="7"/>
  <c r="AN1014" i="7"/>
  <c r="AN998" i="7"/>
  <c r="AN982" i="7"/>
  <c r="AN966" i="7"/>
  <c r="AN950" i="7"/>
  <c r="AN934" i="7"/>
  <c r="AN918" i="7"/>
  <c r="AN902" i="7"/>
  <c r="AN886" i="7"/>
  <c r="AN870" i="7"/>
  <c r="AN854" i="7"/>
  <c r="AN838" i="7"/>
  <c r="AN826" i="7"/>
  <c r="AN825" i="7"/>
  <c r="AN818" i="7"/>
  <c r="AN806" i="7"/>
  <c r="AN790" i="7"/>
  <c r="AN774" i="7"/>
  <c r="AN758" i="7"/>
  <c r="AN742" i="7"/>
  <c r="AN726" i="7"/>
  <c r="AN710" i="7"/>
  <c r="AN694" i="7"/>
  <c r="AN678" i="7"/>
  <c r="AN662" i="7"/>
  <c r="AN646" i="7"/>
  <c r="AN630" i="7"/>
  <c r="AN614" i="7"/>
  <c r="AN598" i="7"/>
  <c r="AN582" i="7"/>
  <c r="AN566" i="7"/>
  <c r="AN550" i="7"/>
  <c r="AN534" i="7"/>
  <c r="AN518" i="7"/>
  <c r="AN502" i="7"/>
  <c r="AN486" i="7"/>
  <c r="AN470" i="7"/>
  <c r="AN1054" i="7"/>
  <c r="AN1038" i="7"/>
  <c r="AN1022" i="7"/>
  <c r="AN1006" i="7"/>
  <c r="AN990" i="7"/>
  <c r="AN974" i="7"/>
  <c r="AN958" i="7"/>
  <c r="AN942" i="7"/>
  <c r="AN926" i="7"/>
  <c r="AN910" i="7"/>
  <c r="AN894" i="7"/>
  <c r="AN878" i="7"/>
  <c r="AN862" i="7"/>
  <c r="AN846" i="7"/>
  <c r="AN830" i="7"/>
  <c r="AN829" i="7"/>
  <c r="AN822" i="7"/>
  <c r="AN821" i="7"/>
  <c r="AN814" i="7"/>
  <c r="AN798" i="7"/>
  <c r="AN782" i="7"/>
  <c r="AN766" i="7"/>
  <c r="AN750" i="7"/>
  <c r="AN734" i="7"/>
  <c r="AN718" i="7"/>
  <c r="AN702" i="7"/>
  <c r="AN686" i="7"/>
  <c r="AN670" i="7"/>
  <c r="AN654" i="7"/>
  <c r="AN638" i="7"/>
  <c r="AN622" i="7"/>
  <c r="AN606" i="7"/>
  <c r="AN590" i="7"/>
  <c r="AN574" i="7"/>
  <c r="AN558" i="7"/>
  <c r="AN542" i="7"/>
  <c r="AN526" i="7"/>
  <c r="AN510" i="7"/>
  <c r="AN494" i="7"/>
  <c r="AN478" i="7"/>
  <c r="AN462" i="7"/>
</calcChain>
</file>

<file path=xl/comments1.xml><?xml version="1.0" encoding="utf-8"?>
<comments xmlns="http://schemas.openxmlformats.org/spreadsheetml/2006/main">
  <authors>
    <author>Jennifer.MacInnis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'Fiscal year' is automatically populated when 'Start date of action' is entered
/ 
«Année fiscale» est complété automatiquement lorsque «date de début de l'action» est entré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 xml:space="preserve">'Quarter' is automatically populated when 'Start date of action' is entered
/ 
«Trimestre» est complété automatiquement lorsque «date de début de l'action» est entré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 xml:space="preserve">Select the Unit responsible for the action
/ 
Veuillez choisir l'unité qui est respohnsable pour l'action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Select the name of the advisor responsible for the action
/ 
Veuillez choisir le nom du conseiller qui est responsible pour l'action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Select the name of the assistant responsible for the action
/ 
Veuillez choisir le nom du adjoint qui est responsible pour l'action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Enter the name of the manager responsible for the action
/ 
Veuillez entrer le nom du gestionnaire qui est responsible pour l'action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Select the sector where the manager works
/ 
Veuillez choisir le secteur où le gestionnaire travail
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 xml:space="preserve">Select the branch or region where the manager works
/ 
Veuillez choisir la direction générale ou la région où le gestionnaire travail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Select the division where the manager works
NOTE - not all divisions are listed
/ 
Veuillez choisir la division où le gestionnaire travail
NB -  toutes les divisions ne sont ps inscrits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Select the group 
/ 
Veuillez choisir le groupe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Select the level 
/ 
Veuillez choisir le niveau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Indicate all position numbers
/ 
Veuillez indiquer tous les numéros de postes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Indicate the location of the position to be staffed
Note - if more than 1 location, select 'various'
/
Veuillez choisir le lieu du poste à doter
NB - s'il y a plus qu'un lieu, veuillez choisir 'divers'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 xml:space="preserve">Select the type of action. 
NOTE - descriptions of the acronyms can be found under the 'Legend' tab 
/ 
Veuillez choisir le type d'action. 
NOTE - une description des acronymes se trouvent sous l'onglet 'Légende'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Enter the process number 
/
Veuillez entrer le numéro de processus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Enter date of receipt of formal request from hiring manager
(DD/MM/YYYY)
NOTE - clarification can be found under the 'How to complete' tab
/
Veuillez entrer la date de réception de la demande officielle de gestionnaire d'embauche
(JJ/MM/AAAA)
NB - clarification se trouve sous l'onglet «Comment compl. '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Enter date of receipt of all final signed doument from hiring manager
(DD/MM/YYYY)
*used to calculate service standard*
/
Veuillez entrer la date de réception de tous les documents finaux signés de gestionnaire d'embauche
(JJ/MM/AAAA)
* utilisée pour calculer la norme de service 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 xml:space="preserve">Enter the date (DD/MM/YYYY): 
- the job opportunity advertisement was posted 
OR
-the NOC or IRAA was posted
OR
-the date the EA or ENA letter of offer was sent to the appointee
NOTE - if no posting is required, indicate NA
/
Veuillez entrer la date (JJ/MM/AAAA): 
- que 'annonce de possibilité d'emploi a été affiché
OU
- le NDC ou l'ICNI a été affiché
OU
-la date que la lettre EA ou ENA a été envoyé à la personne nommé
NB - si aucun avis n'est nécessaire, indiquez NA
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Select from the options provided
/
Veuillez choisir parmi les options fournies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Select from the options provided
NOTE - if you select 'Other', you must explain in the comments column
/
Veuillez choisir parmi les options fournies
NB-- Si vous choisissez «Autre», vous devez expliquer dans la colonne des commentaires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Enter the date (DD/MM/YYYY):
- the pool was created
OR
- the letter of offer is sent to the manager
OR
- the cancellation date
NOTE - clarification can be found under the 'How to complete' tab
*used to calculate service standard*
/
Veuillez entrer la date (JJ/MM/AAAA):
- que le bassin a été crée
OU
- que la lettre d'offre a été enovoyé à la gestion
OU
- la date d'annulation
NB - clarification se trouve sous l'onglet «Comment compl. '
* utilisée pour calculer la norme de service 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Enter date of receipt of the signed letter of offer
(DD/MM/YYYY)
/
Veuillez entrer la date de réception de la lettre d'offre signée
(JJ/MM/AAAA)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Enter date of data entry in Peoplesoft
(DD/MM/YYYY)
/
Veuillez entrer la date de réception de tous les documents finaux signés de gestionnaire d'embauche
(JJ/MM/AAAA)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 xml:space="preserve">Select from the options provided
/
Veuillez choisir parmi les options fournies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 xml:space="preserve">Select from the options provided
/
Veuillez choisir parmi les options fournies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Duration of specified period from initial start date &amp; including all extensions 
/ 
Durée de la période spéficiée à partir de la date de début initiale et y compris toutes les prolongations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If the organisational needs EE statement was applied, please indicate for which EE group
/
Si la déclaration des besoins organisationnels en EE a été appliqué, veuillez indiquer pour quel groupe en EE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 xml:space="preserve">Entrer the name of the person appointed
/
Veuillez entrer le nom de la personne nomée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 xml:space="preserve">Enter the effective date of the appointment
(DD/MM/YYYY)
/
Veuillez entrer la date effective de la nomination
(JJ/MM/AAAA)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>Enter the end date of the appointment
(DD/MM/YYYY)
/
Veuillez entrer la date de fin de la nomination
(JJ/MM/AAAA)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" authorId="0">
      <text>
        <r>
          <rPr>
            <b/>
            <sz val="9"/>
            <color indexed="81"/>
            <rFont val="Tahoma"/>
            <family val="2"/>
          </rPr>
          <t>Indicate the current status of the action / Indiquer l'état actuel de l'action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>'Fiscal year' is automatically populated when 'End date of action' is entered
/ 
«Année fiscale» est complété automatiquement lorsque «date de fin de l'action» est entré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" authorId="0">
      <text>
        <r>
          <rPr>
            <b/>
            <sz val="9"/>
            <color indexed="81"/>
            <rFont val="Tahoma"/>
            <family val="2"/>
          </rPr>
          <t xml:space="preserve">'Quarter' is automatically populated when 'End date of action' is entered
/ 
«Trimestre» est complété automatiquement lorsque «date de fin de l'action» est entré
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>If delays are for more than 1 reason, indicate 'other' and provide an explanation in the comments column / Si des délais sont liés à plus de 1 raison, indiquez «autre» et fournissez une explication dans la colonne des commentaires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Enter the number of days where the client exceeded the WBS days allowed / Entrez le nombre de jours où le client a dépassé les jours de SRT autorisés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Jennifer.MacInnis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'Fiscal year' is automatically populated when 'Start date of action' is entered
/ 
«Année fiscale» est complété automatiquement lorsque «date de début de l'action» est entré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 xml:space="preserve">'Quarter' is automatically populated when 'Start date of action' is entered
/ 
«Trimestre» est complété automatiquement lorsque «date de début de l'action» est entré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 xml:space="preserve">Select the Unit responsible for the action
/ 
Veuillez choisir l'unité qui est respohnsable pour l'action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Select the name of the advisor responsible for the action
/ 
Veuillez choisir le nom du conseiller qui est responsible pour l'action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Select the name of the assistant responsible for the action
/ 
Veuillez choisir le nom du adjoint qui est responsible pour l'action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Enter the name of the manager responsible for the action
/ 
Veuillez entrer le nom du gestionnaire qui est responsible pour l'action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Select the sector where the manager works
/ 
Veuillez choisir le secteur où le gestionnaire travail
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 xml:space="preserve">Select the branch or region where the manager works
/ 
Veuillez choisir la direction générale ou la région où le gestionnaire travail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Select the division where the manager works
NOTE - not all divisions are listed
/ 
Veuillez choisir la division où le gestionnaire travail
NB -  toutes les divisions ne sont ps inscrits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Select the group 
/ 
Veuillez choisir le groupe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Select the level 
/ 
Veuillez choisir le niveau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Indicate all position numbers
/ 
Veuillez indiquer tous les numéros de postes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Indicate the location of the position to be staffed
Note - if more than 1 location, select 'various'
/
Veuillez choisir le lieu du poste à doter
NB - s'il y a plus qu'un lieu, veuillez choisir 'divers'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 xml:space="preserve">Select the type of action. 
NOTE - descriptions of the acronyms can be found under the 'Legend' tab 
/ 
Veuillez choisir le type d'action. 
NOTE - une description des acronymes se trouvent sous l'onglet 'Légende'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Enter the process number 
/
Veuillez entrer le numéro de processus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Enter date of receipt of formal request from hiring manager
(DD/MM/YYYY)
NOTE - clarification can be found under the 'How to complete' tab
/
Veuillez entrer la date de réception de la demande officielle de gestionnaire d'embauche
(JJ/MM/AAAA)
NB - clarification se trouve sous l'onglet «Comment compl. '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Enter date of receipt of all final signed doument from hiring manager
(DD/MM/YYYY)
*used to calculate service standard*
/
Veuillez entrer la date de réception de tous les documents finaux signés de gestionnaire d'embauche
(JJ/MM/AAAA)
* utilisée pour calculer la norme de service 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 xml:space="preserve">Enter the date (DD/MM/YYYY): 
- the job opportunity advertisement was posted 
OR
-the NOC or IRAA was posted
OR
-the date the EA or ENA letter of offer was sent to the appointee
NOTE - if no posting is required, indicate NA
/
Veuillez entrer la date (JJ/MM/AAAA): 
- que 'annonce de possibilité d'emploi a été affiché
OU
- le NDC ou l'ICNI a été affiché
OU
-la date que la lettre EA ou ENA a été envoyé à la personne nommé
NB - si aucun avis n'est nécessaire, indiquez NA
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Select from the options provided
/
Veuillez choisir parmi les options fournies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Select from the options provided
NOTE - if you select 'Other', you must explain in the comments column
/
Veuillez choisir parmi les options fournies
NB-- Si vous choisissez «Autre», vous devez expliquer dans la colonne des commentaires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Enter the date (DD/MM/YYYY):
- the pool was created
OR
- the letter of offer is sent to the manager
OR
- the cancellation date
NOTE - clarification can be found under the 'How to complete' tab
*used to calculate service standard*
/
Veuillez entrer la date (JJ/MM/AAAA):
- que le bassin a été crée
OU
- que la lettre d'offre a été enovoyé à la gestion
OU
- la date d'annulation
NB - clarification se trouve sous l'onglet «Comment compl. '
* utilisée pour calculer la norme de service 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Enter date of receipt of the signed letter of offer
(DD/MM/YYYY)
/
Veuillez entrer la date de réception de la lettre d'offre signée
(JJ/MM/AAAA)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Enter date of data entry in Peoplesoft
(DD/MM/YYYY)
/
Veuillez entrer la date de réception de tous les documents finaux signés de gestionnaire d'embauche
(JJ/MM/AAAA)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 xml:space="preserve">Select from the options provided
/
Veuillez choisir parmi les options fournies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 xml:space="preserve">Select from the options provided
/
Veuillez choisir parmi les options fournies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Duration of specified period from initial start date &amp; including all extensions 
/ 
Durée de la période spéficiée à partir de la date de début initiale et y compris toutes les prolongations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If the organisational needs EE statement was applied, please indicate for which EE group
/
Si la déclaration des besoins organisationnels en EE a été appliqué, veuillez indiquer pour quel groupe en EE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 xml:space="preserve">Entrer the name of the person appointed
/
Veuillez entrer le nom de la personne nomée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 xml:space="preserve">Enter the effective date of the appointment
(DD/MM/YYYY)
/
Veuillez entrer la date effective de la nomination
(JJ/MM/AAAA)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>Enter the end date of the appointment
(DD/MM/YYYY)
/
Veuillez entrer la date de fin de la nomination
(JJ/MM/AAAA)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" authorId="0">
      <text>
        <r>
          <rPr>
            <b/>
            <sz val="9"/>
            <color indexed="81"/>
            <rFont val="Tahoma"/>
            <family val="2"/>
          </rPr>
          <t>Indicate the current status of the action / Indiquer l'état actuel de l'action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>'Fiscal year' is automatically populated when 'End date of action' is entered
/ 
«Année fiscale» est complété automatiquement lorsque «date de fin de l'action» est entré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" authorId="0">
      <text>
        <r>
          <rPr>
            <b/>
            <sz val="9"/>
            <color indexed="81"/>
            <rFont val="Tahoma"/>
            <family val="2"/>
          </rPr>
          <t xml:space="preserve">'Quarter' is automatically populated when 'End date of action' is entered
/ 
«Trimestre» est complété automatiquement lorsque «date de fin de l'action» est entré
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>If delays are for more than 1 reason, indicate 'other' and provide an explanation in the comments column / Si des délais sont liés à plus de 1 raison, indiquez «autre» et fournissez une explication dans la colonne des commentaires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Enter the number of days where the client exceeded the WBS days allowed / Entrez le nombre de jours où le client a dépassé les jours de SRT autorisés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Jennifer.MacInnis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Select from the options provided
/
Veuillez choisir parmi les options fournies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<sst xmlns="http://schemas.openxmlformats.org/spreadsheetml/2006/main" count="2632" uniqueCount="487">
  <si>
    <t>PM</t>
  </si>
  <si>
    <t>CR</t>
  </si>
  <si>
    <t>Group / Groupe</t>
  </si>
  <si>
    <t>Level / Niveau</t>
  </si>
  <si>
    <t>CS</t>
  </si>
  <si>
    <t>EC</t>
  </si>
  <si>
    <t>EX</t>
  </si>
  <si>
    <t>FI</t>
  </si>
  <si>
    <t>GT</t>
  </si>
  <si>
    <t>IS</t>
  </si>
  <si>
    <t>ENA</t>
  </si>
  <si>
    <t>PE</t>
  </si>
  <si>
    <t>PG</t>
  </si>
  <si>
    <t>INA</t>
  </si>
  <si>
    <t>PRI</t>
  </si>
  <si>
    <t>Appointee Actual Start date / Date de début de la personne nommée</t>
  </si>
  <si>
    <t>Comments &amp; Delays / Commentaires &amp; Délais</t>
  </si>
  <si>
    <t>Action requested / Action demandée</t>
  </si>
  <si>
    <t>AS</t>
  </si>
  <si>
    <t>Process # (if applicable) /  # Processus  (si applicable)</t>
  </si>
  <si>
    <t>New Year's Day</t>
  </si>
  <si>
    <t>Good Friday</t>
  </si>
  <si>
    <t>Easter Monday</t>
  </si>
  <si>
    <t>Victoria Day</t>
  </si>
  <si>
    <t>Canada Day</t>
  </si>
  <si>
    <t>Simcoe Day</t>
  </si>
  <si>
    <t>Labour Day</t>
  </si>
  <si>
    <t>Thanksgiving</t>
  </si>
  <si>
    <t>Remembrance</t>
  </si>
  <si>
    <t>Christmas</t>
  </si>
  <si>
    <t>Boxing Day</t>
  </si>
  <si>
    <t>Receipt of all final SIGNED documents /  Réception de tous les documents finaux SIGNÉS</t>
  </si>
  <si>
    <t>Halifax</t>
  </si>
  <si>
    <t>Ottawa</t>
  </si>
  <si>
    <t>Toronto</t>
  </si>
  <si>
    <t>Vancouver</t>
  </si>
  <si>
    <t>Sydney</t>
  </si>
  <si>
    <t>Mississauga</t>
  </si>
  <si>
    <t>Vegreville</t>
  </si>
  <si>
    <t>Calgary</t>
  </si>
  <si>
    <t>Charlottetown</t>
  </si>
  <si>
    <t>Edmonton</t>
  </si>
  <si>
    <t>Fredericton</t>
  </si>
  <si>
    <t>Hamilton</t>
  </si>
  <si>
    <t>Niagara Falls</t>
  </si>
  <si>
    <t>Saskatoon</t>
  </si>
  <si>
    <t>Scarborough</t>
  </si>
  <si>
    <t>Surrey</t>
  </si>
  <si>
    <t>Windsor</t>
  </si>
  <si>
    <t>Winnipeg</t>
  </si>
  <si>
    <t>Yellowknife</t>
  </si>
  <si>
    <t>Other (please provide more details under column Additional comments) / Autre (SVP fournir plus de détails sous la colonne Commentaires additionnels)</t>
  </si>
  <si>
    <t>Additional comments / Commentaires additionnels</t>
  </si>
  <si>
    <t xml:space="preserve">HR -Workload / RH-Charge de travail </t>
  </si>
  <si>
    <t>Unit / Unité</t>
  </si>
  <si>
    <t>HR Advisor / Conseiller en RH</t>
  </si>
  <si>
    <t>HR Assistant / Adjoint en RH</t>
  </si>
  <si>
    <t>Hiring Manager / Gestionnare d'embauche</t>
  </si>
  <si>
    <t>Sector / Secteur</t>
  </si>
  <si>
    <t>Branch/Region / Direction générale/Région</t>
  </si>
  <si>
    <t>Position Number(s) / Numéro(s) de poste</t>
  </si>
  <si>
    <t>Location / Lieu</t>
  </si>
  <si>
    <t>Appointment  Tenure / Durée d'emplois pour la nomination</t>
  </si>
  <si>
    <t>Status of Request/ Statut de la demande</t>
  </si>
  <si>
    <t>SECTOR / SECTEUR</t>
  </si>
  <si>
    <t>CORPORATE SERVICES / SERVICES MINISTÉRIELS</t>
  </si>
  <si>
    <t>FINANCE / FINANCES</t>
  </si>
  <si>
    <t>INTERNAL SERVICES / SERVICES INTERNES</t>
  </si>
  <si>
    <t>OPERATIONS / OPÉRATIONS</t>
  </si>
  <si>
    <t>STRATEGIC AND PROGRAM POLICY / POLITIQUES STRATÉGIQUES ET DES PROGRAMMES</t>
  </si>
  <si>
    <t>CSS_SSM</t>
  </si>
  <si>
    <t>ADMO, CS / BSMA, SM</t>
  </si>
  <si>
    <t>ADMO - CFO / BSMA - APF</t>
  </si>
  <si>
    <t>ADMO, OPS / BSMA, OPS</t>
  </si>
  <si>
    <t>FIN_FIN</t>
  </si>
  <si>
    <t>ASA / ASI</t>
  </si>
  <si>
    <t>ADMO, SPP / BSMA, PSP</t>
  </si>
  <si>
    <t>IS_SI</t>
  </si>
  <si>
    <t>DMO / BSA</t>
  </si>
  <si>
    <t>OPS_OPS</t>
  </si>
  <si>
    <t>FCRO / BORTCÉ</t>
  </si>
  <si>
    <t>SPP_PSP</t>
  </si>
  <si>
    <t>HR / RH</t>
  </si>
  <si>
    <t>IPM / GPI</t>
  </si>
  <si>
    <t>IIR / RII</t>
  </si>
  <si>
    <t>MINO / BMIN</t>
  </si>
  <si>
    <t>OMC / GOC</t>
  </si>
  <si>
    <t>R&amp;E / R&amp;É</t>
  </si>
  <si>
    <t>SPP / PSP</t>
  </si>
  <si>
    <t>Corporate Affairs / Affaires corporatives</t>
  </si>
  <si>
    <t>PBT / TAP</t>
  </si>
  <si>
    <t>SIM / SGI</t>
  </si>
  <si>
    <t>EPMO / BGPO</t>
  </si>
  <si>
    <t>Financial Management / Gestion financière</t>
  </si>
  <si>
    <t>Financial Operations / Opérations financières</t>
  </si>
  <si>
    <t>Communications</t>
  </si>
  <si>
    <t>Conflict Resolution / Résolution de conflits</t>
  </si>
  <si>
    <t>Internal Audit &amp; Accountability / Vérification interne et responsabilisation</t>
  </si>
  <si>
    <t>Legal Services/ Services juridiques</t>
  </si>
  <si>
    <t>Admissibility / Admissibilité</t>
  </si>
  <si>
    <t>Citizenship &amp; Multi / Citoyenneté &amp; Multi</t>
  </si>
  <si>
    <t>Immigration</t>
  </si>
  <si>
    <t>Integration / Intégration</t>
  </si>
  <si>
    <t>Refugee Affairs / Affaires des réfugiés</t>
  </si>
  <si>
    <t>Passport Program
Integrity / Intégrité des programmes, Passeport</t>
  </si>
  <si>
    <t>Case Management / Règlement des cas</t>
  </si>
  <si>
    <t>Health / Santé</t>
  </si>
  <si>
    <t>01</t>
  </si>
  <si>
    <t>02</t>
  </si>
  <si>
    <t>03</t>
  </si>
  <si>
    <t>04</t>
  </si>
  <si>
    <t>05</t>
  </si>
  <si>
    <t>06</t>
  </si>
  <si>
    <t>07</t>
  </si>
  <si>
    <t>08</t>
  </si>
  <si>
    <t>Montreal / Montréal</t>
  </si>
  <si>
    <t>St. John's</t>
  </si>
  <si>
    <t>Kitchener</t>
  </si>
  <si>
    <t>Etobicoke</t>
  </si>
  <si>
    <t>London</t>
  </si>
  <si>
    <t>Whitehorse</t>
  </si>
  <si>
    <t>Gatineau</t>
  </si>
  <si>
    <t>Fiscal Year / Année fiscale</t>
  </si>
  <si>
    <t>13/14</t>
  </si>
  <si>
    <t>14/15</t>
  </si>
  <si>
    <t>15/16</t>
  </si>
  <si>
    <t>16/17</t>
  </si>
  <si>
    <t>17/18</t>
  </si>
  <si>
    <t>18/19</t>
  </si>
  <si>
    <t>19/20</t>
  </si>
  <si>
    <t>20/21</t>
  </si>
  <si>
    <t>21/22</t>
  </si>
  <si>
    <t>22/23</t>
  </si>
  <si>
    <t>23/24</t>
  </si>
  <si>
    <t>24/25</t>
  </si>
  <si>
    <t>AEP</t>
  </si>
  <si>
    <t>CS-TPD</t>
  </si>
  <si>
    <t>Appointee End date / Date de fin de la personne nommée</t>
  </si>
  <si>
    <t>No / Non</t>
  </si>
  <si>
    <t>Aboriginal peoples / Peuples autochtones</t>
  </si>
  <si>
    <t>Members of visible minorities / Membres de minorités visibles</t>
  </si>
  <si>
    <t>Persons with disabilities / Personnes ayant un handicap</t>
  </si>
  <si>
    <t>Women / Femmes</t>
  </si>
  <si>
    <t>On hold / En attente</t>
  </si>
  <si>
    <t>Cancelled / Annulé</t>
  </si>
  <si>
    <t>In progress / En cours</t>
  </si>
  <si>
    <t>SURGE</t>
  </si>
  <si>
    <t>Security Confirmation / Confirmation de sécurité</t>
  </si>
  <si>
    <t>PSC Priority Referrals / Présentation des priorités de la CFP</t>
  </si>
  <si>
    <t>SLE testing / Examens d'ÉLS</t>
  </si>
  <si>
    <t>Management - Assessment of candidates / La gestion - Évaluation de candidats</t>
  </si>
  <si>
    <t>Management - Approval of delegated manager / La gestion - Approbation du gestionnaire délégué</t>
  </si>
  <si>
    <t>Management - ADM  approval / La gestion - Approbation de SMA</t>
  </si>
  <si>
    <t>Management - Submit documents to HR / La gestion - Soumettre les document aux RH</t>
  </si>
  <si>
    <t>Management - Create Tools / La gestion - Création des outils</t>
  </si>
  <si>
    <t>Row Labels</t>
  </si>
  <si>
    <t>(blank)</t>
  </si>
  <si>
    <t>Grand Total</t>
  </si>
  <si>
    <t>Count of Fiscal Year / Année fiscale</t>
  </si>
  <si>
    <t>Column Labels</t>
  </si>
  <si>
    <t>Quarter / Trimester</t>
  </si>
  <si>
    <t>CPR_RTC</t>
  </si>
  <si>
    <t>Eastern_Est</t>
  </si>
  <si>
    <t>International / Internationale</t>
  </si>
  <si>
    <t>Ontario_Ontario</t>
  </si>
  <si>
    <t>Western_Ouest</t>
  </si>
  <si>
    <t xml:space="preserve">Vegreville </t>
  </si>
  <si>
    <t>Call Centre / Télécentre</t>
  </si>
  <si>
    <t>Operations Support / Soutien des opérations</t>
  </si>
  <si>
    <t>GTA-West /RGT-Ouest</t>
  </si>
  <si>
    <t>GTA-East /RGT-Est</t>
  </si>
  <si>
    <t>GOA / RGO</t>
  </si>
  <si>
    <t>If no, why / Si non, pourquoi</t>
  </si>
  <si>
    <t>Yes_Oui</t>
  </si>
  <si>
    <t>No_Non</t>
  </si>
  <si>
    <t>Anticipatory process / Processus anticipatoire</t>
  </si>
  <si>
    <t>Delays - Reasons / Délais - Raison</t>
  </si>
  <si>
    <t>Management - Process on hold / La gestion - Processus mis en attente</t>
  </si>
  <si>
    <t>Administrative error / Erreur administrative</t>
  </si>
  <si>
    <t>Citizenship &amp; Immigration / Citoyenneté &amp; immigration</t>
  </si>
  <si>
    <t>Citizenship / Citoyenneté</t>
  </si>
  <si>
    <t>Immigration / Immigration</t>
  </si>
  <si>
    <t>RDGO / BDGR</t>
  </si>
  <si>
    <t>BRO / BRA</t>
  </si>
  <si>
    <t>R &amp; I / E &amp; I</t>
  </si>
  <si>
    <t>Citizenship-Ottawa / Citoyenneté-Ottawa</t>
  </si>
  <si>
    <t>EE appointment - Org needs / Nomination EE - Besoins organisationnels</t>
  </si>
  <si>
    <t>Name of Appointee / Nom de la personne nommée</t>
  </si>
  <si>
    <t>NA</t>
  </si>
  <si>
    <t>Type of Staffing activity / Typed'activité de dotation</t>
  </si>
  <si>
    <t>Student Bridging</t>
  </si>
  <si>
    <t>(All)</t>
  </si>
  <si>
    <t>Division / Division</t>
  </si>
  <si>
    <t>VARIOUS / DIVERS</t>
  </si>
  <si>
    <t>less than 4 /  moins que 4</t>
  </si>
  <si>
    <t>4 to 12 / 4 à 12</t>
  </si>
  <si>
    <t>12 to 18 / 12 à 18</t>
  </si>
  <si>
    <t>18 to 24 / 18 à 24</t>
  </si>
  <si>
    <t>24 to 36 / 24 à  36</t>
  </si>
  <si>
    <t>36+ / 36+</t>
  </si>
  <si>
    <t>Client Delays greater than WBS / Délais du client qui dépassent le SRT</t>
  </si>
  <si>
    <t>Date signed letter returned to HR / Date de retour de la lettre signée aux RH</t>
  </si>
  <si>
    <t>Date Peoplesoft data entry complete / Date où l’entrée des données de Peoplesoft est complétée</t>
  </si>
  <si>
    <t>Francisca Bessette</t>
  </si>
  <si>
    <t>Gloria Candussi</t>
  </si>
  <si>
    <t>Jocelyn Cousineau</t>
  </si>
  <si>
    <t>Lori Fernandes</t>
  </si>
  <si>
    <t>Louise Bernard</t>
  </si>
  <si>
    <t>Rachelle Elazar</t>
  </si>
  <si>
    <t>Sadie McLure</t>
  </si>
  <si>
    <t>Vijayalakshmi Dass</t>
  </si>
  <si>
    <t>Valérie Anctil</t>
  </si>
  <si>
    <t>Dian Chiasson</t>
  </si>
  <si>
    <t>Erica Sarrette</t>
  </si>
  <si>
    <t>Martin Lobbe</t>
  </si>
  <si>
    <t>Melissa St Gelais</t>
  </si>
  <si>
    <t>Stacy Beech</t>
  </si>
  <si>
    <t>Yani Likongo</t>
  </si>
  <si>
    <t>Kathleen Munroe</t>
  </si>
  <si>
    <t>Lyne Gallant</t>
  </si>
  <si>
    <t>Paul Laflamme</t>
  </si>
  <si>
    <t>Sandra Marsman</t>
  </si>
  <si>
    <t>Sylvie Lalonde</t>
  </si>
  <si>
    <t>Audrée Morin</t>
  </si>
  <si>
    <t>Joy Sison</t>
  </si>
  <si>
    <t>Jennifer Penney</t>
  </si>
  <si>
    <t>Mylene Gareau-Marcotte</t>
  </si>
  <si>
    <t>Josée Beaudoin</t>
  </si>
  <si>
    <t>Josée Martineau</t>
  </si>
  <si>
    <t>Michael Whittingham</t>
  </si>
  <si>
    <t>Rupa Toor</t>
  </si>
  <si>
    <t>Christiane Proulx</t>
  </si>
  <si>
    <t>Azra Bibic</t>
  </si>
  <si>
    <t>Jasson Morin</t>
  </si>
  <si>
    <t>Sonia Yuen</t>
  </si>
  <si>
    <t>Vicky Chan</t>
  </si>
  <si>
    <t>Jennifer Ayoub</t>
  </si>
  <si>
    <t>Jessica Lee</t>
  </si>
  <si>
    <t>Julie Lemay</t>
  </si>
  <si>
    <t>Karine Jeannotte</t>
  </si>
  <si>
    <t>Kirk Cummings</t>
  </si>
  <si>
    <t>Luc Ganim</t>
  </si>
  <si>
    <t>Mladjenka Subotic</t>
  </si>
  <si>
    <t>Vashti Mohamed</t>
  </si>
  <si>
    <t>Heather Byrne</t>
  </si>
  <si>
    <t>Catherine Dallaire</t>
  </si>
  <si>
    <t>Gabrielle Laroche</t>
  </si>
  <si>
    <t>Aleksander Vidicevic</t>
  </si>
  <si>
    <t>Jenny Andre</t>
  </si>
  <si>
    <t>Carline Maceus</t>
  </si>
  <si>
    <t>Emilie Martel</t>
  </si>
  <si>
    <t>Athena Wong</t>
  </si>
  <si>
    <t>Eric Douglas</t>
  </si>
  <si>
    <t>Meaghan Murphy</t>
  </si>
  <si>
    <t>Trina Kokotailo</t>
  </si>
  <si>
    <t>Management - Change in the management / La gestion - Changement de gestion</t>
  </si>
  <si>
    <t>Management - Missing documentation  / La gestion - Documentation manquante</t>
  </si>
  <si>
    <t>Start date of action (received initial request)  / Date de début de l'action (demande initiale reçue)</t>
  </si>
  <si>
    <t>HR - Change in advisor / RH - Changement de conseiller</t>
  </si>
  <si>
    <t>Final signed documents to End date of Action  less delays (days)/ Documents finaux signés à la Date de fin de l'action(jours)</t>
  </si>
  <si>
    <t>Service standard (days) / Norme de service (jours)</t>
  </si>
  <si>
    <t>HR - Pending HR Advisor approval/ RH - En attente d'approbation de conseiller(ère) en RH</t>
  </si>
  <si>
    <t>Initial request to End date of Action (days)  - Not part of the service standard/ Demande initiale à la Date de fin de l'action (jours) - Ne fait pas partie de la norme de service</t>
  </si>
  <si>
    <t>PSC Priority Clearance OBTAINED before posting / Autorisation prioritaire de la CFP est OBTENU avant l'affichage</t>
  </si>
  <si>
    <t>Q/T1</t>
  </si>
  <si>
    <t>Q/T2</t>
  </si>
  <si>
    <t>Q/T3</t>
  </si>
  <si>
    <t>Q/T4</t>
  </si>
  <si>
    <t>Completed - Pool Created/ Complété - Bassin crée</t>
  </si>
  <si>
    <t>Completed - Appointment made / Complété - Nomination faite</t>
  </si>
  <si>
    <t>Claudine Moreau</t>
  </si>
  <si>
    <t>Colleen Bohan</t>
  </si>
  <si>
    <t>Marie Claire Mass</t>
  </si>
  <si>
    <t>Ariana Arruda Pacheco</t>
  </si>
  <si>
    <t>Florance Coudane</t>
  </si>
  <si>
    <t>Johanne Bertand</t>
  </si>
  <si>
    <t xml:space="preserve">Mickel-Anne Dubois </t>
  </si>
  <si>
    <t>Nicole Hesz</t>
  </si>
  <si>
    <t>Roxanne Moore</t>
  </si>
  <si>
    <t>Vanessa Malette</t>
  </si>
  <si>
    <t>Quarter -Start of Action / Trimestre  - Début de l'action</t>
  </si>
  <si>
    <t>Met/ Does not meet / Rencontre/ Ne rencontre pas</t>
  </si>
  <si>
    <t>Fiscal Year - End  of Action / Année fiscale - Fin de l'action</t>
  </si>
  <si>
    <t>Quarter -End of Action / Trimestre  - Fin de l'action</t>
  </si>
  <si>
    <t>Indeterminate_Indéterminée</t>
  </si>
  <si>
    <t>Specified_period_Période_déterminée</t>
  </si>
  <si>
    <t>Tenure</t>
  </si>
  <si>
    <t>COOP</t>
  </si>
  <si>
    <t>STU</t>
  </si>
  <si>
    <t>FS</t>
  </si>
  <si>
    <t>MD_MOF</t>
  </si>
  <si>
    <t>NU_EMA</t>
  </si>
  <si>
    <t>Deployment_Mutation</t>
  </si>
  <si>
    <t>Acting_appointment_nomination_intérimaire</t>
  </si>
  <si>
    <t>Assignment_Affectation</t>
  </si>
  <si>
    <t>Casual_Worker_Travailleur_occasionnel</t>
  </si>
  <si>
    <t>FSWEP_PFETE</t>
  </si>
  <si>
    <t>RAP_PAR</t>
  </si>
  <si>
    <t xml:space="preserve">Secondment_Détachement </t>
  </si>
  <si>
    <t>Term_appointment_nomination_période_déterminée</t>
  </si>
  <si>
    <t>Part_time_Worker_Travailleur_à_temps_partiel</t>
  </si>
  <si>
    <t>less than 90 days /  moins que 90 jours</t>
  </si>
  <si>
    <t>90 days / 90 jours</t>
  </si>
  <si>
    <t>Completed – Inventory available / Complété - Inventaire disponible</t>
  </si>
  <si>
    <t>AC_IN&lt;4</t>
  </si>
  <si>
    <t>ASG_AFF</t>
  </si>
  <si>
    <t>CMC_APT</t>
  </si>
  <si>
    <t>CMC_REV</t>
  </si>
  <si>
    <t>ELS_DE</t>
  </si>
  <si>
    <t>Unit_Unité_1</t>
  </si>
  <si>
    <t>Unit_Unité_2</t>
  </si>
  <si>
    <t>Unit_Unité_3</t>
  </si>
  <si>
    <t>Not_Required_Non_requis</t>
  </si>
  <si>
    <t>Date Process Initiated / Date où le processus a été initié</t>
  </si>
  <si>
    <t>CSS DASHBOARD</t>
  </si>
  <si>
    <t>CW_TO</t>
  </si>
  <si>
    <t>DM_CIC</t>
  </si>
  <si>
    <t>PTW_TTP</t>
  </si>
  <si>
    <t>SEC_DÉT</t>
  </si>
  <si>
    <t>CS_TPD</t>
  </si>
  <si>
    <t>DM_ID</t>
  </si>
  <si>
    <t>EA_BRG</t>
  </si>
  <si>
    <t>EA_CPC</t>
  </si>
  <si>
    <t>EA_CPC_INV</t>
  </si>
  <si>
    <t>EA_CPC_PB</t>
  </si>
  <si>
    <t>EA_DPD</t>
  </si>
  <si>
    <t>EA_DPD_INV</t>
  </si>
  <si>
    <t>EA_DPD_PB</t>
  </si>
  <si>
    <t>EA_PSR</t>
  </si>
  <si>
    <t>IA_CPC</t>
  </si>
  <si>
    <t>IA_CPC_PB</t>
  </si>
  <si>
    <t>IA_DPD</t>
  </si>
  <si>
    <t>IA_DPD_PB</t>
  </si>
  <si>
    <t>INA_ACIN</t>
  </si>
  <si>
    <t>STU_IN</t>
  </si>
  <si>
    <t>STU_RP</t>
  </si>
  <si>
    <t>TE_PD</t>
  </si>
  <si>
    <t>Express Lane Staffing</t>
  </si>
  <si>
    <t>Not applicable to CSS Dashboard</t>
  </si>
  <si>
    <t>External Advertised</t>
  </si>
  <si>
    <t>Appointments from a pool</t>
  </si>
  <si>
    <t>Interdepartmental Deployment</t>
  </si>
  <si>
    <t>External Non-Advertised</t>
  </si>
  <si>
    <t>Internal Advertised</t>
  </si>
  <si>
    <t>Internal Non-Advertised</t>
  </si>
  <si>
    <t>Acting over 4 months</t>
  </si>
  <si>
    <t>Priority Appointments</t>
  </si>
  <si>
    <t>Student Hiring</t>
  </si>
  <si>
    <t xml:space="preserve">End date of Action (Pool established OR letter of offer sent to manager OR if applicable Cancellation date)   / Date de fin de l'action (Bassin créé OU la lettre envoyée au gestionnaire OU s'il y lieu la date d'annulation ) </t>
  </si>
  <si>
    <t>Passport e-Channel/Services de passeport en ligne</t>
  </si>
  <si>
    <t>Passport Operational Coordination/Coordination opérationnelle des passeport</t>
  </si>
  <si>
    <t>Strategic Project Office//Bureau des projets stratégiques</t>
  </si>
  <si>
    <t>Alexandra Quinn-Prud'homme</t>
  </si>
  <si>
    <t>Alexandra St-Gelais</t>
  </si>
  <si>
    <t>Yannick Labine</t>
  </si>
  <si>
    <t>Caroline Beaulieu</t>
  </si>
  <si>
    <t>Christiane Clement</t>
  </si>
  <si>
    <t>Roxanne Lefebvre</t>
  </si>
  <si>
    <t>Nairi Bekiarian</t>
  </si>
  <si>
    <t>Himmat Shinhat</t>
  </si>
  <si>
    <t>Claude Bélisle (Gibby Armstrong)</t>
  </si>
  <si>
    <t>Toufic Sbeiti</t>
  </si>
  <si>
    <t>Jon Greer</t>
  </si>
  <si>
    <t>Diane Laursen</t>
  </si>
  <si>
    <t>anticipatoire</t>
  </si>
  <si>
    <t>TBD</t>
  </si>
  <si>
    <t>512816, 38625</t>
  </si>
  <si>
    <t>tbd</t>
  </si>
  <si>
    <t>anticipatory</t>
  </si>
  <si>
    <t>N/A</t>
  </si>
  <si>
    <t>Internal Advertised / Processus interne annoncé</t>
  </si>
  <si>
    <t>2014-IMC-IA-21662</t>
  </si>
  <si>
    <t>2014-IMC-IA-21663</t>
  </si>
  <si>
    <t>2014-IMC-IA-21551</t>
  </si>
  <si>
    <t>2014-IMC-IA-21552</t>
  </si>
  <si>
    <t xml:space="preserve">2014-IMC-IA-21720 </t>
  </si>
  <si>
    <t>2014.IMC-IA-21738</t>
  </si>
  <si>
    <t>2014-IMC-IA-21731</t>
  </si>
  <si>
    <t>2014-IMC-IA-20347</t>
  </si>
  <si>
    <t>2014-IMC-IA-DM-20578</t>
  </si>
  <si>
    <t>2014-IMC-EA-21135</t>
  </si>
  <si>
    <t>2014-IMC-IA-21637</t>
  </si>
  <si>
    <t>2014-IMC-IA-21653</t>
  </si>
  <si>
    <t>2014-IMC-IA-21485</t>
  </si>
  <si>
    <t>Not Required_Non requis</t>
  </si>
  <si>
    <t>Partir un processus</t>
  </si>
  <si>
    <t xml:space="preserve">Partir processus </t>
  </si>
  <si>
    <t>partir processus</t>
  </si>
  <si>
    <t>Shalini Borges</t>
  </si>
  <si>
    <t>Partir Processus</t>
  </si>
  <si>
    <t/>
  </si>
  <si>
    <t xml:space="preserve"> </t>
  </si>
  <si>
    <t>Partir processus</t>
  </si>
  <si>
    <t>CV avec la gestion</t>
  </si>
  <si>
    <t>Christopher Moss</t>
  </si>
  <si>
    <t>Genevieve Cazeault</t>
  </si>
  <si>
    <t>OPMB / DGGRO</t>
  </si>
  <si>
    <t>Indeterminate_appointment_nomination_indéterminée</t>
  </si>
  <si>
    <t>2014-IMC-IA-21308</t>
  </si>
  <si>
    <t>511164, 513087</t>
  </si>
  <si>
    <t xml:space="preserve">Attente des résultats de l'entrevue </t>
  </si>
  <si>
    <t>2015-IMC-IA-21909</t>
  </si>
  <si>
    <t>2015-IMC-EA-22149</t>
  </si>
  <si>
    <t>Jean-Bruno Villeneuve</t>
  </si>
  <si>
    <t>2015-IMC-EA-22231</t>
  </si>
  <si>
    <t xml:space="preserve">Fiscal Year - Start of Action / Année fiscale - Début de l'action          </t>
  </si>
  <si>
    <t>France Bonneville</t>
  </si>
  <si>
    <t>Nadine Mpema</t>
  </si>
  <si>
    <t>Jesssica Nascimento</t>
  </si>
  <si>
    <t>Chris Gregory</t>
  </si>
  <si>
    <t>Wallace Fowler</t>
  </si>
  <si>
    <t>2014-IMC-IA-21497</t>
  </si>
  <si>
    <t>2015-IMC-EA-21997</t>
  </si>
  <si>
    <t>Fraser Fowler</t>
  </si>
  <si>
    <t>2013-IMC-IA-19019</t>
  </si>
  <si>
    <t>Sarah Angus</t>
  </si>
  <si>
    <t>Madeleine Caron</t>
  </si>
  <si>
    <t>Sylvie Lépine</t>
  </si>
  <si>
    <t>Anticipatory</t>
  </si>
  <si>
    <t>n/a</t>
  </si>
  <si>
    <t>Patrick MacKenzie</t>
  </si>
  <si>
    <t>2015-IMC-STU-22687</t>
  </si>
  <si>
    <t>Ida Ghahremani</t>
  </si>
  <si>
    <t>2015-IMC-STU-22693</t>
  </si>
  <si>
    <t>Yasna Sarwar</t>
  </si>
  <si>
    <t>Tina Matos</t>
  </si>
  <si>
    <t>2015-IMC-INA-DM-22662</t>
  </si>
  <si>
    <t>Robert Judge</t>
  </si>
  <si>
    <t>2015-IMC-INA-DM-22706</t>
  </si>
  <si>
    <t>Heather Moriarty</t>
  </si>
  <si>
    <t>Melissa Lansing</t>
  </si>
  <si>
    <t>Liz Hong-Farrell</t>
  </si>
  <si>
    <t>2015-IMC-INA-ACIN-22694</t>
  </si>
  <si>
    <t>Maria Cristina Paredes</t>
  </si>
  <si>
    <t>2014-IMC-EA-21074</t>
  </si>
  <si>
    <t>Andrea Richards</t>
  </si>
  <si>
    <t>Nadine McKenzie</t>
  </si>
  <si>
    <t>Carly Dybka</t>
  </si>
  <si>
    <t>2015-IMC-INA-DM-22746</t>
  </si>
  <si>
    <t>Allison Klus-Palermo</t>
  </si>
  <si>
    <t>Tina Maots</t>
  </si>
  <si>
    <t>2015-IMC-INA-DM-22756</t>
  </si>
  <si>
    <t>David Beal</t>
  </si>
  <si>
    <t>Marie-Eve Levesque</t>
  </si>
  <si>
    <t>Annulation de la demande</t>
  </si>
  <si>
    <t>Charles Bernard</t>
  </si>
  <si>
    <t>2015-IMC-INA-DM-22830</t>
  </si>
  <si>
    <t>Lauren Polowyk</t>
  </si>
  <si>
    <t>2015-IMC-INA-DM-22850</t>
  </si>
  <si>
    <t>Behnaz Behnia</t>
  </si>
  <si>
    <t>2015-IMC-IA-21653</t>
  </si>
  <si>
    <t>Catherine Jackson</t>
  </si>
  <si>
    <t>Patrick Burt</t>
  </si>
  <si>
    <t>2015-IMC-EA-22058</t>
  </si>
  <si>
    <t>Michael Arthur</t>
  </si>
  <si>
    <t>2015-IMC-INA-ACIN-22816</t>
  </si>
  <si>
    <t>Patrick Gulliot</t>
  </si>
  <si>
    <t>HR Advisor / Conseiller, conseillere en RH</t>
  </si>
  <si>
    <t>attente du guide de cotation final</t>
  </si>
  <si>
    <t xml:space="preserve">Délais dans évaluations des candidats de Toronto. </t>
  </si>
  <si>
    <t>Délais dans évaluations des candidats.</t>
  </si>
  <si>
    <t>Poste sous révision avec la classification</t>
  </si>
  <si>
    <t>Line Patry</t>
  </si>
  <si>
    <t>2015-IMC-INA-DM-22946</t>
  </si>
  <si>
    <t>Kevin Ramkissoon</t>
  </si>
  <si>
    <t>14/16</t>
  </si>
  <si>
    <t>Heather Elgee</t>
  </si>
  <si>
    <t>2015-IMC-EA-22893</t>
  </si>
  <si>
    <t>Camilla Liu</t>
  </si>
  <si>
    <t>Vivian Chau</t>
  </si>
  <si>
    <t>2015-IMC-INA-DM-22851</t>
  </si>
  <si>
    <t>Elizabeth Macies</t>
  </si>
  <si>
    <t>Andre Baril</t>
  </si>
  <si>
    <t>Cara Vanayan</t>
  </si>
  <si>
    <t>Larisa Galadza</t>
  </si>
  <si>
    <t>2015-IMC-IA-22157</t>
  </si>
  <si>
    <t>Christine Laflamme</t>
  </si>
  <si>
    <t>Jay Webster</t>
  </si>
  <si>
    <t>2015-IMC-STU-22875</t>
  </si>
  <si>
    <t>Duration of specified period in months / Durée de la période spéficiée en mois..jhuyjhg</t>
  </si>
  <si>
    <t>XX</t>
  </si>
  <si>
    <t>454</t>
  </si>
  <si>
    <t>jjn</t>
  </si>
  <si>
    <t>jjlkl</t>
  </si>
  <si>
    <t>gsgs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</si>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</sst>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\-yyyy"/>
    <numFmt numFmtId="165" formatCode="[$-1009]d/mmm/yy;@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indexed="62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98">
    <xf numFmtId="0" fontId="0" fillId="0" borderId="0" xfId="0"/>
    <xf numFmtId="164" fontId="1" fillId="0" borderId="2" xfId="0" applyNumberFormat="1" applyFont="1" applyBorder="1" applyAlignment="1" applyProtection="1">
      <alignment horizontal="left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 wrapText="1"/>
    </xf>
    <xf numFmtId="0" fontId="2" fillId="10" borderId="1" xfId="0" applyFont="1" applyFill="1" applyBorder="1" applyAlignment="1">
      <alignment vertical="top" wrapText="1"/>
    </xf>
    <xf numFmtId="49" fontId="3" fillId="4" borderId="1" xfId="0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4" fontId="2" fillId="3" borderId="1" xfId="0" applyNumberFormat="1" applyFont="1" applyFill="1" applyBorder="1" applyAlignment="1" applyProtection="1">
      <alignment vertical="top" wrapText="1"/>
      <protection locked="0"/>
    </xf>
    <xf numFmtId="14" fontId="0" fillId="0" borderId="1" xfId="0" applyNumberFormat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1" fontId="0" fillId="0" borderId="1" xfId="0" applyNumberFormat="1" applyBorder="1" applyAlignment="1" applyProtection="1">
      <alignment vertical="top" wrapText="1"/>
      <protection locked="0"/>
    </xf>
    <xf numFmtId="0" fontId="0" fillId="0" borderId="0" xfId="0" pivotButton="1"/>
    <xf numFmtId="0" fontId="0" fillId="0" borderId="0" xfId="0" applyNumberFormat="1"/>
    <xf numFmtId="0" fontId="0" fillId="0" borderId="1" xfId="0" applyFont="1" applyBorder="1" applyAlignment="1">
      <alignment vertical="top" wrapText="1"/>
    </xf>
    <xf numFmtId="0" fontId="0" fillId="0" borderId="0" xfId="0" applyAlignment="1">
      <alignment horizontal="left" indent="1"/>
    </xf>
    <xf numFmtId="14" fontId="0" fillId="0" borderId="0" xfId="0" applyNumberFormat="1"/>
    <xf numFmtId="14" fontId="1" fillId="0" borderId="0" xfId="0" applyNumberFormat="1" applyFont="1" applyAlignment="1">
      <alignment horizontal="left"/>
    </xf>
    <xf numFmtId="0" fontId="2" fillId="9" borderId="1" xfId="0" applyFont="1" applyFill="1" applyBorder="1" applyAlignment="1" applyProtection="1">
      <alignment vertical="top" wrapText="1"/>
    </xf>
    <xf numFmtId="0" fontId="2" fillId="5" borderId="1" xfId="0" applyFont="1" applyFill="1" applyBorder="1" applyAlignment="1" applyProtection="1">
      <alignment vertical="top" wrapText="1"/>
      <protection locked="0"/>
    </xf>
    <xf numFmtId="49" fontId="2" fillId="6" borderId="1" xfId="0" applyNumberFormat="1" applyFont="1" applyFill="1" applyBorder="1" applyAlignment="1" applyProtection="1">
      <alignment vertical="top" wrapText="1"/>
      <protection locked="0"/>
    </xf>
    <xf numFmtId="0" fontId="2" fillId="6" borderId="1" xfId="0" applyFont="1" applyFill="1" applyBorder="1" applyAlignment="1" applyProtection="1">
      <alignment vertical="top" wrapText="1"/>
      <protection locked="0"/>
    </xf>
    <xf numFmtId="0" fontId="2" fillId="7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49" fontId="2" fillId="3" borderId="1" xfId="0" applyNumberFormat="1" applyFont="1" applyFill="1" applyBorder="1" applyAlignment="1" applyProtection="1">
      <alignment vertical="top" wrapText="1"/>
      <protection locked="0"/>
    </xf>
    <xf numFmtId="0" fontId="2" fillId="8" borderId="1" xfId="0" applyFont="1" applyFill="1" applyBorder="1" applyAlignment="1" applyProtection="1">
      <alignment vertical="top" wrapText="1"/>
      <protection locked="0"/>
    </xf>
    <xf numFmtId="49" fontId="2" fillId="8" borderId="1" xfId="0" applyNumberFormat="1" applyFont="1" applyFill="1" applyBorder="1" applyAlignment="1" applyProtection="1">
      <alignment vertical="top" wrapText="1"/>
      <protection locked="0"/>
    </xf>
    <xf numFmtId="14" fontId="2" fillId="8" borderId="1" xfId="0" applyNumberFormat="1" applyFont="1" applyFill="1" applyBorder="1" applyAlignment="1" applyProtection="1">
      <alignment vertical="top" wrapText="1"/>
      <protection locked="0"/>
    </xf>
    <xf numFmtId="0" fontId="2" fillId="10" borderId="1" xfId="0" applyFont="1" applyFill="1" applyBorder="1" applyAlignment="1" applyProtection="1">
      <alignment vertical="top" wrapText="1"/>
      <protection locked="0"/>
    </xf>
    <xf numFmtId="49" fontId="0" fillId="0" borderId="1" xfId="0" applyNumberFormat="1" applyBorder="1" applyAlignment="1" applyProtection="1">
      <alignment vertical="top" wrapText="1"/>
      <protection locked="0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0" fillId="0" borderId="1" xfId="0" applyFont="1" applyBorder="1"/>
    <xf numFmtId="49" fontId="0" fillId="0" borderId="1" xfId="0" applyNumberFormat="1" applyFont="1" applyBorder="1" applyAlignment="1">
      <alignment vertical="top" wrapText="1"/>
    </xf>
    <xf numFmtId="0" fontId="0" fillId="0" borderId="1" xfId="0" applyFont="1" applyBorder="1" applyAlignment="1">
      <alignment horizontal="center"/>
    </xf>
    <xf numFmtId="0" fontId="0" fillId="11" borderId="1" xfId="0" applyFill="1" applyBorder="1" applyAlignment="1" applyProtection="1">
      <alignment vertical="top" wrapText="1"/>
    </xf>
    <xf numFmtId="1" fontId="0" fillId="11" borderId="1" xfId="0" applyNumberFormat="1" applyFill="1" applyBorder="1" applyAlignment="1" applyProtection="1">
      <alignment vertical="top" wrapText="1"/>
    </xf>
    <xf numFmtId="0" fontId="4" fillId="12" borderId="1" xfId="0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vertical="top" wrapText="1"/>
    </xf>
    <xf numFmtId="0" fontId="0" fillId="2" borderId="1" xfId="0" applyFill="1" applyBorder="1" applyAlignment="1" applyProtection="1">
      <alignment vertical="top" wrapText="1"/>
    </xf>
    <xf numFmtId="0" fontId="2" fillId="5" borderId="1" xfId="0" applyFont="1" applyFill="1" applyBorder="1" applyAlignment="1" applyProtection="1">
      <alignment vertical="top" wrapText="1"/>
    </xf>
    <xf numFmtId="0" fontId="2" fillId="10" borderId="1" xfId="0" applyFont="1" applyFill="1" applyBorder="1" applyAlignment="1" applyProtection="1">
      <alignment vertical="top" wrapText="1"/>
    </xf>
    <xf numFmtId="0" fontId="2" fillId="0" borderId="0" xfId="0" applyFont="1"/>
    <xf numFmtId="49" fontId="0" fillId="0" borderId="1" xfId="0" applyNumberFormat="1" applyBorder="1" applyAlignment="1">
      <alignment vertical="top" wrapText="1"/>
    </xf>
    <xf numFmtId="0" fontId="0" fillId="0" borderId="0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2" fillId="13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>
      <alignment horizontal="left" vertical="top" wrapText="1"/>
    </xf>
    <xf numFmtId="0" fontId="0" fillId="0" borderId="1" xfId="0" applyFill="1" applyBorder="1"/>
    <xf numFmtId="0" fontId="2" fillId="11" borderId="1" xfId="0" applyFont="1" applyFill="1" applyBorder="1" applyAlignment="1" applyProtection="1">
      <alignment vertical="top" wrapText="1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8" fillId="0" borderId="1" xfId="0" applyFont="1" applyFill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top" wrapText="1"/>
    </xf>
    <xf numFmtId="1" fontId="0" fillId="0" borderId="1" xfId="0" applyNumberFormat="1" applyBorder="1" applyAlignment="1" applyProtection="1">
      <alignment horizontal="right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14" fontId="0" fillId="0" borderId="1" xfId="0" applyNumberFormat="1" applyFill="1" applyBorder="1" applyAlignment="1" applyProtection="1">
      <alignment vertical="top" wrapText="1"/>
      <protection locked="0"/>
    </xf>
    <xf numFmtId="14" fontId="0" fillId="12" borderId="1" xfId="0" applyNumberFormat="1" applyFill="1" applyBorder="1" applyAlignment="1" applyProtection="1">
      <alignment vertical="top" wrapText="1"/>
      <protection locked="0"/>
    </xf>
    <xf numFmtId="49" fontId="0" fillId="14" borderId="1" xfId="0" applyNumberFormat="1" applyFill="1" applyBorder="1" applyAlignment="1" applyProtection="1">
      <alignment vertical="top" wrapText="1"/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14" fontId="7" fillId="0" borderId="1" xfId="0" applyNumberFormat="1" applyFont="1" applyBorder="1" applyAlignment="1" applyProtection="1">
      <alignment vertical="top" wrapText="1"/>
      <protection locked="0"/>
    </xf>
    <xf numFmtId="14" fontId="0" fillId="0" borderId="1" xfId="0" applyNumberFormat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top" wrapText="1"/>
    </xf>
    <xf numFmtId="1" fontId="0" fillId="0" borderId="1" xfId="0" applyNumberFormat="1" applyBorder="1" applyAlignment="1" applyProtection="1">
      <alignment vertical="top" wrapText="1"/>
      <protection locked="0"/>
    </xf>
    <xf numFmtId="14" fontId="0" fillId="0" borderId="1" xfId="0" applyNumberFormat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49" fontId="0" fillId="0" borderId="1" xfId="0" applyNumberFormat="1" applyBorder="1" applyAlignment="1" applyProtection="1">
      <alignment vertical="top" wrapText="1"/>
      <protection locked="0"/>
    </xf>
    <xf numFmtId="1" fontId="0" fillId="0" borderId="1" xfId="0" applyNumberFormat="1" applyBorder="1" applyAlignment="1" applyProtection="1">
      <alignment horizontal="right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49" fontId="0" fillId="0" borderId="1" xfId="0" applyNumberFormat="1" applyFill="1" applyBorder="1" applyAlignment="1" applyProtection="1">
      <alignment vertical="top" wrapText="1"/>
      <protection locked="0"/>
    </xf>
    <xf numFmtId="14" fontId="0" fillId="14" borderId="1" xfId="0" applyNumberFormat="1" applyFill="1" applyBorder="1" applyAlignment="1" applyProtection="1">
      <alignment vertical="top" wrapText="1"/>
      <protection locked="0"/>
    </xf>
    <xf numFmtId="0" fontId="0" fillId="12" borderId="1" xfId="0" applyFill="1" applyBorder="1" applyAlignment="1" applyProtection="1">
      <alignment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14" borderId="1" xfId="0" applyFill="1" applyBorder="1" applyAlignment="1" applyProtection="1">
      <alignment vertical="top" wrapText="1"/>
      <protection locked="0"/>
    </xf>
    <xf numFmtId="14" fontId="0" fillId="0" borderId="1" xfId="0" applyNumberFormat="1" applyBorder="1" applyAlignment="1" applyProtection="1">
      <alignment horizontal="left" vertical="top" wrapText="1"/>
      <protection locked="0"/>
    </xf>
    <xf numFmtId="1" fontId="2" fillId="7" borderId="1" xfId="0" applyNumberFormat="1" applyFont="1" applyFill="1" applyBorder="1" applyAlignment="1" applyProtection="1">
      <alignment horizontal="left" vertical="top" wrapText="1"/>
      <protection locked="0"/>
    </xf>
    <xf numFmtId="1" fontId="0" fillId="0" borderId="1" xfId="0" applyNumberFormat="1" applyBorder="1" applyAlignment="1" applyProtection="1">
      <alignment horizontal="left" vertical="top" wrapText="1"/>
      <protection locked="0"/>
    </xf>
    <xf numFmtId="14" fontId="0" fillId="0" borderId="1" xfId="0" applyNumberFormat="1" applyBorder="1" applyAlignment="1" applyProtection="1">
      <alignment horizontal="right" vertical="top" wrapText="1"/>
      <protection locked="0"/>
    </xf>
    <xf numFmtId="14" fontId="2" fillId="8" borderId="1" xfId="0" applyNumberFormat="1" applyFont="1" applyFill="1" applyBorder="1" applyAlignment="1" applyProtection="1">
      <alignment horizontal="right"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9" fillId="0" borderId="1" xfId="1" applyFont="1" applyFill="1" applyBorder="1" applyAlignment="1">
      <alignment horizontal="left" vertical="top" wrapText="1"/>
    </xf>
    <xf numFmtId="0" fontId="7" fillId="0" borderId="1" xfId="0" applyFont="1" applyFill="1" applyBorder="1" applyAlignment="1" applyProtection="1">
      <alignment vertical="top" wrapText="1"/>
      <protection locked="0"/>
    </xf>
    <xf numFmtId="49" fontId="7" fillId="0" borderId="1" xfId="0" applyNumberFormat="1" applyFont="1" applyFill="1" applyBorder="1" applyAlignment="1" applyProtection="1">
      <alignment vertical="top" wrapText="1"/>
      <protection locked="0"/>
    </xf>
    <xf numFmtId="14" fontId="7" fillId="0" borderId="1" xfId="0" applyNumberFormat="1" applyFont="1" applyFill="1" applyBorder="1" applyAlignment="1" applyProtection="1">
      <alignment vertical="top" wrapText="1"/>
      <protection locked="0"/>
    </xf>
    <xf numFmtId="14" fontId="7" fillId="0" borderId="1" xfId="0" applyNumberFormat="1" applyFont="1" applyFill="1" applyBorder="1" applyAlignment="1" applyProtection="1">
      <alignment horizontal="right" vertical="top" wrapText="1"/>
      <protection locked="0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_Log.xls" xfId="1"/>
  </cellStyles>
  <dxfs count="132"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D5D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externalLink" Target="externalLinks/externalLink1.xml"/><Relationship Id="rId15" Type="http://schemas.openxmlformats.org/officeDocument/2006/relationships/pivotCacheDefinition" Target="pivotCache/pivotCacheDefinition1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101600</xdr:colOff>
          <xdr:row>0</xdr:row>
          <xdr:rowOff>609600</xdr:rowOff>
        </xdr:from>
        <xdr:to>
          <xdr:col>41</xdr:col>
          <xdr:colOff>1270000</xdr:colOff>
          <xdr:row>0</xdr:row>
          <xdr:rowOff>2857500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r>
                <a:rPr lang="tr-TR" sz="1200" b="0" i="0" u="none" strike="noStrike" baseline="0">
                  <a:latin typeface="Calibri"/>
                  <a:ea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165100</xdr:colOff>
          <xdr:row>0</xdr:row>
          <xdr:rowOff>3670300</xdr:rowOff>
        </xdr:from>
        <xdr:to>
          <xdr:col>41</xdr:col>
          <xdr:colOff>1206500</xdr:colOff>
          <xdr:row>0</xdr:row>
          <xdr:rowOff>4076700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Colorier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ir10/Downloads/stat%20v2/Final/Book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site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nnifer.MacInnis" refreshedDate="41807.339247222226" createdVersion="3" refreshedVersion="3" minRefreshableVersion="3" recordCount="10000">
  <cacheSource type="worksheet">
    <worksheetSource ref="A1:AN1048576" sheet="Workload - Charge de travail"/>
  </cacheSource>
  <cacheFields count="38">
    <cacheField name="Fiscal Year / Année fiscale" numFmtId="0">
      <sharedItems containsNonDate="0" containsString="0" containsBlank="1"/>
    </cacheField>
    <cacheField name="Quarter / Trimestre" numFmtId="0">
      <sharedItems containsNonDate="0" containsString="0" containsBlank="1"/>
    </cacheField>
    <cacheField name="Unit / Unité" numFmtId="0">
      <sharedItems containsNonDate="0" containsString="0" containsBlank="1" count="1">
        <m/>
      </sharedItems>
    </cacheField>
    <cacheField name="HR Advisor / Conseiller en RH" numFmtId="0">
      <sharedItems containsNonDate="0" containsString="0" containsBlank="1" count="1">
        <m/>
      </sharedItems>
    </cacheField>
    <cacheField name="HR Assistant / Adjoint en RH" numFmtId="0">
      <sharedItems containsNonDate="0" containsString="0" containsBlank="1" count="1">
        <m/>
      </sharedItems>
    </cacheField>
    <cacheField name="Hiring Manager / Gestionnare d'embauche" numFmtId="49">
      <sharedItems containsNonDate="0" containsString="0" containsBlank="1"/>
    </cacheField>
    <cacheField name="Sector / Secteur" numFmtId="0">
      <sharedItems containsNonDate="0" containsString="0" containsBlank="1"/>
    </cacheField>
    <cacheField name="Branch/Region / Direction générale/Région" numFmtId="0">
      <sharedItems containsNonDate="0" containsString="0" containsBlank="1" count="1">
        <m/>
      </sharedItems>
    </cacheField>
    <cacheField name="Office / Bureau" numFmtId="0">
      <sharedItems containsNonDate="0" containsString="0" containsBlank="1"/>
    </cacheField>
    <cacheField name="Group / Groupe" numFmtId="0">
      <sharedItems containsNonDate="0" containsString="0" containsBlank="1"/>
    </cacheField>
    <cacheField name="Level / Niveau" numFmtId="0">
      <sharedItems containsNonDate="0" containsString="0" containsBlank="1"/>
    </cacheField>
    <cacheField name="Position Number(s) / Numéro(s) de poste" numFmtId="1">
      <sharedItems containsNonDate="0" containsString="0" containsBlank="1"/>
    </cacheField>
    <cacheField name="Location / Lieu" numFmtId="0">
      <sharedItems containsNonDate="0" containsString="0" containsBlank="1"/>
    </cacheField>
    <cacheField name="Action requested / Action demandée" numFmtId="0">
      <sharedItems containsNonDate="0" containsString="0" containsBlank="1" count="1">
        <m/>
      </sharedItems>
    </cacheField>
    <cacheField name="Process # (if applicable) /  # Processus  (si applicable)" numFmtId="49">
      <sharedItems containsNonDate="0" containsString="0" containsBlank="1"/>
    </cacheField>
    <cacheField name="Start date of action  / Date de début de l'action " numFmtId="14">
      <sharedItems containsNonDate="0" containsString="0" containsBlank="1"/>
    </cacheField>
    <cacheField name="Receipt of all final SIGNED documents /  Réception de tous les documents finaux SIGNÉS" numFmtId="14">
      <sharedItems containsNonDate="0" containsString="0" containsBlank="1"/>
    </cacheField>
    <cacheField name="Date Posted / Date d'affichage" numFmtId="14">
      <sharedItems containsNonDate="0" containsString="0" containsBlank="1"/>
    </cacheField>
    <cacheField name="PSC Priority Clearance before posting / Autorisation prioritaire de la CFP avant l'affichage" numFmtId="14">
      <sharedItems containsNonDate="0" containsString="0" containsBlank="1"/>
    </cacheField>
    <cacheField name="If no, why / Si non, pourquoi" numFmtId="14">
      <sharedItems containsNonDate="0" containsString="0" containsBlank="1"/>
    </cacheField>
    <cacheField name="End date of Action (Pool established OR letter of offer sent to manager   / Date de fin de l'action (Bassin créé OU la lettre envoyée au gestionnaire)" numFmtId="14">
      <sharedItems containsNonDate="0" containsString="0" containsBlank="1"/>
    </cacheField>
    <cacheField name="Appointment  Tenure / Durée d'emplois pour la nomination" numFmtId="0">
      <sharedItems containsNonDate="0" containsString="0" containsBlank="1"/>
    </cacheField>
    <cacheField name="Type of Staffing activity / Typed'activité de dotation" numFmtId="0">
      <sharedItems containsNonDate="0" containsString="0" containsBlank="1"/>
    </cacheField>
    <cacheField name="EE appointment - Org needs / Nomination EE - Besoins organisationnels" numFmtId="0">
      <sharedItems containsNonDate="0" containsString="0" containsBlank="1"/>
    </cacheField>
    <cacheField name="Name of Appointee / Nom de la personne nommée" numFmtId="49">
      <sharedItems containsNonDate="0" containsString="0" containsBlank="1"/>
    </cacheField>
    <cacheField name="Appointee Actual Start date / Date de début de la personne nommée" numFmtId="14">
      <sharedItems containsNonDate="0" containsString="0" containsBlank="1"/>
    </cacheField>
    <cacheField name="Appointee End date / Date de fin de la personne nommée" numFmtId="14">
      <sharedItems containsNonDate="0" containsString="0" containsBlank="1"/>
    </cacheField>
    <cacheField name="Employee on Probation / Employé(e) en période de stage" numFmtId="0">
      <sharedItems containsNonDate="0" containsString="0" containsBlank="1"/>
    </cacheField>
    <cacheField name="Date Probation started / date que la période de stage a commencé" numFmtId="14">
      <sharedItems containsBlank="1"/>
    </cacheField>
    <cacheField name="Status of Request/ Statut de la demande" numFmtId="0">
      <sharedItems containsNonDate="0" containsString="0" containsBlank="1" count="1">
        <m/>
      </sharedItems>
    </cacheField>
    <cacheField name="Delays - Reasons / Délais - Raison" numFmtId="0">
      <sharedItems containsNonDate="0" containsString="0" containsBlank="1"/>
    </cacheField>
    <cacheField name="Excessive delays - Number of days / Délais excessifs - Nombre de jours" numFmtId="0">
      <sharedItems containsNonDate="0" containsString="0" containsBlank="1"/>
    </cacheField>
    <cacheField name="Additional comments / Commentaires additionnels" numFmtId="0">
      <sharedItems containsNonDate="0" containsString="0" containsBlank="1"/>
    </cacheField>
    <cacheField name="Service standards / Normes de service" numFmtId="0">
      <sharedItems containsBlank="1"/>
    </cacheField>
    <cacheField name="Action Length (days) / Durée de l'action (jours)" numFmtId="0">
      <sharedItems containsString="0" containsBlank="1" containsNumber="1" containsInteger="1" minValue="0" maxValue="0"/>
    </cacheField>
    <cacheField name="Met/ Does not meet- Rencontre/ Ne rencontre pas" numFmtId="0">
      <sharedItems containsBlank="1"/>
    </cacheField>
    <cacheField name="Action Length (days) as of reception of all signed documents / Durée de l'action (jours) depuis la réception des documents signés" numFmtId="1">
      <sharedItems containsString="0" containsBlank="1" containsNumber="1" containsInteger="1" minValue="0" maxValue="0"/>
    </cacheField>
    <cacheField name="Met/ Does not meet- Rencontre/ Ne rencontre pas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0"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s v=" "/>
    <x v="0"/>
    <m/>
    <m/>
    <m/>
    <e v="#N/A"/>
    <n v="0"/>
    <e v="#N/A"/>
    <n v="0"/>
    <e v="#N/A"/>
  </r>
  <r>
    <m/>
    <m/>
    <x v="0"/>
    <x v="0"/>
    <x v="0"/>
    <m/>
    <m/>
    <x v="0"/>
    <m/>
    <m/>
    <m/>
    <m/>
    <m/>
    <x v="0"/>
    <m/>
    <m/>
    <m/>
    <m/>
    <m/>
    <m/>
    <m/>
    <m/>
    <m/>
    <m/>
    <m/>
    <m/>
    <m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C7" firstHeaderRow="1" firstDataRow="2" firstDataCol="1" rowPageCount="1" colPageCount="1"/>
  <pivotFields count="38">
    <pivotField showAll="0"/>
    <pivotField showAll="0"/>
    <pivotField axis="axisRow" showAll="0">
      <items count="2">
        <item x="0"/>
        <item t="default"/>
      </items>
    </pivotField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4"/>
  </rowFields>
  <rowItems count="3">
    <i>
      <x/>
    </i>
    <i r="1">
      <x/>
    </i>
    <i t="grand">
      <x/>
    </i>
  </rowItems>
  <colFields count="1">
    <field x="13"/>
  </colFields>
  <colItems count="2">
    <i>
      <x/>
    </i>
    <i t="grand">
      <x/>
    </i>
  </colItems>
  <pageFields count="1">
    <pageField fld="29" hier="-1"/>
  </page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4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C7" firstHeaderRow="1" firstDataRow="2" firstDataCol="1" rowPageCount="1" colPageCount="1"/>
  <pivotFields count="38">
    <pivotField dataField="1" showAll="0"/>
    <pivotField showAll="0" defaultSubtotal="0"/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Col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axis="axisPage" showAll="0">
      <items count="2">
        <item x="0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</pivotFields>
  <rowFields count="2">
    <field x="2"/>
    <field x="3"/>
  </rowFields>
  <rowItems count="3">
    <i>
      <x/>
    </i>
    <i r="1">
      <x/>
    </i>
    <i t="grand">
      <x/>
    </i>
  </rowItems>
  <colFields count="1">
    <field x="13"/>
  </colFields>
  <colItems count="2">
    <i>
      <x/>
    </i>
    <i t="grand">
      <x/>
    </i>
  </colItems>
  <pageFields count="1">
    <pageField fld="29" hier="-1"/>
  </pageFields>
  <dataFields count="1">
    <dataField name="Count of Fiscal Year / Année fiscale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omments" Target="../comments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B133"/>
  <sheetViews>
    <sheetView topLeftCell="A104" workbookViewId="0">
      <selection activeCell="G113" sqref="G113"/>
    </sheetView>
  </sheetViews>
  <sheetFormatPr baseColWidth="10" defaultColWidth="9.33203125" defaultRowHeight="14" x14ac:dyDescent="0"/>
  <cols>
    <col min="1" max="1" width="15.6640625" customWidth="1"/>
    <col min="2" max="2" width="13.33203125" style="20" customWidth="1"/>
  </cols>
  <sheetData>
    <row r="1" spans="1:2">
      <c r="A1" s="1" t="s">
        <v>20</v>
      </c>
      <c r="B1" s="21">
        <v>41640</v>
      </c>
    </row>
    <row r="2" spans="1:2">
      <c r="A2" s="1" t="s">
        <v>21</v>
      </c>
      <c r="B2" s="21">
        <v>41747</v>
      </c>
    </row>
    <row r="3" spans="1:2">
      <c r="A3" s="1" t="s">
        <v>22</v>
      </c>
      <c r="B3" s="21">
        <v>41750</v>
      </c>
    </row>
    <row r="4" spans="1:2">
      <c r="A4" s="1" t="s">
        <v>23</v>
      </c>
      <c r="B4" s="21">
        <v>41778</v>
      </c>
    </row>
    <row r="5" spans="1:2">
      <c r="A5" s="1" t="s">
        <v>24</v>
      </c>
      <c r="B5" s="21">
        <v>41821</v>
      </c>
    </row>
    <row r="6" spans="1:2">
      <c r="A6" s="1" t="s">
        <v>25</v>
      </c>
      <c r="B6" s="21">
        <v>41855</v>
      </c>
    </row>
    <row r="7" spans="1:2">
      <c r="A7" s="1" t="s">
        <v>26</v>
      </c>
      <c r="B7" s="21">
        <v>41883</v>
      </c>
    </row>
    <row r="8" spans="1:2">
      <c r="A8" s="1" t="s">
        <v>27</v>
      </c>
      <c r="B8" s="21">
        <v>41925</v>
      </c>
    </row>
    <row r="9" spans="1:2">
      <c r="A9" s="1" t="s">
        <v>28</v>
      </c>
      <c r="B9" s="21">
        <v>41954</v>
      </c>
    </row>
    <row r="10" spans="1:2">
      <c r="A10" s="1" t="s">
        <v>29</v>
      </c>
      <c r="B10" s="21">
        <v>41998</v>
      </c>
    </row>
    <row r="11" spans="1:2">
      <c r="A11" s="1" t="s">
        <v>30</v>
      </c>
      <c r="B11" s="21">
        <v>41999</v>
      </c>
    </row>
    <row r="12" spans="1:2">
      <c r="A12" s="1" t="s">
        <v>20</v>
      </c>
      <c r="B12" s="21">
        <v>42005</v>
      </c>
    </row>
    <row r="13" spans="1:2">
      <c r="A13" s="1" t="s">
        <v>21</v>
      </c>
      <c r="B13" s="21">
        <v>42097</v>
      </c>
    </row>
    <row r="14" spans="1:2">
      <c r="A14" s="1" t="s">
        <v>22</v>
      </c>
      <c r="B14" s="21">
        <v>42100</v>
      </c>
    </row>
    <row r="15" spans="1:2">
      <c r="A15" s="1" t="s">
        <v>23</v>
      </c>
      <c r="B15" s="21">
        <v>42142</v>
      </c>
    </row>
    <row r="16" spans="1:2">
      <c r="A16" s="1" t="s">
        <v>24</v>
      </c>
      <c r="B16" s="21">
        <v>42005</v>
      </c>
    </row>
    <row r="17" spans="1:2">
      <c r="A17" s="1" t="s">
        <v>25</v>
      </c>
      <c r="B17" s="21">
        <v>42219</v>
      </c>
    </row>
    <row r="18" spans="1:2">
      <c r="A18" s="1" t="s">
        <v>26</v>
      </c>
      <c r="B18" s="21">
        <v>42254</v>
      </c>
    </row>
    <row r="19" spans="1:2">
      <c r="A19" s="1" t="s">
        <v>27</v>
      </c>
      <c r="B19" s="21">
        <v>42289</v>
      </c>
    </row>
    <row r="20" spans="1:2">
      <c r="A20" s="1" t="s">
        <v>28</v>
      </c>
      <c r="B20" s="21">
        <v>42319</v>
      </c>
    </row>
    <row r="21" spans="1:2">
      <c r="A21" s="1" t="s">
        <v>29</v>
      </c>
      <c r="B21" s="21">
        <v>42363</v>
      </c>
    </row>
    <row r="22" spans="1:2">
      <c r="A22" s="1" t="s">
        <v>30</v>
      </c>
      <c r="B22" s="21">
        <v>42366</v>
      </c>
    </row>
    <row r="23" spans="1:2">
      <c r="A23" s="1" t="s">
        <v>20</v>
      </c>
      <c r="B23" s="21">
        <v>42370</v>
      </c>
    </row>
    <row r="24" spans="1:2">
      <c r="A24" s="1" t="s">
        <v>21</v>
      </c>
      <c r="B24" s="21">
        <v>42454</v>
      </c>
    </row>
    <row r="25" spans="1:2">
      <c r="A25" s="1" t="s">
        <v>22</v>
      </c>
      <c r="B25" s="21">
        <v>42457</v>
      </c>
    </row>
    <row r="26" spans="1:2">
      <c r="A26" s="1" t="s">
        <v>23</v>
      </c>
      <c r="B26" s="21">
        <v>42513</v>
      </c>
    </row>
    <row r="27" spans="1:2">
      <c r="A27" s="1" t="s">
        <v>24</v>
      </c>
      <c r="B27" s="21">
        <v>42552</v>
      </c>
    </row>
    <row r="28" spans="1:2">
      <c r="A28" s="1" t="s">
        <v>25</v>
      </c>
      <c r="B28" s="21">
        <v>42583</v>
      </c>
    </row>
    <row r="29" spans="1:2">
      <c r="A29" s="1" t="s">
        <v>26</v>
      </c>
      <c r="B29" s="21">
        <v>42618</v>
      </c>
    </row>
    <row r="30" spans="1:2">
      <c r="A30" s="1" t="s">
        <v>27</v>
      </c>
      <c r="B30" s="21">
        <v>42653</v>
      </c>
    </row>
    <row r="31" spans="1:2">
      <c r="A31" s="1" t="s">
        <v>28</v>
      </c>
      <c r="B31" s="21">
        <v>42685</v>
      </c>
    </row>
    <row r="32" spans="1:2">
      <c r="A32" s="1" t="s">
        <v>29</v>
      </c>
      <c r="B32" s="21">
        <v>42730</v>
      </c>
    </row>
    <row r="33" spans="1:2">
      <c r="A33" s="1" t="s">
        <v>30</v>
      </c>
      <c r="B33" s="21">
        <v>42731</v>
      </c>
    </row>
    <row r="34" spans="1:2">
      <c r="A34" s="1" t="s">
        <v>20</v>
      </c>
      <c r="B34" s="21">
        <v>42737</v>
      </c>
    </row>
    <row r="35" spans="1:2">
      <c r="A35" s="1" t="s">
        <v>21</v>
      </c>
      <c r="B35" s="21">
        <v>42839</v>
      </c>
    </row>
    <row r="36" spans="1:2">
      <c r="A36" s="1" t="s">
        <v>22</v>
      </c>
      <c r="B36" s="21">
        <v>42842</v>
      </c>
    </row>
    <row r="37" spans="1:2">
      <c r="A37" s="1" t="s">
        <v>23</v>
      </c>
      <c r="B37" s="21">
        <v>42877</v>
      </c>
    </row>
    <row r="38" spans="1:2">
      <c r="A38" s="1" t="s">
        <v>24</v>
      </c>
      <c r="B38" s="21">
        <v>42919</v>
      </c>
    </row>
    <row r="39" spans="1:2">
      <c r="A39" s="1" t="s">
        <v>25</v>
      </c>
      <c r="B39" s="21">
        <v>42954</v>
      </c>
    </row>
    <row r="40" spans="1:2">
      <c r="A40" s="1" t="s">
        <v>26</v>
      </c>
      <c r="B40" s="21">
        <v>42982</v>
      </c>
    </row>
    <row r="41" spans="1:2">
      <c r="A41" s="1" t="s">
        <v>27</v>
      </c>
      <c r="B41" s="21">
        <v>43017</v>
      </c>
    </row>
    <row r="42" spans="1:2">
      <c r="A42" s="1" t="s">
        <v>28</v>
      </c>
      <c r="B42" s="21">
        <v>43052</v>
      </c>
    </row>
    <row r="43" spans="1:2">
      <c r="A43" s="1" t="s">
        <v>29</v>
      </c>
      <c r="B43" s="21">
        <v>43094</v>
      </c>
    </row>
    <row r="44" spans="1:2">
      <c r="A44" s="1" t="s">
        <v>30</v>
      </c>
      <c r="B44" s="21">
        <v>43095</v>
      </c>
    </row>
    <row r="45" spans="1:2">
      <c r="A45" s="1" t="s">
        <v>20</v>
      </c>
      <c r="B45" s="21">
        <v>43101</v>
      </c>
    </row>
    <row r="46" spans="1:2">
      <c r="A46" s="1" t="s">
        <v>21</v>
      </c>
      <c r="B46" s="21">
        <v>43189</v>
      </c>
    </row>
    <row r="47" spans="1:2">
      <c r="A47" s="1" t="s">
        <v>22</v>
      </c>
      <c r="B47" s="21">
        <v>43192</v>
      </c>
    </row>
    <row r="48" spans="1:2">
      <c r="A48" s="1" t="s">
        <v>23</v>
      </c>
      <c r="B48" s="21">
        <v>43241</v>
      </c>
    </row>
    <row r="49" spans="1:2">
      <c r="A49" s="1" t="s">
        <v>24</v>
      </c>
      <c r="B49" s="21">
        <v>43283</v>
      </c>
    </row>
    <row r="50" spans="1:2">
      <c r="A50" s="1" t="s">
        <v>25</v>
      </c>
      <c r="B50" s="21">
        <v>43318</v>
      </c>
    </row>
    <row r="51" spans="1:2">
      <c r="A51" s="1" t="s">
        <v>26</v>
      </c>
      <c r="B51" s="21">
        <v>43346</v>
      </c>
    </row>
    <row r="52" spans="1:2">
      <c r="A52" s="1" t="s">
        <v>27</v>
      </c>
      <c r="B52" s="21">
        <v>43381</v>
      </c>
    </row>
    <row r="53" spans="1:2">
      <c r="A53" s="1" t="s">
        <v>28</v>
      </c>
      <c r="B53" s="21">
        <v>43416</v>
      </c>
    </row>
    <row r="54" spans="1:2">
      <c r="A54" s="1" t="s">
        <v>29</v>
      </c>
      <c r="B54" s="21">
        <v>43459</v>
      </c>
    </row>
    <row r="55" spans="1:2">
      <c r="A55" s="1" t="s">
        <v>30</v>
      </c>
      <c r="B55" s="21">
        <v>43460</v>
      </c>
    </row>
    <row r="56" spans="1:2">
      <c r="A56" s="1" t="s">
        <v>20</v>
      </c>
      <c r="B56" s="21">
        <v>43466</v>
      </c>
    </row>
    <row r="57" spans="1:2">
      <c r="A57" s="1" t="s">
        <v>21</v>
      </c>
      <c r="B57" s="21">
        <v>43574</v>
      </c>
    </row>
    <row r="58" spans="1:2">
      <c r="A58" s="1" t="s">
        <v>22</v>
      </c>
      <c r="B58" s="21">
        <v>43577</v>
      </c>
    </row>
    <row r="59" spans="1:2">
      <c r="A59" s="1" t="s">
        <v>23</v>
      </c>
      <c r="B59" s="21">
        <v>43605</v>
      </c>
    </row>
    <row r="60" spans="1:2">
      <c r="A60" s="1" t="s">
        <v>24</v>
      </c>
      <c r="B60" s="21">
        <v>43647</v>
      </c>
    </row>
    <row r="61" spans="1:2">
      <c r="A61" s="1" t="s">
        <v>25</v>
      </c>
      <c r="B61" s="21">
        <v>43682</v>
      </c>
    </row>
    <row r="62" spans="1:2">
      <c r="A62" s="1" t="s">
        <v>26</v>
      </c>
      <c r="B62" s="21">
        <v>43710</v>
      </c>
    </row>
    <row r="63" spans="1:2">
      <c r="A63" s="1" t="s">
        <v>27</v>
      </c>
      <c r="B63" s="21">
        <v>43752</v>
      </c>
    </row>
    <row r="64" spans="1:2">
      <c r="A64" s="1" t="s">
        <v>28</v>
      </c>
      <c r="B64" s="21">
        <v>43780</v>
      </c>
    </row>
    <row r="65" spans="1:2">
      <c r="A65" s="1" t="s">
        <v>29</v>
      </c>
      <c r="B65" s="21">
        <v>43824</v>
      </c>
    </row>
    <row r="66" spans="1:2">
      <c r="A66" s="1" t="s">
        <v>30</v>
      </c>
      <c r="B66" s="21">
        <v>43825</v>
      </c>
    </row>
    <row r="67" spans="1:2">
      <c r="A67" s="1" t="s">
        <v>20</v>
      </c>
      <c r="B67" s="21">
        <v>43831</v>
      </c>
    </row>
    <row r="68" spans="1:2">
      <c r="A68" s="1" t="s">
        <v>21</v>
      </c>
      <c r="B68" s="21">
        <v>43931</v>
      </c>
    </row>
    <row r="69" spans="1:2">
      <c r="A69" s="1" t="s">
        <v>22</v>
      </c>
      <c r="B69" s="21">
        <v>43934</v>
      </c>
    </row>
    <row r="70" spans="1:2">
      <c r="A70" s="1" t="s">
        <v>23</v>
      </c>
      <c r="B70" s="21">
        <v>43969</v>
      </c>
    </row>
    <row r="71" spans="1:2">
      <c r="A71" s="1" t="s">
        <v>24</v>
      </c>
      <c r="B71" s="21">
        <v>44013</v>
      </c>
    </row>
    <row r="72" spans="1:2">
      <c r="A72" s="1" t="s">
        <v>25</v>
      </c>
      <c r="B72" s="21">
        <v>44046</v>
      </c>
    </row>
    <row r="73" spans="1:2">
      <c r="A73" s="1" t="s">
        <v>26</v>
      </c>
      <c r="B73" s="21">
        <v>44081</v>
      </c>
    </row>
    <row r="74" spans="1:2">
      <c r="A74" s="1" t="s">
        <v>27</v>
      </c>
      <c r="B74" s="21">
        <v>44116</v>
      </c>
    </row>
    <row r="75" spans="1:2">
      <c r="A75" s="1" t="s">
        <v>28</v>
      </c>
      <c r="B75" s="21">
        <v>44146</v>
      </c>
    </row>
    <row r="76" spans="1:2">
      <c r="A76" s="1" t="s">
        <v>29</v>
      </c>
      <c r="B76" s="21">
        <v>44190</v>
      </c>
    </row>
    <row r="77" spans="1:2">
      <c r="A77" s="1" t="s">
        <v>30</v>
      </c>
      <c r="B77" s="21">
        <v>44193</v>
      </c>
    </row>
    <row r="78" spans="1:2">
      <c r="A78" s="1" t="s">
        <v>20</v>
      </c>
      <c r="B78" s="21">
        <v>44197</v>
      </c>
    </row>
    <row r="79" spans="1:2">
      <c r="A79" s="1" t="s">
        <v>21</v>
      </c>
      <c r="B79" s="21">
        <v>44288</v>
      </c>
    </row>
    <row r="80" spans="1:2">
      <c r="A80" s="1" t="s">
        <v>22</v>
      </c>
      <c r="B80" s="21">
        <v>44291</v>
      </c>
    </row>
    <row r="81" spans="1:2">
      <c r="A81" s="1" t="s">
        <v>23</v>
      </c>
      <c r="B81" s="21">
        <v>44340</v>
      </c>
    </row>
    <row r="82" spans="1:2">
      <c r="A82" s="1" t="s">
        <v>24</v>
      </c>
      <c r="B82" s="21">
        <v>44378</v>
      </c>
    </row>
    <row r="83" spans="1:2">
      <c r="A83" s="1" t="s">
        <v>25</v>
      </c>
      <c r="B83" s="21">
        <v>44410</v>
      </c>
    </row>
    <row r="84" spans="1:2">
      <c r="A84" s="1" t="s">
        <v>26</v>
      </c>
      <c r="B84" s="21">
        <v>44445</v>
      </c>
    </row>
    <row r="85" spans="1:2">
      <c r="A85" s="1" t="s">
        <v>27</v>
      </c>
      <c r="B85" s="21">
        <v>44480</v>
      </c>
    </row>
    <row r="86" spans="1:2">
      <c r="A86" s="1" t="s">
        <v>28</v>
      </c>
      <c r="B86" s="21">
        <v>44511</v>
      </c>
    </row>
    <row r="87" spans="1:2">
      <c r="A87" s="1" t="s">
        <v>29</v>
      </c>
      <c r="B87" s="21">
        <v>44557</v>
      </c>
    </row>
    <row r="88" spans="1:2">
      <c r="A88" s="1" t="s">
        <v>30</v>
      </c>
      <c r="B88" s="21">
        <v>44558</v>
      </c>
    </row>
    <row r="89" spans="1:2">
      <c r="A89" s="1" t="s">
        <v>20</v>
      </c>
      <c r="B89" s="21">
        <v>44564</v>
      </c>
    </row>
    <row r="90" spans="1:2">
      <c r="A90" s="1" t="s">
        <v>21</v>
      </c>
      <c r="B90" s="21">
        <v>44666</v>
      </c>
    </row>
    <row r="91" spans="1:2">
      <c r="A91" s="1" t="s">
        <v>22</v>
      </c>
      <c r="B91" s="21">
        <v>44669</v>
      </c>
    </row>
    <row r="92" spans="1:2">
      <c r="A92" s="1" t="s">
        <v>23</v>
      </c>
      <c r="B92" s="21">
        <v>44704</v>
      </c>
    </row>
    <row r="93" spans="1:2">
      <c r="A93" s="1" t="s">
        <v>24</v>
      </c>
      <c r="B93" s="21">
        <v>44743</v>
      </c>
    </row>
    <row r="94" spans="1:2">
      <c r="A94" s="1" t="s">
        <v>25</v>
      </c>
      <c r="B94" s="21">
        <v>44774</v>
      </c>
    </row>
    <row r="95" spans="1:2">
      <c r="A95" s="1" t="s">
        <v>26</v>
      </c>
      <c r="B95" s="21">
        <v>44809</v>
      </c>
    </row>
    <row r="96" spans="1:2">
      <c r="A96" s="1" t="s">
        <v>27</v>
      </c>
      <c r="B96" s="21">
        <v>44844</v>
      </c>
    </row>
    <row r="97" spans="1:2">
      <c r="A97" s="1" t="s">
        <v>28</v>
      </c>
      <c r="B97" s="21">
        <v>44876</v>
      </c>
    </row>
    <row r="98" spans="1:2">
      <c r="A98" s="1" t="s">
        <v>29</v>
      </c>
      <c r="B98" s="21">
        <v>44921</v>
      </c>
    </row>
    <row r="99" spans="1:2">
      <c r="A99" s="1" t="s">
        <v>30</v>
      </c>
      <c r="B99" s="21">
        <v>44922</v>
      </c>
    </row>
    <row r="100" spans="1:2">
      <c r="A100" s="1" t="s">
        <v>20</v>
      </c>
      <c r="B100" s="21">
        <v>44928</v>
      </c>
    </row>
    <row r="101" spans="1:2">
      <c r="A101" s="1" t="s">
        <v>21</v>
      </c>
      <c r="B101" s="21">
        <v>45023</v>
      </c>
    </row>
    <row r="102" spans="1:2">
      <c r="A102" s="1" t="s">
        <v>22</v>
      </c>
      <c r="B102" s="21">
        <v>45026</v>
      </c>
    </row>
    <row r="103" spans="1:2">
      <c r="A103" s="1" t="s">
        <v>23</v>
      </c>
      <c r="B103" s="21">
        <v>45068</v>
      </c>
    </row>
    <row r="104" spans="1:2">
      <c r="A104" s="1" t="s">
        <v>24</v>
      </c>
      <c r="B104" s="21">
        <v>45110</v>
      </c>
    </row>
    <row r="105" spans="1:2">
      <c r="A105" s="1" t="s">
        <v>25</v>
      </c>
      <c r="B105" s="21">
        <v>45145</v>
      </c>
    </row>
    <row r="106" spans="1:2">
      <c r="A106" s="1" t="s">
        <v>26</v>
      </c>
      <c r="B106" s="21">
        <v>45173</v>
      </c>
    </row>
    <row r="107" spans="1:2">
      <c r="A107" s="1" t="s">
        <v>27</v>
      </c>
      <c r="B107" s="21">
        <v>45208</v>
      </c>
    </row>
    <row r="108" spans="1:2">
      <c r="A108" s="1" t="s">
        <v>28</v>
      </c>
      <c r="B108" s="21">
        <v>45243</v>
      </c>
    </row>
    <row r="109" spans="1:2">
      <c r="A109" s="1" t="s">
        <v>29</v>
      </c>
      <c r="B109" s="21">
        <v>45285</v>
      </c>
    </row>
    <row r="110" spans="1:2">
      <c r="A110" s="1" t="s">
        <v>30</v>
      </c>
      <c r="B110" s="21">
        <v>45286</v>
      </c>
    </row>
    <row r="111" spans="1:2">
      <c r="A111" s="1" t="s">
        <v>20</v>
      </c>
      <c r="B111" s="21">
        <v>45292</v>
      </c>
    </row>
    <row r="112" spans="1:2">
      <c r="A112" s="1" t="s">
        <v>21</v>
      </c>
      <c r="B112" s="21">
        <v>45380</v>
      </c>
    </row>
    <row r="113" spans="1:2">
      <c r="A113" s="1" t="s">
        <v>22</v>
      </c>
      <c r="B113" s="21">
        <v>45383</v>
      </c>
    </row>
    <row r="114" spans="1:2">
      <c r="A114" s="1" t="s">
        <v>23</v>
      </c>
      <c r="B114" s="21">
        <v>45432</v>
      </c>
    </row>
    <row r="115" spans="1:2">
      <c r="A115" s="1" t="s">
        <v>24</v>
      </c>
      <c r="B115" s="21">
        <v>45474</v>
      </c>
    </row>
    <row r="116" spans="1:2">
      <c r="A116" s="1" t="s">
        <v>25</v>
      </c>
      <c r="B116" s="21">
        <v>45509</v>
      </c>
    </row>
    <row r="117" spans="1:2">
      <c r="A117" s="1" t="s">
        <v>26</v>
      </c>
      <c r="B117" s="21">
        <v>45537</v>
      </c>
    </row>
    <row r="118" spans="1:2">
      <c r="A118" s="1" t="s">
        <v>27</v>
      </c>
      <c r="B118" s="21">
        <v>45579</v>
      </c>
    </row>
    <row r="119" spans="1:2">
      <c r="A119" s="1" t="s">
        <v>28</v>
      </c>
      <c r="B119" s="21">
        <v>45607</v>
      </c>
    </row>
    <row r="120" spans="1:2">
      <c r="A120" s="1" t="s">
        <v>29</v>
      </c>
      <c r="B120" s="21">
        <v>45651</v>
      </c>
    </row>
    <row r="121" spans="1:2">
      <c r="A121" s="1" t="s">
        <v>30</v>
      </c>
      <c r="B121" s="21">
        <v>45652</v>
      </c>
    </row>
    <row r="122" spans="1:2">
      <c r="A122" s="1" t="s">
        <v>20</v>
      </c>
      <c r="B122" s="21">
        <v>45658</v>
      </c>
    </row>
    <row r="123" spans="1:2">
      <c r="A123" s="1" t="s">
        <v>21</v>
      </c>
      <c r="B123" s="21">
        <v>45765</v>
      </c>
    </row>
    <row r="124" spans="1:2">
      <c r="A124" s="1" t="s">
        <v>22</v>
      </c>
      <c r="B124" s="21">
        <v>45768</v>
      </c>
    </row>
    <row r="125" spans="1:2">
      <c r="A125" s="1" t="s">
        <v>23</v>
      </c>
      <c r="B125" s="21">
        <v>45796</v>
      </c>
    </row>
    <row r="126" spans="1:2">
      <c r="A126" s="1" t="s">
        <v>24</v>
      </c>
      <c r="B126" s="21">
        <v>45839</v>
      </c>
    </row>
    <row r="127" spans="1:2">
      <c r="A127" s="1" t="s">
        <v>25</v>
      </c>
      <c r="B127" s="21">
        <v>45873</v>
      </c>
    </row>
    <row r="128" spans="1:2">
      <c r="A128" s="1" t="s">
        <v>26</v>
      </c>
      <c r="B128" s="21">
        <v>45901</v>
      </c>
    </row>
    <row r="129" spans="1:2">
      <c r="A129" s="1" t="s">
        <v>27</v>
      </c>
      <c r="B129" s="21">
        <v>45943</v>
      </c>
    </row>
    <row r="130" spans="1:2">
      <c r="A130" s="1" t="s">
        <v>28</v>
      </c>
      <c r="B130" s="21">
        <v>45972</v>
      </c>
    </row>
    <row r="131" spans="1:2">
      <c r="A131" s="1" t="s">
        <v>29</v>
      </c>
      <c r="B131" s="21">
        <v>46016</v>
      </c>
    </row>
    <row r="132" spans="1:2">
      <c r="A132" s="1" t="s">
        <v>30</v>
      </c>
      <c r="B132" s="21">
        <v>46017</v>
      </c>
    </row>
    <row r="133" spans="1:2">
      <c r="B133" s="21"/>
    </row>
  </sheetData>
  <sheetProtection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rgb="FF00B050"/>
    <pageSetUpPr fitToPage="1"/>
  </sheetPr>
  <dimension ref="A1:AO1063"/>
  <sheetViews>
    <sheetView zoomScale="80" zoomScaleNormal="80" zoomScalePageLayoutView="80" workbookViewId="0">
      <pane ySplit="1" topLeftCell="A2" activePane="bottomLeft" state="frozen"/>
      <selection pane="bottomLeft" activeCell="H3" sqref="H3:I30"/>
    </sheetView>
  </sheetViews>
  <sheetFormatPr baseColWidth="10" defaultColWidth="15.6640625" defaultRowHeight="14" x14ac:dyDescent="0"/>
  <cols>
    <col min="1" max="2" width="10.6640625" style="71" customWidth="1"/>
    <col min="3" max="3" width="12.6640625" style="74" customWidth="1"/>
    <col min="4" max="5" width="20.6640625" style="74" customWidth="1"/>
    <col min="6" max="6" width="20.6640625" style="75" customWidth="1"/>
    <col min="7" max="7" width="12.6640625" style="74" customWidth="1"/>
    <col min="8" max="8" width="16.6640625" style="74" bestFit="1" customWidth="1"/>
    <col min="9" max="9" width="16.6640625" style="74" customWidth="1"/>
    <col min="10" max="11" width="10.6640625" style="74" customWidth="1"/>
    <col min="12" max="12" width="20.5" style="87" customWidth="1"/>
    <col min="13" max="13" width="15.6640625" style="74"/>
    <col min="14" max="14" width="20.6640625" style="74" customWidth="1"/>
    <col min="15" max="15" width="30.6640625" style="75" bestFit="1" customWidth="1"/>
    <col min="16" max="16" width="18.5" style="73" bestFit="1" customWidth="1"/>
    <col min="17" max="22" width="15.6640625" style="73"/>
    <col min="23" max="23" width="15.6640625" style="73" customWidth="1"/>
    <col min="24" max="27" width="15.6640625" style="74" customWidth="1"/>
    <col min="28" max="28" width="27" style="75" customWidth="1"/>
    <col min="29" max="29" width="15.6640625" style="73" customWidth="1"/>
    <col min="30" max="30" width="15.6640625" style="88" customWidth="1"/>
    <col min="31" max="31" width="15.6640625" style="74" customWidth="1"/>
    <col min="32" max="33" width="15.6640625" style="42" customWidth="1"/>
    <col min="34" max="34" width="50.6640625" style="74" customWidth="1"/>
    <col min="35" max="35" width="15.6640625" style="74" customWidth="1"/>
    <col min="36" max="36" width="18.6640625" style="74" customWidth="1"/>
    <col min="37" max="37" width="15.6640625" style="39"/>
    <col min="38" max="38" width="18.6640625" style="39" customWidth="1"/>
    <col min="39" max="39" width="15.6640625" style="40"/>
    <col min="40" max="40" width="15.6640625" style="39"/>
    <col min="41" max="41" width="21.33203125" style="39" customWidth="1"/>
    <col min="42" max="16384" width="15.6640625" style="2"/>
  </cols>
  <sheetData>
    <row r="1" spans="1:41" s="34" customFormat="1" ht="270.5" customHeight="1">
      <c r="A1" s="44" t="s">
        <v>405</v>
      </c>
      <c r="B1" s="44" t="s">
        <v>280</v>
      </c>
      <c r="C1" s="23" t="s">
        <v>311</v>
      </c>
      <c r="D1" s="23" t="s">
        <v>457</v>
      </c>
      <c r="E1" s="23" t="s">
        <v>56</v>
      </c>
      <c r="F1" s="24" t="s">
        <v>57</v>
      </c>
      <c r="G1" s="25" t="s">
        <v>58</v>
      </c>
      <c r="H1" s="25" t="s">
        <v>59</v>
      </c>
      <c r="I1" s="25" t="s">
        <v>192</v>
      </c>
      <c r="J1" s="26" t="s">
        <v>2</v>
      </c>
      <c r="K1" s="26" t="s">
        <v>3</v>
      </c>
      <c r="L1" s="86" t="s">
        <v>60</v>
      </c>
      <c r="M1" s="26" t="s">
        <v>61</v>
      </c>
      <c r="N1" s="27" t="s">
        <v>17</v>
      </c>
      <c r="O1" s="28" t="s">
        <v>19</v>
      </c>
      <c r="P1" s="12" t="s">
        <v>257</v>
      </c>
      <c r="Q1" s="12" t="s">
        <v>31</v>
      </c>
      <c r="R1" s="12" t="s">
        <v>313</v>
      </c>
      <c r="S1" s="12" t="s">
        <v>263</v>
      </c>
      <c r="T1" s="12" t="s">
        <v>172</v>
      </c>
      <c r="U1" s="12" t="s">
        <v>348</v>
      </c>
      <c r="V1" s="12" t="s">
        <v>201</v>
      </c>
      <c r="W1" s="12" t="s">
        <v>202</v>
      </c>
      <c r="X1" s="52" t="s">
        <v>62</v>
      </c>
      <c r="Y1" s="29" t="s">
        <v>189</v>
      </c>
      <c r="Z1" s="29" t="s">
        <v>479</v>
      </c>
      <c r="AA1" s="29" t="s">
        <v>186</v>
      </c>
      <c r="AB1" s="30" t="s">
        <v>187</v>
      </c>
      <c r="AC1" s="31" t="s">
        <v>15</v>
      </c>
      <c r="AD1" s="89" t="s">
        <v>137</v>
      </c>
      <c r="AE1" s="32" t="s">
        <v>63</v>
      </c>
      <c r="AF1" s="45" t="s">
        <v>282</v>
      </c>
      <c r="AG1" s="45" t="s">
        <v>283</v>
      </c>
      <c r="AH1" s="32" t="s">
        <v>176</v>
      </c>
      <c r="AI1" s="32" t="s">
        <v>200</v>
      </c>
      <c r="AJ1" s="32" t="s">
        <v>52</v>
      </c>
      <c r="AK1" s="22" t="s">
        <v>262</v>
      </c>
      <c r="AL1" s="22" t="s">
        <v>260</v>
      </c>
      <c r="AM1" s="22" t="s">
        <v>259</v>
      </c>
      <c r="AN1" s="22" t="s">
        <v>281</v>
      </c>
      <c r="AO1" s="22" t="s">
        <v>314</v>
      </c>
    </row>
    <row r="2" spans="1:41" ht="90" customHeight="1">
      <c r="A2" s="71" t="str">
        <f t="shared" ref="A2" si="0">IF(P2&lt;&gt;"",(IF(P2&lt;=DATE(2014,3,31),"13/14",(IF(P2&lt;=DATE(2015,3,31),"14/15",(IF(P2&lt;=DATE(2016,3,31),"15/16",(IF(P2&lt;=DATE(2017,3,31),"16/17",(IF(P2&lt;=DATE(2018,3,31),"17/18"," ")))))))))),"")</f>
        <v>15/16</v>
      </c>
      <c r="B2" s="71" t="str">
        <f t="shared" ref="B2" si="1">IF(P2&lt;&gt;"",(IF(OR(MONTH(P2)=4,MONTH(P2)=5,MONTH(P2)=6),"Q/T1",(IF(OR(MONTH(P2)=7,MONTH(P2)=8,MONTH(P2)=9),"Q/T2",(IF(OR(MONTH(P2)=10,MONTH(P2)=11,MONTH(P2)=12),"Q/T3",(IF(OR(MONTH(P2)=1,MONTH(P2)=2,MONTH(P2)=3),"Q/T4","")))))))),"")</f>
        <v>Q/T1</v>
      </c>
      <c r="C2" s="74" t="s">
        <v>311</v>
      </c>
      <c r="D2" s="74" t="s">
        <v>352</v>
      </c>
      <c r="E2" s="74" t="s">
        <v>279</v>
      </c>
      <c r="F2" s="75" t="s">
        <v>413</v>
      </c>
      <c r="G2" s="74" t="s">
        <v>81</v>
      </c>
      <c r="H2" s="74" t="s">
        <v>101</v>
      </c>
      <c r="J2" s="74" t="s">
        <v>5</v>
      </c>
      <c r="K2" s="74" t="s">
        <v>111</v>
      </c>
      <c r="L2" s="72">
        <v>506432</v>
      </c>
      <c r="M2" s="74" t="s">
        <v>33</v>
      </c>
      <c r="N2" s="74" t="s">
        <v>332</v>
      </c>
      <c r="O2" s="75" t="s">
        <v>414</v>
      </c>
      <c r="P2" s="73">
        <v>42156</v>
      </c>
      <c r="Q2" s="73">
        <v>42180</v>
      </c>
      <c r="R2" s="73">
        <v>42187</v>
      </c>
      <c r="S2" s="73" t="s">
        <v>173</v>
      </c>
      <c r="T2" s="73" t="s">
        <v>188</v>
      </c>
      <c r="U2" s="73">
        <v>42193</v>
      </c>
      <c r="V2" s="73">
        <v>42195</v>
      </c>
      <c r="W2" s="73">
        <v>42198</v>
      </c>
      <c r="X2" s="74" t="s">
        <v>284</v>
      </c>
      <c r="Y2" s="74" t="s">
        <v>397</v>
      </c>
      <c r="Z2" s="74" t="s">
        <v>188</v>
      </c>
      <c r="AA2" s="74" t="s">
        <v>138</v>
      </c>
      <c r="AB2" s="75" t="s">
        <v>415</v>
      </c>
      <c r="AC2" s="73">
        <v>42198</v>
      </c>
      <c r="AD2" s="73" t="s">
        <v>369</v>
      </c>
      <c r="AE2" s="74" t="s">
        <v>269</v>
      </c>
      <c r="AF2" s="71" t="s">
        <v>124</v>
      </c>
      <c r="AG2" s="71" t="s">
        <v>267</v>
      </c>
      <c r="AK2" s="39">
        <f>NETWORKDAYS(P2,U2,Holidays!$B$1:$B$132)</f>
        <v>28</v>
      </c>
      <c r="AL2" s="39">
        <f>VLOOKUP(N2,'Service standards'!A:B,2,FALSE)</f>
        <v>20</v>
      </c>
      <c r="AM2" s="40">
        <f>(NETWORKDAYS(Q2,U2,Holidays!$B$1:$B$132))-AI2</f>
        <v>10</v>
      </c>
      <c r="AN2" s="39" t="str">
        <f t="shared" ref="AN2:AN42" si="2">IF(AM2&lt;=AL2,"Met/Rencontre", "DNM/NRP")</f>
        <v>Met/Rencontre</v>
      </c>
      <c r="AO2" s="55" t="str">
        <f>VLOOKUP(N:N,Dashboard!A$3:B$32,2,FALSE)</f>
        <v>Appointments from a pool</v>
      </c>
    </row>
    <row r="3" spans="1:41" ht="90" customHeight="1">
      <c r="A3" s="71" t="s">
        <v>352</v>
      </c>
      <c r="B3" s="71" t="s">
        <v>81</v>
      </c>
      <c r="C3" s="74" t="s">
        <v>99</v>
      </c>
      <c r="D3" s="74">
        <v>510051</v>
      </c>
      <c r="E3" s="74" t="s">
        <v>279</v>
      </c>
      <c r="F3" s="75" t="s">
        <v>440</v>
      </c>
      <c r="H3" s="74" t="s">
        <v>331</v>
      </c>
      <c r="I3" s="74" t="s">
        <v>475</v>
      </c>
      <c r="J3" s="74" t="s">
        <v>5</v>
      </c>
      <c r="K3" s="74" t="s">
        <v>113</v>
      </c>
      <c r="L3" s="72">
        <v>513365</v>
      </c>
      <c r="M3" s="74" t="s">
        <v>33</v>
      </c>
      <c r="N3" s="74" t="s">
        <v>320</v>
      </c>
      <c r="O3" s="75" t="s">
        <v>441</v>
      </c>
      <c r="P3" s="73">
        <v>42207</v>
      </c>
      <c r="Q3" s="73">
        <v>42208</v>
      </c>
      <c r="T3" s="73" t="s">
        <v>188</v>
      </c>
      <c r="U3" s="73">
        <v>42212</v>
      </c>
      <c r="V3" s="73">
        <v>42214</v>
      </c>
      <c r="W3" s="73">
        <v>42215</v>
      </c>
      <c r="X3" s="74" t="s">
        <v>284</v>
      </c>
      <c r="Y3" s="74" t="s">
        <v>292</v>
      </c>
      <c r="Z3" s="74" t="s">
        <v>188</v>
      </c>
      <c r="AA3" s="74" t="s">
        <v>138</v>
      </c>
      <c r="AB3" s="75" t="s">
        <v>442</v>
      </c>
      <c r="AC3" s="73">
        <v>42240</v>
      </c>
      <c r="AD3" s="73" t="s">
        <v>369</v>
      </c>
      <c r="AE3" s="74" t="s">
        <v>269</v>
      </c>
      <c r="AF3" s="71" t="s">
        <v>124</v>
      </c>
      <c r="AG3" s="71" t="s">
        <v>267</v>
      </c>
      <c r="AK3" s="39">
        <f>NETWORKDAYS(P3,U3,Holidays!$B$1:$B$132)</f>
        <v>4</v>
      </c>
      <c r="AL3" s="39">
        <f>VLOOKUP(N3,'Service standards'!A:B,2,FALSE)</f>
        <v>10</v>
      </c>
      <c r="AM3" s="40">
        <f>(NETWORKDAYS(Q3,U3,Holidays!$B$1:$B$132))-AI3</f>
        <v>3</v>
      </c>
      <c r="AN3" s="39" t="str">
        <f t="shared" si="2"/>
        <v>Met/Rencontre</v>
      </c>
      <c r="AO3" s="55" t="str">
        <f>VLOOKUP(N:N,Dashboard!A$3:B$32,2,FALSE)</f>
        <v>Interdepartmental Deployment</v>
      </c>
    </row>
    <row r="4" spans="1:41" ht="90" customHeight="1">
      <c r="A4" s="71" t="s">
        <v>352</v>
      </c>
      <c r="B4" s="71" t="s">
        <v>81</v>
      </c>
      <c r="C4" s="74" t="s">
        <v>101</v>
      </c>
      <c r="D4" s="74" t="s">
        <v>369</v>
      </c>
      <c r="E4" s="74" t="s">
        <v>279</v>
      </c>
      <c r="F4" s="75" t="s">
        <v>427</v>
      </c>
      <c r="H4" s="74" t="s">
        <v>334</v>
      </c>
      <c r="I4" s="74" t="s">
        <v>478</v>
      </c>
      <c r="J4" s="74" t="s">
        <v>5</v>
      </c>
      <c r="K4" s="74" t="s">
        <v>113</v>
      </c>
      <c r="L4" s="72">
        <v>507677</v>
      </c>
      <c r="M4" s="74" t="s">
        <v>33</v>
      </c>
      <c r="N4" s="74" t="s">
        <v>320</v>
      </c>
      <c r="O4" s="75" t="s">
        <v>428</v>
      </c>
      <c r="P4" s="73">
        <v>42193</v>
      </c>
      <c r="Q4" s="73">
        <v>42201</v>
      </c>
      <c r="T4" s="73" t="s">
        <v>188</v>
      </c>
      <c r="U4" s="73">
        <v>42201</v>
      </c>
      <c r="V4" s="73">
        <v>42212</v>
      </c>
      <c r="W4" s="73">
        <v>42214</v>
      </c>
      <c r="X4" s="74" t="s">
        <v>284</v>
      </c>
      <c r="Y4" s="74" t="s">
        <v>292</v>
      </c>
      <c r="Z4" s="74" t="s">
        <v>188</v>
      </c>
      <c r="AA4" s="74" t="s">
        <v>138</v>
      </c>
      <c r="AB4" s="75" t="s">
        <v>429</v>
      </c>
      <c r="AC4" s="73">
        <v>42226</v>
      </c>
      <c r="AD4" s="73" t="s">
        <v>369</v>
      </c>
      <c r="AE4" s="74" t="s">
        <v>269</v>
      </c>
      <c r="AF4" s="71" t="s">
        <v>124</v>
      </c>
      <c r="AG4" s="71" t="s">
        <v>267</v>
      </c>
      <c r="AK4" s="39">
        <f>NETWORKDAYS(P4,U4,Holidays!$B$1:$B$132)</f>
        <v>7</v>
      </c>
      <c r="AL4" s="39">
        <f>VLOOKUP(N4,'Service standards'!A:B,2,FALSE)</f>
        <v>10</v>
      </c>
      <c r="AM4" s="40">
        <f>(NETWORKDAYS(Q4,U4,Holidays!$B$1:$B$132))-AI4</f>
        <v>1</v>
      </c>
      <c r="AN4" s="39" t="str">
        <f t="shared" si="2"/>
        <v>Met/Rencontre</v>
      </c>
      <c r="AO4" s="55" t="str">
        <f>VLOOKUP(N:N,Dashboard!A$3:B$32,2,FALSE)</f>
        <v>Interdepartmental Deployment</v>
      </c>
    </row>
    <row r="5" spans="1:41" ht="56">
      <c r="A5" s="71" t="s">
        <v>352</v>
      </c>
      <c r="B5" s="71" t="s">
        <v>81</v>
      </c>
      <c r="C5" s="74" t="s">
        <v>99</v>
      </c>
      <c r="D5" s="74">
        <v>507461</v>
      </c>
      <c r="E5" s="74" t="s">
        <v>279</v>
      </c>
      <c r="F5" s="75" t="s">
        <v>474</v>
      </c>
      <c r="H5" s="74" t="s">
        <v>320</v>
      </c>
      <c r="I5" s="74" t="s">
        <v>426</v>
      </c>
      <c r="J5" s="74" t="s">
        <v>18</v>
      </c>
      <c r="K5" s="74" t="s">
        <v>109</v>
      </c>
      <c r="L5" s="72">
        <v>510051</v>
      </c>
      <c r="M5" s="74" t="s">
        <v>33</v>
      </c>
      <c r="N5" s="74" t="s">
        <v>331</v>
      </c>
      <c r="O5" s="75" t="s">
        <v>475</v>
      </c>
      <c r="P5" s="73">
        <v>42240</v>
      </c>
      <c r="S5" s="73" t="s">
        <v>173</v>
      </c>
      <c r="T5" s="73" t="s">
        <v>188</v>
      </c>
      <c r="X5" s="74" t="s">
        <v>284</v>
      </c>
      <c r="Y5" s="74" t="s">
        <v>397</v>
      </c>
      <c r="Z5" s="74" t="s">
        <v>188</v>
      </c>
      <c r="AA5" s="74" t="s">
        <v>138</v>
      </c>
      <c r="AB5" s="75" t="s">
        <v>476</v>
      </c>
      <c r="AD5" s="73" t="s">
        <v>188</v>
      </c>
      <c r="AE5" s="74" t="s">
        <v>145</v>
      </c>
      <c r="AF5" s="71" t="s">
        <v>124</v>
      </c>
      <c r="AG5" s="71" t="s">
        <v>267</v>
      </c>
      <c r="AK5" s="39">
        <f>NETWORKDAYS(P5,U5,Holidays!$B$1:$B$132)</f>
        <v>-30155</v>
      </c>
      <c r="AL5" s="39">
        <f>VLOOKUP(N5,'Service standards'!A:B,2,FALSE)</f>
        <v>110</v>
      </c>
      <c r="AM5" s="40">
        <f>(NETWORKDAYS(Q5,U5,Holidays!$B$1:$B$132))-AI5</f>
        <v>0</v>
      </c>
      <c r="AN5" s="39" t="str">
        <f t="shared" si="2"/>
        <v>Met/Rencontre</v>
      </c>
      <c r="AO5" s="55" t="str">
        <f>VLOOKUP(N:N,Dashboard!A$3:B$32,2,FALSE)</f>
        <v>Internal Advertised</v>
      </c>
    </row>
    <row r="6" spans="1:41" ht="30" customHeight="1">
      <c r="A6" s="71" t="s">
        <v>352</v>
      </c>
      <c r="B6" s="71" t="s">
        <v>81</v>
      </c>
      <c r="C6" s="74" t="s">
        <v>101</v>
      </c>
      <c r="D6" s="74">
        <v>513071</v>
      </c>
      <c r="E6" s="74" t="s">
        <v>279</v>
      </c>
      <c r="F6" s="75" t="s">
        <v>477</v>
      </c>
      <c r="H6" s="74" t="s">
        <v>333</v>
      </c>
      <c r="I6" s="74" t="s">
        <v>432</v>
      </c>
      <c r="J6" s="74" t="s">
        <v>5</v>
      </c>
      <c r="K6" s="74" t="s">
        <v>108</v>
      </c>
      <c r="L6" s="72" t="s">
        <v>369</v>
      </c>
      <c r="M6" s="74" t="s">
        <v>33</v>
      </c>
      <c r="N6" s="74" t="s">
        <v>334</v>
      </c>
      <c r="O6" s="75" t="s">
        <v>478</v>
      </c>
      <c r="P6" s="73">
        <v>42233</v>
      </c>
      <c r="Q6" s="73" t="s">
        <v>369</v>
      </c>
      <c r="T6" s="73" t="s">
        <v>188</v>
      </c>
      <c r="U6" s="73" t="s">
        <v>369</v>
      </c>
      <c r="AD6" s="73"/>
      <c r="AE6" s="74" t="s">
        <v>144</v>
      </c>
      <c r="AF6" s="71" t="s">
        <v>124</v>
      </c>
      <c r="AG6" s="71" t="s">
        <v>267</v>
      </c>
      <c r="AK6" s="39" t="e">
        <f>NETWORKDAYS(P6,U6,Holidays!$B$1:$B$132)</f>
        <v>#VALUE!</v>
      </c>
      <c r="AL6" s="39">
        <f>VLOOKUP(N6,'Service standards'!A:B,2,FALSE)</f>
        <v>20</v>
      </c>
      <c r="AM6" s="40" t="e">
        <f>(NETWORKDAYS(Q6,U6,Holidays!$B$1:$B$132))-AI6</f>
        <v>#VALUE!</v>
      </c>
      <c r="AN6" s="39" t="e">
        <f t="shared" si="2"/>
        <v>#VALUE!</v>
      </c>
      <c r="AO6" s="55" t="str">
        <f>VLOOKUP(N:N,Dashboard!A$3:B$32,2,FALSE)</f>
        <v>Student Hiring</v>
      </c>
    </row>
    <row r="7" spans="1:41" ht="90" customHeight="1">
      <c r="A7" s="71" t="s">
        <v>352</v>
      </c>
      <c r="B7" s="71" t="s">
        <v>81</v>
      </c>
      <c r="C7" s="74" t="s">
        <v>99</v>
      </c>
      <c r="D7" s="74">
        <v>509430</v>
      </c>
      <c r="E7" s="74" t="s">
        <v>279</v>
      </c>
      <c r="F7" s="75" t="s">
        <v>425</v>
      </c>
      <c r="H7" s="74" t="s">
        <v>332</v>
      </c>
      <c r="I7" s="74" t="s">
        <v>411</v>
      </c>
      <c r="J7" s="74" t="s">
        <v>5</v>
      </c>
      <c r="K7" s="74" t="s">
        <v>111</v>
      </c>
      <c r="L7" s="87">
        <v>507461</v>
      </c>
      <c r="M7" s="74" t="s">
        <v>33</v>
      </c>
      <c r="N7" s="74" t="s">
        <v>320</v>
      </c>
      <c r="O7" s="75" t="s">
        <v>426</v>
      </c>
      <c r="P7" s="73">
        <v>42181</v>
      </c>
      <c r="Q7" s="73">
        <v>42191</v>
      </c>
      <c r="T7" s="73" t="s">
        <v>188</v>
      </c>
      <c r="U7" s="73">
        <v>42191</v>
      </c>
      <c r="V7" s="73">
        <v>42194</v>
      </c>
      <c r="W7" s="73">
        <v>42194</v>
      </c>
      <c r="X7" s="74" t="s">
        <v>284</v>
      </c>
      <c r="Y7" s="74" t="s">
        <v>292</v>
      </c>
      <c r="Z7" s="74" t="s">
        <v>188</v>
      </c>
      <c r="AA7" s="74" t="s">
        <v>138</v>
      </c>
      <c r="AB7" s="75" t="s">
        <v>430</v>
      </c>
      <c r="AC7" s="85">
        <v>42198</v>
      </c>
      <c r="AD7" s="85" t="s">
        <v>188</v>
      </c>
      <c r="AE7" s="74" t="s">
        <v>269</v>
      </c>
      <c r="AF7" s="71" t="str">
        <f t="shared" ref="AF7:AF14" si="3">IF(U7&lt;&gt;"",(IF(U7&lt;=DATE(2014,3,31),"13/14",(IF(U7&lt;=DATE(2015,3,31),"14/15",(IF(U7&lt;=DATE(2016,3,31),"15/16",(IF(U7&lt;=DATE(2017,3,31),"16/17",(IF(U7&lt;=DATE(2018,3,31),"17/18"," ")))))))))),"")</f>
        <v>15/16</v>
      </c>
      <c r="AG7" s="71" t="str">
        <f t="shared" ref="AG7:AG14" si="4">IF(U7&lt;&gt;"",(IF(OR(MONTH(U7)=4,MONTH(U7)=5,MONTH(U7)=6),"Q/T1",(IF(OR(MONTH(U7)=7,MONTH(U7)=8,MONTH(U7)=9),"Q/T2",(IF(OR(MONTH(U7)=10,MONTH(U7)=11,MONTH(U7)=12),"Q/T3",(IF(OR(MONTH(U7)=1,MONTH(U7)=2,MONTH(U7)=3),"Q/T4","")))))))),"")</f>
        <v>Q/T2</v>
      </c>
      <c r="AK7" s="39">
        <f>NETWORKDAYS(P7,U7,Holidays!$B$1:$B$132)</f>
        <v>7</v>
      </c>
      <c r="AL7" s="39">
        <f>VLOOKUP(N7,'Service standards'!A:B,2,FALSE)</f>
        <v>10</v>
      </c>
      <c r="AM7" s="40">
        <f>(NETWORKDAYS(Q7,U7,Holidays!$B$1:$B$132))-AI7</f>
        <v>1</v>
      </c>
      <c r="AN7" s="39" t="str">
        <f t="shared" si="2"/>
        <v>Met/Rencontre</v>
      </c>
      <c r="AO7" s="55" t="str">
        <f>VLOOKUP(N:N,Dashboard!A$3:B$32,2,FALSE)</f>
        <v>Interdepartmental Deployment</v>
      </c>
    </row>
    <row r="8" spans="1:41" ht="90" customHeight="1">
      <c r="A8" s="71" t="s">
        <v>270</v>
      </c>
      <c r="B8" s="71" t="s">
        <v>70</v>
      </c>
      <c r="C8" s="74" t="s">
        <v>82</v>
      </c>
      <c r="D8" s="74" t="s">
        <v>364</v>
      </c>
      <c r="E8" s="74" t="s">
        <v>279</v>
      </c>
      <c r="F8" s="75" t="s">
        <v>431</v>
      </c>
      <c r="H8" s="74" t="s">
        <v>331</v>
      </c>
      <c r="I8" s="74" t="s">
        <v>398</v>
      </c>
      <c r="J8" s="74" t="s">
        <v>5</v>
      </c>
      <c r="K8" s="74" t="s">
        <v>112</v>
      </c>
      <c r="L8" s="72">
        <v>513071</v>
      </c>
      <c r="M8" s="74" t="s">
        <v>33</v>
      </c>
      <c r="N8" s="74" t="s">
        <v>333</v>
      </c>
      <c r="O8" s="75" t="s">
        <v>432</v>
      </c>
      <c r="P8" s="73">
        <v>42192</v>
      </c>
      <c r="Q8" s="73">
        <v>42213</v>
      </c>
      <c r="R8" s="73">
        <v>42212</v>
      </c>
      <c r="U8" s="73">
        <v>42214</v>
      </c>
      <c r="V8" s="73">
        <v>42215</v>
      </c>
      <c r="W8" s="73">
        <v>42216</v>
      </c>
      <c r="X8" s="74" t="s">
        <v>285</v>
      </c>
      <c r="Y8" s="74" t="s">
        <v>293</v>
      </c>
      <c r="Z8" s="74" t="s">
        <v>195</v>
      </c>
      <c r="AA8" s="74" t="s">
        <v>138</v>
      </c>
      <c r="AB8" s="75" t="s">
        <v>433</v>
      </c>
      <c r="AC8" s="73">
        <v>42216</v>
      </c>
      <c r="AD8" s="73">
        <v>42460</v>
      </c>
      <c r="AE8" s="74" t="s">
        <v>269</v>
      </c>
      <c r="AF8" s="71" t="str">
        <f t="shared" si="3"/>
        <v>15/16</v>
      </c>
      <c r="AG8" s="71" t="str">
        <f t="shared" si="4"/>
        <v>Q/T2</v>
      </c>
      <c r="AK8" s="39">
        <f>NETWORKDAYS(P8,U8,Holidays!$B$1:$B$132)</f>
        <v>17</v>
      </c>
      <c r="AL8" s="39">
        <f>VLOOKUP(N8,'Service standards'!A:B,2,FALSE)</f>
        <v>10</v>
      </c>
      <c r="AM8" s="40">
        <f>(NETWORKDAYS(Q8,U8,Holidays!$B$1:$B$132))-AI8</f>
        <v>2</v>
      </c>
      <c r="AN8" s="39" t="str">
        <f t="shared" si="2"/>
        <v>Met/Rencontre</v>
      </c>
      <c r="AO8" s="55" t="str">
        <f>VLOOKUP(N:N,Dashboard!A$3:B$32,2,FALSE)</f>
        <v>Acting over 4 months</v>
      </c>
    </row>
    <row r="9" spans="1:41" ht="90" customHeight="1">
      <c r="A9" s="71" t="s">
        <v>270</v>
      </c>
      <c r="B9" s="71" t="s">
        <v>70</v>
      </c>
      <c r="C9" s="74" t="s">
        <v>82</v>
      </c>
      <c r="D9" s="74" t="s">
        <v>399</v>
      </c>
      <c r="E9" s="74" t="s">
        <v>279</v>
      </c>
      <c r="F9" s="75" t="s">
        <v>409</v>
      </c>
      <c r="H9" s="74" t="s">
        <v>331</v>
      </c>
      <c r="I9" s="74" t="s">
        <v>371</v>
      </c>
      <c r="J9" s="74" t="s">
        <v>5</v>
      </c>
      <c r="K9" s="77" t="s">
        <v>111</v>
      </c>
      <c r="L9" s="87">
        <v>509430</v>
      </c>
      <c r="M9" s="77" t="s">
        <v>33</v>
      </c>
      <c r="N9" s="74" t="s">
        <v>332</v>
      </c>
      <c r="O9" s="75" t="s">
        <v>411</v>
      </c>
      <c r="P9" s="73">
        <v>42107</v>
      </c>
      <c r="Q9" s="73">
        <v>42178</v>
      </c>
      <c r="R9" s="73">
        <v>42185</v>
      </c>
      <c r="S9" s="73" t="s">
        <v>173</v>
      </c>
      <c r="T9" s="73" t="s">
        <v>188</v>
      </c>
      <c r="U9" s="73">
        <v>42192</v>
      </c>
      <c r="V9" s="73">
        <v>42198</v>
      </c>
      <c r="W9" s="73">
        <v>42198</v>
      </c>
      <c r="X9" s="74" t="s">
        <v>284</v>
      </c>
      <c r="Y9" s="74" t="s">
        <v>397</v>
      </c>
      <c r="Z9" s="74" t="s">
        <v>188</v>
      </c>
      <c r="AA9" s="74" t="s">
        <v>138</v>
      </c>
      <c r="AB9" s="75" t="s">
        <v>410</v>
      </c>
      <c r="AC9" s="85">
        <v>42192</v>
      </c>
      <c r="AD9" s="88" t="s">
        <v>369</v>
      </c>
      <c r="AE9" s="74" t="s">
        <v>269</v>
      </c>
      <c r="AF9" s="71" t="str">
        <f t="shared" si="3"/>
        <v>15/16</v>
      </c>
      <c r="AG9" s="71" t="str">
        <f t="shared" si="4"/>
        <v>Q/T2</v>
      </c>
      <c r="AH9" s="74" t="s">
        <v>149</v>
      </c>
      <c r="AK9" s="39">
        <f>NETWORKDAYS(P9,U9,Holidays!$B$1:$B$132)</f>
        <v>61</v>
      </c>
      <c r="AL9" s="39">
        <f>VLOOKUP(N9,'Service standards'!A:B,2,FALSE)</f>
        <v>20</v>
      </c>
      <c r="AM9" s="40">
        <f>(NETWORKDAYS(Q9,U9,Holidays!$B$1:$B$132))-AI9</f>
        <v>11</v>
      </c>
      <c r="AN9" s="39" t="str">
        <f t="shared" si="2"/>
        <v>Met/Rencontre</v>
      </c>
      <c r="AO9" s="55" t="str">
        <f>VLOOKUP(N:N,Dashboard!A$3:B$32,2,FALSE)</f>
        <v>Appointments from a pool</v>
      </c>
    </row>
    <row r="10" spans="1:41" ht="56">
      <c r="A10" s="71" t="s">
        <v>270</v>
      </c>
      <c r="B10" s="71" t="s">
        <v>70</v>
      </c>
      <c r="C10" s="74" t="s">
        <v>82</v>
      </c>
      <c r="D10" s="74" t="s">
        <v>364</v>
      </c>
      <c r="E10" s="74" t="s">
        <v>245</v>
      </c>
      <c r="F10" s="75" t="s">
        <v>220</v>
      </c>
      <c r="H10" s="74" t="s">
        <v>331</v>
      </c>
      <c r="I10" s="74" t="s">
        <v>372</v>
      </c>
      <c r="J10" s="74" t="s">
        <v>11</v>
      </c>
      <c r="K10" s="77">
        <v>1</v>
      </c>
      <c r="L10" s="76" t="s">
        <v>364</v>
      </c>
      <c r="M10" s="77" t="s">
        <v>33</v>
      </c>
      <c r="N10" s="74" t="s">
        <v>331</v>
      </c>
      <c r="O10" s="75" t="s">
        <v>398</v>
      </c>
      <c r="P10" s="73">
        <v>41865</v>
      </c>
      <c r="Q10" s="73" t="s">
        <v>365</v>
      </c>
      <c r="R10" s="73" t="s">
        <v>365</v>
      </c>
      <c r="S10" s="73" t="s">
        <v>174</v>
      </c>
      <c r="T10" s="73" t="s">
        <v>175</v>
      </c>
      <c r="U10" s="73" t="s">
        <v>365</v>
      </c>
      <c r="V10" s="73" t="s">
        <v>365</v>
      </c>
      <c r="W10" s="73" t="s">
        <v>365</v>
      </c>
      <c r="X10" s="74" t="s">
        <v>284</v>
      </c>
      <c r="Y10" s="74" t="s">
        <v>397</v>
      </c>
      <c r="Z10" s="74" t="s">
        <v>188</v>
      </c>
      <c r="AA10" s="74" t="s">
        <v>138</v>
      </c>
      <c r="AB10" s="75" t="s">
        <v>392</v>
      </c>
      <c r="AC10" s="73" t="s">
        <v>365</v>
      </c>
      <c r="AD10" s="73" t="s">
        <v>365</v>
      </c>
      <c r="AE10" s="74" t="s">
        <v>145</v>
      </c>
      <c r="AF10" s="71" t="str">
        <f t="shared" si="3"/>
        <v xml:space="preserve"> </v>
      </c>
      <c r="AG10" s="71" t="e">
        <f t="shared" si="4"/>
        <v>#VALUE!</v>
      </c>
      <c r="AJ10" s="74" t="s">
        <v>392</v>
      </c>
      <c r="AK10" s="39" t="e">
        <f>NETWORKDAYS(P10,U10,Holidays!$B$1:$B$132)</f>
        <v>#VALUE!</v>
      </c>
      <c r="AL10" s="39">
        <f>VLOOKUP(N10,'Service standards'!A:B,2,FALSE)</f>
        <v>110</v>
      </c>
      <c r="AM10" s="40" t="e">
        <f>(NETWORKDAYS(Q10,U10,Holidays!$B$1:$B$132))-AI10</f>
        <v>#VALUE!</v>
      </c>
      <c r="AN10" s="39" t="e">
        <f t="shared" si="2"/>
        <v>#VALUE!</v>
      </c>
      <c r="AO10" s="55" t="str">
        <f>VLOOKUP(N:N,Dashboard!A$3:B$32,2,FALSE)</f>
        <v>Internal Advertised</v>
      </c>
    </row>
    <row r="11" spans="1:41" ht="90" customHeight="1">
      <c r="A11" s="71" t="s">
        <v>270</v>
      </c>
      <c r="B11" s="71" t="s">
        <v>70</v>
      </c>
      <c r="C11" s="74" t="s">
        <v>82</v>
      </c>
      <c r="D11" s="74" t="s">
        <v>365</v>
      </c>
      <c r="E11" s="74" t="s">
        <v>245</v>
      </c>
      <c r="F11" s="75" t="s">
        <v>356</v>
      </c>
      <c r="H11" s="74" t="s">
        <v>331</v>
      </c>
      <c r="I11" s="74" t="s">
        <v>373</v>
      </c>
      <c r="J11" s="74" t="s">
        <v>11</v>
      </c>
      <c r="K11" s="77">
        <v>4</v>
      </c>
      <c r="L11" s="87" t="s">
        <v>399</v>
      </c>
      <c r="M11" s="77" t="s">
        <v>33</v>
      </c>
      <c r="N11" s="74" t="s">
        <v>331</v>
      </c>
      <c r="O11" s="75" t="s">
        <v>371</v>
      </c>
      <c r="P11" s="73">
        <v>41915</v>
      </c>
      <c r="Q11" s="73">
        <v>41962</v>
      </c>
      <c r="R11" s="73">
        <v>41969</v>
      </c>
      <c r="S11" s="73" t="s">
        <v>173</v>
      </c>
      <c r="T11" s="73" t="s">
        <v>188</v>
      </c>
      <c r="U11" s="79">
        <v>42087</v>
      </c>
      <c r="V11" s="79">
        <v>42089</v>
      </c>
      <c r="W11" s="79">
        <v>42103</v>
      </c>
      <c r="X11" s="74" t="s">
        <v>284</v>
      </c>
      <c r="Y11" s="74" t="s">
        <v>397</v>
      </c>
      <c r="Z11" s="74" t="s">
        <v>188</v>
      </c>
      <c r="AA11" s="74" t="s">
        <v>138</v>
      </c>
      <c r="AB11" s="67" t="s">
        <v>385</v>
      </c>
      <c r="AC11" s="73" t="s">
        <v>369</v>
      </c>
      <c r="AD11" s="88" t="s">
        <v>369</v>
      </c>
      <c r="AE11" s="84" t="s">
        <v>269</v>
      </c>
      <c r="AF11" s="71" t="str">
        <f t="shared" si="3"/>
        <v>14/15</v>
      </c>
      <c r="AG11" s="71" t="str">
        <f t="shared" si="4"/>
        <v>Q/T4</v>
      </c>
      <c r="AJ11" s="74" t="s">
        <v>393</v>
      </c>
      <c r="AK11" s="39">
        <f>NETWORKDAYS(P11,U11,Holidays!$B$1:$B$132)</f>
        <v>118</v>
      </c>
      <c r="AL11" s="39">
        <f>VLOOKUP(N11,'Service standards'!A:B,2,FALSE)</f>
        <v>110</v>
      </c>
      <c r="AM11" s="40">
        <f>(NETWORKDAYS(Q11,U11,Holidays!$B$1:$B$132))-AI11</f>
        <v>87</v>
      </c>
      <c r="AN11" s="39" t="str">
        <f t="shared" si="2"/>
        <v>Met/Rencontre</v>
      </c>
      <c r="AO11" s="55" t="str">
        <f>VLOOKUP(N:N,Dashboard!A$3:B$32,2,FALSE)</f>
        <v>Internal Advertised</v>
      </c>
    </row>
    <row r="12" spans="1:41" ht="60" customHeight="1">
      <c r="A12" s="71" t="s">
        <v>270</v>
      </c>
      <c r="B12" s="71" t="s">
        <v>70</v>
      </c>
      <c r="C12" s="74" t="s">
        <v>82</v>
      </c>
      <c r="D12" s="74" t="s">
        <v>365</v>
      </c>
      <c r="E12" s="74" t="s">
        <v>245</v>
      </c>
      <c r="F12" s="75" t="s">
        <v>356</v>
      </c>
      <c r="H12" s="74" t="s">
        <v>331</v>
      </c>
      <c r="I12" s="74" t="s">
        <v>374</v>
      </c>
      <c r="J12" s="74" t="s">
        <v>11</v>
      </c>
      <c r="K12" s="77">
        <v>3</v>
      </c>
      <c r="L12" s="76" t="s">
        <v>364</v>
      </c>
      <c r="M12" s="77" t="s">
        <v>33</v>
      </c>
      <c r="N12" s="74" t="s">
        <v>331</v>
      </c>
      <c r="O12" s="75" t="s">
        <v>372</v>
      </c>
      <c r="P12" s="73">
        <v>41915</v>
      </c>
      <c r="Q12" s="73">
        <v>41963</v>
      </c>
      <c r="R12" s="73">
        <v>41969</v>
      </c>
      <c r="S12" s="73" t="s">
        <v>174</v>
      </c>
      <c r="T12" s="73" t="s">
        <v>175</v>
      </c>
      <c r="U12" s="73" t="s">
        <v>365</v>
      </c>
      <c r="V12" s="73" t="s">
        <v>365</v>
      </c>
      <c r="W12" s="73" t="s">
        <v>365</v>
      </c>
      <c r="X12" s="74" t="s">
        <v>284</v>
      </c>
      <c r="Y12" s="74" t="s">
        <v>397</v>
      </c>
      <c r="Z12" s="74" t="s">
        <v>188</v>
      </c>
      <c r="AA12" s="74" t="s">
        <v>138</v>
      </c>
      <c r="AB12" s="75" t="s">
        <v>385</v>
      </c>
      <c r="AC12" s="73" t="s">
        <v>369</v>
      </c>
      <c r="AD12" s="73" t="s">
        <v>369</v>
      </c>
      <c r="AE12" s="74" t="s">
        <v>143</v>
      </c>
      <c r="AF12" s="71" t="str">
        <f t="shared" si="3"/>
        <v xml:space="preserve"> </v>
      </c>
      <c r="AG12" s="71" t="e">
        <f t="shared" si="4"/>
        <v>#VALUE!</v>
      </c>
      <c r="AJ12" s="74" t="s">
        <v>400</v>
      </c>
      <c r="AK12" s="39" t="e">
        <f>NETWORKDAYS(P12,U12,Holidays!$B$1:$B$132)</f>
        <v>#VALUE!</v>
      </c>
      <c r="AL12" s="39">
        <f>VLOOKUP(N12,'Service standards'!A:B,2,FALSE)</f>
        <v>110</v>
      </c>
      <c r="AM12" s="40" t="e">
        <f>(NETWORKDAYS(Q12,U12,Holidays!$B$1:$B$132))-AI12</f>
        <v>#VALUE!</v>
      </c>
      <c r="AN12" s="39" t="e">
        <f t="shared" si="2"/>
        <v>#VALUE!</v>
      </c>
      <c r="AO12" s="55" t="str">
        <f>VLOOKUP(N:N,Dashboard!A$3:B$32,2,FALSE)</f>
        <v>Internal Advertised</v>
      </c>
    </row>
    <row r="13" spans="1:41" ht="60" customHeight="1">
      <c r="A13" s="71" t="s">
        <v>270</v>
      </c>
      <c r="B13" s="71" t="s">
        <v>70</v>
      </c>
      <c r="C13" s="74" t="s">
        <v>82</v>
      </c>
      <c r="D13" s="74">
        <v>501366</v>
      </c>
      <c r="E13" s="74" t="s">
        <v>245</v>
      </c>
      <c r="F13" s="75" t="s">
        <v>357</v>
      </c>
      <c r="H13" s="74" t="s">
        <v>329</v>
      </c>
      <c r="I13" s="74" t="s">
        <v>375</v>
      </c>
      <c r="J13" s="74" t="s">
        <v>18</v>
      </c>
      <c r="K13" s="77">
        <v>1</v>
      </c>
      <c r="L13" s="87" t="s">
        <v>365</v>
      </c>
      <c r="M13" s="77" t="s">
        <v>33</v>
      </c>
      <c r="N13" s="74" t="s">
        <v>331</v>
      </c>
      <c r="O13" s="75" t="s">
        <v>373</v>
      </c>
      <c r="P13" s="73">
        <v>41922</v>
      </c>
      <c r="Q13" s="73">
        <v>41922</v>
      </c>
      <c r="R13" s="73">
        <v>41922</v>
      </c>
      <c r="S13" s="73" t="s">
        <v>384</v>
      </c>
      <c r="T13" s="73" t="s">
        <v>188</v>
      </c>
      <c r="U13" s="73">
        <v>42171</v>
      </c>
      <c r="V13" s="73" t="s">
        <v>365</v>
      </c>
      <c r="W13" s="73" t="s">
        <v>365</v>
      </c>
      <c r="X13" s="74" t="s">
        <v>285</v>
      </c>
      <c r="Y13" s="74" t="s">
        <v>299</v>
      </c>
      <c r="Z13" s="74" t="s">
        <v>195</v>
      </c>
      <c r="AA13" s="74" t="s">
        <v>138</v>
      </c>
      <c r="AB13" s="75" t="s">
        <v>386</v>
      </c>
      <c r="AC13" s="73" t="s">
        <v>188</v>
      </c>
      <c r="AD13" s="88" t="s">
        <v>188</v>
      </c>
      <c r="AE13" s="74" t="s">
        <v>144</v>
      </c>
      <c r="AF13" s="71" t="str">
        <f t="shared" si="3"/>
        <v>15/16</v>
      </c>
      <c r="AG13" s="71" t="str">
        <f t="shared" si="4"/>
        <v>Q/T1</v>
      </c>
      <c r="AH13" s="84" t="s">
        <v>51</v>
      </c>
      <c r="AJ13" s="74" t="s">
        <v>444</v>
      </c>
      <c r="AK13" s="39">
        <f>NETWORKDAYS(P13,U13,Holidays!$B$1:$B$132)</f>
        <v>170</v>
      </c>
      <c r="AL13" s="39">
        <f>VLOOKUP(N13,'Service standards'!A:B,2,FALSE)</f>
        <v>110</v>
      </c>
      <c r="AM13" s="40">
        <f>(NETWORKDAYS(Q13,U13,Holidays!$B$1:$B$132))-AI13</f>
        <v>170</v>
      </c>
      <c r="AN13" s="39" t="str">
        <f t="shared" si="2"/>
        <v>DNM/NRP</v>
      </c>
      <c r="AO13" s="55" t="str">
        <f>VLOOKUP(N:N,Dashboard!A$3:B$32,2,FALSE)</f>
        <v>Internal Advertised</v>
      </c>
    </row>
    <row r="14" spans="1:41" ht="60" customHeight="1">
      <c r="A14" s="71" t="s">
        <v>270</v>
      </c>
      <c r="B14" s="71" t="s">
        <v>70</v>
      </c>
      <c r="C14" s="74" t="s">
        <v>82</v>
      </c>
      <c r="D14" s="74">
        <v>511092</v>
      </c>
      <c r="E14" s="74" t="s">
        <v>245</v>
      </c>
      <c r="F14" s="75" t="s">
        <v>357</v>
      </c>
      <c r="H14" s="74" t="s">
        <v>331</v>
      </c>
      <c r="I14" s="74" t="s">
        <v>376</v>
      </c>
      <c r="J14" s="74" t="s">
        <v>18</v>
      </c>
      <c r="K14" s="77">
        <v>2</v>
      </c>
      <c r="L14" s="87" t="s">
        <v>365</v>
      </c>
      <c r="M14" s="77" t="s">
        <v>33</v>
      </c>
      <c r="N14" s="74" t="s">
        <v>331</v>
      </c>
      <c r="O14" s="75" t="s">
        <v>374</v>
      </c>
      <c r="P14" s="73">
        <v>41922</v>
      </c>
      <c r="Q14" s="73">
        <v>41922</v>
      </c>
      <c r="R14" s="73">
        <v>41922</v>
      </c>
      <c r="S14" s="73" t="s">
        <v>384</v>
      </c>
      <c r="T14" s="73" t="s">
        <v>188</v>
      </c>
      <c r="U14" s="73">
        <v>42171</v>
      </c>
      <c r="V14" s="73" t="s">
        <v>365</v>
      </c>
      <c r="W14" s="73" t="s">
        <v>365</v>
      </c>
      <c r="X14" s="74" t="s">
        <v>285</v>
      </c>
      <c r="Y14" s="74" t="s">
        <v>299</v>
      </c>
      <c r="Z14" s="74" t="s">
        <v>195</v>
      </c>
      <c r="AA14" s="74" t="s">
        <v>138</v>
      </c>
      <c r="AB14" s="75" t="s">
        <v>386</v>
      </c>
      <c r="AC14" s="73" t="s">
        <v>188</v>
      </c>
      <c r="AD14" s="88" t="s">
        <v>188</v>
      </c>
      <c r="AE14" s="74" t="s">
        <v>144</v>
      </c>
      <c r="AF14" s="71" t="str">
        <f t="shared" si="3"/>
        <v>15/16</v>
      </c>
      <c r="AG14" s="71" t="str">
        <f t="shared" si="4"/>
        <v>Q/T1</v>
      </c>
      <c r="AH14" s="84" t="s">
        <v>51</v>
      </c>
      <c r="AJ14" s="74" t="s">
        <v>444</v>
      </c>
      <c r="AK14" s="39">
        <f>NETWORKDAYS(P14,U14,Holidays!$B$1:$B$132)</f>
        <v>170</v>
      </c>
      <c r="AL14" s="39">
        <f>VLOOKUP(N14,'Service standards'!A:B,2,FALSE)</f>
        <v>110</v>
      </c>
      <c r="AM14" s="40">
        <f>(NETWORKDAYS(Q14,U14,Holidays!$B$1:$B$132))-AI14</f>
        <v>170</v>
      </c>
      <c r="AN14" s="39" t="str">
        <f t="shared" si="2"/>
        <v>DNM/NRP</v>
      </c>
      <c r="AO14" s="55" t="str">
        <f>VLOOKUP(N:N,Dashboard!A$3:B$32,2,FALSE)</f>
        <v>Internal Advertised</v>
      </c>
    </row>
    <row r="15" spans="1:41" ht="42">
      <c r="A15" s="71" t="s">
        <v>270</v>
      </c>
      <c r="B15" s="71" t="s">
        <v>70</v>
      </c>
      <c r="C15" s="74" t="s">
        <v>82</v>
      </c>
      <c r="D15" s="74" t="s">
        <v>366</v>
      </c>
      <c r="E15" s="74" t="s">
        <v>232</v>
      </c>
      <c r="F15" s="75" t="s">
        <v>217</v>
      </c>
      <c r="H15" s="74" t="s">
        <v>331</v>
      </c>
      <c r="I15" s="74" t="s">
        <v>377</v>
      </c>
      <c r="J15" s="74" t="s">
        <v>1</v>
      </c>
      <c r="K15" s="77">
        <v>5</v>
      </c>
      <c r="L15" s="76">
        <v>501366</v>
      </c>
      <c r="M15" s="77" t="s">
        <v>33</v>
      </c>
      <c r="N15" s="74" t="s">
        <v>329</v>
      </c>
      <c r="O15" s="75" t="s">
        <v>375</v>
      </c>
      <c r="P15" s="73">
        <v>41946</v>
      </c>
      <c r="Q15" s="73" t="s">
        <v>367</v>
      </c>
      <c r="R15" s="73" t="s">
        <v>367</v>
      </c>
      <c r="S15" s="73" t="s">
        <v>173</v>
      </c>
      <c r="T15" s="73" t="s">
        <v>188</v>
      </c>
      <c r="U15" s="73" t="s">
        <v>365</v>
      </c>
      <c r="V15" s="73" t="s">
        <v>365</v>
      </c>
      <c r="W15" s="73" t="s">
        <v>365</v>
      </c>
      <c r="X15" s="74" t="s">
        <v>284</v>
      </c>
      <c r="Y15" s="74" t="s">
        <v>397</v>
      </c>
      <c r="Z15" s="74" t="s">
        <v>188</v>
      </c>
      <c r="AA15" s="74" t="s">
        <v>138</v>
      </c>
      <c r="AB15" s="75" t="s">
        <v>386</v>
      </c>
      <c r="AC15" s="73" t="s">
        <v>365</v>
      </c>
      <c r="AD15" s="73" t="s">
        <v>365</v>
      </c>
      <c r="AE15" s="74" t="s">
        <v>145</v>
      </c>
      <c r="AF15" s="71" t="s">
        <v>124</v>
      </c>
      <c r="AG15" s="71" t="s">
        <v>266</v>
      </c>
      <c r="AJ15" s="74" t="s">
        <v>458</v>
      </c>
      <c r="AK15" s="39" t="e">
        <f>NETWORKDAYS(P15,U15,Holidays!$B$1:$B$132)</f>
        <v>#VALUE!</v>
      </c>
      <c r="AL15" s="39">
        <f>VLOOKUP(N15,'Service standards'!A:B,2,FALSE)</f>
        <v>140</v>
      </c>
      <c r="AM15" s="40" t="e">
        <f>(NETWORKDAYS(Q15,U15,Holidays!$B$1:$B$132))-AI15</f>
        <v>#VALUE!</v>
      </c>
      <c r="AN15" s="39" t="e">
        <f t="shared" si="2"/>
        <v>#VALUE!</v>
      </c>
      <c r="AO15" s="55" t="str">
        <f>VLOOKUP(N:N,Dashboard!A$3:B$32,2,FALSE)</f>
        <v>Internal Advertised</v>
      </c>
    </row>
    <row r="16" spans="1:41" ht="60" customHeight="1">
      <c r="E16" s="74" t="s">
        <v>232</v>
      </c>
      <c r="F16" s="75" t="s">
        <v>204</v>
      </c>
      <c r="J16" s="74" t="s">
        <v>11</v>
      </c>
      <c r="K16" s="77">
        <v>2</v>
      </c>
      <c r="L16" s="76">
        <v>511092</v>
      </c>
      <c r="M16" s="77" t="s">
        <v>33</v>
      </c>
      <c r="N16" s="74" t="s">
        <v>331</v>
      </c>
      <c r="O16" s="75" t="s">
        <v>376</v>
      </c>
      <c r="P16" s="73">
        <v>41952</v>
      </c>
      <c r="Q16" s="73">
        <v>41956</v>
      </c>
      <c r="R16" s="73">
        <v>42019</v>
      </c>
      <c r="S16" s="73" t="s">
        <v>173</v>
      </c>
      <c r="T16" s="73" t="s">
        <v>188</v>
      </c>
      <c r="U16" s="73">
        <v>42241</v>
      </c>
      <c r="V16" s="73" t="s">
        <v>365</v>
      </c>
      <c r="W16" s="73" t="s">
        <v>365</v>
      </c>
      <c r="X16" s="74" t="s">
        <v>284</v>
      </c>
      <c r="Y16" s="74" t="s">
        <v>397</v>
      </c>
      <c r="Z16" s="74" t="s">
        <v>188</v>
      </c>
      <c r="AA16" s="74" t="s">
        <v>138</v>
      </c>
      <c r="AB16" s="75" t="s">
        <v>387</v>
      </c>
      <c r="AC16" s="73" t="s">
        <v>188</v>
      </c>
      <c r="AD16" s="73" t="s">
        <v>188</v>
      </c>
      <c r="AE16" s="74" t="s">
        <v>268</v>
      </c>
      <c r="AF16" s="71" t="s">
        <v>124</v>
      </c>
      <c r="AG16" s="71" t="s">
        <v>266</v>
      </c>
      <c r="AH16" s="74" t="s">
        <v>150</v>
      </c>
      <c r="AJ16" s="74" t="s">
        <v>459</v>
      </c>
      <c r="AK16" s="39">
        <f>NETWORKDAYS(P16,U16,Holidays!$B$1:$B$132)</f>
        <v>199</v>
      </c>
      <c r="AL16" s="39">
        <f>VLOOKUP(N16,'Service standards'!A:B,2,FALSE)</f>
        <v>110</v>
      </c>
      <c r="AM16" s="40">
        <f>(NETWORKDAYS(Q16,U16,Holidays!$B$1:$B$132))-AI16</f>
        <v>197</v>
      </c>
      <c r="AN16" s="39" t="str">
        <f t="shared" si="2"/>
        <v>DNM/NRP</v>
      </c>
      <c r="AO16" s="55" t="str">
        <f>VLOOKUP(N:N,Dashboard!A$3:B$32,2,FALSE)</f>
        <v>Internal Advertised</v>
      </c>
    </row>
    <row r="17" spans="1:41" ht="60" customHeight="1">
      <c r="A17" s="71" t="s">
        <v>270</v>
      </c>
      <c r="B17" s="71" t="s">
        <v>70</v>
      </c>
      <c r="C17" s="74" t="s">
        <v>82</v>
      </c>
      <c r="D17" s="74">
        <v>511989</v>
      </c>
      <c r="E17" s="74" t="s">
        <v>232</v>
      </c>
      <c r="F17" s="75" t="s">
        <v>204</v>
      </c>
      <c r="H17" s="74" t="s">
        <v>331</v>
      </c>
      <c r="I17" s="74" t="s">
        <v>401</v>
      </c>
      <c r="J17" s="74" t="s">
        <v>11</v>
      </c>
      <c r="K17" s="77">
        <v>3</v>
      </c>
      <c r="L17" s="76" t="s">
        <v>366</v>
      </c>
      <c r="M17" s="77" t="s">
        <v>33</v>
      </c>
      <c r="N17" s="74" t="s">
        <v>331</v>
      </c>
      <c r="O17" s="75" t="s">
        <v>377</v>
      </c>
      <c r="P17" s="73">
        <v>41956</v>
      </c>
      <c r="Q17" s="73">
        <v>41971</v>
      </c>
      <c r="R17" s="73">
        <v>42013</v>
      </c>
      <c r="S17" s="73" t="s">
        <v>173</v>
      </c>
      <c r="T17" s="73" t="s">
        <v>188</v>
      </c>
      <c r="U17" s="73">
        <v>42171</v>
      </c>
      <c r="V17" s="73" t="s">
        <v>188</v>
      </c>
      <c r="W17" s="73" t="s">
        <v>188</v>
      </c>
      <c r="X17" s="74" t="s">
        <v>284</v>
      </c>
      <c r="Y17" s="74" t="s">
        <v>397</v>
      </c>
      <c r="Z17" s="74" t="s">
        <v>188</v>
      </c>
      <c r="AA17" s="74" t="s">
        <v>138</v>
      </c>
      <c r="AB17" s="75" t="s">
        <v>387</v>
      </c>
      <c r="AC17" s="73" t="s">
        <v>188</v>
      </c>
      <c r="AD17" s="73" t="s">
        <v>188</v>
      </c>
      <c r="AE17" s="74" t="s">
        <v>268</v>
      </c>
      <c r="AF17" s="71" t="s">
        <v>391</v>
      </c>
      <c r="AG17" s="71" t="e">
        <v>#VALUE!</v>
      </c>
      <c r="AH17" s="74" t="s">
        <v>150</v>
      </c>
      <c r="AJ17" s="74" t="s">
        <v>460</v>
      </c>
      <c r="AK17" s="39">
        <f>NETWORKDAYS(P17,U17,Holidays!$B$1:$B$132)</f>
        <v>148</v>
      </c>
      <c r="AL17" s="39">
        <f>VLOOKUP(N17,'Service standards'!A:B,2,FALSE)</f>
        <v>110</v>
      </c>
      <c r="AM17" s="40">
        <f>(NETWORKDAYS(Q17,U17,Holidays!$B$1:$B$132))-AI17</f>
        <v>137</v>
      </c>
      <c r="AN17" s="39" t="str">
        <f t="shared" si="2"/>
        <v>DNM/NRP</v>
      </c>
      <c r="AO17" s="55" t="str">
        <f>VLOOKUP(N:N,Dashboard!A$3:B$32,2,FALSE)</f>
        <v>Internal Advertised</v>
      </c>
    </row>
    <row r="18" spans="1:41" ht="15" customHeight="1">
      <c r="A18" s="71" t="s">
        <v>228</v>
      </c>
      <c r="B18" s="71" t="s">
        <v>70</v>
      </c>
      <c r="C18" s="74" t="s">
        <v>91</v>
      </c>
      <c r="D18" s="74">
        <v>212</v>
      </c>
      <c r="H18" s="74" t="s">
        <v>331</v>
      </c>
      <c r="K18" s="77"/>
      <c r="L18" s="76"/>
      <c r="M18" s="77"/>
      <c r="AD18" s="73"/>
      <c r="AF18" s="71"/>
      <c r="AG18" s="71"/>
      <c r="AO18" s="55"/>
    </row>
    <row r="19" spans="1:41" ht="42">
      <c r="A19" s="71" t="s">
        <v>218</v>
      </c>
      <c r="E19" s="74" t="s">
        <v>245</v>
      </c>
      <c r="F19" s="75" t="s">
        <v>217</v>
      </c>
      <c r="H19" s="74" t="s">
        <v>370</v>
      </c>
      <c r="I19" s="74" t="s">
        <v>378</v>
      </c>
      <c r="J19" s="74" t="s">
        <v>18</v>
      </c>
      <c r="K19" s="77">
        <v>2</v>
      </c>
      <c r="L19" s="76">
        <v>511989</v>
      </c>
      <c r="M19" s="77" t="s">
        <v>33</v>
      </c>
      <c r="N19" s="74" t="s">
        <v>331</v>
      </c>
      <c r="O19" s="75" t="s">
        <v>401</v>
      </c>
      <c r="P19" s="73">
        <v>41969</v>
      </c>
      <c r="Q19" s="73">
        <v>42068</v>
      </c>
      <c r="R19" s="73">
        <v>41967</v>
      </c>
      <c r="S19" s="73" t="s">
        <v>312</v>
      </c>
      <c r="T19" s="73" t="s">
        <v>188</v>
      </c>
      <c r="U19" s="73" t="s">
        <v>365</v>
      </c>
      <c r="V19" s="73" t="s">
        <v>188</v>
      </c>
      <c r="W19" s="73" t="s">
        <v>188</v>
      </c>
      <c r="X19" s="74" t="s">
        <v>284</v>
      </c>
      <c r="Y19" s="74" t="s">
        <v>397</v>
      </c>
      <c r="Z19" s="74" t="s">
        <v>188</v>
      </c>
      <c r="AA19" s="74" t="s">
        <v>138</v>
      </c>
      <c r="AB19" s="75" t="s">
        <v>389</v>
      </c>
      <c r="AC19" s="73" t="s">
        <v>188</v>
      </c>
      <c r="AD19" s="73" t="s">
        <v>188</v>
      </c>
      <c r="AE19" s="74" t="s">
        <v>145</v>
      </c>
      <c r="AF19" s="71" t="s">
        <v>124</v>
      </c>
      <c r="AG19" s="71" t="s">
        <v>266</v>
      </c>
      <c r="AH19" s="74" t="s">
        <v>51</v>
      </c>
      <c r="AJ19" s="74" t="s">
        <v>461</v>
      </c>
      <c r="AK19" s="39" t="e">
        <f>NETWORKDAYS(P19,U19,Holidays!$B$1:$B$132)</f>
        <v>#VALUE!</v>
      </c>
      <c r="AL19" s="39">
        <f>VLOOKUP(N19,'Service standards'!A:B,2,FALSE)</f>
        <v>110</v>
      </c>
      <c r="AM19" s="40" t="e">
        <f>(NETWORKDAYS(Q19,U19,Holidays!$B$1:$B$132))-AI19</f>
        <v>#VALUE!</v>
      </c>
      <c r="AN19" s="39" t="e">
        <f t="shared" si="2"/>
        <v>#VALUE!</v>
      </c>
      <c r="AO19" s="55" t="str">
        <f>VLOOKUP(N:N,Dashboard!A$3:B$32,2,FALSE)</f>
        <v>Internal Advertised</v>
      </c>
    </row>
    <row r="20" spans="1:41" ht="90" customHeight="1">
      <c r="A20" s="71" t="s">
        <v>219</v>
      </c>
      <c r="B20" s="71" t="s">
        <v>81</v>
      </c>
      <c r="C20" s="74" t="s">
        <v>100</v>
      </c>
      <c r="D20" s="74">
        <v>512128</v>
      </c>
      <c r="E20" s="74" t="s">
        <v>232</v>
      </c>
      <c r="F20" s="75" t="s">
        <v>395</v>
      </c>
      <c r="H20" s="74" t="s">
        <v>331</v>
      </c>
      <c r="I20" s="74" t="s">
        <v>379</v>
      </c>
      <c r="J20" s="74" t="s">
        <v>18</v>
      </c>
      <c r="K20" s="74" t="s">
        <v>108</v>
      </c>
      <c r="L20" s="72">
        <v>511630</v>
      </c>
      <c r="M20" s="74" t="s">
        <v>121</v>
      </c>
      <c r="N20" s="74" t="s">
        <v>325</v>
      </c>
      <c r="O20" s="75" t="s">
        <v>412</v>
      </c>
      <c r="P20" s="73">
        <v>42023</v>
      </c>
      <c r="Q20" s="73">
        <v>42031</v>
      </c>
      <c r="R20" s="73">
        <v>42072</v>
      </c>
      <c r="S20" s="73" t="s">
        <v>173</v>
      </c>
      <c r="T20" s="73" t="s">
        <v>188</v>
      </c>
      <c r="U20" s="73">
        <v>42226</v>
      </c>
      <c r="V20" s="73">
        <v>42229</v>
      </c>
      <c r="W20" s="73">
        <v>42235</v>
      </c>
      <c r="X20" s="74" t="s">
        <v>284</v>
      </c>
      <c r="Y20" s="74" t="s">
        <v>397</v>
      </c>
      <c r="Z20" s="74" t="s">
        <v>188</v>
      </c>
      <c r="AA20" s="74" t="s">
        <v>138</v>
      </c>
      <c r="AB20" s="75" t="s">
        <v>443</v>
      </c>
      <c r="AC20" s="73">
        <v>42240</v>
      </c>
      <c r="AD20" s="73" t="s">
        <v>419</v>
      </c>
      <c r="AE20" s="74" t="s">
        <v>269</v>
      </c>
      <c r="AF20" s="71" t="str">
        <f>IF(U20&lt;&gt;"",(IF(U20&lt;=DATE(2014,3,31),"13/14",(IF(U20&lt;=DATE(2015,3,31),"14/15",(IF(U20&lt;=DATE(2016,3,31),"15/16",(IF(U20&lt;=DATE(2017,3,31),"16/17",(IF(U20&lt;=DATE(2018,3,31),"17/18"," ")))))))))),"")</f>
        <v>15/16</v>
      </c>
      <c r="AG20" s="71" t="str">
        <f>IF(U20&lt;&gt;"",(IF(OR(MONTH(U20)=4,MONTH(U20)=5,MONTH(U20)=6),"Q/T1",(IF(OR(MONTH(U20)=7,MONTH(U20)=8,MONTH(U20)=9),"Q/T2",(IF(OR(MONTH(U20)=10,MONTH(U20)=11,MONTH(U20)=12),"Q/T3",(IF(OR(MONTH(U20)=1,MONTH(U20)=2,MONTH(U20)=3),"Q/T4","")))))))),"")</f>
        <v>Q/T2</v>
      </c>
      <c r="AK20" s="39">
        <f>NETWORKDAYS(P20,U20,Holidays!$B$1:$B$132)</f>
        <v>142</v>
      </c>
      <c r="AL20" s="39">
        <f>VLOOKUP(N20,'Service standards'!A:B,2,FALSE)</f>
        <v>105</v>
      </c>
      <c r="AM20" s="40">
        <f>(NETWORKDAYS(Q20,U20,Holidays!$B$1:$B$132))-AI20</f>
        <v>136</v>
      </c>
      <c r="AN20" s="39" t="str">
        <f t="shared" si="2"/>
        <v>DNM/NRP</v>
      </c>
      <c r="AO20" s="55" t="str">
        <f>VLOOKUP(N:N,Dashboard!A$3:B$32,2,FALSE)</f>
        <v>External Advertised</v>
      </c>
    </row>
    <row r="21" spans="1:41" ht="98">
      <c r="A21" s="71" t="s">
        <v>219</v>
      </c>
      <c r="B21" s="71" t="s">
        <v>77</v>
      </c>
      <c r="C21" s="74" t="s">
        <v>97</v>
      </c>
      <c r="E21" s="74" t="s">
        <v>245</v>
      </c>
      <c r="F21" s="75" t="s">
        <v>358</v>
      </c>
      <c r="H21" s="74" t="s">
        <v>334</v>
      </c>
      <c r="I21" s="74" t="s">
        <v>423</v>
      </c>
      <c r="J21" s="74" t="s">
        <v>7</v>
      </c>
      <c r="K21" s="77">
        <v>3</v>
      </c>
      <c r="L21" s="76"/>
      <c r="M21" s="77" t="s">
        <v>39</v>
      </c>
      <c r="N21" s="74" t="s">
        <v>370</v>
      </c>
      <c r="O21" s="75" t="s">
        <v>378</v>
      </c>
      <c r="P21" s="73">
        <v>41738</v>
      </c>
      <c r="R21" s="73">
        <v>41758</v>
      </c>
      <c r="AD21" s="73"/>
      <c r="AE21" s="74" t="s">
        <v>145</v>
      </c>
      <c r="AF21" s="71" t="s">
        <v>390</v>
      </c>
      <c r="AG21" s="71" t="s">
        <v>390</v>
      </c>
      <c r="AK21" s="39">
        <f>NETWORKDAYS(P21,U21,Holidays!$B$1:$B$132)</f>
        <v>-29812</v>
      </c>
      <c r="AL21" s="39" t="e">
        <f>VLOOKUP(N21,'Service standards'!A:B,2,FALSE)</f>
        <v>#N/A</v>
      </c>
      <c r="AM21" s="40">
        <f>(NETWORKDAYS(Q21,U21,Holidays!$B$1:$B$132))-AI21</f>
        <v>0</v>
      </c>
      <c r="AN21" s="39" t="e">
        <f t="shared" si="2"/>
        <v>#N/A</v>
      </c>
      <c r="AO21" s="55" t="e">
        <f>VLOOKUP(N:N,Dashboard!A$3:B$32,2,FALSE)</f>
        <v>#N/A</v>
      </c>
    </row>
    <row r="22" spans="1:41" ht="60" customHeight="1">
      <c r="A22" s="71" t="s">
        <v>219</v>
      </c>
      <c r="B22" s="71" t="s">
        <v>77</v>
      </c>
      <c r="C22" s="74" t="s">
        <v>97</v>
      </c>
      <c r="D22" s="74">
        <v>510253</v>
      </c>
      <c r="E22" s="74" t="s">
        <v>233</v>
      </c>
      <c r="F22" s="75" t="s">
        <v>359</v>
      </c>
      <c r="H22" s="74" t="s">
        <v>325</v>
      </c>
      <c r="I22" s="74" t="s">
        <v>380</v>
      </c>
      <c r="J22" s="74" t="s">
        <v>5</v>
      </c>
      <c r="K22" s="77">
        <v>5</v>
      </c>
      <c r="L22" s="76">
        <v>512128</v>
      </c>
      <c r="M22" s="77" t="s">
        <v>33</v>
      </c>
      <c r="N22" s="74" t="s">
        <v>331</v>
      </c>
      <c r="O22" s="75" t="s">
        <v>379</v>
      </c>
      <c r="P22" s="73">
        <v>41782</v>
      </c>
      <c r="R22" s="73">
        <v>41792</v>
      </c>
      <c r="S22" s="73" t="s">
        <v>384</v>
      </c>
      <c r="T22" s="73" t="s">
        <v>188</v>
      </c>
      <c r="X22" s="74" t="s">
        <v>284</v>
      </c>
      <c r="Y22" s="74" t="s">
        <v>292</v>
      </c>
      <c r="AA22" s="74" t="s">
        <v>138</v>
      </c>
      <c r="AD22" s="73"/>
      <c r="AE22" s="74" t="s">
        <v>143</v>
      </c>
      <c r="AF22" s="71" t="s">
        <v>124</v>
      </c>
      <c r="AG22" s="71" t="s">
        <v>266</v>
      </c>
      <c r="AH22" s="74" t="s">
        <v>150</v>
      </c>
      <c r="AK22" s="39">
        <f>NETWORKDAYS(P22,U22,Holidays!$B$1:$B$132)</f>
        <v>-29841</v>
      </c>
      <c r="AL22" s="39">
        <f>VLOOKUP(N22,'Service standards'!A:B,2,FALSE)</f>
        <v>110</v>
      </c>
      <c r="AM22" s="40">
        <f>(NETWORKDAYS(Q22,U22,Holidays!$B$1:$B$132))-AI22</f>
        <v>0</v>
      </c>
      <c r="AN22" s="39" t="str">
        <f t="shared" si="2"/>
        <v>Met/Rencontre</v>
      </c>
      <c r="AO22" s="55" t="str">
        <f>VLOOKUP(N:N,Dashboard!A$3:B$32,2,FALSE)</f>
        <v>Internal Advertised</v>
      </c>
    </row>
    <row r="23" spans="1:41" ht="90" customHeight="1">
      <c r="A23" s="71" t="s">
        <v>219</v>
      </c>
      <c r="B23" s="71" t="s">
        <v>81</v>
      </c>
      <c r="C23" s="74" t="s">
        <v>103</v>
      </c>
      <c r="D23" s="74">
        <v>513319</v>
      </c>
      <c r="E23" s="74" t="s">
        <v>279</v>
      </c>
      <c r="F23" s="75" t="s">
        <v>436</v>
      </c>
      <c r="H23" s="74" t="s">
        <v>331</v>
      </c>
      <c r="I23" s="74" t="s">
        <v>414</v>
      </c>
      <c r="J23" s="74" t="s">
        <v>9</v>
      </c>
      <c r="K23" s="77" t="s">
        <v>108</v>
      </c>
      <c r="L23" s="76"/>
      <c r="M23" s="77" t="s">
        <v>33</v>
      </c>
      <c r="N23" s="74" t="s">
        <v>334</v>
      </c>
      <c r="O23" s="75" t="s">
        <v>423</v>
      </c>
      <c r="P23" s="73">
        <v>42192</v>
      </c>
      <c r="Q23" s="73">
        <v>42228</v>
      </c>
      <c r="T23" s="73" t="s">
        <v>188</v>
      </c>
      <c r="U23" s="73">
        <v>42228</v>
      </c>
      <c r="X23" s="74" t="s">
        <v>285</v>
      </c>
      <c r="Y23" s="74" t="s">
        <v>287</v>
      </c>
      <c r="Z23" s="74" t="s">
        <v>194</v>
      </c>
      <c r="AA23" s="74" t="s">
        <v>138</v>
      </c>
      <c r="AB23" s="75" t="s">
        <v>424</v>
      </c>
      <c r="AC23" s="73">
        <v>42248</v>
      </c>
      <c r="AD23" s="73">
        <v>42356</v>
      </c>
      <c r="AE23" s="74" t="s">
        <v>269</v>
      </c>
      <c r="AF23" s="71" t="s">
        <v>124</v>
      </c>
      <c r="AG23" s="71" t="s">
        <v>267</v>
      </c>
      <c r="AK23" s="39">
        <f>NETWORKDAYS(P23,U23,Holidays!$B$1:$B$132)</f>
        <v>26</v>
      </c>
      <c r="AL23" s="39">
        <f>VLOOKUP(N23,'Service standards'!A:B,2,FALSE)</f>
        <v>20</v>
      </c>
      <c r="AM23" s="40">
        <f>(NETWORKDAYS(Q23,U23,Holidays!$B$1:$B$132))-AI23</f>
        <v>1</v>
      </c>
      <c r="AN23" s="39" t="str">
        <f t="shared" si="2"/>
        <v>Met/Rencontre</v>
      </c>
      <c r="AO23" s="55" t="str">
        <f>VLOOKUP(N:N,Dashboard!A$3:B$32,2,FALSE)</f>
        <v>Student Hiring</v>
      </c>
    </row>
    <row r="24" spans="1:41" ht="98">
      <c r="A24" s="71" t="s">
        <v>219</v>
      </c>
      <c r="B24" s="71" t="s">
        <v>77</v>
      </c>
      <c r="C24" s="74" t="s">
        <v>97</v>
      </c>
      <c r="D24" s="74">
        <v>513403</v>
      </c>
      <c r="E24" s="74" t="s">
        <v>233</v>
      </c>
      <c r="F24" s="75" t="s">
        <v>360</v>
      </c>
      <c r="H24" s="74" t="s">
        <v>320</v>
      </c>
      <c r="I24" s="74" t="s">
        <v>470</v>
      </c>
      <c r="J24" s="74" t="s">
        <v>18</v>
      </c>
      <c r="K24" s="77">
        <v>6</v>
      </c>
      <c r="L24" s="76">
        <v>510253</v>
      </c>
      <c r="M24" s="77" t="s">
        <v>33</v>
      </c>
      <c r="N24" s="74" t="s">
        <v>325</v>
      </c>
      <c r="O24" s="75" t="s">
        <v>380</v>
      </c>
      <c r="P24" s="73">
        <v>41872</v>
      </c>
      <c r="R24" s="73">
        <v>41904</v>
      </c>
      <c r="S24" s="73" t="s">
        <v>173</v>
      </c>
      <c r="T24" s="73" t="s">
        <v>188</v>
      </c>
      <c r="AD24" s="73"/>
      <c r="AE24" s="74" t="s">
        <v>145</v>
      </c>
      <c r="AF24" s="71" t="s">
        <v>124</v>
      </c>
      <c r="AG24" s="71" t="s">
        <v>266</v>
      </c>
      <c r="AK24" s="39">
        <f>NETWORKDAYS(P24,U24,Holidays!$B$1:$B$132)</f>
        <v>-29903</v>
      </c>
      <c r="AL24" s="39">
        <f>VLOOKUP(N24,'Service standards'!A:B,2,FALSE)</f>
        <v>105</v>
      </c>
      <c r="AM24" s="40">
        <f>(NETWORKDAYS(Q24,U24,Holidays!$B$1:$B$132))-AI24</f>
        <v>0</v>
      </c>
      <c r="AN24" s="39" t="str">
        <f t="shared" si="2"/>
        <v>Met/Rencontre</v>
      </c>
      <c r="AO24" s="55" t="str">
        <f>VLOOKUP(N:N,Dashboard!A$3:B$32,2,FALSE)</f>
        <v>External Advertised</v>
      </c>
    </row>
    <row r="25" spans="1:41" ht="90" customHeight="1">
      <c r="A25" s="71" t="s">
        <v>219</v>
      </c>
      <c r="B25" s="71" t="s">
        <v>77</v>
      </c>
      <c r="C25" s="74" t="s">
        <v>95</v>
      </c>
      <c r="D25" s="74">
        <v>505509</v>
      </c>
      <c r="E25" s="74" t="s">
        <v>279</v>
      </c>
      <c r="F25" s="75" t="s">
        <v>472</v>
      </c>
      <c r="H25" s="74" t="s">
        <v>320</v>
      </c>
      <c r="I25" s="74" t="s">
        <v>463</v>
      </c>
      <c r="J25" s="74" t="s">
        <v>5</v>
      </c>
      <c r="K25" s="77" t="s">
        <v>111</v>
      </c>
      <c r="L25" s="76">
        <v>513319</v>
      </c>
      <c r="M25" s="77" t="s">
        <v>33</v>
      </c>
      <c r="N25" s="74" t="s">
        <v>331</v>
      </c>
      <c r="O25" s="75" t="s">
        <v>414</v>
      </c>
      <c r="P25" s="73">
        <v>42206</v>
      </c>
      <c r="Q25" s="73">
        <v>42242</v>
      </c>
      <c r="R25" s="73">
        <v>42243</v>
      </c>
      <c r="S25" s="73" t="s">
        <v>173</v>
      </c>
      <c r="T25" s="73" t="s">
        <v>188</v>
      </c>
      <c r="U25" s="73">
        <v>42243</v>
      </c>
      <c r="V25" s="73">
        <v>42243</v>
      </c>
      <c r="W25" s="73">
        <v>42244</v>
      </c>
      <c r="X25" s="74" t="s">
        <v>284</v>
      </c>
      <c r="Y25" s="74" t="s">
        <v>397</v>
      </c>
      <c r="Z25" s="74" t="s">
        <v>188</v>
      </c>
      <c r="AA25" s="74" t="s">
        <v>138</v>
      </c>
      <c r="AB25" s="75" t="s">
        <v>473</v>
      </c>
      <c r="AC25" s="73">
        <v>42247</v>
      </c>
      <c r="AD25" s="73" t="s">
        <v>188</v>
      </c>
      <c r="AE25" s="74" t="s">
        <v>269</v>
      </c>
      <c r="AF25" s="71" t="s">
        <v>124</v>
      </c>
      <c r="AG25" s="71" t="s">
        <v>266</v>
      </c>
      <c r="AK25" s="39">
        <f>NETWORKDAYS(P25,U25,Holidays!$B$1:$B$132)</f>
        <v>27</v>
      </c>
      <c r="AL25" s="39">
        <f>VLOOKUP(N25,'Service standards'!A:B,2,FALSE)</f>
        <v>110</v>
      </c>
      <c r="AM25" s="40">
        <f>(NETWORKDAYS(Q25,U25,Holidays!$B$1:$B$132))-AI25</f>
        <v>2</v>
      </c>
      <c r="AN25" s="39" t="str">
        <f t="shared" si="2"/>
        <v>Met/Rencontre</v>
      </c>
      <c r="AO25" s="55" t="str">
        <f>VLOOKUP(N:N,Dashboard!A$3:B$32,2,FALSE)</f>
        <v>Internal Advertised</v>
      </c>
    </row>
    <row r="26" spans="1:41" ht="90" customHeight="1">
      <c r="A26" s="71" t="s">
        <v>219</v>
      </c>
      <c r="B26" s="71" t="s">
        <v>77</v>
      </c>
      <c r="C26" s="74" t="s">
        <v>95</v>
      </c>
      <c r="D26" s="74">
        <v>511941</v>
      </c>
      <c r="E26" s="74" t="s">
        <v>279</v>
      </c>
      <c r="F26" s="75" t="s">
        <v>469</v>
      </c>
      <c r="H26" s="74" t="s">
        <v>321</v>
      </c>
      <c r="I26" s="74" t="s">
        <v>467</v>
      </c>
      <c r="J26" s="74" t="s">
        <v>18</v>
      </c>
      <c r="K26" s="77" t="s">
        <v>113</v>
      </c>
      <c r="L26" s="76">
        <v>513403</v>
      </c>
      <c r="M26" s="77" t="s">
        <v>33</v>
      </c>
      <c r="N26" s="74" t="s">
        <v>320</v>
      </c>
      <c r="O26" s="75" t="s">
        <v>470</v>
      </c>
      <c r="P26" s="73">
        <v>42226</v>
      </c>
      <c r="Q26" s="73">
        <v>42235</v>
      </c>
      <c r="T26" s="73" t="s">
        <v>188</v>
      </c>
      <c r="U26" s="73">
        <v>42235</v>
      </c>
      <c r="V26" s="73">
        <v>42235</v>
      </c>
      <c r="W26" s="73">
        <v>42236</v>
      </c>
      <c r="X26" s="74" t="s">
        <v>284</v>
      </c>
      <c r="Y26" s="74" t="s">
        <v>292</v>
      </c>
      <c r="Z26" s="74" t="s">
        <v>188</v>
      </c>
      <c r="AA26" s="74" t="s">
        <v>138</v>
      </c>
      <c r="AB26" s="75" t="s">
        <v>471</v>
      </c>
      <c r="AC26" s="73">
        <v>42240</v>
      </c>
      <c r="AD26" s="73" t="s">
        <v>188</v>
      </c>
      <c r="AE26" s="74" t="s">
        <v>269</v>
      </c>
      <c r="AF26" s="71" t="s">
        <v>465</v>
      </c>
      <c r="AG26" s="71" t="s">
        <v>267</v>
      </c>
      <c r="AK26" s="39">
        <f>NETWORKDAYS(P26,U26,Holidays!$B$1:$B$132)</f>
        <v>8</v>
      </c>
      <c r="AL26" s="39">
        <f>VLOOKUP(N26,'Service standards'!A:B,2,FALSE)</f>
        <v>10</v>
      </c>
      <c r="AM26" s="40">
        <f>(NETWORKDAYS(Q26,U26,Holidays!$B$1:$B$132))-AI26</f>
        <v>1</v>
      </c>
      <c r="AN26" s="39" t="str">
        <f t="shared" si="2"/>
        <v>Met/Rencontre</v>
      </c>
      <c r="AO26" s="55" t="str">
        <f>VLOOKUP(N:N,Dashboard!A$3:B$32,2,FALSE)</f>
        <v>Interdepartmental Deployment</v>
      </c>
    </row>
    <row r="27" spans="1:41" ht="90" customHeight="1">
      <c r="A27" s="71" t="s">
        <v>219</v>
      </c>
      <c r="B27" s="71" t="s">
        <v>77</v>
      </c>
      <c r="C27" s="74" t="s">
        <v>95</v>
      </c>
      <c r="D27" s="74">
        <v>513410</v>
      </c>
      <c r="E27" s="74" t="s">
        <v>279</v>
      </c>
      <c r="F27" s="75" t="s">
        <v>462</v>
      </c>
      <c r="H27" s="74" t="s">
        <v>325</v>
      </c>
      <c r="I27" s="74" t="s">
        <v>434</v>
      </c>
      <c r="J27" s="74" t="s">
        <v>9</v>
      </c>
      <c r="K27" s="77" t="s">
        <v>110</v>
      </c>
      <c r="L27" s="76">
        <v>505509</v>
      </c>
      <c r="M27" s="77" t="s">
        <v>34</v>
      </c>
      <c r="N27" s="74" t="s">
        <v>320</v>
      </c>
      <c r="O27" s="75" t="s">
        <v>463</v>
      </c>
      <c r="P27" s="73">
        <v>42249</v>
      </c>
      <c r="Q27" s="73">
        <v>42256</v>
      </c>
      <c r="T27" s="73" t="s">
        <v>188</v>
      </c>
      <c r="U27" s="73">
        <v>42257</v>
      </c>
      <c r="V27" s="73">
        <v>42262</v>
      </c>
      <c r="W27" s="73">
        <v>42262</v>
      </c>
      <c r="X27" s="74" t="s">
        <v>284</v>
      </c>
      <c r="Y27" s="74" t="s">
        <v>292</v>
      </c>
      <c r="Z27" s="74" t="s">
        <v>188</v>
      </c>
      <c r="AA27" s="74" t="s">
        <v>138</v>
      </c>
      <c r="AB27" s="75" t="s">
        <v>464</v>
      </c>
      <c r="AC27" s="73">
        <v>42257</v>
      </c>
      <c r="AD27" s="73" t="s">
        <v>188</v>
      </c>
      <c r="AE27" s="74" t="s">
        <v>269</v>
      </c>
      <c r="AF27" s="71" t="s">
        <v>465</v>
      </c>
      <c r="AG27" s="71" t="s">
        <v>267</v>
      </c>
      <c r="AK27" s="39">
        <f>NETWORKDAYS(P27,U27,Holidays!$B$1:$B$132)</f>
        <v>6</v>
      </c>
      <c r="AL27" s="39">
        <f>VLOOKUP(N27,'Service standards'!A:B,2,FALSE)</f>
        <v>10</v>
      </c>
      <c r="AM27" s="40">
        <f>(NETWORKDAYS(Q27,U27,Holidays!$B$1:$B$132))-AI27</f>
        <v>2</v>
      </c>
      <c r="AN27" s="39" t="str">
        <f t="shared" si="2"/>
        <v>Met/Rencontre</v>
      </c>
      <c r="AO27" s="55" t="str">
        <f>VLOOKUP(N:N,Dashboard!A$3:B$32,2,FALSE)</f>
        <v>Interdepartmental Deployment</v>
      </c>
    </row>
    <row r="28" spans="1:41" ht="90" customHeight="1">
      <c r="A28" s="71" t="s">
        <v>219</v>
      </c>
      <c r="B28" s="71" t="s">
        <v>81</v>
      </c>
      <c r="C28" s="74" t="s">
        <v>100</v>
      </c>
      <c r="D28" s="74">
        <v>513399</v>
      </c>
      <c r="E28" s="74" t="s">
        <v>279</v>
      </c>
      <c r="F28" s="75" t="s">
        <v>437</v>
      </c>
      <c r="H28" s="74" t="s">
        <v>320</v>
      </c>
      <c r="I28" s="74" t="s">
        <v>446</v>
      </c>
      <c r="J28" s="74" t="s">
        <v>9</v>
      </c>
      <c r="K28" s="77" t="s">
        <v>109</v>
      </c>
      <c r="L28" s="76">
        <v>511941</v>
      </c>
      <c r="M28" s="77" t="s">
        <v>33</v>
      </c>
      <c r="N28" s="74" t="s">
        <v>321</v>
      </c>
      <c r="O28" s="75" t="s">
        <v>467</v>
      </c>
      <c r="P28" s="73">
        <v>42235</v>
      </c>
      <c r="S28" s="73" t="s">
        <v>173</v>
      </c>
      <c r="T28" s="73" t="s">
        <v>188</v>
      </c>
      <c r="X28" s="74" t="s">
        <v>284</v>
      </c>
      <c r="Y28" s="74" t="s">
        <v>397</v>
      </c>
      <c r="Z28" s="74" t="s">
        <v>188</v>
      </c>
      <c r="AA28" s="74" t="s">
        <v>138</v>
      </c>
      <c r="AB28" s="75" t="s">
        <v>468</v>
      </c>
      <c r="AC28" s="73">
        <v>42282</v>
      </c>
      <c r="AD28" s="73" t="s">
        <v>188</v>
      </c>
      <c r="AE28" s="74" t="s">
        <v>269</v>
      </c>
      <c r="AF28" s="71" t="s">
        <v>465</v>
      </c>
      <c r="AG28" s="71" t="s">
        <v>267</v>
      </c>
      <c r="AK28" s="39">
        <f>NETWORKDAYS(P28,U28,Holidays!$B$1:$B$132)</f>
        <v>-30152</v>
      </c>
      <c r="AL28" s="39">
        <f>VLOOKUP(N28,'Service standards'!A:B,2,FALSE)</f>
        <v>105</v>
      </c>
      <c r="AM28" s="40">
        <f>(NETWORKDAYS(Q28,U28,Holidays!$B$1:$B$132))-AI28</f>
        <v>0</v>
      </c>
      <c r="AN28" s="39" t="str">
        <f t="shared" si="2"/>
        <v>Met/Rencontre</v>
      </c>
      <c r="AO28" s="55" t="str">
        <f>VLOOKUP(N:N,Dashboard!A$3:B$32,2,FALSE)</f>
        <v>Student Bridging</v>
      </c>
    </row>
    <row r="29" spans="1:41" ht="90" customHeight="1">
      <c r="A29" s="71" t="s">
        <v>219</v>
      </c>
      <c r="B29" s="71" t="s">
        <v>81</v>
      </c>
      <c r="C29" s="74" t="s">
        <v>100</v>
      </c>
      <c r="D29" s="74">
        <v>513400</v>
      </c>
      <c r="E29" s="74" t="s">
        <v>279</v>
      </c>
      <c r="F29" s="75" t="s">
        <v>462</v>
      </c>
      <c r="H29" s="74" t="s">
        <v>320</v>
      </c>
      <c r="I29" s="74" t="s">
        <v>448</v>
      </c>
      <c r="J29" s="74" t="s">
        <v>9</v>
      </c>
      <c r="K29" s="77" t="s">
        <v>110</v>
      </c>
      <c r="L29" s="76">
        <v>513410</v>
      </c>
      <c r="M29" s="77" t="s">
        <v>33</v>
      </c>
      <c r="N29" s="74" t="s">
        <v>325</v>
      </c>
      <c r="O29" s="75" t="s">
        <v>434</v>
      </c>
      <c r="P29" s="73">
        <v>42206</v>
      </c>
      <c r="Q29" s="73">
        <v>42229</v>
      </c>
      <c r="R29" s="73">
        <v>42229</v>
      </c>
      <c r="S29" s="73" t="s">
        <v>173</v>
      </c>
      <c r="T29" s="73" t="s">
        <v>188</v>
      </c>
      <c r="U29" s="73">
        <v>42229</v>
      </c>
      <c r="V29" s="73">
        <v>42241</v>
      </c>
      <c r="W29" s="73">
        <v>42242</v>
      </c>
      <c r="X29" s="74" t="s">
        <v>285</v>
      </c>
      <c r="Y29" s="74" t="s">
        <v>299</v>
      </c>
      <c r="Z29" s="74" t="s">
        <v>195</v>
      </c>
      <c r="AA29" s="74" t="s">
        <v>138</v>
      </c>
      <c r="AB29" s="75" t="s">
        <v>466</v>
      </c>
      <c r="AC29" s="73">
        <v>42248</v>
      </c>
      <c r="AD29" s="73">
        <v>42226</v>
      </c>
      <c r="AE29" s="74" t="s">
        <v>269</v>
      </c>
      <c r="AF29" s="71" t="s">
        <v>465</v>
      </c>
      <c r="AG29" s="71" t="s">
        <v>267</v>
      </c>
      <c r="AK29" s="39">
        <f>NETWORKDAYS(P29,U29,Holidays!$B$1:$B$132)</f>
        <v>17</v>
      </c>
      <c r="AL29" s="39">
        <f>VLOOKUP(N29,'Service standards'!A:B,2,FALSE)</f>
        <v>105</v>
      </c>
      <c r="AM29" s="40">
        <f>(NETWORKDAYS(Q29,U29,Holidays!$B$1:$B$132))-AI29</f>
        <v>1</v>
      </c>
      <c r="AN29" s="39" t="str">
        <f t="shared" si="2"/>
        <v>Met/Rencontre</v>
      </c>
      <c r="AO29" s="55" t="str">
        <f>VLOOKUP(N:N,Dashboard!A$3:B$32,2,FALSE)</f>
        <v>External Advertised</v>
      </c>
    </row>
    <row r="30" spans="1:41" ht="90" customHeight="1">
      <c r="A30" s="71" t="s">
        <v>219</v>
      </c>
      <c r="B30" s="71" t="s">
        <v>77</v>
      </c>
      <c r="C30" s="74" t="s">
        <v>95</v>
      </c>
      <c r="D30" s="74">
        <v>511984</v>
      </c>
      <c r="E30" s="74" t="s">
        <v>279</v>
      </c>
      <c r="F30" s="75" t="s">
        <v>445</v>
      </c>
      <c r="H30" s="74" t="s">
        <v>320</v>
      </c>
      <c r="I30" s="74" t="s">
        <v>438</v>
      </c>
      <c r="J30" s="74" t="s">
        <v>5</v>
      </c>
      <c r="K30" s="77" t="s">
        <v>111</v>
      </c>
      <c r="L30" s="76">
        <v>513399</v>
      </c>
      <c r="M30" s="77" t="s">
        <v>33</v>
      </c>
      <c r="N30" s="74" t="s">
        <v>320</v>
      </c>
      <c r="O30" s="75" t="s">
        <v>446</v>
      </c>
      <c r="P30" s="73">
        <v>42215</v>
      </c>
      <c r="Q30" s="73">
        <v>42223</v>
      </c>
      <c r="T30" s="73" t="s">
        <v>188</v>
      </c>
      <c r="U30" s="73">
        <v>42227</v>
      </c>
      <c r="V30" s="73">
        <v>42234</v>
      </c>
      <c r="W30" s="73">
        <v>42234</v>
      </c>
      <c r="X30" s="74" t="s">
        <v>284</v>
      </c>
      <c r="Y30" s="74" t="s">
        <v>292</v>
      </c>
      <c r="Z30" s="74" t="s">
        <v>188</v>
      </c>
      <c r="AA30" s="74" t="s">
        <v>138</v>
      </c>
      <c r="AB30" s="75" t="s">
        <v>447</v>
      </c>
      <c r="AC30" s="73">
        <v>42244</v>
      </c>
      <c r="AD30" s="73" t="s">
        <v>188</v>
      </c>
      <c r="AE30" s="74" t="s">
        <v>269</v>
      </c>
      <c r="AF30" s="71" t="str">
        <f t="shared" ref="AF30:AF31" si="5">IF(U30&lt;&gt;"",(IF(U30&lt;=DATE(2014,3,31),"13/14",(IF(U30&lt;=DATE(2015,3,31),"14/15",(IF(U30&lt;=DATE(2016,3,31),"15/16",(IF(U30&lt;=DATE(2017,3,31),"16/17",(IF(U30&lt;=DATE(2018,3,31),"17/18"," ")))))))))),"")</f>
        <v>15/16</v>
      </c>
      <c r="AG30" s="71" t="str">
        <f t="shared" ref="AG30:AG31" si="6">IF(U30&lt;&gt;"",(IF(OR(MONTH(U30)=4,MONTH(U30)=5,MONTH(U30)=6),"Q/T1",(IF(OR(MONTH(U30)=7,MONTH(U30)=8,MONTH(U30)=9),"Q/T2",(IF(OR(MONTH(U30)=10,MONTH(U30)=11,MONTH(U30)=12),"Q/T3",(IF(OR(MONTH(U30)=1,MONTH(U30)=2,MONTH(U30)=3),"Q/T4","")))))))),"")</f>
        <v>Q/T2</v>
      </c>
      <c r="AK30" s="39">
        <f>NETWORKDAYS(P30,U30,Holidays!$B$1:$B$132)</f>
        <v>8</v>
      </c>
      <c r="AL30" s="39">
        <f>VLOOKUP(N30,'Service standards'!A:B,2,FALSE)</f>
        <v>10</v>
      </c>
      <c r="AM30" s="40">
        <f>(NETWORKDAYS(Q30,U30,Holidays!$B$1:$B$132))-AI30</f>
        <v>3</v>
      </c>
      <c r="AN30" s="39" t="str">
        <f t="shared" si="2"/>
        <v>Met/Rencontre</v>
      </c>
      <c r="AO30" s="55" t="str">
        <f>VLOOKUP(N:N,Dashboard!A$3:B$32,2,FALSE)</f>
        <v>Interdepartmental Deployment</v>
      </c>
    </row>
    <row r="31" spans="1:41" ht="90" customHeight="1">
      <c r="A31" s="71" t="str">
        <f t="shared" ref="A31:A42" si="7">IF(P31&lt;&gt;"",(IF(P31&lt;=DATE(2014,3,31),"13/14",(IF(P31&lt;=DATE(2015,3,31),"14/15",(IF(P31&lt;=DATE(2016,3,31),"15/16",(IF(P31&lt;=DATE(2017,3,31),"16/17",(IF(P31&lt;=DATE(2018,3,31),"17/18"," ")))))))))),"")</f>
        <v>15/16</v>
      </c>
      <c r="B31" s="71" t="str">
        <f t="shared" ref="B31:B42" si="8">IF(P31&lt;&gt;"",(IF(OR(MONTH(P31)=4,MONTH(P31)=5,MONTH(P31)=6),"Q/T1",(IF(OR(MONTH(P31)=7,MONTH(P31)=8,MONTH(P31)=9),"Q/T2",(IF(OR(MONTH(P31)=10,MONTH(P31)=11,MONTH(P31)=12),"Q/T3",(IF(OR(MONTH(P31)=1,MONTH(P31)=2,MONTH(P31)=3),"Q/T4","")))))))),"")</f>
        <v>Q/T2</v>
      </c>
      <c r="C31" s="74" t="s">
        <v>311</v>
      </c>
      <c r="D31" s="74" t="s">
        <v>219</v>
      </c>
      <c r="E31" s="74" t="s">
        <v>279</v>
      </c>
      <c r="F31" s="75" t="s">
        <v>445</v>
      </c>
      <c r="G31" s="74" t="s">
        <v>81</v>
      </c>
      <c r="H31" s="74" t="s">
        <v>100</v>
      </c>
      <c r="J31" s="74" t="s">
        <v>5</v>
      </c>
      <c r="K31" s="77" t="s">
        <v>111</v>
      </c>
      <c r="L31" s="76">
        <v>513400</v>
      </c>
      <c r="M31" s="77" t="s">
        <v>33</v>
      </c>
      <c r="N31" s="74" t="s">
        <v>320</v>
      </c>
      <c r="O31" s="75" t="s">
        <v>448</v>
      </c>
      <c r="P31" s="73">
        <v>42215</v>
      </c>
      <c r="Q31" s="73">
        <v>42226</v>
      </c>
      <c r="T31" s="73" t="s">
        <v>188</v>
      </c>
      <c r="U31" s="73">
        <v>42228</v>
      </c>
      <c r="V31" s="73">
        <v>42235</v>
      </c>
      <c r="W31" s="73">
        <v>42236</v>
      </c>
      <c r="X31" s="74" t="s">
        <v>284</v>
      </c>
      <c r="Y31" s="74" t="s">
        <v>292</v>
      </c>
      <c r="Z31" s="74" t="s">
        <v>188</v>
      </c>
      <c r="AA31" s="74" t="s">
        <v>138</v>
      </c>
      <c r="AB31" s="75" t="s">
        <v>449</v>
      </c>
      <c r="AC31" s="73">
        <v>42244</v>
      </c>
      <c r="AD31" s="73" t="s">
        <v>188</v>
      </c>
      <c r="AE31" s="74" t="s">
        <v>269</v>
      </c>
      <c r="AF31" s="71" t="str">
        <f t="shared" si="5"/>
        <v>15/16</v>
      </c>
      <c r="AG31" s="71" t="str">
        <f t="shared" si="6"/>
        <v>Q/T2</v>
      </c>
      <c r="AK31" s="39">
        <f>NETWORKDAYS(P31,U31,Holidays!$B$1:$B$132)</f>
        <v>9</v>
      </c>
      <c r="AL31" s="39">
        <f>VLOOKUP(N31,'Service standards'!A:B,2,FALSE)</f>
        <v>10</v>
      </c>
      <c r="AM31" s="40">
        <f>(NETWORKDAYS(Q31,U31,Holidays!$B$1:$B$132))-AI31</f>
        <v>3</v>
      </c>
      <c r="AN31" s="39" t="str">
        <f t="shared" si="2"/>
        <v>Met/Rencontre</v>
      </c>
      <c r="AO31" s="55" t="str">
        <f>VLOOKUP(N:N,Dashboard!A$3:B$32,2,FALSE)</f>
        <v>Interdepartmental Deployment</v>
      </c>
    </row>
    <row r="32" spans="1:41" ht="90" customHeight="1">
      <c r="A32" s="71" t="str">
        <f t="shared" si="7"/>
        <v>15/16</v>
      </c>
      <c r="B32" s="71" t="str">
        <f t="shared" si="8"/>
        <v>Q/T2</v>
      </c>
      <c r="C32" s="74" t="s">
        <v>311</v>
      </c>
      <c r="D32" s="74" t="s">
        <v>219</v>
      </c>
      <c r="E32" s="74" t="s">
        <v>279</v>
      </c>
      <c r="F32" s="75" t="s">
        <v>437</v>
      </c>
      <c r="G32" s="74" t="s">
        <v>77</v>
      </c>
      <c r="H32" s="74" t="s">
        <v>95</v>
      </c>
      <c r="J32" s="74" t="s">
        <v>9</v>
      </c>
      <c r="K32" s="77" t="s">
        <v>110</v>
      </c>
      <c r="L32" s="76">
        <v>511984</v>
      </c>
      <c r="M32" s="77" t="s">
        <v>33</v>
      </c>
      <c r="N32" s="74" t="s">
        <v>320</v>
      </c>
      <c r="O32" s="75" t="s">
        <v>438</v>
      </c>
      <c r="P32" s="73">
        <v>42202</v>
      </c>
      <c r="Q32" s="73">
        <v>42209</v>
      </c>
      <c r="T32" s="73" t="s">
        <v>188</v>
      </c>
      <c r="U32" s="73">
        <v>42212</v>
      </c>
      <c r="V32" s="73">
        <v>42212</v>
      </c>
      <c r="W32" s="73">
        <v>42214</v>
      </c>
      <c r="X32" s="74" t="s">
        <v>284</v>
      </c>
      <c r="Y32" s="74" t="s">
        <v>292</v>
      </c>
      <c r="Z32" s="74" t="s">
        <v>188</v>
      </c>
      <c r="AA32" s="74" t="s">
        <v>138</v>
      </c>
      <c r="AB32" s="75" t="s">
        <v>439</v>
      </c>
      <c r="AC32" s="73">
        <v>42220</v>
      </c>
      <c r="AD32" s="73" t="s">
        <v>369</v>
      </c>
      <c r="AE32" s="74" t="s">
        <v>269</v>
      </c>
      <c r="AF32" s="71" t="s">
        <v>124</v>
      </c>
      <c r="AG32" s="71" t="s">
        <v>266</v>
      </c>
      <c r="AK32" s="39">
        <f>NETWORKDAYS(P32,U32,Holidays!$B$1:$B$132)</f>
        <v>7</v>
      </c>
      <c r="AL32" s="39">
        <f>VLOOKUP(N32,'Service standards'!A:B,2,FALSE)</f>
        <v>10</v>
      </c>
      <c r="AM32" s="40">
        <f>(NETWORKDAYS(Q32,U32,Holidays!$B$1:$B$132))-AI32</f>
        <v>2</v>
      </c>
      <c r="AN32" s="39" t="str">
        <f t="shared" si="2"/>
        <v>Met/Rencontre</v>
      </c>
      <c r="AO32" s="55" t="str">
        <f>VLOOKUP(N:N,Dashboard!A$3:B$32,2,FALSE)</f>
        <v>Interdepartmental Deployment</v>
      </c>
    </row>
    <row r="33" spans="1:41" ht="90" customHeight="1">
      <c r="A33" s="71" t="str">
        <f t="shared" si="7"/>
        <v>15/16</v>
      </c>
      <c r="B33" s="71" t="str">
        <f t="shared" si="8"/>
        <v>Q/T1</v>
      </c>
      <c r="C33" s="74" t="s">
        <v>311</v>
      </c>
      <c r="D33" s="74" t="s">
        <v>219</v>
      </c>
      <c r="E33" s="74" t="s">
        <v>279</v>
      </c>
      <c r="F33" s="75" t="s">
        <v>363</v>
      </c>
      <c r="G33" s="74" t="s">
        <v>77</v>
      </c>
      <c r="H33" s="74" t="s">
        <v>95</v>
      </c>
      <c r="J33" s="74" t="s">
        <v>9</v>
      </c>
      <c r="K33" s="77" t="s">
        <v>110</v>
      </c>
      <c r="L33" s="87">
        <v>501494</v>
      </c>
      <c r="M33" s="77" t="s">
        <v>33</v>
      </c>
      <c r="N33" s="74" t="s">
        <v>325</v>
      </c>
      <c r="O33" s="75" t="s">
        <v>434</v>
      </c>
      <c r="P33" s="73">
        <v>42157</v>
      </c>
      <c r="Q33" s="73">
        <v>42198</v>
      </c>
      <c r="R33" s="73">
        <v>42198</v>
      </c>
      <c r="S33" s="73" t="s">
        <v>173</v>
      </c>
      <c r="T33" s="73" t="s">
        <v>188</v>
      </c>
      <c r="U33" s="73">
        <v>42198</v>
      </c>
      <c r="V33" s="73">
        <v>42199</v>
      </c>
      <c r="W33" s="73">
        <v>42199</v>
      </c>
      <c r="X33" s="74" t="s">
        <v>284</v>
      </c>
      <c r="Y33" s="74" t="s">
        <v>397</v>
      </c>
      <c r="Z33" s="74" t="s">
        <v>188</v>
      </c>
      <c r="AA33" s="74" t="s">
        <v>138</v>
      </c>
      <c r="AB33" s="75" t="s">
        <v>435</v>
      </c>
      <c r="AC33" s="85">
        <v>42198</v>
      </c>
      <c r="AD33" s="88" t="s">
        <v>369</v>
      </c>
      <c r="AE33" s="74" t="s">
        <v>269</v>
      </c>
      <c r="AF33" s="71" t="s">
        <v>124</v>
      </c>
      <c r="AG33" s="71" t="s">
        <v>266</v>
      </c>
      <c r="AK33" s="39">
        <f>NETWORKDAYS(P33,U33,Holidays!$B$1:$B$132)</f>
        <v>30</v>
      </c>
      <c r="AL33" s="39">
        <f>VLOOKUP(N33,'Service standards'!A:B,2,FALSE)</f>
        <v>105</v>
      </c>
      <c r="AM33" s="40">
        <f>(NETWORKDAYS(Q33,U33,Holidays!$B$1:$B$132))-AI33</f>
        <v>1</v>
      </c>
      <c r="AN33" s="39" t="str">
        <f t="shared" si="2"/>
        <v>Met/Rencontre</v>
      </c>
      <c r="AO33" s="55" t="str">
        <f>VLOOKUP(N:N,Dashboard!A$3:B$32,2,FALSE)</f>
        <v>External Advertised</v>
      </c>
    </row>
    <row r="34" spans="1:41" ht="42">
      <c r="A34" s="71" t="str">
        <f t="shared" si="7"/>
        <v>15/16</v>
      </c>
      <c r="B34" s="71" t="str">
        <f t="shared" si="8"/>
        <v>Q/T2</v>
      </c>
      <c r="C34" s="74" t="s">
        <v>311</v>
      </c>
      <c r="D34" s="74" t="s">
        <v>219</v>
      </c>
      <c r="E34" s="74" t="s">
        <v>279</v>
      </c>
      <c r="F34" s="75" t="s">
        <v>363</v>
      </c>
      <c r="G34" s="74" t="s">
        <v>77</v>
      </c>
      <c r="H34" s="74" t="s">
        <v>95</v>
      </c>
      <c r="J34" s="74" t="s">
        <v>9</v>
      </c>
      <c r="K34" s="77" t="s">
        <v>112</v>
      </c>
      <c r="L34" s="87">
        <v>22816</v>
      </c>
      <c r="M34" s="77" t="s">
        <v>33</v>
      </c>
      <c r="N34" s="74" t="s">
        <v>333</v>
      </c>
      <c r="O34" s="75" t="s">
        <v>455</v>
      </c>
      <c r="P34" s="73">
        <v>42215</v>
      </c>
      <c r="Q34" s="73">
        <v>42230</v>
      </c>
      <c r="X34" s="74" t="s">
        <v>285</v>
      </c>
      <c r="Y34" s="74" t="s">
        <v>293</v>
      </c>
      <c r="Z34" s="74" t="s">
        <v>195</v>
      </c>
      <c r="AA34" s="74" t="s">
        <v>138</v>
      </c>
      <c r="AB34" s="75" t="s">
        <v>456</v>
      </c>
      <c r="AC34" s="85">
        <v>42202</v>
      </c>
      <c r="AD34" s="88">
        <v>42251</v>
      </c>
      <c r="AE34" s="74" t="s">
        <v>145</v>
      </c>
      <c r="AF34" s="71" t="s">
        <v>124</v>
      </c>
      <c r="AG34" s="71" t="s">
        <v>266</v>
      </c>
      <c r="AK34" s="39">
        <f>NETWORKDAYS(P34,U34,Holidays!$B$1:$B$132)</f>
        <v>-30139</v>
      </c>
      <c r="AL34" s="39">
        <f>VLOOKUP(N34,'Service standards'!A:B,2,FALSE)</f>
        <v>10</v>
      </c>
      <c r="AM34" s="40">
        <f>(NETWORKDAYS(Q34,U34,Holidays!$B$1:$B$132))-AI34</f>
        <v>-30149</v>
      </c>
      <c r="AN34" s="39" t="str">
        <f t="shared" si="2"/>
        <v>Met/Rencontre</v>
      </c>
      <c r="AO34" s="55" t="str">
        <f>VLOOKUP(N:N,Dashboard!A$3:B$32,2,FALSE)</f>
        <v>Acting over 4 months</v>
      </c>
    </row>
    <row r="35" spans="1:41" ht="28">
      <c r="A35" s="71" t="str">
        <f t="shared" si="7"/>
        <v>14/15</v>
      </c>
      <c r="B35" s="71" t="str">
        <f t="shared" si="8"/>
        <v>Q/T3</v>
      </c>
      <c r="C35" s="74" t="s">
        <v>311</v>
      </c>
      <c r="D35" s="74" t="s">
        <v>219</v>
      </c>
      <c r="E35" s="74" t="s">
        <v>279</v>
      </c>
      <c r="F35" s="75" t="s">
        <v>361</v>
      </c>
      <c r="G35" s="74" t="s">
        <v>77</v>
      </c>
      <c r="H35" s="74" t="s">
        <v>95</v>
      </c>
      <c r="J35" s="74" t="s">
        <v>9</v>
      </c>
      <c r="K35" s="77">
        <v>2</v>
      </c>
      <c r="L35" s="76">
        <v>508884</v>
      </c>
      <c r="M35" s="77" t="s">
        <v>33</v>
      </c>
      <c r="N35" s="74" t="s">
        <v>327</v>
      </c>
      <c r="O35" s="75" t="s">
        <v>402</v>
      </c>
      <c r="P35" s="73">
        <v>41915</v>
      </c>
      <c r="S35" s="73" t="s">
        <v>173</v>
      </c>
      <c r="AD35" s="73"/>
      <c r="AE35" s="74" t="s">
        <v>145</v>
      </c>
      <c r="AF35" s="71" t="s">
        <v>124</v>
      </c>
      <c r="AG35" s="71" t="s">
        <v>266</v>
      </c>
      <c r="AK35" s="39">
        <f>NETWORKDAYS(P35,U35,Holidays!$B$1:$B$132)</f>
        <v>-29933</v>
      </c>
      <c r="AL35" s="39">
        <f>VLOOKUP(N35,'Service standards'!A:B,2,FALSE)</f>
        <v>20</v>
      </c>
      <c r="AM35" s="40">
        <f>(NETWORKDAYS(Q35,U35,Holidays!$B$1:$B$132))-AI35</f>
        <v>0</v>
      </c>
      <c r="AN35" s="39" t="str">
        <f t="shared" si="2"/>
        <v>Met/Rencontre</v>
      </c>
      <c r="AO35" s="55" t="str">
        <f>VLOOKUP(N:N,Dashboard!A$3:B$32,2,FALSE)</f>
        <v>Appointments from a pool</v>
      </c>
    </row>
    <row r="36" spans="1:41" ht="90" customHeight="1">
      <c r="A36" s="71" t="str">
        <f t="shared" si="7"/>
        <v>15/16</v>
      </c>
      <c r="B36" s="71" t="str">
        <f t="shared" si="8"/>
        <v>Q/T2</v>
      </c>
      <c r="C36" s="74" t="s">
        <v>311</v>
      </c>
      <c r="D36" s="74" t="s">
        <v>219</v>
      </c>
      <c r="E36" s="74" t="s">
        <v>233</v>
      </c>
      <c r="F36" s="75" t="s">
        <v>452</v>
      </c>
      <c r="G36" s="74" t="s">
        <v>77</v>
      </c>
      <c r="H36" s="74" t="s">
        <v>95</v>
      </c>
      <c r="J36" s="74" t="s">
        <v>9</v>
      </c>
      <c r="K36" s="77" t="s">
        <v>110</v>
      </c>
      <c r="L36" s="76">
        <v>513411</v>
      </c>
      <c r="M36" s="77" t="s">
        <v>33</v>
      </c>
      <c r="N36" s="74" t="s">
        <v>325</v>
      </c>
      <c r="O36" s="75" t="s">
        <v>453</v>
      </c>
      <c r="P36" s="73">
        <v>42208</v>
      </c>
      <c r="Q36" s="73">
        <v>42228</v>
      </c>
      <c r="R36" s="73">
        <v>42228</v>
      </c>
      <c r="S36" s="73" t="s">
        <v>173</v>
      </c>
      <c r="T36" s="73" t="s">
        <v>188</v>
      </c>
      <c r="U36" s="73">
        <v>42228</v>
      </c>
      <c r="V36" s="73">
        <v>42229</v>
      </c>
      <c r="W36" s="73">
        <v>42230</v>
      </c>
      <c r="X36" s="74" t="s">
        <v>285</v>
      </c>
      <c r="Y36" s="74" t="s">
        <v>299</v>
      </c>
      <c r="Z36" s="74" t="s">
        <v>195</v>
      </c>
      <c r="AA36" s="74" t="s">
        <v>138</v>
      </c>
      <c r="AB36" s="75" t="s">
        <v>454</v>
      </c>
      <c r="AC36" s="73">
        <v>42247</v>
      </c>
      <c r="AD36" s="73">
        <v>42391</v>
      </c>
      <c r="AE36" s="74" t="s">
        <v>269</v>
      </c>
      <c r="AF36" s="71" t="s">
        <v>124</v>
      </c>
      <c r="AG36" s="71" t="s">
        <v>266</v>
      </c>
      <c r="AK36" s="39">
        <f>NETWORKDAYS(P36,U36,Holidays!$B$1:$B$132)</f>
        <v>14</v>
      </c>
      <c r="AL36" s="39">
        <f>VLOOKUP(N36,'Service standards'!A:B,2,FALSE)</f>
        <v>105</v>
      </c>
      <c r="AM36" s="40">
        <f>(NETWORKDAYS(Q36,U36,Holidays!$B$1:$B$132))-AI36</f>
        <v>1</v>
      </c>
      <c r="AN36" s="39" t="str">
        <f t="shared" si="2"/>
        <v>Met/Rencontre</v>
      </c>
      <c r="AO36" s="55" t="str">
        <f>VLOOKUP(N:N,Dashboard!A$3:B$32,2,FALSE)</f>
        <v>External Advertised</v>
      </c>
    </row>
    <row r="37" spans="1:41" ht="42">
      <c r="A37" s="71" t="str">
        <f t="shared" si="7"/>
        <v>15/16</v>
      </c>
      <c r="B37" s="71" t="str">
        <f t="shared" si="8"/>
        <v>Q/T1</v>
      </c>
      <c r="C37" s="74" t="s">
        <v>311</v>
      </c>
      <c r="D37" s="74" t="s">
        <v>219</v>
      </c>
      <c r="E37" s="74" t="s">
        <v>279</v>
      </c>
      <c r="F37" s="75" t="s">
        <v>403</v>
      </c>
      <c r="G37" s="74" t="s">
        <v>77</v>
      </c>
      <c r="H37" s="74" t="s">
        <v>95</v>
      </c>
      <c r="J37" s="74" t="s">
        <v>9</v>
      </c>
      <c r="K37" s="77" t="s">
        <v>108</v>
      </c>
      <c r="L37" s="76">
        <v>506415</v>
      </c>
      <c r="M37" s="77" t="s">
        <v>33</v>
      </c>
      <c r="N37" s="74" t="s">
        <v>327</v>
      </c>
      <c r="O37" s="75" t="s">
        <v>404</v>
      </c>
      <c r="P37" s="73">
        <v>42107</v>
      </c>
      <c r="S37" s="73" t="s">
        <v>173</v>
      </c>
      <c r="T37" s="73" t="s">
        <v>188</v>
      </c>
      <c r="V37" s="65"/>
      <c r="W37" s="65"/>
      <c r="X37" s="74" t="s">
        <v>285</v>
      </c>
      <c r="Y37" s="74" t="s">
        <v>299</v>
      </c>
      <c r="Z37" s="74" t="s">
        <v>195</v>
      </c>
      <c r="AA37" s="74" t="s">
        <v>138</v>
      </c>
      <c r="AB37" s="2"/>
      <c r="AC37" s="75"/>
      <c r="AD37" s="73"/>
      <c r="AE37" s="81" t="s">
        <v>145</v>
      </c>
      <c r="AF37" s="71" t="s">
        <v>124</v>
      </c>
      <c r="AG37" s="71" t="s">
        <v>266</v>
      </c>
      <c r="AK37" s="39">
        <f>NETWORKDAYS(P37,U37,Holidays!$B$1:$B$132)</f>
        <v>-30062</v>
      </c>
      <c r="AL37" s="39">
        <f>VLOOKUP(N37,'Service standards'!A:B,2,FALSE)</f>
        <v>20</v>
      </c>
      <c r="AM37" s="40">
        <f>(NETWORKDAYS(Q37,U37,Holidays!$B$1:$B$132))-AI37</f>
        <v>0</v>
      </c>
      <c r="AN37" s="39" t="str">
        <f t="shared" si="2"/>
        <v>Met/Rencontre</v>
      </c>
      <c r="AO37" s="55" t="str">
        <f>VLOOKUP(N:N,Dashboard!A$3:B$32,2,FALSE)</f>
        <v>Appointments from a pool</v>
      </c>
    </row>
    <row r="38" spans="1:41" ht="60" customHeight="1">
      <c r="A38" s="71" t="str">
        <f t="shared" si="7"/>
        <v>14/15</v>
      </c>
      <c r="B38" s="71" t="str">
        <f t="shared" si="8"/>
        <v>Q/T3</v>
      </c>
      <c r="C38" s="74" t="s">
        <v>311</v>
      </c>
      <c r="D38" s="74" t="s">
        <v>219</v>
      </c>
      <c r="E38" s="74" t="s">
        <v>233</v>
      </c>
      <c r="F38" s="75" t="s">
        <v>417</v>
      </c>
      <c r="G38" s="74" t="s">
        <v>77</v>
      </c>
      <c r="H38" s="74" t="s">
        <v>95</v>
      </c>
      <c r="J38" s="74" t="s">
        <v>9</v>
      </c>
      <c r="K38" s="77">
        <v>3</v>
      </c>
      <c r="L38" s="87" t="s">
        <v>368</v>
      </c>
      <c r="M38" s="77" t="s">
        <v>33</v>
      </c>
      <c r="N38" s="74" t="s">
        <v>331</v>
      </c>
      <c r="O38" s="75" t="s">
        <v>381</v>
      </c>
      <c r="P38" s="73">
        <v>41925</v>
      </c>
      <c r="Q38" s="73">
        <v>41992</v>
      </c>
      <c r="R38" s="73">
        <v>41992</v>
      </c>
      <c r="S38" s="73" t="s">
        <v>174</v>
      </c>
      <c r="T38" s="73" t="s">
        <v>175</v>
      </c>
      <c r="U38" s="73">
        <v>42191</v>
      </c>
      <c r="AE38" s="74" t="s">
        <v>268</v>
      </c>
      <c r="AF38" s="71" t="str">
        <f t="shared" ref="AF38" si="9">IF(U38&lt;&gt;"",(IF(U38&lt;=DATE(2014,3,31),"13/14",(IF(U38&lt;=DATE(2015,3,31),"14/15",(IF(U38&lt;=DATE(2016,3,31),"15/16",(IF(U38&lt;=DATE(2017,3,31),"16/17",(IF(U38&lt;=DATE(2018,3,31),"17/18"," ")))))))))),"")</f>
        <v>15/16</v>
      </c>
      <c r="AG38" s="71" t="str">
        <f t="shared" ref="AG38" si="10">IF(U38&lt;&gt;"",(IF(OR(MONTH(U38)=4,MONTH(U38)=5,MONTH(U38)=6),"Q/T1",(IF(OR(MONTH(U38)=7,MONTH(U38)=8,MONTH(U38)=9),"Q/T2",(IF(OR(MONTH(U38)=10,MONTH(U38)=11,MONTH(U38)=12),"Q/T3",(IF(OR(MONTH(U38)=1,MONTH(U38)=2,MONTH(U38)=3),"Q/T4","")))))))),"")</f>
        <v>Q/T2</v>
      </c>
      <c r="AH38" s="80"/>
      <c r="AK38" s="39">
        <f>NETWORKDAYS(P38,U38,Holidays!$B$1:$B$132)</f>
        <v>183</v>
      </c>
      <c r="AL38" s="39">
        <f>VLOOKUP(N38,'Service standards'!A:B,2,FALSE)</f>
        <v>110</v>
      </c>
      <c r="AM38" s="40">
        <f>(NETWORKDAYS(Q38,U38,Holidays!$B$1:$B$132))-AI38</f>
        <v>136</v>
      </c>
      <c r="AN38" s="39" t="str">
        <f t="shared" si="2"/>
        <v>DNM/NRP</v>
      </c>
      <c r="AO38" s="55" t="str">
        <f>VLOOKUP(N:N,Dashboard!A$3:B$32,2,FALSE)</f>
        <v>Internal Advertised</v>
      </c>
    </row>
    <row r="39" spans="1:41" ht="30" customHeight="1">
      <c r="A39" s="71" t="str">
        <f t="shared" si="7"/>
        <v>14/15</v>
      </c>
      <c r="B39" s="71" t="str">
        <f t="shared" si="8"/>
        <v>Q/T3</v>
      </c>
      <c r="C39" s="74" t="s">
        <v>311</v>
      </c>
      <c r="D39" s="74" t="s">
        <v>219</v>
      </c>
      <c r="E39" s="74" t="s">
        <v>233</v>
      </c>
      <c r="F39" s="75" t="s">
        <v>362</v>
      </c>
      <c r="G39" s="74" t="s">
        <v>77</v>
      </c>
      <c r="H39" s="74" t="s">
        <v>95</v>
      </c>
      <c r="J39" s="74" t="s">
        <v>9</v>
      </c>
      <c r="K39" s="77">
        <v>6</v>
      </c>
      <c r="L39" s="76">
        <v>511911</v>
      </c>
      <c r="M39" s="77"/>
      <c r="N39" s="74" t="s">
        <v>331</v>
      </c>
      <c r="O39" s="75" t="s">
        <v>383</v>
      </c>
      <c r="P39" s="73">
        <v>41920</v>
      </c>
      <c r="AD39" s="73"/>
      <c r="AE39" s="74" t="s">
        <v>143</v>
      </c>
      <c r="AF39" s="71" t="s">
        <v>124</v>
      </c>
      <c r="AG39" s="71" t="s">
        <v>266</v>
      </c>
      <c r="AK39" s="39">
        <f>NETWORKDAYS(P39,U39,Holidays!$B$1:$B$132)</f>
        <v>-29936</v>
      </c>
      <c r="AL39" s="39">
        <f>VLOOKUP(N39,'Service standards'!A:B,2,FALSE)</f>
        <v>110</v>
      </c>
      <c r="AM39" s="40">
        <f>(NETWORKDAYS(Q39,U39,Holidays!$B$1:$B$132))-AI39</f>
        <v>0</v>
      </c>
      <c r="AN39" s="39" t="str">
        <f t="shared" si="2"/>
        <v>Met/Rencontre</v>
      </c>
      <c r="AO39" s="55" t="str">
        <f>VLOOKUP(N:N,Dashboard!A$3:B$32,2,FALSE)</f>
        <v>Internal Advertised</v>
      </c>
    </row>
    <row r="40" spans="1:41" ht="90" customHeight="1">
      <c r="A40" s="71" t="str">
        <f t="shared" si="7"/>
        <v>15/16</v>
      </c>
      <c r="B40" s="71" t="str">
        <f t="shared" si="8"/>
        <v>Q/T1</v>
      </c>
      <c r="C40" s="74" t="s">
        <v>311</v>
      </c>
      <c r="D40" s="74" t="s">
        <v>219</v>
      </c>
      <c r="E40" s="74" t="s">
        <v>279</v>
      </c>
      <c r="F40" s="75" t="s">
        <v>420</v>
      </c>
      <c r="G40" s="74" t="s">
        <v>77</v>
      </c>
      <c r="H40" s="74" t="s">
        <v>95</v>
      </c>
      <c r="J40" s="74" t="s">
        <v>9</v>
      </c>
      <c r="K40" s="77" t="s">
        <v>108</v>
      </c>
      <c r="L40" s="76"/>
      <c r="M40" s="77" t="s">
        <v>35</v>
      </c>
      <c r="N40" s="74" t="s">
        <v>334</v>
      </c>
      <c r="O40" s="75" t="s">
        <v>421</v>
      </c>
      <c r="P40" s="73">
        <v>42177</v>
      </c>
      <c r="Q40" s="73">
        <v>42205</v>
      </c>
      <c r="T40" s="73" t="s">
        <v>369</v>
      </c>
      <c r="U40" s="73">
        <v>42208</v>
      </c>
      <c r="V40" s="73">
        <v>42216</v>
      </c>
      <c r="W40" s="73">
        <v>42226</v>
      </c>
      <c r="X40" s="74" t="s">
        <v>285</v>
      </c>
      <c r="Y40" s="74" t="s">
        <v>287</v>
      </c>
      <c r="Z40" s="74" t="s">
        <v>194</v>
      </c>
      <c r="AA40" s="74" t="s">
        <v>138</v>
      </c>
      <c r="AB40" s="75" t="s">
        <v>422</v>
      </c>
      <c r="AC40" s="73">
        <v>42248</v>
      </c>
      <c r="AD40" s="73">
        <v>42356</v>
      </c>
      <c r="AE40" s="74" t="s">
        <v>269</v>
      </c>
      <c r="AF40" s="71" t="s">
        <v>124</v>
      </c>
      <c r="AG40" s="71" t="s">
        <v>266</v>
      </c>
      <c r="AK40" s="39">
        <f>NETWORKDAYS(P40,U40,Holidays!$B$1:$B$132)</f>
        <v>24</v>
      </c>
      <c r="AL40" s="39">
        <f>VLOOKUP(N40,'Service standards'!A:B,2,FALSE)</f>
        <v>20</v>
      </c>
      <c r="AM40" s="40">
        <f>(NETWORKDAYS(Q40,U40,Holidays!$B$1:$B$132))-AI40</f>
        <v>4</v>
      </c>
      <c r="AN40" s="39" t="str">
        <f t="shared" si="2"/>
        <v>Met/Rencontre</v>
      </c>
      <c r="AO40" s="55" t="str">
        <f>VLOOKUP(N:N,Dashboard!A$3:B$32,2,FALSE)</f>
        <v>Student Hiring</v>
      </c>
    </row>
    <row r="41" spans="1:41" ht="42">
      <c r="A41" s="71" t="str">
        <f t="shared" si="7"/>
        <v>15/16</v>
      </c>
      <c r="B41" s="71" t="str">
        <f t="shared" si="8"/>
        <v>Q/T2</v>
      </c>
      <c r="C41" s="74" t="s">
        <v>311</v>
      </c>
      <c r="D41" s="74" t="s">
        <v>219</v>
      </c>
      <c r="E41" s="74" t="s">
        <v>279</v>
      </c>
      <c r="F41" s="75" t="s">
        <v>417</v>
      </c>
      <c r="G41" s="74" t="s">
        <v>77</v>
      </c>
      <c r="H41" s="74" t="s">
        <v>95</v>
      </c>
      <c r="J41" s="74" t="s">
        <v>9</v>
      </c>
      <c r="K41" s="77" t="s">
        <v>110</v>
      </c>
      <c r="L41" s="76">
        <v>508186</v>
      </c>
      <c r="M41" s="77" t="s">
        <v>33</v>
      </c>
      <c r="N41" s="74" t="s">
        <v>333</v>
      </c>
      <c r="O41" s="75" t="s">
        <v>450</v>
      </c>
      <c r="P41" s="73">
        <v>42222</v>
      </c>
      <c r="Q41" s="73">
        <v>42230</v>
      </c>
      <c r="X41" s="74" t="s">
        <v>285</v>
      </c>
      <c r="Y41" s="74" t="s">
        <v>293</v>
      </c>
      <c r="Z41" s="74" t="s">
        <v>195</v>
      </c>
      <c r="AA41" s="74" t="s">
        <v>138</v>
      </c>
      <c r="AB41" s="75" t="s">
        <v>451</v>
      </c>
      <c r="AC41" s="73">
        <v>42219</v>
      </c>
      <c r="AD41" s="73">
        <v>42460</v>
      </c>
      <c r="AE41" s="74" t="s">
        <v>145</v>
      </c>
      <c r="AF41" s="71" t="s">
        <v>124</v>
      </c>
      <c r="AG41" s="71" t="s">
        <v>266</v>
      </c>
      <c r="AK41" s="39">
        <f>NETWORKDAYS(P41,U41,Holidays!$B$1:$B$132)</f>
        <v>-30143</v>
      </c>
      <c r="AL41" s="39">
        <f>VLOOKUP(N41,'Service standards'!A:B,2,FALSE)</f>
        <v>10</v>
      </c>
      <c r="AM41" s="40">
        <f>(NETWORKDAYS(Q41,U41,Holidays!$B$1:$B$132))-AI41</f>
        <v>-30149</v>
      </c>
      <c r="AN41" s="39" t="str">
        <f t="shared" si="2"/>
        <v>Met/Rencontre</v>
      </c>
      <c r="AO41" s="55" t="str">
        <f>VLOOKUP(N:N,Dashboard!A$3:B$32,2,FALSE)</f>
        <v>Acting over 4 months</v>
      </c>
    </row>
    <row r="42" spans="1:41" ht="60" customHeight="1">
      <c r="A42" s="71" t="str">
        <f t="shared" si="7"/>
        <v>15/16</v>
      </c>
      <c r="B42" s="71" t="str">
        <f t="shared" si="8"/>
        <v>Q/T3</v>
      </c>
      <c r="C42" s="74" t="s">
        <v>311</v>
      </c>
      <c r="D42" s="74" t="s">
        <v>219</v>
      </c>
      <c r="E42" s="74" t="s">
        <v>279</v>
      </c>
      <c r="F42" s="75" t="s">
        <v>417</v>
      </c>
      <c r="G42" s="74" t="s">
        <v>77</v>
      </c>
      <c r="H42" s="74" t="s">
        <v>95</v>
      </c>
      <c r="J42" s="74" t="s">
        <v>9</v>
      </c>
      <c r="K42" s="77" t="s">
        <v>110</v>
      </c>
      <c r="L42" s="76" t="s">
        <v>418</v>
      </c>
      <c r="M42" s="77" t="s">
        <v>33</v>
      </c>
      <c r="N42" s="74" t="s">
        <v>331</v>
      </c>
      <c r="O42" s="75" t="s">
        <v>382</v>
      </c>
      <c r="P42" s="73">
        <v>42367</v>
      </c>
      <c r="Q42" s="73">
        <v>42228</v>
      </c>
      <c r="R42" s="73">
        <v>42180</v>
      </c>
      <c r="S42" s="73" t="s">
        <v>174</v>
      </c>
      <c r="T42" s="73" t="s">
        <v>175</v>
      </c>
      <c r="U42" s="73">
        <v>42228</v>
      </c>
      <c r="V42" s="73">
        <v>42228</v>
      </c>
      <c r="AD42" s="73"/>
      <c r="AE42" s="74" t="s">
        <v>268</v>
      </c>
      <c r="AF42" s="71" t="s">
        <v>124</v>
      </c>
      <c r="AG42" s="71" t="s">
        <v>266</v>
      </c>
      <c r="AK42" s="39">
        <f>NETWORKDAYS(P42,U42,Holidays!$B$1:$B$132)</f>
        <v>-95</v>
      </c>
      <c r="AL42" s="39">
        <f>VLOOKUP(N42,'Service standards'!A:B,2,FALSE)</f>
        <v>110</v>
      </c>
      <c r="AM42" s="40">
        <f>(NETWORKDAYS(Q42,U42,Holidays!$B$1:$B$132))-AI42</f>
        <v>1</v>
      </c>
      <c r="AN42" s="39" t="str">
        <f t="shared" si="2"/>
        <v>Met/Rencontre</v>
      </c>
      <c r="AO42" s="55" t="str">
        <f>VLOOKUP(N:N,Dashboard!A$3:B$32,2,FALSE)</f>
        <v>Internal Advertised</v>
      </c>
    </row>
    <row r="43" spans="1:41" s="29" customFormat="1"/>
    <row r="44" spans="1:41">
      <c r="K44" s="77"/>
      <c r="L44" s="76"/>
      <c r="M44" s="77"/>
      <c r="AD44" s="73"/>
      <c r="AF44" s="71"/>
      <c r="AG44" s="71"/>
      <c r="AO44" s="55"/>
    </row>
    <row r="45" spans="1:41">
      <c r="K45" s="77"/>
      <c r="L45" s="76"/>
      <c r="M45" s="77"/>
      <c r="AD45" s="73"/>
      <c r="AF45" s="71"/>
      <c r="AG45" s="71"/>
      <c r="AO45" s="55"/>
    </row>
    <row r="46" spans="1:41" ht="90" customHeight="1">
      <c r="K46" s="77"/>
      <c r="L46" s="76"/>
      <c r="M46" s="77"/>
      <c r="AD46" s="73"/>
      <c r="AF46" s="71"/>
      <c r="AG46" s="71"/>
      <c r="AO46" s="55"/>
    </row>
    <row r="47" spans="1:41" ht="150" customHeight="1">
      <c r="K47" s="77"/>
      <c r="L47" s="76"/>
      <c r="M47" s="77"/>
      <c r="V47" s="65"/>
      <c r="W47" s="65"/>
      <c r="AC47" s="65"/>
      <c r="AD47" s="73"/>
      <c r="AE47" s="81"/>
      <c r="AF47" s="71"/>
      <c r="AG47" s="71"/>
      <c r="AO47" s="55"/>
    </row>
    <row r="48" spans="1:41">
      <c r="K48" s="77"/>
      <c r="L48" s="76"/>
      <c r="M48" s="77"/>
      <c r="V48" s="65"/>
      <c r="W48" s="65"/>
      <c r="AC48" s="65"/>
      <c r="AD48" s="73"/>
      <c r="AE48" s="81"/>
      <c r="AF48" s="71"/>
      <c r="AG48" s="71"/>
      <c r="AO48" s="55"/>
    </row>
    <row r="49" spans="11:41">
      <c r="K49" s="77"/>
      <c r="L49" s="76"/>
      <c r="M49" s="77"/>
      <c r="V49" s="65"/>
      <c r="W49" s="65"/>
      <c r="AC49" s="65"/>
      <c r="AD49" s="73"/>
      <c r="AE49" s="81"/>
      <c r="AF49" s="71"/>
      <c r="AG49" s="71"/>
      <c r="AO49" s="55"/>
    </row>
    <row r="50" spans="11:41" ht="90" customHeight="1">
      <c r="V50" s="65"/>
      <c r="W50" s="65"/>
      <c r="AC50" s="85"/>
      <c r="AE50" s="81"/>
      <c r="AF50" s="71"/>
      <c r="AG50" s="71"/>
      <c r="AO50" s="55"/>
    </row>
    <row r="51" spans="11:41">
      <c r="L51" s="72"/>
      <c r="V51" s="65"/>
      <c r="W51" s="65"/>
      <c r="AD51" s="73"/>
      <c r="AE51" s="81"/>
      <c r="AF51" s="71"/>
      <c r="AG51" s="71"/>
      <c r="AO51" s="55"/>
    </row>
    <row r="52" spans="11:41" ht="45" customHeight="1">
      <c r="L52" s="72"/>
      <c r="V52" s="65"/>
      <c r="W52" s="65"/>
      <c r="AD52" s="73"/>
      <c r="AE52" s="81"/>
      <c r="AF52" s="71"/>
      <c r="AG52" s="71"/>
      <c r="AO52" s="55"/>
    </row>
    <row r="53" spans="11:41">
      <c r="K53" s="77"/>
      <c r="L53" s="76"/>
      <c r="M53" s="77"/>
      <c r="U53" s="69"/>
      <c r="AD53" s="73"/>
      <c r="AE53" s="68"/>
      <c r="AF53" s="71"/>
      <c r="AG53" s="71"/>
      <c r="AO53" s="55"/>
    </row>
    <row r="54" spans="11:41">
      <c r="K54" s="77"/>
      <c r="L54" s="76"/>
      <c r="M54" s="77"/>
      <c r="AD54" s="73"/>
      <c r="AF54" s="71"/>
      <c r="AG54" s="71"/>
      <c r="AO54" s="55"/>
    </row>
    <row r="55" spans="11:41">
      <c r="K55" s="77"/>
      <c r="L55" s="76"/>
      <c r="M55" s="77"/>
      <c r="AD55" s="73"/>
      <c r="AF55" s="71"/>
      <c r="AG55" s="71"/>
      <c r="AO55" s="55"/>
    </row>
    <row r="56" spans="11:41">
      <c r="K56" s="77"/>
      <c r="L56" s="76"/>
      <c r="M56" s="77"/>
      <c r="AD56" s="73"/>
      <c r="AF56" s="71"/>
      <c r="AG56" s="71"/>
      <c r="AO56" s="55"/>
    </row>
    <row r="57" spans="11:41">
      <c r="K57" s="77"/>
      <c r="L57" s="76"/>
      <c r="M57" s="77"/>
      <c r="AD57" s="73"/>
      <c r="AF57" s="71"/>
      <c r="AG57" s="71"/>
      <c r="AO57" s="55"/>
    </row>
    <row r="58" spans="11:41" ht="180" customHeight="1">
      <c r="K58" s="77"/>
      <c r="L58" s="76"/>
      <c r="M58" s="77"/>
      <c r="AD58" s="73"/>
      <c r="AF58" s="71"/>
      <c r="AG58" s="71"/>
      <c r="AO58" s="55"/>
    </row>
    <row r="59" spans="11:41">
      <c r="K59" s="77"/>
      <c r="L59" s="76"/>
      <c r="M59" s="77"/>
      <c r="AD59" s="73"/>
      <c r="AF59" s="71"/>
      <c r="AG59" s="71"/>
      <c r="AO59" s="55"/>
    </row>
    <row r="60" spans="11:41" ht="60" customHeight="1">
      <c r="K60" s="77"/>
      <c r="L60" s="76"/>
      <c r="M60" s="77"/>
      <c r="AD60" s="73"/>
      <c r="AF60" s="71"/>
      <c r="AG60" s="71"/>
      <c r="AO60" s="55"/>
    </row>
    <row r="61" spans="11:41">
      <c r="K61" s="77"/>
      <c r="L61" s="76"/>
      <c r="M61" s="77"/>
      <c r="AD61" s="73"/>
      <c r="AF61" s="71"/>
      <c r="AG61" s="71"/>
      <c r="AO61" s="55"/>
    </row>
    <row r="62" spans="11:41">
      <c r="K62" s="77"/>
      <c r="L62" s="76"/>
      <c r="M62" s="77"/>
      <c r="AD62" s="73"/>
      <c r="AF62" s="71"/>
      <c r="AG62" s="71"/>
      <c r="AO62" s="55"/>
    </row>
    <row r="63" spans="11:41" ht="60" customHeight="1">
      <c r="K63" s="77"/>
      <c r="L63" s="76"/>
      <c r="M63" s="77"/>
      <c r="AD63" s="73"/>
      <c r="AF63" s="71"/>
      <c r="AG63" s="71"/>
      <c r="AO63" s="55"/>
    </row>
    <row r="64" spans="11:41">
      <c r="L64" s="72"/>
      <c r="O64" s="67"/>
      <c r="AD64" s="73"/>
      <c r="AF64" s="71"/>
      <c r="AG64" s="71"/>
      <c r="AO64" s="55"/>
    </row>
    <row r="65" spans="12:41" ht="90" customHeight="1">
      <c r="L65" s="76"/>
      <c r="AD65" s="73"/>
      <c r="AF65" s="71"/>
      <c r="AG65" s="71"/>
      <c r="AO65" s="55"/>
    </row>
    <row r="66" spans="12:41" ht="60" customHeight="1">
      <c r="AF66" s="71"/>
      <c r="AG66" s="71"/>
      <c r="AO66" s="55"/>
    </row>
    <row r="67" spans="12:41">
      <c r="L67" s="72"/>
      <c r="AD67" s="73"/>
      <c r="AF67" s="71"/>
      <c r="AG67" s="71"/>
      <c r="AO67" s="55"/>
    </row>
    <row r="68" spans="12:41" ht="45" customHeight="1">
      <c r="L68" s="72"/>
      <c r="AD68" s="73"/>
      <c r="AF68" s="71"/>
      <c r="AG68" s="71"/>
      <c r="AO68" s="55"/>
    </row>
    <row r="69" spans="12:41" ht="60" customHeight="1">
      <c r="L69" s="72"/>
      <c r="AD69" s="73"/>
      <c r="AF69" s="71"/>
      <c r="AG69" s="71"/>
      <c r="AO69" s="55"/>
    </row>
    <row r="70" spans="12:41" ht="60" customHeight="1">
      <c r="L70" s="72"/>
      <c r="AD70" s="73"/>
      <c r="AF70" s="71"/>
      <c r="AG70" s="71"/>
      <c r="AO70" s="55"/>
    </row>
    <row r="71" spans="12:41">
      <c r="L71" s="72"/>
      <c r="AD71" s="73"/>
      <c r="AF71" s="71"/>
      <c r="AG71" s="71"/>
      <c r="AO71" s="55"/>
    </row>
    <row r="72" spans="12:41">
      <c r="L72" s="72"/>
      <c r="AD72" s="73"/>
      <c r="AF72" s="71"/>
      <c r="AG72" s="71"/>
      <c r="AO72" s="55"/>
    </row>
    <row r="73" spans="12:41">
      <c r="L73" s="72"/>
      <c r="AD73" s="73"/>
      <c r="AF73" s="71"/>
      <c r="AG73" s="71"/>
      <c r="AO73" s="55"/>
    </row>
    <row r="74" spans="12:41">
      <c r="L74" s="72"/>
      <c r="AD74" s="73"/>
      <c r="AF74" s="71"/>
      <c r="AG74" s="71"/>
      <c r="AO74" s="55"/>
    </row>
    <row r="75" spans="12:41" ht="30" customHeight="1">
      <c r="AE75" s="80"/>
      <c r="AF75" s="71"/>
      <c r="AG75" s="71"/>
      <c r="AH75" s="80"/>
      <c r="AO75" s="55"/>
    </row>
    <row r="76" spans="12:41">
      <c r="L76" s="72"/>
      <c r="AD76" s="73"/>
      <c r="AF76" s="71"/>
      <c r="AG76" s="71"/>
      <c r="AO76" s="55"/>
    </row>
    <row r="77" spans="12:41">
      <c r="L77" s="72"/>
      <c r="AD77" s="73"/>
      <c r="AF77" s="71"/>
      <c r="AG77" s="71"/>
      <c r="AO77" s="55"/>
    </row>
    <row r="78" spans="12:41">
      <c r="L78" s="72"/>
      <c r="AD78" s="73"/>
      <c r="AF78" s="71"/>
      <c r="AG78" s="71"/>
      <c r="AO78" s="55"/>
    </row>
    <row r="79" spans="12:41" ht="60" customHeight="1">
      <c r="L79" s="72"/>
      <c r="AD79" s="73"/>
      <c r="AF79" s="71"/>
      <c r="AG79" s="71"/>
      <c r="AO79" s="55"/>
    </row>
    <row r="80" spans="12:41">
      <c r="L80" s="72"/>
      <c r="AD80" s="73"/>
      <c r="AF80" s="71"/>
      <c r="AG80" s="71"/>
      <c r="AO80" s="55"/>
    </row>
    <row r="81" spans="12:41" ht="60" customHeight="1">
      <c r="L81" s="72"/>
      <c r="AD81" s="73"/>
      <c r="AF81" s="71"/>
      <c r="AG81" s="71"/>
      <c r="AO81" s="55"/>
    </row>
    <row r="82" spans="12:41" ht="180" customHeight="1">
      <c r="L82" s="72"/>
      <c r="AD82" s="73"/>
      <c r="AF82" s="71"/>
      <c r="AG82" s="71"/>
      <c r="AO82" s="55"/>
    </row>
    <row r="83" spans="12:41">
      <c r="L83" s="72"/>
      <c r="V83" s="66"/>
      <c r="W83" s="66"/>
      <c r="AD83" s="73"/>
      <c r="AE83" s="80"/>
      <c r="AF83" s="71"/>
      <c r="AG83" s="71"/>
      <c r="AO83" s="55"/>
    </row>
    <row r="84" spans="12:41" ht="105" customHeight="1">
      <c r="L84" s="72"/>
      <c r="AD84" s="73"/>
      <c r="AF84" s="71"/>
      <c r="AG84" s="71"/>
      <c r="AO84" s="55"/>
    </row>
    <row r="85" spans="12:41" ht="60" customHeight="1">
      <c r="L85" s="72"/>
      <c r="AD85" s="73"/>
      <c r="AF85" s="71"/>
      <c r="AG85" s="71"/>
      <c r="AO85" s="55"/>
    </row>
    <row r="86" spans="12:41" ht="60" customHeight="1">
      <c r="L86" s="72"/>
      <c r="AD86" s="73"/>
      <c r="AF86" s="71"/>
      <c r="AG86" s="71"/>
      <c r="AO86" s="55"/>
    </row>
    <row r="87" spans="12:41">
      <c r="L87" s="72"/>
      <c r="AD87" s="73"/>
      <c r="AF87" s="71"/>
      <c r="AG87" s="71"/>
      <c r="AO87" s="55"/>
    </row>
    <row r="88" spans="12:41" ht="90" customHeight="1">
      <c r="L88" s="72"/>
      <c r="V88" s="79"/>
      <c r="W88" s="79"/>
      <c r="AD88" s="73"/>
      <c r="AE88" s="84"/>
      <c r="AF88" s="71"/>
      <c r="AG88" s="71"/>
      <c r="AO88" s="55"/>
    </row>
    <row r="89" spans="12:41" ht="90" customHeight="1">
      <c r="AF89" s="71"/>
      <c r="AG89" s="71"/>
      <c r="AO89" s="55"/>
    </row>
    <row r="90" spans="12:41" ht="90" customHeight="1">
      <c r="L90" s="72"/>
      <c r="AD90" s="73"/>
      <c r="AF90" s="71"/>
      <c r="AG90" s="71"/>
      <c r="AO90" s="55"/>
    </row>
    <row r="91" spans="12:41" ht="105" customHeight="1">
      <c r="AC91" s="85"/>
      <c r="AF91" s="71"/>
      <c r="AG91" s="71"/>
      <c r="AO91" s="55"/>
    </row>
    <row r="92" spans="12:41">
      <c r="L92" s="72"/>
      <c r="AD92" s="73"/>
      <c r="AF92" s="71"/>
      <c r="AG92" s="71"/>
      <c r="AO92" s="55"/>
    </row>
    <row r="93" spans="12:41" ht="90" customHeight="1">
      <c r="L93" s="72"/>
      <c r="V93" s="65"/>
      <c r="W93" s="65"/>
      <c r="AD93" s="73"/>
      <c r="AE93" s="81"/>
      <c r="AF93" s="71"/>
      <c r="AG93" s="71"/>
      <c r="AO93" s="55"/>
    </row>
    <row r="94" spans="12:41" ht="90" customHeight="1">
      <c r="AC94" s="85"/>
      <c r="AF94" s="71"/>
      <c r="AG94" s="71"/>
      <c r="AO94" s="55"/>
    </row>
    <row r="95" spans="12:41" ht="60" customHeight="1">
      <c r="L95" s="72"/>
      <c r="AD95" s="73"/>
      <c r="AF95" s="71"/>
      <c r="AG95" s="71"/>
      <c r="AO95" s="55"/>
    </row>
    <row r="96" spans="12:41">
      <c r="L96" s="72"/>
      <c r="AD96" s="73"/>
      <c r="AF96" s="71"/>
      <c r="AG96" s="71"/>
      <c r="AO96" s="55"/>
    </row>
    <row r="97" spans="12:41" ht="90" customHeight="1">
      <c r="AC97" s="85"/>
      <c r="AF97" s="71"/>
      <c r="AG97" s="71"/>
      <c r="AO97" s="55"/>
    </row>
    <row r="98" spans="12:41" ht="90" customHeight="1">
      <c r="Q98" s="79"/>
      <c r="V98" s="79"/>
      <c r="W98" s="79"/>
      <c r="AC98" s="85"/>
      <c r="AE98" s="84"/>
      <c r="AF98" s="71"/>
      <c r="AG98" s="71"/>
      <c r="AO98" s="55"/>
    </row>
    <row r="99" spans="12:41" ht="90" customHeight="1">
      <c r="L99" s="72"/>
      <c r="AB99" s="78"/>
      <c r="AD99" s="73"/>
      <c r="AE99" s="81"/>
      <c r="AF99" s="71"/>
      <c r="AG99" s="71"/>
      <c r="AO99" s="55"/>
    </row>
    <row r="100" spans="12:41" ht="90" customHeight="1">
      <c r="L100" s="72"/>
      <c r="AD100" s="73"/>
      <c r="AE100" s="81"/>
      <c r="AF100" s="71"/>
      <c r="AG100" s="71"/>
      <c r="AO100" s="55"/>
    </row>
    <row r="101" spans="12:41" ht="90" customHeight="1">
      <c r="L101" s="72"/>
      <c r="AD101" s="73"/>
      <c r="AE101" s="81"/>
      <c r="AF101" s="71"/>
      <c r="AG101" s="71"/>
      <c r="AO101" s="55"/>
    </row>
    <row r="102" spans="12:41" ht="90" customHeight="1">
      <c r="L102" s="72"/>
      <c r="AD102" s="73"/>
      <c r="AE102" s="81"/>
      <c r="AF102" s="71"/>
      <c r="AG102" s="71"/>
      <c r="AO102" s="55"/>
    </row>
    <row r="103" spans="12:41" ht="90" customHeight="1">
      <c r="L103" s="72"/>
      <c r="AD103" s="73"/>
      <c r="AF103" s="71"/>
      <c r="AG103" s="71"/>
      <c r="AO103" s="55"/>
    </row>
    <row r="104" spans="12:41" ht="90" customHeight="1">
      <c r="AC104" s="85"/>
      <c r="AF104" s="71"/>
      <c r="AG104" s="71"/>
      <c r="AO104" s="55"/>
    </row>
    <row r="105" spans="12:41" ht="90" customHeight="1">
      <c r="L105" s="72"/>
      <c r="AD105" s="73"/>
      <c r="AF105" s="71"/>
      <c r="AG105" s="71"/>
      <c r="AO105" s="55"/>
    </row>
    <row r="106" spans="12:41">
      <c r="L106" s="72"/>
      <c r="AD106" s="73"/>
      <c r="AF106" s="71"/>
      <c r="AG106" s="71"/>
      <c r="AO106" s="55"/>
    </row>
    <row r="107" spans="12:41" ht="90" customHeight="1">
      <c r="AC107" s="85"/>
      <c r="AE107" s="81"/>
      <c r="AF107" s="71"/>
      <c r="AG107" s="71"/>
      <c r="AO107" s="55"/>
    </row>
    <row r="108" spans="12:41">
      <c r="L108" s="72"/>
      <c r="AD108" s="73"/>
      <c r="AF108" s="71"/>
      <c r="AG108" s="71"/>
      <c r="AO108" s="55"/>
    </row>
    <row r="109" spans="12:41" ht="90" customHeight="1">
      <c r="L109" s="72"/>
      <c r="W109" s="79"/>
      <c r="AB109" s="82"/>
      <c r="AC109" s="83"/>
      <c r="AD109" s="73"/>
      <c r="AF109" s="71"/>
      <c r="AG109" s="71"/>
      <c r="AO109" s="55"/>
    </row>
    <row r="110" spans="12:41" ht="90" customHeight="1">
      <c r="L110" s="72"/>
      <c r="AD110" s="73"/>
      <c r="AF110" s="71"/>
      <c r="AG110" s="71"/>
      <c r="AO110" s="55"/>
    </row>
    <row r="111" spans="12:41">
      <c r="L111" s="72"/>
      <c r="AD111" s="73"/>
      <c r="AF111" s="71"/>
      <c r="AG111" s="71"/>
      <c r="AO111" s="55"/>
    </row>
    <row r="112" spans="12:41" ht="90" customHeight="1">
      <c r="L112" s="72"/>
      <c r="AD112" s="73"/>
      <c r="AF112" s="71"/>
      <c r="AG112" s="71"/>
      <c r="AO112" s="55"/>
    </row>
    <row r="113" spans="4:41" ht="90" customHeight="1">
      <c r="AC113" s="85"/>
      <c r="AF113" s="71"/>
      <c r="AG113" s="71"/>
      <c r="AO113" s="55"/>
    </row>
    <row r="114" spans="4:41" ht="90" customHeight="1">
      <c r="AC114" s="85"/>
      <c r="AF114" s="71"/>
      <c r="AG114" s="71"/>
      <c r="AO114" s="55"/>
    </row>
    <row r="115" spans="4:41">
      <c r="D115" s="81"/>
      <c r="L115" s="72"/>
      <c r="AB115" s="73"/>
      <c r="AD115" s="73"/>
      <c r="AF115" s="71"/>
      <c r="AG115" s="71"/>
      <c r="AO115" s="55"/>
    </row>
    <row r="116" spans="4:41" ht="60" customHeight="1">
      <c r="L116" s="72"/>
      <c r="AD116" s="73"/>
      <c r="AF116" s="71"/>
      <c r="AG116" s="71"/>
      <c r="AO116" s="55"/>
    </row>
    <row r="117" spans="4:41">
      <c r="D117" s="81"/>
      <c r="L117" s="72"/>
      <c r="AD117" s="73"/>
      <c r="AF117" s="71"/>
      <c r="AG117" s="71"/>
      <c r="AO117" s="55"/>
    </row>
    <row r="118" spans="4:41">
      <c r="L118" s="72"/>
      <c r="AD118" s="73"/>
      <c r="AF118" s="71"/>
      <c r="AG118" s="71"/>
      <c r="AO118" s="55"/>
    </row>
    <row r="119" spans="4:41">
      <c r="L119" s="72"/>
      <c r="AD119" s="73"/>
      <c r="AF119" s="71"/>
      <c r="AG119" s="71"/>
      <c r="AO119" s="55"/>
    </row>
    <row r="120" spans="4:41" ht="30" customHeight="1">
      <c r="L120" s="72"/>
      <c r="AD120" s="73"/>
      <c r="AF120" s="71"/>
      <c r="AG120" s="71"/>
      <c r="AO120" s="55"/>
    </row>
    <row r="121" spans="4:41">
      <c r="L121" s="72"/>
      <c r="AD121" s="73"/>
      <c r="AF121" s="71"/>
      <c r="AG121" s="71"/>
      <c r="AO121" s="55"/>
    </row>
    <row r="122" spans="4:41" ht="90" customHeight="1">
      <c r="L122" s="72"/>
      <c r="AD122" s="73"/>
      <c r="AF122" s="71"/>
      <c r="AG122" s="71"/>
      <c r="AO122" s="55"/>
    </row>
    <row r="123" spans="4:41">
      <c r="L123" s="72"/>
      <c r="AD123" s="73"/>
      <c r="AF123" s="71"/>
      <c r="AG123" s="71"/>
      <c r="AO123" s="55"/>
    </row>
    <row r="124" spans="4:41" ht="90" customHeight="1">
      <c r="L124" s="72"/>
      <c r="AD124" s="73"/>
      <c r="AF124" s="71"/>
      <c r="AG124" s="71"/>
      <c r="AO124" s="55"/>
    </row>
    <row r="125" spans="4:41" ht="90" customHeight="1">
      <c r="AC125" s="85"/>
      <c r="AF125" s="71"/>
      <c r="AG125" s="71"/>
      <c r="AO125" s="55"/>
    </row>
    <row r="126" spans="4:41">
      <c r="L126" s="72"/>
      <c r="AD126" s="73"/>
      <c r="AF126" s="71"/>
      <c r="AG126" s="71"/>
      <c r="AO126" s="55"/>
    </row>
    <row r="127" spans="4:41">
      <c r="L127" s="72"/>
      <c r="AD127" s="73"/>
      <c r="AF127" s="71"/>
      <c r="AG127" s="71"/>
      <c r="AO127" s="55"/>
    </row>
    <row r="128" spans="4:41">
      <c r="L128" s="72"/>
      <c r="AD128" s="73"/>
      <c r="AF128" s="71"/>
      <c r="AG128" s="71"/>
      <c r="AO128" s="55"/>
    </row>
    <row r="129" spans="12:41">
      <c r="L129" s="72"/>
      <c r="AD129" s="73"/>
      <c r="AF129" s="71"/>
      <c r="AG129" s="71"/>
      <c r="AO129" s="55"/>
    </row>
    <row r="130" spans="12:41">
      <c r="L130" s="72"/>
      <c r="AD130" s="73"/>
      <c r="AF130" s="71"/>
      <c r="AG130" s="71"/>
      <c r="AO130" s="55"/>
    </row>
    <row r="131" spans="12:41">
      <c r="L131" s="72"/>
      <c r="AD131" s="73"/>
      <c r="AF131" s="71"/>
      <c r="AG131" s="71"/>
      <c r="AO131" s="55"/>
    </row>
    <row r="132" spans="12:41" ht="90" customHeight="1">
      <c r="AC132" s="85"/>
      <c r="AF132" s="71"/>
      <c r="AG132" s="71"/>
      <c r="AO132" s="55"/>
    </row>
    <row r="133" spans="12:41" ht="90" customHeight="1">
      <c r="AC133" s="85"/>
      <c r="AF133" s="71"/>
      <c r="AG133" s="71"/>
      <c r="AO133" s="55"/>
    </row>
    <row r="134" spans="12:41" ht="90" customHeight="1">
      <c r="AC134" s="85"/>
      <c r="AF134" s="71"/>
      <c r="AG134" s="71"/>
      <c r="AO134" s="55"/>
    </row>
    <row r="135" spans="12:41" ht="90" customHeight="1">
      <c r="AC135" s="85"/>
      <c r="AF135" s="71"/>
      <c r="AG135" s="71"/>
      <c r="AH135" s="84"/>
      <c r="AO135" s="55"/>
    </row>
    <row r="136" spans="12:41">
      <c r="L136" s="72"/>
      <c r="AD136" s="73"/>
      <c r="AF136" s="71"/>
      <c r="AG136" s="71"/>
      <c r="AO136" s="55"/>
    </row>
    <row r="137" spans="12:41" ht="90" customHeight="1">
      <c r="AC137" s="85"/>
      <c r="AF137" s="71"/>
      <c r="AG137" s="71"/>
      <c r="AO137" s="55"/>
    </row>
    <row r="138" spans="12:41" ht="90" customHeight="1">
      <c r="AC138" s="85"/>
      <c r="AF138" s="71"/>
      <c r="AG138" s="71"/>
      <c r="AO138" s="55"/>
    </row>
    <row r="139" spans="12:41">
      <c r="L139" s="72"/>
      <c r="AD139" s="73"/>
      <c r="AF139" s="71"/>
      <c r="AG139" s="71"/>
      <c r="AO139" s="55"/>
    </row>
    <row r="140" spans="12:41" ht="60" customHeight="1">
      <c r="L140" s="72"/>
      <c r="AD140" s="73"/>
      <c r="AF140" s="71"/>
      <c r="AG140" s="71"/>
      <c r="AO140" s="55"/>
    </row>
    <row r="141" spans="12:41">
      <c r="L141" s="72"/>
      <c r="AD141" s="73"/>
      <c r="AF141" s="71"/>
      <c r="AG141" s="71"/>
      <c r="AO141" s="55"/>
    </row>
    <row r="142" spans="12:41" ht="90" customHeight="1">
      <c r="L142" s="72"/>
      <c r="AD142" s="73"/>
      <c r="AF142" s="71"/>
      <c r="AG142" s="71"/>
      <c r="AO142" s="55"/>
    </row>
    <row r="143" spans="12:41" ht="90" customHeight="1">
      <c r="P143" s="65"/>
      <c r="Q143" s="65"/>
      <c r="AC143" s="85"/>
      <c r="AF143" s="71"/>
      <c r="AG143" s="71"/>
      <c r="AO143" s="55"/>
    </row>
    <row r="144" spans="12:41" ht="90" customHeight="1">
      <c r="AC144" s="85"/>
      <c r="AF144" s="71"/>
      <c r="AG144" s="71"/>
      <c r="AO144" s="55"/>
    </row>
    <row r="145" spans="12:41" ht="90" customHeight="1">
      <c r="L145" s="72"/>
      <c r="AD145" s="73"/>
      <c r="AF145" s="71"/>
      <c r="AG145" s="71"/>
      <c r="AO145" s="55"/>
    </row>
    <row r="146" spans="12:41" ht="90" customHeight="1">
      <c r="L146" s="72"/>
      <c r="AD146" s="73"/>
      <c r="AF146" s="71"/>
      <c r="AG146" s="71"/>
      <c r="AO146" s="55"/>
    </row>
    <row r="147" spans="12:41" ht="90" customHeight="1">
      <c r="L147"/>
      <c r="O147"/>
      <c r="AD147" s="73"/>
      <c r="AF147" s="71"/>
      <c r="AG147" s="71"/>
      <c r="AO147" s="55"/>
    </row>
    <row r="148" spans="12:41" ht="90" customHeight="1">
      <c r="L148" s="72"/>
      <c r="AD148" s="73"/>
      <c r="AF148" s="71"/>
      <c r="AG148" s="71"/>
      <c r="AO148" s="55"/>
    </row>
    <row r="149" spans="12:41" ht="90" customHeight="1">
      <c r="L149" s="72"/>
      <c r="AD149" s="73"/>
      <c r="AF149" s="71"/>
      <c r="AG149" s="71"/>
      <c r="AO149" s="55"/>
    </row>
    <row r="150" spans="12:41" ht="90" customHeight="1">
      <c r="AC150" s="85"/>
      <c r="AF150" s="71"/>
      <c r="AG150" s="71"/>
      <c r="AO150" s="55"/>
    </row>
    <row r="151" spans="12:41" ht="90" customHeight="1">
      <c r="AC151" s="85"/>
      <c r="AF151" s="71"/>
      <c r="AG151" s="71"/>
      <c r="AO151" s="55"/>
    </row>
    <row r="152" spans="12:41" ht="90" customHeight="1">
      <c r="AC152" s="85"/>
      <c r="AF152" s="71"/>
      <c r="AG152" s="71"/>
      <c r="AO152" s="55"/>
    </row>
    <row r="153" spans="12:41" ht="90" customHeight="1">
      <c r="AC153" s="85"/>
      <c r="AF153" s="71"/>
      <c r="AG153" s="71"/>
      <c r="AO153" s="55"/>
    </row>
    <row r="154" spans="12:41" ht="90" customHeight="1">
      <c r="AC154" s="85"/>
      <c r="AF154" s="71"/>
      <c r="AG154" s="71"/>
      <c r="AO154" s="55"/>
    </row>
    <row r="155" spans="12:41" ht="90" customHeight="1">
      <c r="AC155" s="85"/>
      <c r="AF155" s="71"/>
      <c r="AG155" s="71"/>
      <c r="AO155" s="55"/>
    </row>
    <row r="156" spans="12:41" ht="90" customHeight="1">
      <c r="AC156" s="85"/>
      <c r="AF156" s="71"/>
      <c r="AG156" s="71"/>
      <c r="AO156" s="55"/>
    </row>
    <row r="157" spans="12:41" ht="90" customHeight="1">
      <c r="AC157" s="85"/>
      <c r="AF157" s="71"/>
      <c r="AG157" s="71"/>
      <c r="AO157" s="55"/>
    </row>
    <row r="158" spans="12:41" ht="90" customHeight="1">
      <c r="L158" s="72"/>
      <c r="AD158" s="73"/>
      <c r="AF158" s="71"/>
      <c r="AG158" s="71"/>
      <c r="AO158" s="55"/>
    </row>
    <row r="159" spans="12:41" ht="90" customHeight="1">
      <c r="L159" s="72"/>
      <c r="AD159" s="73"/>
      <c r="AF159" s="71"/>
      <c r="AG159" s="71"/>
      <c r="AO159" s="55"/>
    </row>
    <row r="160" spans="12:41" ht="90" customHeight="1">
      <c r="L160" s="72"/>
      <c r="AD160" s="73"/>
      <c r="AF160" s="71"/>
      <c r="AG160" s="71"/>
      <c r="AO160" s="55"/>
    </row>
    <row r="161" spans="12:41" ht="90" customHeight="1">
      <c r="V161" s="65"/>
      <c r="W161" s="65"/>
      <c r="AC161" s="85"/>
      <c r="AE161" s="81"/>
      <c r="AF161" s="71"/>
      <c r="AG161" s="71"/>
      <c r="AO161" s="55"/>
    </row>
    <row r="162" spans="12:41" ht="90" customHeight="1">
      <c r="AC162" s="85"/>
      <c r="AF162" s="71"/>
      <c r="AG162" s="71"/>
      <c r="AO162" s="55"/>
    </row>
    <row r="163" spans="12:41" ht="90" customHeight="1">
      <c r="AC163" s="85"/>
      <c r="AF163" s="71"/>
      <c r="AG163" s="71"/>
      <c r="AO163" s="55"/>
    </row>
    <row r="164" spans="12:41" ht="90" customHeight="1">
      <c r="AC164" s="85"/>
      <c r="AF164" s="71"/>
      <c r="AG164" s="71"/>
      <c r="AO164" s="55"/>
    </row>
    <row r="165" spans="12:41" ht="90" customHeight="1">
      <c r="L165" s="72"/>
      <c r="AD165" s="73"/>
      <c r="AF165" s="71"/>
      <c r="AG165" s="71"/>
      <c r="AO165" s="55"/>
    </row>
    <row r="166" spans="12:41" ht="90" customHeight="1">
      <c r="L166" s="72"/>
      <c r="AB166" s="91"/>
      <c r="AD166" s="73"/>
      <c r="AF166" s="71"/>
      <c r="AG166" s="71"/>
      <c r="AO166" s="55"/>
    </row>
    <row r="167" spans="12:41" ht="90" customHeight="1">
      <c r="AC167" s="85"/>
      <c r="AF167" s="71"/>
      <c r="AG167" s="71"/>
      <c r="AO167" s="55"/>
    </row>
    <row r="168" spans="12:41" ht="90" customHeight="1">
      <c r="L168" s="72"/>
      <c r="AD168" s="73"/>
      <c r="AF168" s="71"/>
      <c r="AG168" s="71"/>
      <c r="AO168" s="55"/>
    </row>
    <row r="169" spans="12:41" ht="60" customHeight="1">
      <c r="AC169" s="65"/>
      <c r="AF169" s="71"/>
      <c r="AG169" s="71"/>
      <c r="AO169" s="55"/>
    </row>
    <row r="170" spans="12:41" ht="90" customHeight="1">
      <c r="AF170" s="71"/>
      <c r="AG170" s="71"/>
      <c r="AO170" s="55"/>
    </row>
    <row r="171" spans="12:41" ht="90" customHeight="1">
      <c r="AF171" s="71"/>
      <c r="AG171" s="71"/>
      <c r="AH171" s="81"/>
      <c r="AO171" s="55"/>
    </row>
    <row r="172" spans="12:41" ht="90" customHeight="1">
      <c r="AF172" s="71"/>
      <c r="AG172" s="71"/>
      <c r="AO172" s="55"/>
    </row>
    <row r="173" spans="12:41" ht="90" customHeight="1">
      <c r="AF173" s="71"/>
      <c r="AG173" s="71"/>
      <c r="AO173" s="55"/>
    </row>
    <row r="174" spans="12:41" ht="90" customHeight="1">
      <c r="AE174" s="81"/>
      <c r="AF174" s="71"/>
      <c r="AG174" s="71"/>
      <c r="AO174" s="55"/>
    </row>
    <row r="175" spans="12:41" ht="90" customHeight="1">
      <c r="AE175" s="81"/>
      <c r="AF175" s="71"/>
      <c r="AG175" s="71"/>
      <c r="AO175" s="55"/>
    </row>
    <row r="176" spans="12:41" ht="90" customHeight="1">
      <c r="AF176" s="71"/>
      <c r="AG176" s="71"/>
      <c r="AO176" s="55"/>
    </row>
    <row r="177" spans="12:41" ht="90" customHeight="1">
      <c r="AF177" s="71"/>
      <c r="AG177" s="71"/>
      <c r="AO177" s="55"/>
    </row>
    <row r="178" spans="12:41">
      <c r="L178" s="72"/>
      <c r="AD178" s="73"/>
      <c r="AF178" s="71"/>
      <c r="AG178" s="71"/>
      <c r="AO178" s="55"/>
    </row>
    <row r="179" spans="12:41">
      <c r="L179" s="72"/>
      <c r="AD179" s="73"/>
      <c r="AF179" s="71"/>
      <c r="AG179" s="71"/>
      <c r="AO179" s="55"/>
    </row>
    <row r="180" spans="12:41">
      <c r="L180" s="72"/>
      <c r="AD180" s="73"/>
      <c r="AF180" s="71"/>
      <c r="AG180" s="71"/>
      <c r="AO180" s="55"/>
    </row>
    <row r="181" spans="12:41" ht="90" customHeight="1">
      <c r="AF181" s="71"/>
      <c r="AG181" s="71"/>
      <c r="AO181" s="55"/>
    </row>
    <row r="182" spans="12:41" ht="90" customHeight="1">
      <c r="AF182" s="71"/>
      <c r="AG182" s="71"/>
      <c r="AO182" s="55"/>
    </row>
    <row r="183" spans="12:41" ht="90" customHeight="1">
      <c r="AF183" s="71"/>
      <c r="AG183" s="71"/>
      <c r="AO183" s="55"/>
    </row>
    <row r="184" spans="12:41" ht="90" customHeight="1">
      <c r="AF184" s="71"/>
      <c r="AG184" s="71"/>
      <c r="AO184" s="55"/>
    </row>
    <row r="185" spans="12:41" ht="90" customHeight="1">
      <c r="AF185" s="71"/>
      <c r="AG185" s="71"/>
      <c r="AO185" s="55"/>
    </row>
    <row r="186" spans="12:41" ht="90" customHeight="1">
      <c r="AF186" s="71"/>
      <c r="AG186" s="71"/>
      <c r="AO186" s="55"/>
    </row>
    <row r="187" spans="12:41" ht="90" customHeight="1">
      <c r="AF187" s="71"/>
      <c r="AG187" s="71"/>
      <c r="AO187" s="55"/>
    </row>
    <row r="188" spans="12:41" ht="90" customHeight="1">
      <c r="L188" s="72"/>
      <c r="AD188" s="73"/>
      <c r="AF188" s="71"/>
      <c r="AG188" s="71"/>
      <c r="AO188" s="55"/>
    </row>
    <row r="189" spans="12:41">
      <c r="L189" s="72"/>
      <c r="AD189" s="73"/>
      <c r="AF189" s="71"/>
      <c r="AG189" s="71"/>
      <c r="AO189" s="55"/>
    </row>
    <row r="190" spans="12:41">
      <c r="L190" s="72"/>
      <c r="AD190" s="73"/>
      <c r="AF190" s="71"/>
      <c r="AG190" s="71"/>
      <c r="AO190" s="55"/>
    </row>
    <row r="191" spans="12:41" ht="90" customHeight="1">
      <c r="L191" s="72"/>
      <c r="AD191" s="73"/>
      <c r="AF191" s="71"/>
      <c r="AG191" s="71"/>
      <c r="AO191" s="55"/>
    </row>
    <row r="192" spans="12:41" ht="90" customHeight="1">
      <c r="AF192" s="71"/>
      <c r="AG192" s="71"/>
      <c r="AO192" s="55"/>
    </row>
    <row r="193" spans="12:41" ht="90" customHeight="1">
      <c r="L193" s="72"/>
      <c r="AD193" s="73"/>
      <c r="AF193" s="71"/>
      <c r="AG193" s="71"/>
      <c r="AO193" s="55"/>
    </row>
    <row r="194" spans="12:41" ht="90" customHeight="1">
      <c r="L194" s="72"/>
      <c r="AD194" s="73"/>
      <c r="AF194" s="71"/>
      <c r="AG194" s="71"/>
      <c r="AO194" s="55"/>
    </row>
    <row r="195" spans="12:41" ht="90" customHeight="1">
      <c r="L195" s="72"/>
      <c r="AD195" s="73"/>
      <c r="AF195" s="71"/>
      <c r="AG195" s="71"/>
      <c r="AO195" s="55"/>
    </row>
    <row r="196" spans="12:41" ht="90" customHeight="1">
      <c r="L196" s="72"/>
      <c r="AD196" s="73"/>
      <c r="AF196" s="71"/>
      <c r="AG196" s="71"/>
      <c r="AO196" s="55"/>
    </row>
    <row r="197" spans="12:41" ht="90" customHeight="1">
      <c r="L197" s="72"/>
      <c r="AD197" s="73"/>
      <c r="AF197" s="71"/>
      <c r="AG197" s="71"/>
      <c r="AO197" s="55"/>
    </row>
    <row r="198" spans="12:41" ht="90" customHeight="1">
      <c r="L198" s="72"/>
      <c r="AD198" s="73"/>
      <c r="AO198" s="55"/>
    </row>
    <row r="199" spans="12:41" ht="90" customHeight="1">
      <c r="L199" s="72"/>
      <c r="AD199" s="73"/>
      <c r="AO199" s="55"/>
    </row>
    <row r="200" spans="12:41" ht="90" customHeight="1">
      <c r="L200" s="72"/>
      <c r="AD200" s="73"/>
      <c r="AO200" s="55"/>
    </row>
    <row r="201" spans="12:41" ht="90" customHeight="1">
      <c r="L201" s="72"/>
      <c r="AD201" s="73"/>
      <c r="AO201" s="55"/>
    </row>
    <row r="202" spans="12:41">
      <c r="L202" s="72"/>
      <c r="AD202" s="73"/>
      <c r="AO202" s="55"/>
    </row>
    <row r="203" spans="12:41" ht="90" customHeight="1">
      <c r="L203" s="72"/>
      <c r="AD203" s="73"/>
      <c r="AO203" s="55"/>
    </row>
    <row r="204" spans="12:41" ht="90" customHeight="1">
      <c r="L204" s="72"/>
      <c r="AD204" s="73"/>
      <c r="AO204" s="55"/>
    </row>
    <row r="205" spans="12:41" ht="90" customHeight="1">
      <c r="L205" s="72"/>
      <c r="AD205" s="73"/>
      <c r="AO205" s="55"/>
    </row>
    <row r="206" spans="12:41" ht="90" customHeight="1">
      <c r="L206" s="72"/>
      <c r="AD206" s="73"/>
      <c r="AO206" s="55"/>
    </row>
    <row r="207" spans="12:41">
      <c r="L207" s="72"/>
      <c r="AD207" s="73"/>
      <c r="AO207" s="55"/>
    </row>
    <row r="208" spans="12:41" ht="90" customHeight="1">
      <c r="L208" s="72"/>
      <c r="AD208" s="73"/>
      <c r="AO208" s="55"/>
    </row>
    <row r="209" spans="3:41" ht="90" customHeight="1">
      <c r="L209" s="72"/>
      <c r="AD209" s="73"/>
      <c r="AO209" s="55"/>
    </row>
    <row r="210" spans="3:41">
      <c r="C210" s="90"/>
      <c r="L210" s="72"/>
      <c r="AD210" s="73"/>
      <c r="AO210" s="55"/>
    </row>
    <row r="211" spans="3:41" ht="90" customHeight="1">
      <c r="L211" s="72"/>
      <c r="AD211" s="73"/>
      <c r="AO211" s="55"/>
    </row>
    <row r="212" spans="3:41">
      <c r="L212" s="72"/>
      <c r="AD212" s="73"/>
      <c r="AO212" s="55"/>
    </row>
    <row r="213" spans="3:41" ht="90" customHeight="1">
      <c r="L213" s="72"/>
      <c r="AD213" s="73"/>
      <c r="AO213" s="55"/>
    </row>
    <row r="214" spans="3:41" ht="45" customHeight="1">
      <c r="L214" s="72"/>
      <c r="AD214" s="73"/>
      <c r="AO214" s="55"/>
    </row>
    <row r="215" spans="3:41" ht="90" customHeight="1">
      <c r="L215" s="72"/>
      <c r="AD215" s="73"/>
      <c r="AO215" s="55"/>
    </row>
    <row r="216" spans="3:41" ht="90" customHeight="1">
      <c r="L216" s="72"/>
      <c r="AD216" s="73"/>
      <c r="AO216" s="55"/>
    </row>
    <row r="217" spans="3:41">
      <c r="L217" s="72"/>
      <c r="AD217" s="73"/>
      <c r="AO217" s="55"/>
    </row>
    <row r="218" spans="3:41" ht="90" customHeight="1">
      <c r="L218" s="72"/>
      <c r="AD218" s="73"/>
      <c r="AO218" s="55"/>
    </row>
    <row r="219" spans="3:41" ht="90" customHeight="1">
      <c r="L219" s="72"/>
      <c r="AD219" s="73"/>
      <c r="AO219" s="55"/>
    </row>
    <row r="220" spans="3:41" ht="90" customHeight="1">
      <c r="L220" s="72"/>
      <c r="AD220" s="73"/>
      <c r="AO220" s="55"/>
    </row>
    <row r="221" spans="3:41" ht="90" customHeight="1">
      <c r="L221" s="72"/>
      <c r="AD221" s="73"/>
      <c r="AO221" s="55"/>
    </row>
    <row r="222" spans="3:41" ht="90" customHeight="1">
      <c r="L222" s="72"/>
      <c r="AD222" s="73"/>
      <c r="AO222" s="55"/>
    </row>
    <row r="223" spans="3:41" ht="60" customHeight="1">
      <c r="L223" s="72"/>
      <c r="AD223" s="73"/>
      <c r="AO223" s="55"/>
    </row>
    <row r="224" spans="3:41" ht="60" customHeight="1">
      <c r="L224" s="72"/>
      <c r="AD224" s="73"/>
      <c r="AO224" s="55"/>
    </row>
    <row r="225" spans="4:41" ht="90" customHeight="1">
      <c r="L225" s="72"/>
      <c r="AD225" s="73"/>
      <c r="AO225" s="55"/>
    </row>
    <row r="226" spans="4:41" ht="90" customHeight="1">
      <c r="L226" s="72"/>
      <c r="AD226" s="73"/>
      <c r="AO226" s="55"/>
    </row>
    <row r="227" spans="4:41" ht="90" customHeight="1">
      <c r="L227" s="72"/>
      <c r="AD227" s="73"/>
      <c r="AO227" s="55"/>
    </row>
    <row r="228" spans="4:41" ht="90" customHeight="1">
      <c r="L228" s="72"/>
      <c r="AD228" s="73"/>
      <c r="AO228" s="55"/>
    </row>
    <row r="229" spans="4:41" ht="90" customHeight="1">
      <c r="D229" s="84"/>
      <c r="L229" s="72"/>
      <c r="AD229" s="73"/>
      <c r="AO229" s="55"/>
    </row>
    <row r="230" spans="4:41">
      <c r="D230" s="84"/>
      <c r="L230" s="72"/>
      <c r="AD230" s="73"/>
      <c r="AO230" s="55"/>
    </row>
    <row r="231" spans="4:41">
      <c r="D231" s="84"/>
      <c r="L231" s="72"/>
      <c r="AD231" s="73"/>
      <c r="AO231" s="55"/>
    </row>
    <row r="232" spans="4:41">
      <c r="D232" s="84"/>
      <c r="L232" s="72"/>
      <c r="AD232" s="73"/>
      <c r="AO232" s="55"/>
    </row>
    <row r="233" spans="4:41" ht="90" customHeight="1">
      <c r="L233" s="72"/>
      <c r="AD233" s="73"/>
      <c r="AO233" s="55"/>
    </row>
    <row r="234" spans="4:41" ht="90" customHeight="1">
      <c r="L234" s="72"/>
      <c r="AD234" s="73"/>
      <c r="AO234" s="55"/>
    </row>
    <row r="235" spans="4:41" ht="90" customHeight="1">
      <c r="L235" s="72"/>
      <c r="AD235" s="73"/>
      <c r="AO235" s="55"/>
    </row>
    <row r="236" spans="4:41" ht="90" customHeight="1">
      <c r="L236" s="72"/>
      <c r="AD236" s="73"/>
      <c r="AO236" s="55"/>
    </row>
    <row r="237" spans="4:41" ht="33" customHeight="1">
      <c r="L237" s="72"/>
      <c r="AD237" s="73"/>
      <c r="AO237" s="55"/>
    </row>
    <row r="238" spans="4:41" ht="90" customHeight="1">
      <c r="L238" s="72"/>
      <c r="AD238" s="73"/>
      <c r="AO238" s="55"/>
    </row>
    <row r="239" spans="4:41" ht="90" customHeight="1">
      <c r="L239" s="72"/>
      <c r="AD239" s="73"/>
      <c r="AO239" s="55"/>
    </row>
    <row r="240" spans="4:41" ht="90" customHeight="1">
      <c r="L240" s="72"/>
      <c r="AD240" s="73"/>
      <c r="AO240" s="55"/>
    </row>
    <row r="241" spans="12:41" ht="90" customHeight="1">
      <c r="L241" s="72"/>
      <c r="AD241" s="73"/>
      <c r="AO241" s="55"/>
    </row>
    <row r="242" spans="12:41" ht="90" customHeight="1">
      <c r="L242" s="72"/>
      <c r="AD242" s="73"/>
      <c r="AO242" s="55"/>
    </row>
    <row r="243" spans="12:41" ht="90" customHeight="1">
      <c r="L243" s="72"/>
      <c r="AD243" s="73"/>
      <c r="AO243" s="55"/>
    </row>
    <row r="244" spans="12:41" ht="90" customHeight="1">
      <c r="L244" s="72"/>
      <c r="AD244" s="73"/>
      <c r="AO244" s="55"/>
    </row>
    <row r="245" spans="12:41" ht="60" customHeight="1">
      <c r="L245" s="72"/>
      <c r="AD245" s="73"/>
      <c r="AO245" s="55"/>
    </row>
    <row r="246" spans="12:41" ht="90" customHeight="1">
      <c r="L246" s="72"/>
      <c r="AD246" s="73"/>
      <c r="AO246" s="55"/>
    </row>
    <row r="247" spans="12:41">
      <c r="L247" s="72"/>
      <c r="AD247" s="73"/>
      <c r="AO247" s="55"/>
    </row>
    <row r="248" spans="12:41">
      <c r="L248" s="72"/>
      <c r="AD248" s="73"/>
      <c r="AO248" s="55"/>
    </row>
    <row r="249" spans="12:41">
      <c r="L249" s="72"/>
      <c r="AD249" s="73"/>
      <c r="AO249" s="55"/>
    </row>
    <row r="250" spans="12:41" ht="90" customHeight="1">
      <c r="L250" s="72"/>
      <c r="AD250" s="73"/>
      <c r="AO250" s="55"/>
    </row>
    <row r="251" spans="12:41">
      <c r="L251" s="72"/>
      <c r="AD251" s="73"/>
      <c r="AO251" s="55"/>
    </row>
    <row r="252" spans="12:41" ht="90" customHeight="1">
      <c r="L252" s="72"/>
      <c r="AD252" s="73"/>
      <c r="AO252" s="55"/>
    </row>
    <row r="253" spans="12:41" ht="90" customHeight="1">
      <c r="L253" s="72"/>
      <c r="AD253" s="73"/>
      <c r="AO253" s="55"/>
    </row>
    <row r="254" spans="12:41" ht="90" customHeight="1">
      <c r="L254" s="72"/>
      <c r="AD254" s="73"/>
      <c r="AO254" s="55"/>
    </row>
    <row r="255" spans="12:41">
      <c r="L255" s="72"/>
      <c r="AD255" s="73"/>
      <c r="AO255" s="55"/>
    </row>
    <row r="256" spans="12:41" ht="90" customHeight="1">
      <c r="L256" s="72"/>
      <c r="AD256" s="73"/>
      <c r="AO256" s="55"/>
    </row>
    <row r="257" spans="12:41" ht="90" customHeight="1">
      <c r="L257" s="72"/>
      <c r="AD257" s="73"/>
      <c r="AO257" s="55"/>
    </row>
    <row r="258" spans="12:41" ht="90" customHeight="1">
      <c r="L258" s="72"/>
      <c r="AD258" s="73"/>
      <c r="AO258" s="55"/>
    </row>
    <row r="259" spans="12:41" ht="90" customHeight="1">
      <c r="L259" s="72"/>
      <c r="AD259" s="73"/>
      <c r="AO259" s="55"/>
    </row>
    <row r="260" spans="12:41" ht="90" customHeight="1">
      <c r="L260" s="72"/>
      <c r="AD260" s="73"/>
      <c r="AO260" s="55"/>
    </row>
    <row r="261" spans="12:41" ht="90" customHeight="1">
      <c r="L261" s="72"/>
      <c r="AD261" s="73"/>
      <c r="AO261" s="55"/>
    </row>
    <row r="262" spans="12:41" ht="90" customHeight="1">
      <c r="L262" s="72"/>
      <c r="AD262" s="73"/>
      <c r="AO262" s="55"/>
    </row>
    <row r="263" spans="12:41">
      <c r="L263" s="72"/>
      <c r="AD263" s="73"/>
      <c r="AO263" s="55"/>
    </row>
    <row r="264" spans="12:41">
      <c r="L264" s="72"/>
      <c r="AD264" s="73"/>
      <c r="AO264" s="55"/>
    </row>
    <row r="265" spans="12:41">
      <c r="L265" s="72"/>
      <c r="AD265" s="73"/>
      <c r="AO265" s="55"/>
    </row>
    <row r="266" spans="12:41" ht="90" customHeight="1">
      <c r="L266" s="72"/>
      <c r="AD266" s="73"/>
      <c r="AO266" s="55"/>
    </row>
    <row r="267" spans="12:41" ht="90" customHeight="1">
      <c r="L267" s="72"/>
      <c r="AD267" s="73"/>
      <c r="AO267" s="55"/>
    </row>
    <row r="268" spans="12:41" ht="90" customHeight="1">
      <c r="L268" s="72"/>
      <c r="AD268" s="73"/>
      <c r="AO268" s="55"/>
    </row>
    <row r="269" spans="12:41" ht="90" customHeight="1">
      <c r="L269" s="72"/>
      <c r="AD269" s="73"/>
      <c r="AO269" s="55"/>
    </row>
    <row r="270" spans="12:41">
      <c r="L270" s="72"/>
      <c r="AD270" s="73"/>
      <c r="AO270" s="55"/>
    </row>
    <row r="271" spans="12:41">
      <c r="L271" s="72"/>
      <c r="AD271" s="73"/>
      <c r="AO271" s="55"/>
    </row>
    <row r="272" spans="12:41">
      <c r="L272" s="72"/>
      <c r="AD272" s="73"/>
      <c r="AO272" s="55"/>
    </row>
    <row r="273" spans="12:41">
      <c r="L273" s="72"/>
      <c r="AD273" s="73"/>
      <c r="AO273" s="55"/>
    </row>
    <row r="274" spans="12:41">
      <c r="L274" s="72"/>
      <c r="AD274" s="73"/>
      <c r="AO274" s="55"/>
    </row>
    <row r="275" spans="12:41" ht="30" customHeight="1">
      <c r="L275" s="72"/>
      <c r="AD275" s="73"/>
      <c r="AO275" s="55"/>
    </row>
    <row r="276" spans="12:41" ht="90" customHeight="1">
      <c r="L276" s="72"/>
      <c r="AD276" s="73"/>
      <c r="AO276" s="55"/>
    </row>
    <row r="277" spans="12:41" ht="90" customHeight="1">
      <c r="L277" s="72"/>
      <c r="AD277" s="73"/>
      <c r="AO277" s="55"/>
    </row>
    <row r="278" spans="12:41">
      <c r="L278" s="72"/>
      <c r="AD278" s="73"/>
      <c r="AO278" s="55"/>
    </row>
    <row r="279" spans="12:41">
      <c r="L279" s="72"/>
      <c r="AD279" s="73"/>
      <c r="AO279" s="55"/>
    </row>
    <row r="280" spans="12:41">
      <c r="L280" s="72"/>
      <c r="AD280" s="73"/>
      <c r="AO280" s="55"/>
    </row>
    <row r="281" spans="12:41">
      <c r="L281" s="72"/>
      <c r="AD281" s="73"/>
      <c r="AO281" s="55"/>
    </row>
    <row r="282" spans="12:41">
      <c r="L282" s="72"/>
      <c r="AD282" s="73"/>
      <c r="AO282" s="55"/>
    </row>
    <row r="283" spans="12:41">
      <c r="L283" s="72"/>
      <c r="AD283" s="73"/>
      <c r="AO283" s="55"/>
    </row>
    <row r="284" spans="12:41">
      <c r="L284" s="72"/>
      <c r="AD284" s="73"/>
      <c r="AO284" s="55"/>
    </row>
    <row r="285" spans="12:41">
      <c r="L285" s="72"/>
      <c r="AD285" s="73"/>
      <c r="AO285" s="55"/>
    </row>
    <row r="286" spans="12:41" ht="90" customHeight="1">
      <c r="L286" s="72"/>
      <c r="AD286" s="73"/>
      <c r="AO286" s="55"/>
    </row>
    <row r="287" spans="12:41">
      <c r="L287" s="72"/>
      <c r="AO287" s="55"/>
    </row>
    <row r="288" spans="12:41" ht="15" customHeight="1">
      <c r="L288" s="72"/>
      <c r="AD288" s="73"/>
      <c r="AO288" s="55"/>
    </row>
    <row r="289" spans="12:41" ht="15" customHeight="1">
      <c r="L289" s="72"/>
      <c r="AD289" s="73"/>
      <c r="AO289" s="55"/>
    </row>
    <row r="290" spans="12:41" ht="15" customHeight="1"/>
    <row r="291" spans="12:41" ht="15" customHeight="1"/>
    <row r="292" spans="12:41" ht="15" customHeight="1"/>
    <row r="293" spans="12:41" ht="15" customHeight="1">
      <c r="X293" s="92"/>
      <c r="Y293" s="92"/>
      <c r="Z293" s="92"/>
      <c r="AA293" s="92"/>
      <c r="AB293" s="93"/>
      <c r="AC293" s="94"/>
      <c r="AD293" s="95"/>
    </row>
    <row r="294" spans="12:41" ht="15" customHeight="1"/>
    <row r="295" spans="12:41" ht="15" customHeight="1"/>
    <row r="296" spans="12:41" ht="15" customHeight="1">
      <c r="L296" s="72"/>
      <c r="AD296" s="73"/>
      <c r="AO296" s="55"/>
    </row>
    <row r="297" spans="12:41" ht="15" customHeight="1">
      <c r="L297" s="72"/>
      <c r="AD297" s="73"/>
      <c r="AO297" s="55"/>
    </row>
    <row r="298" spans="12:41" ht="15" customHeight="1">
      <c r="L298" s="72"/>
      <c r="AD298" s="73"/>
      <c r="AO298" s="55"/>
    </row>
    <row r="299" spans="12:41" ht="15" customHeight="1">
      <c r="L299" s="72"/>
      <c r="AD299" s="73"/>
      <c r="AO299" s="55"/>
    </row>
    <row r="300" spans="12:41" ht="15" customHeight="1">
      <c r="L300" s="72"/>
      <c r="AD300" s="73"/>
      <c r="AO300" s="55"/>
    </row>
    <row r="301" spans="12:41" ht="15" customHeight="1">
      <c r="L301" s="72"/>
      <c r="AD301" s="73"/>
      <c r="AO301" s="55"/>
    </row>
    <row r="302" spans="12:41" ht="15" customHeight="1">
      <c r="L302" s="72"/>
      <c r="AD302" s="73"/>
      <c r="AO302" s="55"/>
    </row>
    <row r="303" spans="12:41" ht="15" customHeight="1">
      <c r="L303" s="72"/>
      <c r="AD303" s="73"/>
      <c r="AO303" s="55"/>
    </row>
    <row r="304" spans="12:41" ht="15" customHeight="1">
      <c r="L304" s="72"/>
      <c r="AD304" s="73"/>
      <c r="AO304" s="55"/>
    </row>
    <row r="305" spans="12:41" ht="15" customHeight="1">
      <c r="L305" s="72"/>
      <c r="AD305" s="73"/>
      <c r="AO305" s="55"/>
    </row>
    <row r="306" spans="12:41" ht="15" customHeight="1">
      <c r="L306" s="72"/>
      <c r="AD306" s="73"/>
      <c r="AO306" s="55"/>
    </row>
    <row r="307" spans="12:41" ht="15" customHeight="1">
      <c r="L307" s="72"/>
      <c r="AD307" s="73"/>
      <c r="AO307" s="55"/>
    </row>
    <row r="308" spans="12:41" ht="15" customHeight="1">
      <c r="L308" s="72"/>
      <c r="AD308" s="73"/>
      <c r="AO308" s="55"/>
    </row>
    <row r="309" spans="12:41" ht="15" customHeight="1">
      <c r="L309" s="72"/>
      <c r="AD309" s="73"/>
      <c r="AO309" s="55"/>
    </row>
    <row r="310" spans="12:41" ht="15" customHeight="1">
      <c r="L310" s="72"/>
      <c r="AD310" s="73"/>
      <c r="AO310" s="55"/>
    </row>
    <row r="311" spans="12:41" ht="15" customHeight="1">
      <c r="L311" s="72"/>
      <c r="AD311" s="73"/>
      <c r="AO311" s="55"/>
    </row>
    <row r="312" spans="12:41" ht="15" customHeight="1">
      <c r="L312" s="72"/>
      <c r="AD312" s="73"/>
      <c r="AO312" s="55"/>
    </row>
    <row r="313" spans="12:41" ht="15" customHeight="1">
      <c r="L313" s="72"/>
      <c r="AD313" s="73"/>
      <c r="AO313" s="55"/>
    </row>
    <row r="314" spans="12:41" ht="15" customHeight="1">
      <c r="L314" s="72"/>
      <c r="AD314" s="73"/>
      <c r="AO314" s="55"/>
    </row>
    <row r="315" spans="12:41" ht="15" customHeight="1">
      <c r="L315" s="72"/>
      <c r="AD315" s="73"/>
      <c r="AO315" s="55"/>
    </row>
    <row r="316" spans="12:41" ht="15" customHeight="1">
      <c r="L316" s="72"/>
      <c r="AD316" s="73"/>
      <c r="AO316" s="55"/>
    </row>
    <row r="317" spans="12:41" ht="15" customHeight="1">
      <c r="L317" s="72"/>
      <c r="AD317" s="73"/>
      <c r="AO317" s="55"/>
    </row>
    <row r="318" spans="12:41" ht="15" customHeight="1">
      <c r="L318" s="72"/>
      <c r="AD318" s="73"/>
      <c r="AO318" s="55"/>
    </row>
    <row r="319" spans="12:41" ht="15" customHeight="1">
      <c r="L319" s="72"/>
      <c r="AD319" s="73"/>
      <c r="AO319" s="55"/>
    </row>
    <row r="320" spans="12:41" ht="15" customHeight="1">
      <c r="L320" s="72"/>
      <c r="AD320" s="73"/>
      <c r="AO320" s="55"/>
    </row>
    <row r="321" spans="12:41" ht="15" customHeight="1">
      <c r="L321" s="72"/>
      <c r="AD321" s="73"/>
      <c r="AO321" s="55"/>
    </row>
    <row r="322" spans="12:41" ht="15" customHeight="1">
      <c r="L322" s="72"/>
      <c r="AD322" s="73"/>
      <c r="AO322" s="55"/>
    </row>
    <row r="323" spans="12:41" ht="15" customHeight="1">
      <c r="L323" s="72"/>
      <c r="AD323" s="73"/>
      <c r="AO323" s="55"/>
    </row>
    <row r="324" spans="12:41" ht="15" customHeight="1">
      <c r="L324" s="72"/>
      <c r="AD324" s="73"/>
      <c r="AO324" s="55"/>
    </row>
    <row r="325" spans="12:41" ht="15" customHeight="1">
      <c r="L325" s="72"/>
      <c r="AD325" s="73"/>
      <c r="AO325" s="55"/>
    </row>
    <row r="326" spans="12:41" ht="15" customHeight="1">
      <c r="L326" s="72"/>
      <c r="AD326" s="73"/>
      <c r="AO326" s="55"/>
    </row>
    <row r="327" spans="12:41" ht="15" customHeight="1">
      <c r="L327" s="72"/>
      <c r="AD327" s="73"/>
      <c r="AO327" s="55"/>
    </row>
    <row r="328" spans="12:41" ht="15" customHeight="1">
      <c r="L328" s="72"/>
      <c r="AD328" s="73"/>
      <c r="AO328" s="55"/>
    </row>
    <row r="329" spans="12:41" ht="15" customHeight="1">
      <c r="L329" s="72"/>
      <c r="AD329" s="73"/>
      <c r="AO329" s="55"/>
    </row>
    <row r="330" spans="12:41" ht="15" customHeight="1">
      <c r="L330" s="72"/>
      <c r="AD330" s="73"/>
      <c r="AO330" s="55"/>
    </row>
    <row r="331" spans="12:41" ht="15" customHeight="1">
      <c r="L331" s="72"/>
      <c r="AD331" s="73"/>
      <c r="AO331" s="55"/>
    </row>
    <row r="332" spans="12:41" ht="15" customHeight="1">
      <c r="L332" s="72"/>
      <c r="AD332" s="73"/>
      <c r="AO332" s="55"/>
    </row>
    <row r="333" spans="12:41" ht="15" customHeight="1">
      <c r="L333" s="72"/>
      <c r="AD333" s="73"/>
      <c r="AO333" s="55"/>
    </row>
    <row r="334" spans="12:41" ht="15" customHeight="1">
      <c r="L334" s="72"/>
      <c r="AD334" s="73"/>
      <c r="AO334" s="55"/>
    </row>
    <row r="335" spans="12:41" ht="15" customHeight="1">
      <c r="L335" s="72"/>
      <c r="AD335" s="73"/>
      <c r="AO335" s="55"/>
    </row>
    <row r="336" spans="12:41" ht="15" customHeight="1">
      <c r="L336" s="72"/>
      <c r="AD336" s="73"/>
      <c r="AO336" s="55"/>
    </row>
    <row r="337" spans="12:41" ht="15" customHeight="1">
      <c r="L337" s="72"/>
      <c r="AD337" s="73"/>
      <c r="AO337" s="55"/>
    </row>
    <row r="338" spans="12:41" ht="15" customHeight="1">
      <c r="L338" s="72"/>
      <c r="AD338" s="73"/>
      <c r="AO338" s="55"/>
    </row>
    <row r="339" spans="12:41" ht="15" customHeight="1">
      <c r="L339" s="72"/>
      <c r="AD339" s="73"/>
      <c r="AO339" s="55"/>
    </row>
    <row r="340" spans="12:41" ht="15" customHeight="1">
      <c r="L340" s="72"/>
      <c r="AD340" s="73"/>
      <c r="AO340" s="55"/>
    </row>
    <row r="341" spans="12:41" ht="15" customHeight="1">
      <c r="L341" s="72"/>
      <c r="AD341" s="73"/>
      <c r="AO341" s="55"/>
    </row>
    <row r="342" spans="12:41" ht="15" customHeight="1">
      <c r="L342" s="72"/>
      <c r="AD342" s="73"/>
      <c r="AO342" s="55"/>
    </row>
    <row r="343" spans="12:41" ht="15" customHeight="1">
      <c r="L343" s="72"/>
      <c r="AD343" s="73"/>
      <c r="AO343" s="55"/>
    </row>
    <row r="344" spans="12:41" ht="15" customHeight="1">
      <c r="L344" s="72"/>
      <c r="AD344" s="73"/>
      <c r="AO344" s="55"/>
    </row>
    <row r="345" spans="12:41" ht="15" customHeight="1">
      <c r="L345" s="72"/>
      <c r="AD345" s="73"/>
      <c r="AO345" s="55"/>
    </row>
    <row r="346" spans="12:41" ht="15" customHeight="1">
      <c r="L346" s="72"/>
      <c r="AD346" s="73"/>
      <c r="AO346" s="55"/>
    </row>
    <row r="347" spans="12:41" ht="15" customHeight="1">
      <c r="L347" s="72"/>
      <c r="AD347" s="73"/>
      <c r="AO347" s="55"/>
    </row>
    <row r="348" spans="12:41" ht="15" customHeight="1">
      <c r="L348" s="72"/>
      <c r="AD348" s="73"/>
      <c r="AO348" s="55"/>
    </row>
    <row r="349" spans="12:41" ht="15" customHeight="1">
      <c r="L349" s="72"/>
      <c r="AD349" s="73"/>
      <c r="AO349" s="55"/>
    </row>
    <row r="350" spans="12:41" ht="15" customHeight="1">
      <c r="L350" s="72"/>
      <c r="AD350" s="73"/>
      <c r="AO350" s="55"/>
    </row>
    <row r="351" spans="12:41" ht="15" customHeight="1">
      <c r="L351" s="72"/>
      <c r="AD351" s="73"/>
      <c r="AK351" s="39">
        <f>NETWORKDAYS(P351,U351,Holidays!$B$1:$B$132)</f>
        <v>0</v>
      </c>
      <c r="AL351" s="39" t="e">
        <f>VLOOKUP(N351,'Service standards'!A:B,2,FALSE)</f>
        <v>#N/A</v>
      </c>
      <c r="AM351" s="40">
        <f>(NETWORKDAYS(Q351,U351,Holidays!$B$1:$B$132))-AI351</f>
        <v>0</v>
      </c>
      <c r="AN351" s="39" t="e">
        <f t="shared" ref="AN351:AN414" si="11">IF(AM351&lt;=AL351,"Met/Rencontre", "DNM/NRP")</f>
        <v>#N/A</v>
      </c>
      <c r="AO351" s="55" t="e">
        <f>VLOOKUP(N:N,Dashboard!A$3:B$32,2,FALSE)</f>
        <v>#N/A</v>
      </c>
    </row>
    <row r="352" spans="12:41" ht="15" customHeight="1">
      <c r="L352" s="72"/>
      <c r="AD352" s="73"/>
      <c r="AK352" s="39">
        <f>NETWORKDAYS(P352,U352,Holidays!$B$1:$B$132)</f>
        <v>0</v>
      </c>
      <c r="AL352" s="39" t="e">
        <f>VLOOKUP(N352,'Service standards'!A:B,2,FALSE)</f>
        <v>#N/A</v>
      </c>
      <c r="AM352" s="40">
        <f>(NETWORKDAYS(Q352,U352,Holidays!$B$1:$B$132))-AI352</f>
        <v>0</v>
      </c>
      <c r="AN352" s="39" t="e">
        <f t="shared" si="11"/>
        <v>#N/A</v>
      </c>
      <c r="AO352" s="55" t="e">
        <f>VLOOKUP(N:N,Dashboard!A$3:B$32,2,FALSE)</f>
        <v>#N/A</v>
      </c>
    </row>
    <row r="353" spans="12:41" ht="15" customHeight="1">
      <c r="L353" s="72"/>
      <c r="AD353" s="73"/>
      <c r="AK353" s="39">
        <f>NETWORKDAYS(P353,U353,Holidays!$B$1:$B$132)</f>
        <v>0</v>
      </c>
      <c r="AL353" s="39" t="e">
        <f>VLOOKUP(N353,'Service standards'!A:B,2,FALSE)</f>
        <v>#N/A</v>
      </c>
      <c r="AM353" s="40">
        <f>(NETWORKDAYS(Q353,U353,Holidays!$B$1:$B$132))-AI353</f>
        <v>0</v>
      </c>
      <c r="AN353" s="39" t="e">
        <f t="shared" si="11"/>
        <v>#N/A</v>
      </c>
      <c r="AO353" s="55" t="e">
        <f>VLOOKUP(N:N,Dashboard!A$3:B$32,2,FALSE)</f>
        <v>#N/A</v>
      </c>
    </row>
    <row r="354" spans="12:41" ht="15" customHeight="1">
      <c r="L354" s="72"/>
      <c r="AD354" s="73"/>
      <c r="AK354" s="39">
        <f>NETWORKDAYS(P354,U354,Holidays!$B$1:$B$132)</f>
        <v>0</v>
      </c>
      <c r="AL354" s="39" t="e">
        <f>VLOOKUP(N354,'Service standards'!A:B,2,FALSE)</f>
        <v>#N/A</v>
      </c>
      <c r="AM354" s="40">
        <f>(NETWORKDAYS(Q354,U354,Holidays!$B$1:$B$132))-AI354</f>
        <v>0</v>
      </c>
      <c r="AN354" s="39" t="e">
        <f t="shared" si="11"/>
        <v>#N/A</v>
      </c>
      <c r="AO354" s="55" t="e">
        <f>VLOOKUP(N:N,Dashboard!A$3:B$32,2,FALSE)</f>
        <v>#N/A</v>
      </c>
    </row>
    <row r="355" spans="12:41" ht="15" customHeight="1">
      <c r="L355" s="72"/>
      <c r="AD355" s="73"/>
      <c r="AK355" s="39">
        <f>NETWORKDAYS(P355,U355,Holidays!$B$1:$B$132)</f>
        <v>0</v>
      </c>
      <c r="AL355" s="39" t="e">
        <f>VLOOKUP(N355,'Service standards'!A:B,2,FALSE)</f>
        <v>#N/A</v>
      </c>
      <c r="AM355" s="40">
        <f>(NETWORKDAYS(Q355,U355,Holidays!$B$1:$B$132))-AI355</f>
        <v>0</v>
      </c>
      <c r="AN355" s="39" t="e">
        <f t="shared" si="11"/>
        <v>#N/A</v>
      </c>
      <c r="AO355" s="55" t="e">
        <f>VLOOKUP(N:N,Dashboard!A$3:B$32,2,FALSE)</f>
        <v>#N/A</v>
      </c>
    </row>
    <row r="356" spans="12:41" ht="15" customHeight="1">
      <c r="L356" s="72"/>
      <c r="AD356" s="73"/>
      <c r="AK356" s="39">
        <f>NETWORKDAYS(P356,U356,Holidays!$B$1:$B$132)</f>
        <v>0</v>
      </c>
      <c r="AL356" s="39" t="e">
        <f>VLOOKUP(N356,'Service standards'!A:B,2,FALSE)</f>
        <v>#N/A</v>
      </c>
      <c r="AM356" s="40">
        <f>(NETWORKDAYS(Q356,U356,Holidays!$B$1:$B$132))-AI356</f>
        <v>0</v>
      </c>
      <c r="AN356" s="39" t="e">
        <f t="shared" si="11"/>
        <v>#N/A</v>
      </c>
      <c r="AO356" s="55" t="e">
        <f>VLOOKUP(N:N,Dashboard!A$3:B$32,2,FALSE)</f>
        <v>#N/A</v>
      </c>
    </row>
    <row r="357" spans="12:41" ht="15" customHeight="1">
      <c r="L357" s="72"/>
      <c r="AD357" s="73"/>
      <c r="AK357" s="39">
        <f>NETWORKDAYS(P357,U357,Holidays!$B$1:$B$132)</f>
        <v>0</v>
      </c>
      <c r="AL357" s="39" t="e">
        <f>VLOOKUP(N357,'Service standards'!A:B,2,FALSE)</f>
        <v>#N/A</v>
      </c>
      <c r="AM357" s="40">
        <f>(NETWORKDAYS(Q357,U357,Holidays!$B$1:$B$132))-AI357</f>
        <v>0</v>
      </c>
      <c r="AN357" s="39" t="e">
        <f t="shared" si="11"/>
        <v>#N/A</v>
      </c>
      <c r="AO357" s="55" t="e">
        <f>VLOOKUP(N:N,Dashboard!A$3:B$32,2,FALSE)</f>
        <v>#N/A</v>
      </c>
    </row>
    <row r="358" spans="12:41" ht="15" customHeight="1">
      <c r="L358" s="72"/>
      <c r="AD358" s="73"/>
      <c r="AK358" s="39">
        <f>NETWORKDAYS(P358,U358,Holidays!$B$1:$B$132)</f>
        <v>0</v>
      </c>
      <c r="AL358" s="39" t="e">
        <f>VLOOKUP(N358,'Service standards'!A:B,2,FALSE)</f>
        <v>#N/A</v>
      </c>
      <c r="AM358" s="40">
        <f>(NETWORKDAYS(Q358,U358,Holidays!$B$1:$B$132))-AI358</f>
        <v>0</v>
      </c>
      <c r="AN358" s="39" t="e">
        <f t="shared" si="11"/>
        <v>#N/A</v>
      </c>
      <c r="AO358" s="55" t="e">
        <f>VLOOKUP(N:N,Dashboard!A$3:B$32,2,FALSE)</f>
        <v>#N/A</v>
      </c>
    </row>
    <row r="359" spans="12:41" ht="15" customHeight="1">
      <c r="L359" s="72"/>
      <c r="AD359" s="73"/>
      <c r="AK359" s="39">
        <f>NETWORKDAYS(P359,U359,Holidays!$B$1:$B$132)</f>
        <v>0</v>
      </c>
      <c r="AL359" s="39" t="e">
        <f>VLOOKUP(N359,'Service standards'!A:B,2,FALSE)</f>
        <v>#N/A</v>
      </c>
      <c r="AM359" s="40">
        <f>(NETWORKDAYS(Q359,U359,Holidays!$B$1:$B$132))-AI359</f>
        <v>0</v>
      </c>
      <c r="AN359" s="39" t="e">
        <f t="shared" si="11"/>
        <v>#N/A</v>
      </c>
      <c r="AO359" s="55" t="e">
        <f>VLOOKUP(N:N,Dashboard!A$3:B$32,2,FALSE)</f>
        <v>#N/A</v>
      </c>
    </row>
    <row r="360" spans="12:41" ht="15" customHeight="1">
      <c r="L360" s="72"/>
      <c r="AD360" s="73"/>
      <c r="AK360" s="39">
        <f>NETWORKDAYS(P360,U360,Holidays!$B$1:$B$132)</f>
        <v>0</v>
      </c>
      <c r="AL360" s="39" t="e">
        <f>VLOOKUP(N360,'Service standards'!A:B,2,FALSE)</f>
        <v>#N/A</v>
      </c>
      <c r="AM360" s="40">
        <f>(NETWORKDAYS(Q360,U360,Holidays!$B$1:$B$132))-AI360</f>
        <v>0</v>
      </c>
      <c r="AN360" s="39" t="e">
        <f t="shared" si="11"/>
        <v>#N/A</v>
      </c>
      <c r="AO360" s="55" t="e">
        <f>VLOOKUP(N:N,Dashboard!A$3:B$32,2,FALSE)</f>
        <v>#N/A</v>
      </c>
    </row>
    <row r="361" spans="12:41" ht="15" customHeight="1">
      <c r="L361" s="72"/>
      <c r="AD361" s="73"/>
      <c r="AK361" s="39">
        <f>NETWORKDAYS(P361,U361,Holidays!$B$1:$B$132)</f>
        <v>0</v>
      </c>
      <c r="AL361" s="39" t="e">
        <f>VLOOKUP(N361,'Service standards'!A:B,2,FALSE)</f>
        <v>#N/A</v>
      </c>
      <c r="AM361" s="40">
        <f>(NETWORKDAYS(Q361,U361,Holidays!$B$1:$B$132))-AI361</f>
        <v>0</v>
      </c>
      <c r="AN361" s="39" t="e">
        <f t="shared" si="11"/>
        <v>#N/A</v>
      </c>
      <c r="AO361" s="55" t="e">
        <f>VLOOKUP(N:N,Dashboard!A$3:B$32,2,FALSE)</f>
        <v>#N/A</v>
      </c>
    </row>
    <row r="362" spans="12:41" ht="15" customHeight="1">
      <c r="L362" s="72"/>
      <c r="AD362" s="73"/>
      <c r="AK362" s="39">
        <f>NETWORKDAYS(P362,U362,Holidays!$B$1:$B$132)</f>
        <v>0</v>
      </c>
      <c r="AL362" s="39" t="e">
        <f>VLOOKUP(N362,'Service standards'!A:B,2,FALSE)</f>
        <v>#N/A</v>
      </c>
      <c r="AM362" s="40">
        <f>(NETWORKDAYS(Q362,U362,Holidays!$B$1:$B$132))-AI362</f>
        <v>0</v>
      </c>
      <c r="AN362" s="39" t="e">
        <f t="shared" si="11"/>
        <v>#N/A</v>
      </c>
      <c r="AO362" s="55" t="e">
        <f>VLOOKUP(N:N,Dashboard!A$3:B$32,2,FALSE)</f>
        <v>#N/A</v>
      </c>
    </row>
    <row r="363" spans="12:41" ht="15" customHeight="1">
      <c r="L363" s="72"/>
      <c r="AD363" s="73"/>
      <c r="AK363" s="39">
        <f>NETWORKDAYS(P363,U363,Holidays!$B$1:$B$132)</f>
        <v>0</v>
      </c>
      <c r="AL363" s="39" t="e">
        <f>VLOOKUP(N363,'Service standards'!A:B,2,FALSE)</f>
        <v>#N/A</v>
      </c>
      <c r="AM363" s="40">
        <f>(NETWORKDAYS(Q363,U363,Holidays!$B$1:$B$132))-AI363</f>
        <v>0</v>
      </c>
      <c r="AN363" s="39" t="e">
        <f t="shared" si="11"/>
        <v>#N/A</v>
      </c>
      <c r="AO363" s="55" t="e">
        <f>VLOOKUP(N:N,Dashboard!A$3:B$32,2,FALSE)</f>
        <v>#N/A</v>
      </c>
    </row>
    <row r="364" spans="12:41" ht="15" customHeight="1">
      <c r="L364" s="72"/>
      <c r="AD364" s="73"/>
      <c r="AK364" s="39">
        <f>NETWORKDAYS(P364,U364,Holidays!$B$1:$B$132)</f>
        <v>0</v>
      </c>
      <c r="AL364" s="39" t="e">
        <f>VLOOKUP(N364,'Service standards'!A:B,2,FALSE)</f>
        <v>#N/A</v>
      </c>
      <c r="AM364" s="40">
        <f>(NETWORKDAYS(Q364,U364,Holidays!$B$1:$B$132))-AI364</f>
        <v>0</v>
      </c>
      <c r="AN364" s="39" t="e">
        <f t="shared" si="11"/>
        <v>#N/A</v>
      </c>
      <c r="AO364" s="55" t="e">
        <f>VLOOKUP(N:N,Dashboard!A$3:B$32,2,FALSE)</f>
        <v>#N/A</v>
      </c>
    </row>
    <row r="365" spans="12:41" ht="15" customHeight="1">
      <c r="L365" s="72"/>
      <c r="AD365" s="73"/>
      <c r="AK365" s="39">
        <f>NETWORKDAYS(P365,U365,Holidays!$B$1:$B$132)</f>
        <v>0</v>
      </c>
      <c r="AL365" s="39" t="e">
        <f>VLOOKUP(N365,'Service standards'!A:B,2,FALSE)</f>
        <v>#N/A</v>
      </c>
      <c r="AM365" s="40">
        <f>(NETWORKDAYS(Q365,U365,Holidays!$B$1:$B$132))-AI365</f>
        <v>0</v>
      </c>
      <c r="AN365" s="39" t="e">
        <f t="shared" si="11"/>
        <v>#N/A</v>
      </c>
      <c r="AO365" s="55" t="e">
        <f>VLOOKUP(N:N,Dashboard!A$3:B$32,2,FALSE)</f>
        <v>#N/A</v>
      </c>
    </row>
    <row r="366" spans="12:41" ht="15" customHeight="1">
      <c r="L366" s="72"/>
      <c r="AD366" s="73"/>
      <c r="AK366" s="39">
        <f>NETWORKDAYS(P366,U366,Holidays!$B$1:$B$132)</f>
        <v>0</v>
      </c>
      <c r="AL366" s="39" t="e">
        <f>VLOOKUP(N366,'Service standards'!A:B,2,FALSE)</f>
        <v>#N/A</v>
      </c>
      <c r="AM366" s="40">
        <f>(NETWORKDAYS(Q366,U366,Holidays!$B$1:$B$132))-AI366</f>
        <v>0</v>
      </c>
      <c r="AN366" s="39" t="e">
        <f t="shared" si="11"/>
        <v>#N/A</v>
      </c>
      <c r="AO366" s="55" t="e">
        <f>VLOOKUP(N:N,Dashboard!A$3:B$32,2,FALSE)</f>
        <v>#N/A</v>
      </c>
    </row>
    <row r="367" spans="12:41" ht="15" customHeight="1">
      <c r="L367" s="72"/>
      <c r="AD367" s="73"/>
      <c r="AK367" s="39">
        <f>NETWORKDAYS(P367,U367,Holidays!$B$1:$B$132)</f>
        <v>0</v>
      </c>
      <c r="AL367" s="39" t="e">
        <f>VLOOKUP(N367,'Service standards'!A:B,2,FALSE)</f>
        <v>#N/A</v>
      </c>
      <c r="AM367" s="40">
        <f>(NETWORKDAYS(Q367,U367,Holidays!$B$1:$B$132))-AI367</f>
        <v>0</v>
      </c>
      <c r="AN367" s="39" t="e">
        <f t="shared" si="11"/>
        <v>#N/A</v>
      </c>
      <c r="AO367" s="55" t="e">
        <f>VLOOKUP(N:N,Dashboard!A$3:B$32,2,FALSE)</f>
        <v>#N/A</v>
      </c>
    </row>
    <row r="368" spans="12:41" ht="15" customHeight="1">
      <c r="L368" s="72"/>
      <c r="AD368" s="73"/>
      <c r="AK368" s="39">
        <f>NETWORKDAYS(P368,U368,Holidays!$B$1:$B$132)</f>
        <v>0</v>
      </c>
      <c r="AL368" s="39" t="e">
        <f>VLOOKUP(N368,'Service standards'!A:B,2,FALSE)</f>
        <v>#N/A</v>
      </c>
      <c r="AM368" s="40">
        <f>(NETWORKDAYS(Q368,U368,Holidays!$B$1:$B$132))-AI368</f>
        <v>0</v>
      </c>
      <c r="AN368" s="39" t="e">
        <f t="shared" si="11"/>
        <v>#N/A</v>
      </c>
      <c r="AO368" s="55" t="e">
        <f>VLOOKUP(N:N,Dashboard!A$3:B$32,2,FALSE)</f>
        <v>#N/A</v>
      </c>
    </row>
    <row r="369" spans="12:41" ht="15" customHeight="1">
      <c r="L369" s="72"/>
      <c r="AD369" s="73"/>
      <c r="AK369" s="39">
        <f>NETWORKDAYS(P369,U369,Holidays!$B$1:$B$132)</f>
        <v>0</v>
      </c>
      <c r="AL369" s="39" t="e">
        <f>VLOOKUP(N369,'Service standards'!A:B,2,FALSE)</f>
        <v>#N/A</v>
      </c>
      <c r="AM369" s="40">
        <f>(NETWORKDAYS(Q369,U369,Holidays!$B$1:$B$132))-AI369</f>
        <v>0</v>
      </c>
      <c r="AN369" s="39" t="e">
        <f t="shared" si="11"/>
        <v>#N/A</v>
      </c>
      <c r="AO369" s="55" t="e">
        <f>VLOOKUP(N:N,Dashboard!A$3:B$32,2,FALSE)</f>
        <v>#N/A</v>
      </c>
    </row>
    <row r="370" spans="12:41" ht="15" customHeight="1">
      <c r="L370" s="72"/>
      <c r="AD370" s="73"/>
      <c r="AK370" s="39">
        <f>NETWORKDAYS(P370,U370,Holidays!$B$1:$B$132)</f>
        <v>0</v>
      </c>
      <c r="AL370" s="39" t="e">
        <f>VLOOKUP(N370,'Service standards'!A:B,2,FALSE)</f>
        <v>#N/A</v>
      </c>
      <c r="AM370" s="40">
        <f>(NETWORKDAYS(Q370,U370,Holidays!$B$1:$B$132))-AI370</f>
        <v>0</v>
      </c>
      <c r="AN370" s="39" t="e">
        <f t="shared" si="11"/>
        <v>#N/A</v>
      </c>
      <c r="AO370" s="55" t="e">
        <f>VLOOKUP(N:N,Dashboard!A$3:B$32,2,FALSE)</f>
        <v>#N/A</v>
      </c>
    </row>
    <row r="371" spans="12:41" ht="15" customHeight="1">
      <c r="L371" s="72"/>
      <c r="AD371" s="73"/>
      <c r="AK371" s="39">
        <f>NETWORKDAYS(P371,U371,Holidays!$B$1:$B$132)</f>
        <v>0</v>
      </c>
      <c r="AL371" s="39" t="e">
        <f>VLOOKUP(N371,'Service standards'!A:B,2,FALSE)</f>
        <v>#N/A</v>
      </c>
      <c r="AM371" s="40">
        <f>(NETWORKDAYS(Q371,U371,Holidays!$B$1:$B$132))-AI371</f>
        <v>0</v>
      </c>
      <c r="AN371" s="39" t="e">
        <f t="shared" si="11"/>
        <v>#N/A</v>
      </c>
      <c r="AO371" s="55" t="e">
        <f>VLOOKUP(N:N,Dashboard!A$3:B$32,2,FALSE)</f>
        <v>#N/A</v>
      </c>
    </row>
    <row r="372" spans="12:41" ht="15" customHeight="1">
      <c r="L372" s="72"/>
      <c r="AD372" s="73"/>
      <c r="AK372" s="39">
        <f>NETWORKDAYS(P372,U372,Holidays!$B$1:$B$132)</f>
        <v>0</v>
      </c>
      <c r="AL372" s="39" t="e">
        <f>VLOOKUP(N372,'Service standards'!A:B,2,FALSE)</f>
        <v>#N/A</v>
      </c>
      <c r="AM372" s="40">
        <f>(NETWORKDAYS(Q372,U372,Holidays!$B$1:$B$132))-AI372</f>
        <v>0</v>
      </c>
      <c r="AN372" s="39" t="e">
        <f t="shared" si="11"/>
        <v>#N/A</v>
      </c>
      <c r="AO372" s="55" t="e">
        <f>VLOOKUP(N:N,Dashboard!A$3:B$32,2,FALSE)</f>
        <v>#N/A</v>
      </c>
    </row>
    <row r="373" spans="12:41" ht="15" customHeight="1">
      <c r="L373" s="72"/>
      <c r="AD373" s="73"/>
      <c r="AK373" s="39">
        <f>NETWORKDAYS(P373,U373,Holidays!$B$1:$B$132)</f>
        <v>0</v>
      </c>
      <c r="AL373" s="39" t="e">
        <f>VLOOKUP(N373,'Service standards'!A:B,2,FALSE)</f>
        <v>#N/A</v>
      </c>
      <c r="AM373" s="40">
        <f>(NETWORKDAYS(Q373,U373,Holidays!$B$1:$B$132))-AI373</f>
        <v>0</v>
      </c>
      <c r="AN373" s="39" t="e">
        <f t="shared" si="11"/>
        <v>#N/A</v>
      </c>
      <c r="AO373" s="55" t="e">
        <f>VLOOKUP(N:N,Dashboard!A$3:B$32,2,FALSE)</f>
        <v>#N/A</v>
      </c>
    </row>
    <row r="374" spans="12:41" ht="15" customHeight="1">
      <c r="L374" s="72"/>
      <c r="AD374" s="73"/>
      <c r="AK374" s="39">
        <f>NETWORKDAYS(P374,U374,Holidays!$B$1:$B$132)</f>
        <v>0</v>
      </c>
      <c r="AL374" s="39" t="e">
        <f>VLOOKUP(N374,'Service standards'!A:B,2,FALSE)</f>
        <v>#N/A</v>
      </c>
      <c r="AM374" s="40">
        <f>(NETWORKDAYS(Q374,U374,Holidays!$B$1:$B$132))-AI374</f>
        <v>0</v>
      </c>
      <c r="AN374" s="39" t="e">
        <f t="shared" si="11"/>
        <v>#N/A</v>
      </c>
      <c r="AO374" s="55" t="e">
        <f>VLOOKUP(N:N,Dashboard!A$3:B$32,2,FALSE)</f>
        <v>#N/A</v>
      </c>
    </row>
    <row r="375" spans="12:41" ht="15" customHeight="1">
      <c r="L375" s="72"/>
      <c r="AD375" s="73"/>
      <c r="AK375" s="39">
        <f>NETWORKDAYS(P375,U375,Holidays!$B$1:$B$132)</f>
        <v>0</v>
      </c>
      <c r="AL375" s="39" t="e">
        <f>VLOOKUP(N375,'Service standards'!A:B,2,FALSE)</f>
        <v>#N/A</v>
      </c>
      <c r="AM375" s="40">
        <f>(NETWORKDAYS(Q375,U375,Holidays!$B$1:$B$132))-AI375</f>
        <v>0</v>
      </c>
      <c r="AN375" s="39" t="e">
        <f t="shared" si="11"/>
        <v>#N/A</v>
      </c>
      <c r="AO375" s="55" t="e">
        <f>VLOOKUP(N:N,Dashboard!A$3:B$32,2,FALSE)</f>
        <v>#N/A</v>
      </c>
    </row>
    <row r="376" spans="12:41" ht="15" customHeight="1">
      <c r="L376" s="72"/>
      <c r="AD376" s="73"/>
      <c r="AK376" s="39">
        <f>NETWORKDAYS(P376,U376,Holidays!$B$1:$B$132)</f>
        <v>0</v>
      </c>
      <c r="AL376" s="39" t="e">
        <f>VLOOKUP(N376,'Service standards'!A:B,2,FALSE)</f>
        <v>#N/A</v>
      </c>
      <c r="AM376" s="40">
        <f>(NETWORKDAYS(Q376,U376,Holidays!$B$1:$B$132))-AI376</f>
        <v>0</v>
      </c>
      <c r="AN376" s="39" t="e">
        <f t="shared" si="11"/>
        <v>#N/A</v>
      </c>
      <c r="AO376" s="55" t="e">
        <f>VLOOKUP(N:N,Dashboard!A$3:B$32,2,FALSE)</f>
        <v>#N/A</v>
      </c>
    </row>
    <row r="377" spans="12:41" ht="15" customHeight="1">
      <c r="L377" s="72"/>
      <c r="AD377" s="73"/>
      <c r="AK377" s="39">
        <f>NETWORKDAYS(P377,U377,Holidays!$B$1:$B$132)</f>
        <v>0</v>
      </c>
      <c r="AL377" s="39" t="e">
        <f>VLOOKUP(N377,'Service standards'!A:B,2,FALSE)</f>
        <v>#N/A</v>
      </c>
      <c r="AM377" s="40">
        <f>(NETWORKDAYS(Q377,U377,Holidays!$B$1:$B$132))-AI377</f>
        <v>0</v>
      </c>
      <c r="AN377" s="39" t="e">
        <f t="shared" si="11"/>
        <v>#N/A</v>
      </c>
      <c r="AO377" s="55" t="e">
        <f>VLOOKUP(N:N,Dashboard!A$3:B$32,2,FALSE)</f>
        <v>#N/A</v>
      </c>
    </row>
    <row r="378" spans="12:41" ht="15" customHeight="1">
      <c r="L378" s="72"/>
      <c r="AD378" s="73"/>
      <c r="AK378" s="39">
        <f>NETWORKDAYS(P378,U378,Holidays!$B$1:$B$132)</f>
        <v>0</v>
      </c>
      <c r="AL378" s="39" t="e">
        <f>VLOOKUP(N378,'Service standards'!A:B,2,FALSE)</f>
        <v>#N/A</v>
      </c>
      <c r="AM378" s="40">
        <f>(NETWORKDAYS(Q378,U378,Holidays!$B$1:$B$132))-AI378</f>
        <v>0</v>
      </c>
      <c r="AN378" s="39" t="e">
        <f t="shared" si="11"/>
        <v>#N/A</v>
      </c>
      <c r="AO378" s="55" t="e">
        <f>VLOOKUP(N:N,Dashboard!A$3:B$32,2,FALSE)</f>
        <v>#N/A</v>
      </c>
    </row>
    <row r="379" spans="12:41" ht="15" customHeight="1">
      <c r="L379" s="72"/>
      <c r="AD379" s="73"/>
      <c r="AK379" s="39">
        <f>NETWORKDAYS(P379,U379,Holidays!$B$1:$B$132)</f>
        <v>0</v>
      </c>
      <c r="AL379" s="39" t="e">
        <f>VLOOKUP(N379,'Service standards'!A:B,2,FALSE)</f>
        <v>#N/A</v>
      </c>
      <c r="AM379" s="40">
        <f>(NETWORKDAYS(Q379,U379,Holidays!$B$1:$B$132))-AI379</f>
        <v>0</v>
      </c>
      <c r="AN379" s="39" t="e">
        <f t="shared" si="11"/>
        <v>#N/A</v>
      </c>
      <c r="AO379" s="55" t="e">
        <f>VLOOKUP(N:N,Dashboard!A$3:B$32,2,FALSE)</f>
        <v>#N/A</v>
      </c>
    </row>
    <row r="380" spans="12:41" ht="15" customHeight="1">
      <c r="L380" s="72"/>
      <c r="AD380" s="73"/>
      <c r="AK380" s="39">
        <f>NETWORKDAYS(P380,U380,Holidays!$B$1:$B$132)</f>
        <v>0</v>
      </c>
      <c r="AL380" s="39" t="e">
        <f>VLOOKUP(N380,'Service standards'!A:B,2,FALSE)</f>
        <v>#N/A</v>
      </c>
      <c r="AM380" s="40">
        <f>(NETWORKDAYS(Q380,U380,Holidays!$B$1:$B$132))-AI380</f>
        <v>0</v>
      </c>
      <c r="AN380" s="39" t="e">
        <f t="shared" si="11"/>
        <v>#N/A</v>
      </c>
      <c r="AO380" s="55" t="e">
        <f>VLOOKUP(N:N,Dashboard!A$3:B$32,2,FALSE)</f>
        <v>#N/A</v>
      </c>
    </row>
    <row r="381" spans="12:41" ht="15" customHeight="1">
      <c r="L381" s="72"/>
      <c r="AD381" s="73"/>
      <c r="AK381" s="39">
        <f>NETWORKDAYS(P381,U381,Holidays!$B$1:$B$132)</f>
        <v>0</v>
      </c>
      <c r="AL381" s="39" t="e">
        <f>VLOOKUP(N381,'Service standards'!A:B,2,FALSE)</f>
        <v>#N/A</v>
      </c>
      <c r="AM381" s="40">
        <f>(NETWORKDAYS(Q381,U381,Holidays!$B$1:$B$132))-AI381</f>
        <v>0</v>
      </c>
      <c r="AN381" s="39" t="e">
        <f t="shared" si="11"/>
        <v>#N/A</v>
      </c>
      <c r="AO381" s="55" t="e">
        <f>VLOOKUP(N:N,Dashboard!A$3:B$32,2,FALSE)</f>
        <v>#N/A</v>
      </c>
    </row>
    <row r="382" spans="12:41" ht="15" customHeight="1">
      <c r="L382" s="72"/>
      <c r="AD382" s="73"/>
      <c r="AK382" s="39">
        <f>NETWORKDAYS(P382,U382,Holidays!$B$1:$B$132)</f>
        <v>0</v>
      </c>
      <c r="AL382" s="39" t="e">
        <f>VLOOKUP(N382,'Service standards'!A:B,2,FALSE)</f>
        <v>#N/A</v>
      </c>
      <c r="AM382" s="40">
        <f>(NETWORKDAYS(Q382,U382,Holidays!$B$1:$B$132))-AI382</f>
        <v>0</v>
      </c>
      <c r="AN382" s="39" t="e">
        <f t="shared" si="11"/>
        <v>#N/A</v>
      </c>
      <c r="AO382" s="55" t="e">
        <f>VLOOKUP(N:N,Dashboard!A$3:B$32,2,FALSE)</f>
        <v>#N/A</v>
      </c>
    </row>
    <row r="383" spans="12:41" ht="15" customHeight="1">
      <c r="L383" s="72"/>
      <c r="AD383" s="73"/>
      <c r="AK383" s="39">
        <f>NETWORKDAYS(P383,U383,Holidays!$B$1:$B$132)</f>
        <v>0</v>
      </c>
      <c r="AL383" s="39" t="e">
        <f>VLOOKUP(N383,'Service standards'!A:B,2,FALSE)</f>
        <v>#N/A</v>
      </c>
      <c r="AM383" s="40">
        <f>(NETWORKDAYS(Q383,U383,Holidays!$B$1:$B$132))-AI383</f>
        <v>0</v>
      </c>
      <c r="AN383" s="39" t="e">
        <f t="shared" si="11"/>
        <v>#N/A</v>
      </c>
      <c r="AO383" s="55" t="e">
        <f>VLOOKUP(N:N,Dashboard!A$3:B$32,2,FALSE)</f>
        <v>#N/A</v>
      </c>
    </row>
    <row r="384" spans="12:41" ht="15" customHeight="1">
      <c r="L384" s="72"/>
      <c r="AD384" s="73"/>
      <c r="AK384" s="39">
        <f>NETWORKDAYS(P384,U384,Holidays!$B$1:$B$132)</f>
        <v>0</v>
      </c>
      <c r="AL384" s="39" t="e">
        <f>VLOOKUP(N384,'Service standards'!A:B,2,FALSE)</f>
        <v>#N/A</v>
      </c>
      <c r="AM384" s="40">
        <f>(NETWORKDAYS(Q384,U384,Holidays!$B$1:$B$132))-AI384</f>
        <v>0</v>
      </c>
      <c r="AN384" s="39" t="e">
        <f t="shared" si="11"/>
        <v>#N/A</v>
      </c>
      <c r="AO384" s="55" t="e">
        <f>VLOOKUP(N:N,Dashboard!A$3:B$32,2,FALSE)</f>
        <v>#N/A</v>
      </c>
    </row>
    <row r="385" spans="12:41" ht="15" customHeight="1">
      <c r="L385" s="72"/>
      <c r="AD385" s="73"/>
      <c r="AK385" s="39">
        <f>NETWORKDAYS(P385,U385,Holidays!$B$1:$B$132)</f>
        <v>0</v>
      </c>
      <c r="AL385" s="39" t="e">
        <f>VLOOKUP(N385,'Service standards'!A:B,2,FALSE)</f>
        <v>#N/A</v>
      </c>
      <c r="AM385" s="40">
        <f>(NETWORKDAYS(Q385,U385,Holidays!$B$1:$B$132))-AI385</f>
        <v>0</v>
      </c>
      <c r="AN385" s="39" t="e">
        <f t="shared" si="11"/>
        <v>#N/A</v>
      </c>
      <c r="AO385" s="55" t="e">
        <f>VLOOKUP(N:N,Dashboard!A$3:B$32,2,FALSE)</f>
        <v>#N/A</v>
      </c>
    </row>
    <row r="386" spans="12:41" ht="15" customHeight="1">
      <c r="L386" s="72"/>
      <c r="AD386" s="73"/>
      <c r="AK386" s="39">
        <f>NETWORKDAYS(P386,U386,Holidays!$B$1:$B$132)</f>
        <v>0</v>
      </c>
      <c r="AL386" s="39" t="e">
        <f>VLOOKUP(N386,'Service standards'!A:B,2,FALSE)</f>
        <v>#N/A</v>
      </c>
      <c r="AM386" s="40">
        <f>(NETWORKDAYS(Q386,U386,Holidays!$B$1:$B$132))-AI386</f>
        <v>0</v>
      </c>
      <c r="AN386" s="39" t="e">
        <f t="shared" si="11"/>
        <v>#N/A</v>
      </c>
      <c r="AO386" s="55" t="e">
        <f>VLOOKUP(N:N,Dashboard!A$3:B$32,2,FALSE)</f>
        <v>#N/A</v>
      </c>
    </row>
    <row r="387" spans="12:41" ht="15" customHeight="1">
      <c r="L387" s="72"/>
      <c r="AD387" s="73"/>
      <c r="AK387" s="39">
        <f>NETWORKDAYS(P387,U387,Holidays!$B$1:$B$132)</f>
        <v>0</v>
      </c>
      <c r="AL387" s="39" t="e">
        <f>VLOOKUP(N387,'Service standards'!A:B,2,FALSE)</f>
        <v>#N/A</v>
      </c>
      <c r="AM387" s="40">
        <f>(NETWORKDAYS(Q387,U387,Holidays!$B$1:$B$132))-AI387</f>
        <v>0</v>
      </c>
      <c r="AN387" s="39" t="e">
        <f t="shared" si="11"/>
        <v>#N/A</v>
      </c>
      <c r="AO387" s="55" t="e">
        <f>VLOOKUP(N:N,Dashboard!A$3:B$32,2,FALSE)</f>
        <v>#N/A</v>
      </c>
    </row>
    <row r="388" spans="12:41" ht="15" customHeight="1">
      <c r="L388" s="72"/>
      <c r="AD388" s="73"/>
      <c r="AK388" s="39">
        <f>NETWORKDAYS(P388,U388,Holidays!$B$1:$B$132)</f>
        <v>0</v>
      </c>
      <c r="AL388" s="39" t="e">
        <f>VLOOKUP(N388,'Service standards'!A:B,2,FALSE)</f>
        <v>#N/A</v>
      </c>
      <c r="AM388" s="40">
        <f>(NETWORKDAYS(Q388,U388,Holidays!$B$1:$B$132))-AI388</f>
        <v>0</v>
      </c>
      <c r="AN388" s="39" t="e">
        <f t="shared" si="11"/>
        <v>#N/A</v>
      </c>
      <c r="AO388" s="55" t="e">
        <f>VLOOKUP(N:N,Dashboard!A$3:B$32,2,FALSE)</f>
        <v>#N/A</v>
      </c>
    </row>
    <row r="389" spans="12:41" ht="15" customHeight="1">
      <c r="L389" s="72"/>
      <c r="AD389" s="73"/>
      <c r="AK389" s="39">
        <f>NETWORKDAYS(P389,U389,Holidays!$B$1:$B$132)</f>
        <v>0</v>
      </c>
      <c r="AL389" s="39" t="e">
        <f>VLOOKUP(N389,'Service standards'!A:B,2,FALSE)</f>
        <v>#N/A</v>
      </c>
      <c r="AM389" s="40">
        <f>(NETWORKDAYS(Q389,U389,Holidays!$B$1:$B$132))-AI389</f>
        <v>0</v>
      </c>
      <c r="AN389" s="39" t="e">
        <f t="shared" si="11"/>
        <v>#N/A</v>
      </c>
      <c r="AO389" s="55" t="e">
        <f>VLOOKUP(N:N,Dashboard!A$3:B$32,2,FALSE)</f>
        <v>#N/A</v>
      </c>
    </row>
    <row r="390" spans="12:41" ht="15" customHeight="1">
      <c r="L390" s="72"/>
      <c r="AD390" s="73"/>
      <c r="AK390" s="39">
        <f>NETWORKDAYS(P390,U390,Holidays!$B$1:$B$132)</f>
        <v>0</v>
      </c>
      <c r="AL390" s="39" t="e">
        <f>VLOOKUP(N390,'Service standards'!A:B,2,FALSE)</f>
        <v>#N/A</v>
      </c>
      <c r="AM390" s="40">
        <f>(NETWORKDAYS(Q390,U390,Holidays!$B$1:$B$132))-AI390</f>
        <v>0</v>
      </c>
      <c r="AN390" s="39" t="e">
        <f t="shared" si="11"/>
        <v>#N/A</v>
      </c>
      <c r="AO390" s="55" t="e">
        <f>VLOOKUP(N:N,Dashboard!A$3:B$32,2,FALSE)</f>
        <v>#N/A</v>
      </c>
    </row>
    <row r="391" spans="12:41" ht="15" customHeight="1">
      <c r="L391" s="72"/>
      <c r="AD391" s="73"/>
      <c r="AK391" s="39">
        <f>NETWORKDAYS(P391,U391,Holidays!$B$1:$B$132)</f>
        <v>0</v>
      </c>
      <c r="AL391" s="39" t="e">
        <f>VLOOKUP(N391,'Service standards'!A:B,2,FALSE)</f>
        <v>#N/A</v>
      </c>
      <c r="AM391" s="40">
        <f>(NETWORKDAYS(Q391,U391,Holidays!$B$1:$B$132))-AI391</f>
        <v>0</v>
      </c>
      <c r="AN391" s="39" t="e">
        <f t="shared" si="11"/>
        <v>#N/A</v>
      </c>
      <c r="AO391" s="55" t="e">
        <f>VLOOKUP(N:N,Dashboard!A$3:B$32,2,FALSE)</f>
        <v>#N/A</v>
      </c>
    </row>
    <row r="392" spans="12:41" ht="15" customHeight="1">
      <c r="L392" s="72"/>
      <c r="AD392" s="73"/>
      <c r="AK392" s="39">
        <f>NETWORKDAYS(P392,U392,Holidays!$B$1:$B$132)</f>
        <v>0</v>
      </c>
      <c r="AL392" s="39" t="e">
        <f>VLOOKUP(N392,'Service standards'!A:B,2,FALSE)</f>
        <v>#N/A</v>
      </c>
      <c r="AM392" s="40">
        <f>(NETWORKDAYS(Q392,U392,Holidays!$B$1:$B$132))-AI392</f>
        <v>0</v>
      </c>
      <c r="AN392" s="39" t="e">
        <f t="shared" si="11"/>
        <v>#N/A</v>
      </c>
      <c r="AO392" s="55" t="e">
        <f>VLOOKUP(N:N,Dashboard!A$3:B$32,2,FALSE)</f>
        <v>#N/A</v>
      </c>
    </row>
    <row r="393" spans="12:41" ht="15" customHeight="1">
      <c r="L393" s="72"/>
      <c r="AD393" s="73"/>
      <c r="AK393" s="39">
        <f>NETWORKDAYS(P393,U393,Holidays!$B$1:$B$132)</f>
        <v>0</v>
      </c>
      <c r="AL393" s="39" t="e">
        <f>VLOOKUP(N393,'Service standards'!A:B,2,FALSE)</f>
        <v>#N/A</v>
      </c>
      <c r="AM393" s="40">
        <f>(NETWORKDAYS(Q393,U393,Holidays!$B$1:$B$132))-AI393</f>
        <v>0</v>
      </c>
      <c r="AN393" s="39" t="e">
        <f t="shared" si="11"/>
        <v>#N/A</v>
      </c>
      <c r="AO393" s="55" t="e">
        <f>VLOOKUP(N:N,Dashboard!A$3:B$32,2,FALSE)</f>
        <v>#N/A</v>
      </c>
    </row>
    <row r="394" spans="12:41" ht="15" customHeight="1">
      <c r="L394" s="72"/>
      <c r="AD394" s="73"/>
      <c r="AK394" s="39">
        <f>NETWORKDAYS(P394,U394,Holidays!$B$1:$B$132)</f>
        <v>0</v>
      </c>
      <c r="AL394" s="39" t="e">
        <f>VLOOKUP(N394,'Service standards'!A:B,2,FALSE)</f>
        <v>#N/A</v>
      </c>
      <c r="AM394" s="40">
        <f>(NETWORKDAYS(Q394,U394,Holidays!$B$1:$B$132))-AI394</f>
        <v>0</v>
      </c>
      <c r="AN394" s="39" t="e">
        <f t="shared" si="11"/>
        <v>#N/A</v>
      </c>
      <c r="AO394" s="55" t="e">
        <f>VLOOKUP(N:N,Dashboard!A$3:B$32,2,FALSE)</f>
        <v>#N/A</v>
      </c>
    </row>
    <row r="395" spans="12:41" ht="15" customHeight="1">
      <c r="L395" s="72"/>
      <c r="AD395" s="73"/>
      <c r="AK395" s="39">
        <f>NETWORKDAYS(P395,U395,Holidays!$B$1:$B$132)</f>
        <v>0</v>
      </c>
      <c r="AL395" s="39" t="e">
        <f>VLOOKUP(N395,'Service standards'!A:B,2,FALSE)</f>
        <v>#N/A</v>
      </c>
      <c r="AM395" s="40">
        <f>(NETWORKDAYS(Q395,U395,Holidays!$B$1:$B$132))-AI395</f>
        <v>0</v>
      </c>
      <c r="AN395" s="39" t="e">
        <f t="shared" si="11"/>
        <v>#N/A</v>
      </c>
      <c r="AO395" s="55" t="e">
        <f>VLOOKUP(N:N,Dashboard!A$3:B$32,2,FALSE)</f>
        <v>#N/A</v>
      </c>
    </row>
    <row r="396" spans="12:41" ht="15" customHeight="1">
      <c r="L396" s="72"/>
      <c r="AD396" s="73"/>
      <c r="AK396" s="39">
        <f>NETWORKDAYS(P396,U396,Holidays!$B$1:$B$132)</f>
        <v>0</v>
      </c>
      <c r="AL396" s="39" t="e">
        <f>VLOOKUP(N396,'Service standards'!A:B,2,FALSE)</f>
        <v>#N/A</v>
      </c>
      <c r="AM396" s="40">
        <f>(NETWORKDAYS(Q396,U396,Holidays!$B$1:$B$132))-AI396</f>
        <v>0</v>
      </c>
      <c r="AN396" s="39" t="e">
        <f t="shared" si="11"/>
        <v>#N/A</v>
      </c>
      <c r="AO396" s="55" t="e">
        <f>VLOOKUP(N:N,Dashboard!A$3:B$32,2,FALSE)</f>
        <v>#N/A</v>
      </c>
    </row>
    <row r="397" spans="12:41" ht="15" customHeight="1">
      <c r="L397" s="72"/>
      <c r="AD397" s="73"/>
      <c r="AK397" s="39">
        <f>NETWORKDAYS(P397,U397,Holidays!$B$1:$B$132)</f>
        <v>0</v>
      </c>
      <c r="AL397" s="39" t="e">
        <f>VLOOKUP(N397,'Service standards'!A:B,2,FALSE)</f>
        <v>#N/A</v>
      </c>
      <c r="AM397" s="40">
        <f>(NETWORKDAYS(Q397,U397,Holidays!$B$1:$B$132))-AI397</f>
        <v>0</v>
      </c>
      <c r="AN397" s="39" t="e">
        <f t="shared" si="11"/>
        <v>#N/A</v>
      </c>
      <c r="AO397" s="55" t="e">
        <f>VLOOKUP(N:N,Dashboard!A$3:B$32,2,FALSE)</f>
        <v>#N/A</v>
      </c>
    </row>
    <row r="398" spans="12:41" ht="15" customHeight="1">
      <c r="L398" s="72"/>
      <c r="AD398" s="73"/>
      <c r="AK398" s="39">
        <f>NETWORKDAYS(P398,U398,Holidays!$B$1:$B$132)</f>
        <v>0</v>
      </c>
      <c r="AL398" s="39" t="e">
        <f>VLOOKUP(N398,'Service standards'!A:B,2,FALSE)</f>
        <v>#N/A</v>
      </c>
      <c r="AM398" s="40">
        <f>(NETWORKDAYS(Q398,U398,Holidays!$B$1:$B$132))-AI398</f>
        <v>0</v>
      </c>
      <c r="AN398" s="39" t="e">
        <f t="shared" si="11"/>
        <v>#N/A</v>
      </c>
      <c r="AO398" s="55" t="e">
        <f>VLOOKUP(N:N,Dashboard!A$3:B$32,2,FALSE)</f>
        <v>#N/A</v>
      </c>
    </row>
    <row r="399" spans="12:41" ht="15" customHeight="1">
      <c r="L399" s="72"/>
      <c r="AD399" s="73"/>
      <c r="AK399" s="39">
        <f>NETWORKDAYS(P399,U399,Holidays!$B$1:$B$132)</f>
        <v>0</v>
      </c>
      <c r="AL399" s="39" t="e">
        <f>VLOOKUP(N399,'Service standards'!A:B,2,FALSE)</f>
        <v>#N/A</v>
      </c>
      <c r="AM399" s="40">
        <f>(NETWORKDAYS(Q399,U399,Holidays!$B$1:$B$132))-AI399</f>
        <v>0</v>
      </c>
      <c r="AN399" s="39" t="e">
        <f t="shared" si="11"/>
        <v>#N/A</v>
      </c>
      <c r="AO399" s="55" t="e">
        <f>VLOOKUP(N:N,Dashboard!A$3:B$32,2,FALSE)</f>
        <v>#N/A</v>
      </c>
    </row>
    <row r="400" spans="12:41" ht="15" customHeight="1">
      <c r="L400" s="72"/>
      <c r="AD400" s="73"/>
      <c r="AK400" s="39">
        <f>NETWORKDAYS(P400,U400,Holidays!$B$1:$B$132)</f>
        <v>0</v>
      </c>
      <c r="AL400" s="39" t="e">
        <f>VLOOKUP(N400,'Service standards'!A:B,2,FALSE)</f>
        <v>#N/A</v>
      </c>
      <c r="AM400" s="40">
        <f>(NETWORKDAYS(Q400,U400,Holidays!$B$1:$B$132))-AI400</f>
        <v>0</v>
      </c>
      <c r="AN400" s="39" t="e">
        <f t="shared" si="11"/>
        <v>#N/A</v>
      </c>
      <c r="AO400" s="55" t="e">
        <f>VLOOKUP(N:N,Dashboard!A$3:B$32,2,FALSE)</f>
        <v>#N/A</v>
      </c>
    </row>
    <row r="401" spans="12:41" ht="15" customHeight="1">
      <c r="L401" s="72"/>
      <c r="AD401" s="73"/>
      <c r="AK401" s="39">
        <f>NETWORKDAYS(P401,U401,Holidays!$B$1:$B$132)</f>
        <v>0</v>
      </c>
      <c r="AL401" s="39" t="e">
        <f>VLOOKUP(N401,'Service standards'!A:B,2,FALSE)</f>
        <v>#N/A</v>
      </c>
      <c r="AM401" s="40">
        <f>(NETWORKDAYS(Q401,U401,Holidays!$B$1:$B$132))-AI401</f>
        <v>0</v>
      </c>
      <c r="AN401" s="39" t="e">
        <f t="shared" si="11"/>
        <v>#N/A</v>
      </c>
      <c r="AO401" s="55" t="e">
        <f>VLOOKUP(N:N,Dashboard!A$3:B$32,2,FALSE)</f>
        <v>#N/A</v>
      </c>
    </row>
    <row r="402" spans="12:41" ht="15" customHeight="1">
      <c r="L402" s="72"/>
      <c r="AD402" s="73"/>
      <c r="AK402" s="39">
        <f>NETWORKDAYS(P402,U402,Holidays!$B$1:$B$132)</f>
        <v>0</v>
      </c>
      <c r="AL402" s="39" t="e">
        <f>VLOOKUP(N402,'Service standards'!A:B,2,FALSE)</f>
        <v>#N/A</v>
      </c>
      <c r="AM402" s="40">
        <f>(NETWORKDAYS(Q402,U402,Holidays!$B$1:$B$132))-AI402</f>
        <v>0</v>
      </c>
      <c r="AN402" s="39" t="e">
        <f t="shared" si="11"/>
        <v>#N/A</v>
      </c>
      <c r="AO402" s="55" t="e">
        <f>VLOOKUP(N:N,Dashboard!A$3:B$32,2,FALSE)</f>
        <v>#N/A</v>
      </c>
    </row>
    <row r="403" spans="12:41" ht="15" customHeight="1">
      <c r="L403" s="72"/>
      <c r="AD403" s="73"/>
      <c r="AK403" s="39">
        <f>NETWORKDAYS(P403,U403,Holidays!$B$1:$B$132)</f>
        <v>0</v>
      </c>
      <c r="AL403" s="39" t="e">
        <f>VLOOKUP(N403,'Service standards'!A:B,2,FALSE)</f>
        <v>#N/A</v>
      </c>
      <c r="AM403" s="40">
        <f>(NETWORKDAYS(Q403,U403,Holidays!$B$1:$B$132))-AI403</f>
        <v>0</v>
      </c>
      <c r="AN403" s="39" t="e">
        <f t="shared" si="11"/>
        <v>#N/A</v>
      </c>
      <c r="AO403" s="55" t="e">
        <f>VLOOKUP(N:N,Dashboard!A$3:B$32,2,FALSE)</f>
        <v>#N/A</v>
      </c>
    </row>
    <row r="404" spans="12:41" ht="15" customHeight="1">
      <c r="L404" s="72"/>
      <c r="AD404" s="73"/>
      <c r="AK404" s="39">
        <f>NETWORKDAYS(P404,U404,Holidays!$B$1:$B$132)</f>
        <v>0</v>
      </c>
      <c r="AL404" s="39" t="e">
        <f>VLOOKUP(N404,'Service standards'!A:B,2,FALSE)</f>
        <v>#N/A</v>
      </c>
      <c r="AM404" s="40">
        <f>(NETWORKDAYS(Q404,U404,Holidays!$B$1:$B$132))-AI404</f>
        <v>0</v>
      </c>
      <c r="AN404" s="39" t="e">
        <f t="shared" si="11"/>
        <v>#N/A</v>
      </c>
      <c r="AO404" s="55" t="e">
        <f>VLOOKUP(N:N,Dashboard!A$3:B$32,2,FALSE)</f>
        <v>#N/A</v>
      </c>
    </row>
    <row r="405" spans="12:41" ht="15" customHeight="1">
      <c r="L405" s="72"/>
      <c r="AD405" s="73"/>
      <c r="AK405" s="39">
        <f>NETWORKDAYS(P405,U405,Holidays!$B$1:$B$132)</f>
        <v>0</v>
      </c>
      <c r="AL405" s="39" t="e">
        <f>VLOOKUP(N405,'Service standards'!A:B,2,FALSE)</f>
        <v>#N/A</v>
      </c>
      <c r="AM405" s="40">
        <f>(NETWORKDAYS(Q405,U405,Holidays!$B$1:$B$132))-AI405</f>
        <v>0</v>
      </c>
      <c r="AN405" s="39" t="e">
        <f t="shared" si="11"/>
        <v>#N/A</v>
      </c>
      <c r="AO405" s="55" t="e">
        <f>VLOOKUP(N:N,Dashboard!A$3:B$32,2,FALSE)</f>
        <v>#N/A</v>
      </c>
    </row>
    <row r="406" spans="12:41" ht="15" customHeight="1">
      <c r="L406" s="72"/>
      <c r="AD406" s="73"/>
      <c r="AK406" s="39">
        <f>NETWORKDAYS(P406,U406,Holidays!$B$1:$B$132)</f>
        <v>0</v>
      </c>
      <c r="AL406" s="39" t="e">
        <f>VLOOKUP(N406,'Service standards'!A:B,2,FALSE)</f>
        <v>#N/A</v>
      </c>
      <c r="AM406" s="40">
        <f>(NETWORKDAYS(Q406,U406,Holidays!$B$1:$B$132))-AI406</f>
        <v>0</v>
      </c>
      <c r="AN406" s="39" t="e">
        <f t="shared" si="11"/>
        <v>#N/A</v>
      </c>
      <c r="AO406" s="55" t="e">
        <f>VLOOKUP(N:N,Dashboard!A$3:B$32,2,FALSE)</f>
        <v>#N/A</v>
      </c>
    </row>
    <row r="407" spans="12:41" ht="15" customHeight="1">
      <c r="L407" s="72"/>
      <c r="AD407" s="73"/>
      <c r="AK407" s="39">
        <f>NETWORKDAYS(P407,U407,Holidays!$B$1:$B$132)</f>
        <v>0</v>
      </c>
      <c r="AL407" s="39" t="e">
        <f>VLOOKUP(N407,'Service standards'!A:B,2,FALSE)</f>
        <v>#N/A</v>
      </c>
      <c r="AM407" s="40">
        <f>(NETWORKDAYS(Q407,U407,Holidays!$B$1:$B$132))-AI407</f>
        <v>0</v>
      </c>
      <c r="AN407" s="39" t="e">
        <f t="shared" si="11"/>
        <v>#N/A</v>
      </c>
      <c r="AO407" s="55" t="e">
        <f>VLOOKUP(N:N,Dashboard!A$3:B$32,2,FALSE)</f>
        <v>#N/A</v>
      </c>
    </row>
    <row r="408" spans="12:41" ht="15" customHeight="1">
      <c r="L408" s="72"/>
      <c r="AD408" s="73"/>
      <c r="AK408" s="39">
        <f>NETWORKDAYS(P408,U408,Holidays!$B$1:$B$132)</f>
        <v>0</v>
      </c>
      <c r="AL408" s="39" t="e">
        <f>VLOOKUP(N408,'Service standards'!A:B,2,FALSE)</f>
        <v>#N/A</v>
      </c>
      <c r="AM408" s="40">
        <f>(NETWORKDAYS(Q408,U408,Holidays!$B$1:$B$132))-AI408</f>
        <v>0</v>
      </c>
      <c r="AN408" s="39" t="e">
        <f t="shared" si="11"/>
        <v>#N/A</v>
      </c>
      <c r="AO408" s="55" t="e">
        <f>VLOOKUP(N:N,Dashboard!A$3:B$32,2,FALSE)</f>
        <v>#N/A</v>
      </c>
    </row>
    <row r="409" spans="12:41" ht="15" customHeight="1">
      <c r="L409" s="72"/>
      <c r="AD409" s="73"/>
      <c r="AK409" s="39">
        <f>NETWORKDAYS(P409,U409,Holidays!$B$1:$B$132)</f>
        <v>0</v>
      </c>
      <c r="AL409" s="39" t="e">
        <f>VLOOKUP(N409,'Service standards'!A:B,2,FALSE)</f>
        <v>#N/A</v>
      </c>
      <c r="AM409" s="40">
        <f>(NETWORKDAYS(Q409,U409,Holidays!$B$1:$B$132))-AI409</f>
        <v>0</v>
      </c>
      <c r="AN409" s="39" t="e">
        <f t="shared" si="11"/>
        <v>#N/A</v>
      </c>
      <c r="AO409" s="55" t="e">
        <f>VLOOKUP(N:N,Dashboard!A$3:B$32,2,FALSE)</f>
        <v>#N/A</v>
      </c>
    </row>
    <row r="410" spans="12:41" ht="15" customHeight="1">
      <c r="L410" s="72"/>
      <c r="AD410" s="73"/>
      <c r="AK410" s="39">
        <f>NETWORKDAYS(P410,U410,Holidays!$B$1:$B$132)</f>
        <v>0</v>
      </c>
      <c r="AL410" s="39" t="e">
        <f>VLOOKUP(N410,'Service standards'!A:B,2,FALSE)</f>
        <v>#N/A</v>
      </c>
      <c r="AM410" s="40">
        <f>(NETWORKDAYS(Q410,U410,Holidays!$B$1:$B$132))-AI410</f>
        <v>0</v>
      </c>
      <c r="AN410" s="39" t="e">
        <f t="shared" si="11"/>
        <v>#N/A</v>
      </c>
      <c r="AO410" s="55" t="e">
        <f>VLOOKUP(N:N,Dashboard!A$3:B$32,2,FALSE)</f>
        <v>#N/A</v>
      </c>
    </row>
    <row r="411" spans="12:41" ht="15" customHeight="1">
      <c r="L411" s="72"/>
      <c r="AD411" s="73"/>
      <c r="AK411" s="39">
        <f>NETWORKDAYS(P411,U411,Holidays!$B$1:$B$132)</f>
        <v>0</v>
      </c>
      <c r="AL411" s="39" t="e">
        <f>VLOOKUP(N411,'Service standards'!A:B,2,FALSE)</f>
        <v>#N/A</v>
      </c>
      <c r="AM411" s="40">
        <f>(NETWORKDAYS(Q411,U411,Holidays!$B$1:$B$132))-AI411</f>
        <v>0</v>
      </c>
      <c r="AN411" s="39" t="e">
        <f t="shared" si="11"/>
        <v>#N/A</v>
      </c>
      <c r="AO411" s="55" t="e">
        <f>VLOOKUP(N:N,Dashboard!A$3:B$32,2,FALSE)</f>
        <v>#N/A</v>
      </c>
    </row>
    <row r="412" spans="12:41" ht="15" customHeight="1">
      <c r="L412" s="72"/>
      <c r="AD412" s="73"/>
      <c r="AK412" s="39">
        <f>NETWORKDAYS(P412,U412,Holidays!$B$1:$B$132)</f>
        <v>0</v>
      </c>
      <c r="AL412" s="39" t="e">
        <f>VLOOKUP(N412,'Service standards'!A:B,2,FALSE)</f>
        <v>#N/A</v>
      </c>
      <c r="AM412" s="40">
        <f>(NETWORKDAYS(Q412,U412,Holidays!$B$1:$B$132))-AI412</f>
        <v>0</v>
      </c>
      <c r="AN412" s="39" t="e">
        <f t="shared" si="11"/>
        <v>#N/A</v>
      </c>
      <c r="AO412" s="55" t="e">
        <f>VLOOKUP(N:N,Dashboard!A$3:B$32,2,FALSE)</f>
        <v>#N/A</v>
      </c>
    </row>
    <row r="413" spans="12:41" ht="15" customHeight="1">
      <c r="L413" s="72"/>
      <c r="AD413" s="73"/>
      <c r="AK413" s="39">
        <f>NETWORKDAYS(P413,U413,Holidays!$B$1:$B$132)</f>
        <v>0</v>
      </c>
      <c r="AL413" s="39" t="e">
        <f>VLOOKUP(N413,'Service standards'!A:B,2,FALSE)</f>
        <v>#N/A</v>
      </c>
      <c r="AM413" s="40">
        <f>(NETWORKDAYS(Q413,U413,Holidays!$B$1:$B$132))-AI413</f>
        <v>0</v>
      </c>
      <c r="AN413" s="39" t="e">
        <f t="shared" si="11"/>
        <v>#N/A</v>
      </c>
      <c r="AO413" s="55" t="e">
        <f>VLOOKUP(N:N,Dashboard!A$3:B$32,2,FALSE)</f>
        <v>#N/A</v>
      </c>
    </row>
    <row r="414" spans="12:41" ht="15" customHeight="1">
      <c r="L414" s="72"/>
      <c r="AD414" s="73"/>
      <c r="AK414" s="39">
        <f>NETWORKDAYS(P414,U414,Holidays!$B$1:$B$132)</f>
        <v>0</v>
      </c>
      <c r="AL414" s="39" t="e">
        <f>VLOOKUP(N414,'Service standards'!A:B,2,FALSE)</f>
        <v>#N/A</v>
      </c>
      <c r="AM414" s="40">
        <f>(NETWORKDAYS(Q414,U414,Holidays!$B$1:$B$132))-AI414</f>
        <v>0</v>
      </c>
      <c r="AN414" s="39" t="e">
        <f t="shared" si="11"/>
        <v>#N/A</v>
      </c>
      <c r="AO414" s="55" t="e">
        <f>VLOOKUP(N:N,Dashboard!A$3:B$32,2,FALSE)</f>
        <v>#N/A</v>
      </c>
    </row>
    <row r="415" spans="12:41" ht="15" customHeight="1">
      <c r="L415" s="72"/>
      <c r="AD415" s="73"/>
      <c r="AK415" s="39">
        <f>NETWORKDAYS(P415,U415,Holidays!$B$1:$B$132)</f>
        <v>0</v>
      </c>
      <c r="AL415" s="39" t="e">
        <f>VLOOKUP(N415,'Service standards'!A:B,2,FALSE)</f>
        <v>#N/A</v>
      </c>
      <c r="AM415" s="40">
        <f>(NETWORKDAYS(Q415,U415,Holidays!$B$1:$B$132))-AI415</f>
        <v>0</v>
      </c>
      <c r="AN415" s="39" t="e">
        <f t="shared" ref="AN415:AN478" si="12">IF(AM415&lt;=AL415,"Met/Rencontre", "DNM/NRP")</f>
        <v>#N/A</v>
      </c>
      <c r="AO415" s="55" t="e">
        <f>VLOOKUP(N:N,Dashboard!A$3:B$32,2,FALSE)</f>
        <v>#N/A</v>
      </c>
    </row>
    <row r="416" spans="12:41" ht="15" customHeight="1">
      <c r="L416" s="72"/>
      <c r="AD416" s="73"/>
      <c r="AK416" s="39">
        <f>NETWORKDAYS(P416,U416,Holidays!$B$1:$B$132)</f>
        <v>0</v>
      </c>
      <c r="AL416" s="39" t="e">
        <f>VLOOKUP(N416,'Service standards'!A:B,2,FALSE)</f>
        <v>#N/A</v>
      </c>
      <c r="AM416" s="40">
        <f>(NETWORKDAYS(Q416,U416,Holidays!$B$1:$B$132))-AI416</f>
        <v>0</v>
      </c>
      <c r="AN416" s="39" t="e">
        <f t="shared" si="12"/>
        <v>#N/A</v>
      </c>
      <c r="AO416" s="55" t="e">
        <f>VLOOKUP(N:N,Dashboard!A$3:B$32,2,FALSE)</f>
        <v>#N/A</v>
      </c>
    </row>
    <row r="417" spans="12:41" ht="15" customHeight="1">
      <c r="L417" s="72"/>
      <c r="AD417" s="73"/>
      <c r="AK417" s="39">
        <f>NETWORKDAYS(P417,U417,Holidays!$B$1:$B$132)</f>
        <v>0</v>
      </c>
      <c r="AL417" s="39" t="e">
        <f>VLOOKUP(N417,'Service standards'!A:B,2,FALSE)</f>
        <v>#N/A</v>
      </c>
      <c r="AM417" s="40">
        <f>(NETWORKDAYS(Q417,U417,Holidays!$B$1:$B$132))-AI417</f>
        <v>0</v>
      </c>
      <c r="AN417" s="39" t="e">
        <f t="shared" si="12"/>
        <v>#N/A</v>
      </c>
      <c r="AO417" s="55" t="e">
        <f>VLOOKUP(N:N,Dashboard!A$3:B$32,2,FALSE)</f>
        <v>#N/A</v>
      </c>
    </row>
    <row r="418" spans="12:41" ht="15" customHeight="1">
      <c r="L418" s="72"/>
      <c r="AD418" s="73"/>
      <c r="AK418" s="39">
        <f>NETWORKDAYS(P418,U418,Holidays!$B$1:$B$132)</f>
        <v>0</v>
      </c>
      <c r="AL418" s="39" t="e">
        <f>VLOOKUP(N418,'Service standards'!A:B,2,FALSE)</f>
        <v>#N/A</v>
      </c>
      <c r="AM418" s="40">
        <f>(NETWORKDAYS(Q418,U418,Holidays!$B$1:$B$132))-AI418</f>
        <v>0</v>
      </c>
      <c r="AN418" s="39" t="e">
        <f t="shared" si="12"/>
        <v>#N/A</v>
      </c>
      <c r="AO418" s="55" t="e">
        <f>VLOOKUP(N:N,Dashboard!A$3:B$32,2,FALSE)</f>
        <v>#N/A</v>
      </c>
    </row>
    <row r="419" spans="12:41" ht="15" customHeight="1">
      <c r="L419" s="72"/>
      <c r="AD419" s="73"/>
      <c r="AK419" s="39">
        <f>NETWORKDAYS(P419,U419,Holidays!$B$1:$B$132)</f>
        <v>0</v>
      </c>
      <c r="AL419" s="39" t="e">
        <f>VLOOKUP(N419,'Service standards'!A:B,2,FALSE)</f>
        <v>#N/A</v>
      </c>
      <c r="AM419" s="40">
        <f>(NETWORKDAYS(Q419,U419,Holidays!$B$1:$B$132))-AI419</f>
        <v>0</v>
      </c>
      <c r="AN419" s="39" t="e">
        <f t="shared" si="12"/>
        <v>#N/A</v>
      </c>
      <c r="AO419" s="55" t="e">
        <f>VLOOKUP(N:N,Dashboard!A$3:B$32,2,FALSE)</f>
        <v>#N/A</v>
      </c>
    </row>
    <row r="420" spans="12:41" ht="15" customHeight="1">
      <c r="L420" s="72"/>
      <c r="AD420" s="73"/>
      <c r="AK420" s="39">
        <f>NETWORKDAYS(P420,U420,Holidays!$B$1:$B$132)</f>
        <v>0</v>
      </c>
      <c r="AL420" s="39" t="e">
        <f>VLOOKUP(N420,'Service standards'!A:B,2,FALSE)</f>
        <v>#N/A</v>
      </c>
      <c r="AM420" s="40">
        <f>(NETWORKDAYS(Q420,U420,Holidays!$B$1:$B$132))-AI420</f>
        <v>0</v>
      </c>
      <c r="AN420" s="39" t="e">
        <f t="shared" si="12"/>
        <v>#N/A</v>
      </c>
      <c r="AO420" s="55" t="e">
        <f>VLOOKUP(N:N,Dashboard!A$3:B$32,2,FALSE)</f>
        <v>#N/A</v>
      </c>
    </row>
    <row r="421" spans="12:41" ht="15" customHeight="1">
      <c r="L421" s="72"/>
      <c r="AD421" s="73"/>
      <c r="AK421" s="39">
        <f>NETWORKDAYS(P421,U421,Holidays!$B$1:$B$132)</f>
        <v>0</v>
      </c>
      <c r="AL421" s="39" t="e">
        <f>VLOOKUP(N421,'Service standards'!A:B,2,FALSE)</f>
        <v>#N/A</v>
      </c>
      <c r="AM421" s="40">
        <f>(NETWORKDAYS(Q421,U421,Holidays!$B$1:$B$132))-AI421</f>
        <v>0</v>
      </c>
      <c r="AN421" s="39" t="e">
        <f t="shared" si="12"/>
        <v>#N/A</v>
      </c>
      <c r="AO421" s="55" t="e">
        <f>VLOOKUP(N:N,Dashboard!A$3:B$32,2,FALSE)</f>
        <v>#N/A</v>
      </c>
    </row>
    <row r="422" spans="12:41" ht="15" customHeight="1">
      <c r="L422" s="72"/>
      <c r="AD422" s="73"/>
      <c r="AK422" s="39">
        <f>NETWORKDAYS(P422,U422,Holidays!$B$1:$B$132)</f>
        <v>0</v>
      </c>
      <c r="AL422" s="39" t="e">
        <f>VLOOKUP(N422,'Service standards'!A:B,2,FALSE)</f>
        <v>#N/A</v>
      </c>
      <c r="AM422" s="40">
        <f>(NETWORKDAYS(Q422,U422,Holidays!$B$1:$B$132))-AI422</f>
        <v>0</v>
      </c>
      <c r="AN422" s="39" t="e">
        <f t="shared" si="12"/>
        <v>#N/A</v>
      </c>
      <c r="AO422" s="55" t="e">
        <f>VLOOKUP(N:N,Dashboard!A$3:B$32,2,FALSE)</f>
        <v>#N/A</v>
      </c>
    </row>
    <row r="423" spans="12:41" ht="15" customHeight="1">
      <c r="L423" s="72"/>
      <c r="AD423" s="73"/>
      <c r="AK423" s="39">
        <f>NETWORKDAYS(P423,U423,Holidays!$B$1:$B$132)</f>
        <v>0</v>
      </c>
      <c r="AL423" s="39" t="e">
        <f>VLOOKUP(N423,'Service standards'!A:B,2,FALSE)</f>
        <v>#N/A</v>
      </c>
      <c r="AM423" s="40">
        <f>(NETWORKDAYS(Q423,U423,Holidays!$B$1:$B$132))-AI423</f>
        <v>0</v>
      </c>
      <c r="AN423" s="39" t="e">
        <f t="shared" si="12"/>
        <v>#N/A</v>
      </c>
      <c r="AO423" s="55" t="e">
        <f>VLOOKUP(N:N,Dashboard!A$3:B$32,2,FALSE)</f>
        <v>#N/A</v>
      </c>
    </row>
    <row r="424" spans="12:41" ht="15" customHeight="1">
      <c r="L424" s="72"/>
      <c r="AD424" s="73"/>
      <c r="AK424" s="39">
        <f>NETWORKDAYS(P424,U424,Holidays!$B$1:$B$132)</f>
        <v>0</v>
      </c>
      <c r="AL424" s="39" t="e">
        <f>VLOOKUP(N424,'Service standards'!A:B,2,FALSE)</f>
        <v>#N/A</v>
      </c>
      <c r="AM424" s="40">
        <f>(NETWORKDAYS(Q424,U424,Holidays!$B$1:$B$132))-AI424</f>
        <v>0</v>
      </c>
      <c r="AN424" s="39" t="e">
        <f t="shared" si="12"/>
        <v>#N/A</v>
      </c>
      <c r="AO424" s="55" t="e">
        <f>VLOOKUP(N:N,Dashboard!A$3:B$32,2,FALSE)</f>
        <v>#N/A</v>
      </c>
    </row>
    <row r="425" spans="12:41" ht="15" customHeight="1">
      <c r="L425" s="72"/>
      <c r="AD425" s="73"/>
      <c r="AK425" s="39">
        <f>NETWORKDAYS(P425,U425,Holidays!$B$1:$B$132)</f>
        <v>0</v>
      </c>
      <c r="AL425" s="39" t="e">
        <f>VLOOKUP(N425,'Service standards'!A:B,2,FALSE)</f>
        <v>#N/A</v>
      </c>
      <c r="AM425" s="40">
        <f>(NETWORKDAYS(Q425,U425,Holidays!$B$1:$B$132))-AI425</f>
        <v>0</v>
      </c>
      <c r="AN425" s="39" t="e">
        <f t="shared" si="12"/>
        <v>#N/A</v>
      </c>
      <c r="AO425" s="55" t="e">
        <f>VLOOKUP(N:N,Dashboard!A$3:B$32,2,FALSE)</f>
        <v>#N/A</v>
      </c>
    </row>
    <row r="426" spans="12:41" ht="15" customHeight="1">
      <c r="L426" s="72"/>
      <c r="AD426" s="73"/>
      <c r="AK426" s="39">
        <f>NETWORKDAYS(P426,U426,Holidays!$B$1:$B$132)</f>
        <v>0</v>
      </c>
      <c r="AL426" s="39" t="e">
        <f>VLOOKUP(N426,'Service standards'!A:B,2,FALSE)</f>
        <v>#N/A</v>
      </c>
      <c r="AM426" s="40">
        <f>(NETWORKDAYS(Q426,U426,Holidays!$B$1:$B$132))-AI426</f>
        <v>0</v>
      </c>
      <c r="AN426" s="39" t="e">
        <f t="shared" si="12"/>
        <v>#N/A</v>
      </c>
      <c r="AO426" s="55" t="e">
        <f>VLOOKUP(N:N,Dashboard!A$3:B$32,2,FALSE)</f>
        <v>#N/A</v>
      </c>
    </row>
    <row r="427" spans="12:41" ht="15" customHeight="1">
      <c r="L427" s="72"/>
      <c r="AD427" s="73"/>
      <c r="AK427" s="39">
        <f>NETWORKDAYS(P427,U427,Holidays!$B$1:$B$132)</f>
        <v>0</v>
      </c>
      <c r="AL427" s="39" t="e">
        <f>VLOOKUP(N427,'Service standards'!A:B,2,FALSE)</f>
        <v>#N/A</v>
      </c>
      <c r="AM427" s="40">
        <f>(NETWORKDAYS(Q427,U427,Holidays!$B$1:$B$132))-AI427</f>
        <v>0</v>
      </c>
      <c r="AN427" s="39" t="e">
        <f t="shared" si="12"/>
        <v>#N/A</v>
      </c>
      <c r="AO427" s="55" t="e">
        <f>VLOOKUP(N:N,Dashboard!A$3:B$32,2,FALSE)</f>
        <v>#N/A</v>
      </c>
    </row>
    <row r="428" spans="12:41" ht="15" customHeight="1">
      <c r="L428" s="72"/>
      <c r="AD428" s="73"/>
      <c r="AK428" s="39">
        <f>NETWORKDAYS(P428,U428,Holidays!$B$1:$B$132)</f>
        <v>0</v>
      </c>
      <c r="AL428" s="39" t="e">
        <f>VLOOKUP(N428,'Service standards'!A:B,2,FALSE)</f>
        <v>#N/A</v>
      </c>
      <c r="AM428" s="40">
        <f>(NETWORKDAYS(Q428,U428,Holidays!$B$1:$B$132))-AI428</f>
        <v>0</v>
      </c>
      <c r="AN428" s="39" t="e">
        <f t="shared" si="12"/>
        <v>#N/A</v>
      </c>
      <c r="AO428" s="55" t="e">
        <f>VLOOKUP(N:N,Dashboard!A$3:B$32,2,FALSE)</f>
        <v>#N/A</v>
      </c>
    </row>
    <row r="429" spans="12:41" ht="15" customHeight="1">
      <c r="L429" s="72"/>
      <c r="AD429" s="73"/>
      <c r="AK429" s="39">
        <f>NETWORKDAYS(P429,U429,Holidays!$B$1:$B$132)</f>
        <v>0</v>
      </c>
      <c r="AL429" s="39" t="e">
        <f>VLOOKUP(N429,'Service standards'!A:B,2,FALSE)</f>
        <v>#N/A</v>
      </c>
      <c r="AM429" s="40">
        <f>(NETWORKDAYS(Q429,U429,Holidays!$B$1:$B$132))-AI429</f>
        <v>0</v>
      </c>
      <c r="AN429" s="39" t="e">
        <f t="shared" si="12"/>
        <v>#N/A</v>
      </c>
      <c r="AO429" s="55" t="e">
        <f>VLOOKUP(N:N,Dashboard!A$3:B$32,2,FALSE)</f>
        <v>#N/A</v>
      </c>
    </row>
    <row r="430" spans="12:41" ht="15" customHeight="1">
      <c r="L430" s="72"/>
      <c r="AD430" s="73"/>
      <c r="AK430" s="39">
        <f>NETWORKDAYS(P430,U430,Holidays!$B$1:$B$132)</f>
        <v>0</v>
      </c>
      <c r="AL430" s="39" t="e">
        <f>VLOOKUP(N430,'Service standards'!A:B,2,FALSE)</f>
        <v>#N/A</v>
      </c>
      <c r="AM430" s="40">
        <f>(NETWORKDAYS(Q430,U430,Holidays!$B$1:$B$132))-AI430</f>
        <v>0</v>
      </c>
      <c r="AN430" s="39" t="e">
        <f t="shared" si="12"/>
        <v>#N/A</v>
      </c>
      <c r="AO430" s="55" t="e">
        <f>VLOOKUP(N:N,Dashboard!A$3:B$32,2,FALSE)</f>
        <v>#N/A</v>
      </c>
    </row>
    <row r="431" spans="12:41" ht="15" customHeight="1">
      <c r="L431" s="72"/>
      <c r="AD431" s="73"/>
      <c r="AK431" s="39">
        <f>NETWORKDAYS(P431,U431,Holidays!$B$1:$B$132)</f>
        <v>0</v>
      </c>
      <c r="AL431" s="39" t="e">
        <f>VLOOKUP(N431,'Service standards'!A:B,2,FALSE)</f>
        <v>#N/A</v>
      </c>
      <c r="AM431" s="40">
        <f>(NETWORKDAYS(Q431,U431,Holidays!$B$1:$B$132))-AI431</f>
        <v>0</v>
      </c>
      <c r="AN431" s="39" t="e">
        <f t="shared" si="12"/>
        <v>#N/A</v>
      </c>
      <c r="AO431" s="55" t="e">
        <f>VLOOKUP(N:N,Dashboard!A$3:B$32,2,FALSE)</f>
        <v>#N/A</v>
      </c>
    </row>
    <row r="432" spans="12:41" ht="15" customHeight="1">
      <c r="L432" s="72"/>
      <c r="AD432" s="73"/>
      <c r="AK432" s="39">
        <f>NETWORKDAYS(P432,U432,Holidays!$B$1:$B$132)</f>
        <v>0</v>
      </c>
      <c r="AL432" s="39" t="e">
        <f>VLOOKUP(N432,'Service standards'!A:B,2,FALSE)</f>
        <v>#N/A</v>
      </c>
      <c r="AM432" s="40">
        <f>(NETWORKDAYS(Q432,U432,Holidays!$B$1:$B$132))-AI432</f>
        <v>0</v>
      </c>
      <c r="AN432" s="39" t="e">
        <f t="shared" si="12"/>
        <v>#N/A</v>
      </c>
      <c r="AO432" s="55" t="e">
        <f>VLOOKUP(N:N,Dashboard!A$3:B$32,2,FALSE)</f>
        <v>#N/A</v>
      </c>
    </row>
    <row r="433" spans="12:41" ht="15" customHeight="1">
      <c r="L433" s="72"/>
      <c r="AD433" s="73"/>
      <c r="AK433" s="39">
        <f>NETWORKDAYS(P433,U433,Holidays!$B$1:$B$132)</f>
        <v>0</v>
      </c>
      <c r="AL433" s="39" t="e">
        <f>VLOOKUP(N433,'Service standards'!A:B,2,FALSE)</f>
        <v>#N/A</v>
      </c>
      <c r="AM433" s="40">
        <f>(NETWORKDAYS(Q433,U433,Holidays!$B$1:$B$132))-AI433</f>
        <v>0</v>
      </c>
      <c r="AN433" s="39" t="e">
        <f t="shared" si="12"/>
        <v>#N/A</v>
      </c>
      <c r="AO433" s="55" t="e">
        <f>VLOOKUP(N:N,Dashboard!A$3:B$32,2,FALSE)</f>
        <v>#N/A</v>
      </c>
    </row>
    <row r="434" spans="12:41" ht="15" customHeight="1">
      <c r="L434" s="72"/>
      <c r="AD434" s="73"/>
      <c r="AK434" s="39">
        <f>NETWORKDAYS(P434,U434,Holidays!$B$1:$B$132)</f>
        <v>0</v>
      </c>
      <c r="AL434" s="39" t="e">
        <f>VLOOKUP(N434,'Service standards'!A:B,2,FALSE)</f>
        <v>#N/A</v>
      </c>
      <c r="AM434" s="40">
        <f>(NETWORKDAYS(Q434,U434,Holidays!$B$1:$B$132))-AI434</f>
        <v>0</v>
      </c>
      <c r="AN434" s="39" t="e">
        <f t="shared" si="12"/>
        <v>#N/A</v>
      </c>
      <c r="AO434" s="55" t="e">
        <f>VLOOKUP(N:N,Dashboard!A$3:B$32,2,FALSE)</f>
        <v>#N/A</v>
      </c>
    </row>
    <row r="435" spans="12:41" ht="15" customHeight="1">
      <c r="L435" s="72"/>
      <c r="AD435" s="73"/>
      <c r="AK435" s="39">
        <f>NETWORKDAYS(P435,U435,Holidays!$B$1:$B$132)</f>
        <v>0</v>
      </c>
      <c r="AL435" s="39" t="e">
        <f>VLOOKUP(N435,'Service standards'!A:B,2,FALSE)</f>
        <v>#N/A</v>
      </c>
      <c r="AM435" s="40">
        <f>(NETWORKDAYS(Q435,U435,Holidays!$B$1:$B$132))-AI435</f>
        <v>0</v>
      </c>
      <c r="AN435" s="39" t="e">
        <f t="shared" si="12"/>
        <v>#N/A</v>
      </c>
      <c r="AO435" s="55" t="e">
        <f>VLOOKUP(N:N,Dashboard!A$3:B$32,2,FALSE)</f>
        <v>#N/A</v>
      </c>
    </row>
    <row r="436" spans="12:41" ht="15" customHeight="1">
      <c r="L436" s="72"/>
      <c r="AD436" s="73"/>
      <c r="AK436" s="39">
        <f>NETWORKDAYS(P436,U436,Holidays!$B$1:$B$132)</f>
        <v>0</v>
      </c>
      <c r="AL436" s="39" t="e">
        <f>VLOOKUP(N436,'Service standards'!A:B,2,FALSE)</f>
        <v>#N/A</v>
      </c>
      <c r="AM436" s="40">
        <f>(NETWORKDAYS(Q436,U436,Holidays!$B$1:$B$132))-AI436</f>
        <v>0</v>
      </c>
      <c r="AN436" s="39" t="e">
        <f t="shared" si="12"/>
        <v>#N/A</v>
      </c>
      <c r="AO436" s="55" t="e">
        <f>VLOOKUP(N:N,Dashboard!A$3:B$32,2,FALSE)</f>
        <v>#N/A</v>
      </c>
    </row>
    <row r="437" spans="12:41" ht="15" customHeight="1">
      <c r="L437" s="72"/>
      <c r="AD437" s="73"/>
      <c r="AK437" s="39">
        <f>NETWORKDAYS(P437,U437,Holidays!$B$1:$B$132)</f>
        <v>0</v>
      </c>
      <c r="AL437" s="39" t="e">
        <f>VLOOKUP(N437,'Service standards'!A:B,2,FALSE)</f>
        <v>#N/A</v>
      </c>
      <c r="AM437" s="40">
        <f>(NETWORKDAYS(Q437,U437,Holidays!$B$1:$B$132))-AI437</f>
        <v>0</v>
      </c>
      <c r="AN437" s="39" t="e">
        <f t="shared" si="12"/>
        <v>#N/A</v>
      </c>
      <c r="AO437" s="55" t="e">
        <f>VLOOKUP(N:N,Dashboard!A$3:B$32,2,FALSE)</f>
        <v>#N/A</v>
      </c>
    </row>
    <row r="438" spans="12:41" ht="15" customHeight="1">
      <c r="L438" s="72"/>
      <c r="AD438" s="73"/>
      <c r="AK438" s="39">
        <f>NETWORKDAYS(P438,U438,Holidays!$B$1:$B$132)</f>
        <v>0</v>
      </c>
      <c r="AL438" s="39" t="e">
        <f>VLOOKUP(N438,'Service standards'!A:B,2,FALSE)</f>
        <v>#N/A</v>
      </c>
      <c r="AM438" s="40">
        <f>(NETWORKDAYS(Q438,U438,Holidays!$B$1:$B$132))-AI438</f>
        <v>0</v>
      </c>
      <c r="AN438" s="39" t="e">
        <f t="shared" si="12"/>
        <v>#N/A</v>
      </c>
      <c r="AO438" s="55" t="e">
        <f>VLOOKUP(N:N,Dashboard!A$3:B$32,2,FALSE)</f>
        <v>#N/A</v>
      </c>
    </row>
    <row r="439" spans="12:41" ht="15" customHeight="1">
      <c r="L439" s="72"/>
      <c r="AD439" s="73"/>
      <c r="AK439" s="39">
        <f>NETWORKDAYS(P439,U439,Holidays!$B$1:$B$132)</f>
        <v>0</v>
      </c>
      <c r="AL439" s="39" t="e">
        <f>VLOOKUP(N439,'Service standards'!A:B,2,FALSE)</f>
        <v>#N/A</v>
      </c>
      <c r="AM439" s="40">
        <f>(NETWORKDAYS(Q439,U439,Holidays!$B$1:$B$132))-AI439</f>
        <v>0</v>
      </c>
      <c r="AN439" s="39" t="e">
        <f t="shared" si="12"/>
        <v>#N/A</v>
      </c>
      <c r="AO439" s="55" t="e">
        <f>VLOOKUP(N:N,Dashboard!A$3:B$32,2,FALSE)</f>
        <v>#N/A</v>
      </c>
    </row>
    <row r="440" spans="12:41" ht="15" customHeight="1">
      <c r="L440" s="72"/>
      <c r="AD440" s="73"/>
      <c r="AK440" s="39">
        <f>NETWORKDAYS(P440,U440,Holidays!$B$1:$B$132)</f>
        <v>0</v>
      </c>
      <c r="AL440" s="39" t="e">
        <f>VLOOKUP(N440,'Service standards'!A:B,2,FALSE)</f>
        <v>#N/A</v>
      </c>
      <c r="AM440" s="40">
        <f>(NETWORKDAYS(Q440,U440,Holidays!$B$1:$B$132))-AI440</f>
        <v>0</v>
      </c>
      <c r="AN440" s="39" t="e">
        <f t="shared" si="12"/>
        <v>#N/A</v>
      </c>
      <c r="AO440" s="55" t="e">
        <f>VLOOKUP(N:N,Dashboard!A$3:B$32,2,FALSE)</f>
        <v>#N/A</v>
      </c>
    </row>
    <row r="441" spans="12:41" ht="15" customHeight="1">
      <c r="L441" s="72"/>
      <c r="AD441" s="73"/>
      <c r="AK441" s="39">
        <f>NETWORKDAYS(P441,U441,Holidays!$B$1:$B$132)</f>
        <v>0</v>
      </c>
      <c r="AL441" s="39" t="e">
        <f>VLOOKUP(N441,'Service standards'!A:B,2,FALSE)</f>
        <v>#N/A</v>
      </c>
      <c r="AM441" s="40">
        <f>(NETWORKDAYS(Q441,U441,Holidays!$B$1:$B$132))-AI441</f>
        <v>0</v>
      </c>
      <c r="AN441" s="39" t="e">
        <f t="shared" si="12"/>
        <v>#N/A</v>
      </c>
      <c r="AO441" s="55" t="e">
        <f>VLOOKUP(N:N,Dashboard!A$3:B$32,2,FALSE)</f>
        <v>#N/A</v>
      </c>
    </row>
    <row r="442" spans="12:41" ht="15" customHeight="1">
      <c r="L442" s="72"/>
      <c r="AD442" s="73"/>
      <c r="AK442" s="39">
        <f>NETWORKDAYS(P442,U442,Holidays!$B$1:$B$132)</f>
        <v>0</v>
      </c>
      <c r="AL442" s="39" t="e">
        <f>VLOOKUP(N442,'Service standards'!A:B,2,FALSE)</f>
        <v>#N/A</v>
      </c>
      <c r="AM442" s="40">
        <f>(NETWORKDAYS(Q442,U442,Holidays!$B$1:$B$132))-AI442</f>
        <v>0</v>
      </c>
      <c r="AN442" s="39" t="e">
        <f t="shared" si="12"/>
        <v>#N/A</v>
      </c>
      <c r="AO442" s="55" t="e">
        <f>VLOOKUP(N:N,Dashboard!A$3:B$32,2,FALSE)</f>
        <v>#N/A</v>
      </c>
    </row>
    <row r="443" spans="12:41" ht="15" customHeight="1">
      <c r="L443" s="72"/>
      <c r="AD443" s="73"/>
      <c r="AK443" s="39">
        <f>NETWORKDAYS(P443,U443,Holidays!$B$1:$B$132)</f>
        <v>0</v>
      </c>
      <c r="AL443" s="39" t="e">
        <f>VLOOKUP(N443,'Service standards'!A:B,2,FALSE)</f>
        <v>#N/A</v>
      </c>
      <c r="AM443" s="40">
        <f>(NETWORKDAYS(Q443,U443,Holidays!$B$1:$B$132))-AI443</f>
        <v>0</v>
      </c>
      <c r="AN443" s="39" t="e">
        <f t="shared" si="12"/>
        <v>#N/A</v>
      </c>
      <c r="AO443" s="55" t="e">
        <f>VLOOKUP(N:N,Dashboard!A$3:B$32,2,FALSE)</f>
        <v>#N/A</v>
      </c>
    </row>
    <row r="444" spans="12:41" ht="15" customHeight="1">
      <c r="L444" s="72"/>
      <c r="AD444" s="73"/>
      <c r="AK444" s="39">
        <f>NETWORKDAYS(P444,U444,Holidays!$B$1:$B$132)</f>
        <v>0</v>
      </c>
      <c r="AL444" s="39" t="e">
        <f>VLOOKUP(N444,'Service standards'!A:B,2,FALSE)</f>
        <v>#N/A</v>
      </c>
      <c r="AM444" s="40">
        <f>(NETWORKDAYS(Q444,U444,Holidays!$B$1:$B$132))-AI444</f>
        <v>0</v>
      </c>
      <c r="AN444" s="39" t="e">
        <f t="shared" si="12"/>
        <v>#N/A</v>
      </c>
      <c r="AO444" s="55" t="e">
        <f>VLOOKUP(N:N,Dashboard!A$3:B$32,2,FALSE)</f>
        <v>#N/A</v>
      </c>
    </row>
    <row r="445" spans="12:41" ht="15" customHeight="1">
      <c r="L445" s="72"/>
      <c r="AD445" s="73"/>
      <c r="AK445" s="39">
        <f>NETWORKDAYS(P445,U445,Holidays!$B$1:$B$132)</f>
        <v>0</v>
      </c>
      <c r="AL445" s="39" t="e">
        <f>VLOOKUP(N445,'Service standards'!A:B,2,FALSE)</f>
        <v>#N/A</v>
      </c>
      <c r="AM445" s="40">
        <f>(NETWORKDAYS(Q445,U445,Holidays!$B$1:$B$132))-AI445</f>
        <v>0</v>
      </c>
      <c r="AN445" s="39" t="e">
        <f t="shared" si="12"/>
        <v>#N/A</v>
      </c>
      <c r="AO445" s="55" t="e">
        <f>VLOOKUP(N:N,Dashboard!A$3:B$32,2,FALSE)</f>
        <v>#N/A</v>
      </c>
    </row>
    <row r="446" spans="12:41" ht="15" customHeight="1">
      <c r="L446" s="72"/>
      <c r="AD446" s="73"/>
      <c r="AK446" s="39">
        <f>NETWORKDAYS(P446,U446,Holidays!$B$1:$B$132)</f>
        <v>0</v>
      </c>
      <c r="AL446" s="39" t="e">
        <f>VLOOKUP(N446,'Service standards'!A:B,2,FALSE)</f>
        <v>#N/A</v>
      </c>
      <c r="AM446" s="40">
        <f>(NETWORKDAYS(Q446,U446,Holidays!$B$1:$B$132))-AI446</f>
        <v>0</v>
      </c>
      <c r="AN446" s="39" t="e">
        <f t="shared" si="12"/>
        <v>#N/A</v>
      </c>
      <c r="AO446" s="55" t="e">
        <f>VLOOKUP(N:N,Dashboard!A$3:B$32,2,FALSE)</f>
        <v>#N/A</v>
      </c>
    </row>
    <row r="447" spans="12:41" ht="15" customHeight="1">
      <c r="L447" s="72"/>
      <c r="AD447" s="73"/>
      <c r="AK447" s="39">
        <f>NETWORKDAYS(P447,U447,Holidays!$B$1:$B$132)</f>
        <v>0</v>
      </c>
      <c r="AL447" s="39" t="e">
        <f>VLOOKUP(N447,'Service standards'!A:B,2,FALSE)</f>
        <v>#N/A</v>
      </c>
      <c r="AM447" s="40">
        <f>(NETWORKDAYS(Q447,U447,Holidays!$B$1:$B$132))-AI447</f>
        <v>0</v>
      </c>
      <c r="AN447" s="39" t="e">
        <f t="shared" si="12"/>
        <v>#N/A</v>
      </c>
      <c r="AO447" s="55" t="e">
        <f>VLOOKUP(N:N,Dashboard!A$3:B$32,2,FALSE)</f>
        <v>#N/A</v>
      </c>
    </row>
    <row r="448" spans="12:41" ht="15" customHeight="1">
      <c r="L448" s="72"/>
      <c r="AD448" s="73"/>
      <c r="AK448" s="39">
        <f>NETWORKDAYS(P448,U448,Holidays!$B$1:$B$132)</f>
        <v>0</v>
      </c>
      <c r="AL448" s="39" t="e">
        <f>VLOOKUP(N448,'Service standards'!A:B,2,FALSE)</f>
        <v>#N/A</v>
      </c>
      <c r="AM448" s="40">
        <f>(NETWORKDAYS(Q448,U448,Holidays!$B$1:$B$132))-AI448</f>
        <v>0</v>
      </c>
      <c r="AN448" s="39" t="e">
        <f t="shared" si="12"/>
        <v>#N/A</v>
      </c>
      <c r="AO448" s="55" t="e">
        <f>VLOOKUP(N:N,Dashboard!A$3:B$32,2,FALSE)</f>
        <v>#N/A</v>
      </c>
    </row>
    <row r="449" spans="12:41" ht="15" customHeight="1">
      <c r="L449" s="72"/>
      <c r="AD449" s="73"/>
      <c r="AK449" s="39">
        <f>NETWORKDAYS(P449,U449,Holidays!$B$1:$B$132)</f>
        <v>0</v>
      </c>
      <c r="AL449" s="39" t="e">
        <f>VLOOKUP(N449,'Service standards'!A:B,2,FALSE)</f>
        <v>#N/A</v>
      </c>
      <c r="AM449" s="40">
        <f>(NETWORKDAYS(Q449,U449,Holidays!$B$1:$B$132))-AI449</f>
        <v>0</v>
      </c>
      <c r="AN449" s="39" t="e">
        <f t="shared" si="12"/>
        <v>#N/A</v>
      </c>
      <c r="AO449" s="55" t="e">
        <f>VLOOKUP(N:N,Dashboard!A$3:B$32,2,FALSE)</f>
        <v>#N/A</v>
      </c>
    </row>
    <row r="450" spans="12:41" ht="15" customHeight="1">
      <c r="L450" s="72"/>
      <c r="AD450" s="73"/>
      <c r="AK450" s="39">
        <f>NETWORKDAYS(P450,U450,Holidays!$B$1:$B$132)</f>
        <v>0</v>
      </c>
      <c r="AL450" s="39" t="e">
        <f>VLOOKUP(N450,'Service standards'!A:B,2,FALSE)</f>
        <v>#N/A</v>
      </c>
      <c r="AM450" s="40">
        <f>(NETWORKDAYS(Q450,U450,Holidays!$B$1:$B$132))-AI450</f>
        <v>0</v>
      </c>
      <c r="AN450" s="39" t="e">
        <f t="shared" si="12"/>
        <v>#N/A</v>
      </c>
      <c r="AO450" s="55" t="e">
        <f>VLOOKUP(N:N,Dashboard!A$3:B$32,2,FALSE)</f>
        <v>#N/A</v>
      </c>
    </row>
    <row r="451" spans="12:41" ht="15" customHeight="1">
      <c r="L451" s="72"/>
      <c r="AD451" s="73"/>
      <c r="AK451" s="39">
        <f>NETWORKDAYS(P451,U451,Holidays!$B$1:$B$132)</f>
        <v>0</v>
      </c>
      <c r="AL451" s="39" t="e">
        <f>VLOOKUP(N451,'Service standards'!A:B,2,FALSE)</f>
        <v>#N/A</v>
      </c>
      <c r="AM451" s="40">
        <f>(NETWORKDAYS(Q451,U451,Holidays!$B$1:$B$132))-AI451</f>
        <v>0</v>
      </c>
      <c r="AN451" s="39" t="e">
        <f t="shared" si="12"/>
        <v>#N/A</v>
      </c>
      <c r="AO451" s="55" t="e">
        <f>VLOOKUP(N:N,Dashboard!A$3:B$32,2,FALSE)</f>
        <v>#N/A</v>
      </c>
    </row>
    <row r="452" spans="12:41" ht="15" customHeight="1">
      <c r="L452" s="72"/>
      <c r="AD452" s="73"/>
      <c r="AK452" s="39">
        <f>NETWORKDAYS(P452,U452,Holidays!$B$1:$B$132)</f>
        <v>0</v>
      </c>
      <c r="AL452" s="39" t="e">
        <f>VLOOKUP(N452,'Service standards'!A:B,2,FALSE)</f>
        <v>#N/A</v>
      </c>
      <c r="AM452" s="40">
        <f>(NETWORKDAYS(Q452,U452,Holidays!$B$1:$B$132))-AI452</f>
        <v>0</v>
      </c>
      <c r="AN452" s="39" t="e">
        <f t="shared" si="12"/>
        <v>#N/A</v>
      </c>
      <c r="AO452" s="55" t="e">
        <f>VLOOKUP(N:N,Dashboard!A$3:B$32,2,FALSE)</f>
        <v>#N/A</v>
      </c>
    </row>
    <row r="453" spans="12:41" ht="15" customHeight="1">
      <c r="L453" s="72"/>
      <c r="AD453" s="73"/>
      <c r="AK453" s="39">
        <f>NETWORKDAYS(P453,U453,Holidays!$B$1:$B$132)</f>
        <v>0</v>
      </c>
      <c r="AL453" s="39" t="e">
        <f>VLOOKUP(N453,'Service standards'!A:B,2,FALSE)</f>
        <v>#N/A</v>
      </c>
      <c r="AM453" s="40">
        <f>(NETWORKDAYS(Q453,U453,Holidays!$B$1:$B$132))-AI453</f>
        <v>0</v>
      </c>
      <c r="AN453" s="39" t="e">
        <f t="shared" si="12"/>
        <v>#N/A</v>
      </c>
      <c r="AO453" s="55" t="e">
        <f>VLOOKUP(N:N,Dashboard!A$3:B$32,2,FALSE)</f>
        <v>#N/A</v>
      </c>
    </row>
    <row r="454" spans="12:41" ht="15" customHeight="1">
      <c r="L454" s="72"/>
      <c r="AD454" s="73"/>
      <c r="AK454" s="39">
        <f>NETWORKDAYS(P454,U454,Holidays!$B$1:$B$132)</f>
        <v>0</v>
      </c>
      <c r="AL454" s="39" t="e">
        <f>VLOOKUP(N454,'Service standards'!A:B,2,FALSE)</f>
        <v>#N/A</v>
      </c>
      <c r="AM454" s="40">
        <f>(NETWORKDAYS(Q454,U454,Holidays!$B$1:$B$132))-AI454</f>
        <v>0</v>
      </c>
      <c r="AN454" s="39" t="e">
        <f t="shared" si="12"/>
        <v>#N/A</v>
      </c>
      <c r="AO454" s="55" t="e">
        <f>VLOOKUP(N:N,Dashboard!A$3:B$32,2,FALSE)</f>
        <v>#N/A</v>
      </c>
    </row>
    <row r="455" spans="12:41" ht="15" customHeight="1">
      <c r="L455" s="72"/>
      <c r="AD455" s="73"/>
      <c r="AK455" s="39">
        <f>NETWORKDAYS(P455,U455,Holidays!$B$1:$B$132)</f>
        <v>0</v>
      </c>
      <c r="AL455" s="39" t="e">
        <f>VLOOKUP(N455,'Service standards'!A:B,2,FALSE)</f>
        <v>#N/A</v>
      </c>
      <c r="AM455" s="40">
        <f>(NETWORKDAYS(Q455,U455,Holidays!$B$1:$B$132))-AI455</f>
        <v>0</v>
      </c>
      <c r="AN455" s="39" t="e">
        <f t="shared" si="12"/>
        <v>#N/A</v>
      </c>
      <c r="AO455" s="55" t="e">
        <f>VLOOKUP(N:N,Dashboard!A$3:B$32,2,FALSE)</f>
        <v>#N/A</v>
      </c>
    </row>
    <row r="456" spans="12:41" ht="15" customHeight="1">
      <c r="L456" s="72"/>
      <c r="AD456" s="73"/>
      <c r="AK456" s="39">
        <f>NETWORKDAYS(P456,U456,Holidays!$B$1:$B$132)</f>
        <v>0</v>
      </c>
      <c r="AL456" s="39" t="e">
        <f>VLOOKUP(N456,'Service standards'!A:B,2,FALSE)</f>
        <v>#N/A</v>
      </c>
      <c r="AM456" s="40">
        <f>(NETWORKDAYS(Q456,U456,Holidays!$B$1:$B$132))-AI456</f>
        <v>0</v>
      </c>
      <c r="AN456" s="39" t="e">
        <f t="shared" si="12"/>
        <v>#N/A</v>
      </c>
      <c r="AO456" s="55" t="e">
        <f>VLOOKUP(N:N,Dashboard!A$3:B$32,2,FALSE)</f>
        <v>#N/A</v>
      </c>
    </row>
    <row r="457" spans="12:41" ht="15" customHeight="1">
      <c r="L457" s="72"/>
      <c r="AD457" s="73"/>
      <c r="AK457" s="39">
        <f>NETWORKDAYS(P457,U457,Holidays!$B$1:$B$132)</f>
        <v>0</v>
      </c>
      <c r="AL457" s="39" t="e">
        <f>VLOOKUP(N457,'Service standards'!A:B,2,FALSE)</f>
        <v>#N/A</v>
      </c>
      <c r="AM457" s="40">
        <f>(NETWORKDAYS(Q457,U457,Holidays!$B$1:$B$132))-AI457</f>
        <v>0</v>
      </c>
      <c r="AN457" s="39" t="e">
        <f t="shared" si="12"/>
        <v>#N/A</v>
      </c>
      <c r="AO457" s="55" t="e">
        <f>VLOOKUP(N:N,Dashboard!A$3:B$32,2,FALSE)</f>
        <v>#N/A</v>
      </c>
    </row>
    <row r="458" spans="12:41" ht="15" customHeight="1">
      <c r="L458" s="72"/>
      <c r="AD458" s="73"/>
      <c r="AK458" s="39">
        <f>NETWORKDAYS(P458,U458,Holidays!$B$1:$B$132)</f>
        <v>0</v>
      </c>
      <c r="AL458" s="39" t="e">
        <f>VLOOKUP(N458,'Service standards'!A:B,2,FALSE)</f>
        <v>#N/A</v>
      </c>
      <c r="AM458" s="40">
        <f>(NETWORKDAYS(Q458,U458,Holidays!$B$1:$B$132))-AI458</f>
        <v>0</v>
      </c>
      <c r="AN458" s="39" t="e">
        <f t="shared" si="12"/>
        <v>#N/A</v>
      </c>
      <c r="AO458" s="55" t="e">
        <f>VLOOKUP(N:N,Dashboard!A$3:B$32,2,FALSE)</f>
        <v>#N/A</v>
      </c>
    </row>
    <row r="459" spans="12:41" ht="15" customHeight="1">
      <c r="L459" s="72"/>
      <c r="AD459" s="73"/>
      <c r="AK459" s="39">
        <f>NETWORKDAYS(P459,U459,Holidays!$B$1:$B$132)</f>
        <v>0</v>
      </c>
      <c r="AL459" s="39" t="e">
        <f>VLOOKUP(N459,'Service standards'!A:B,2,FALSE)</f>
        <v>#N/A</v>
      </c>
      <c r="AM459" s="40">
        <f>(NETWORKDAYS(Q459,U459,Holidays!$B$1:$B$132))-AI459</f>
        <v>0</v>
      </c>
      <c r="AN459" s="39" t="e">
        <f t="shared" si="12"/>
        <v>#N/A</v>
      </c>
      <c r="AO459" s="55" t="e">
        <f>VLOOKUP(N:N,Dashboard!A$3:B$32,2,FALSE)</f>
        <v>#N/A</v>
      </c>
    </row>
    <row r="460" spans="12:41" ht="15" customHeight="1">
      <c r="L460" s="72"/>
      <c r="AD460" s="73"/>
      <c r="AK460" s="39">
        <f>NETWORKDAYS(P460,U460,Holidays!$B$1:$B$132)</f>
        <v>0</v>
      </c>
      <c r="AL460" s="39" t="e">
        <f>VLOOKUP(N460,'Service standards'!A:B,2,FALSE)</f>
        <v>#N/A</v>
      </c>
      <c r="AM460" s="40">
        <f>(NETWORKDAYS(Q460,U460,Holidays!$B$1:$B$132))-AI460</f>
        <v>0</v>
      </c>
      <c r="AN460" s="39" t="e">
        <f t="shared" si="12"/>
        <v>#N/A</v>
      </c>
      <c r="AO460" s="55" t="e">
        <f>VLOOKUP(N:N,Dashboard!A$3:B$32,2,FALSE)</f>
        <v>#N/A</v>
      </c>
    </row>
    <row r="461" spans="12:41" ht="15" customHeight="1">
      <c r="L461" s="72"/>
      <c r="AD461" s="73"/>
      <c r="AK461" s="39">
        <f>NETWORKDAYS(P461,U461,Holidays!$B$1:$B$132)</f>
        <v>0</v>
      </c>
      <c r="AL461" s="39" t="e">
        <f>VLOOKUP(N461,'Service standards'!A:B,2,FALSE)</f>
        <v>#N/A</v>
      </c>
      <c r="AM461" s="40">
        <f>(NETWORKDAYS(Q461,U461,Holidays!$B$1:$B$132))-AI461</f>
        <v>0</v>
      </c>
      <c r="AN461" s="39" t="e">
        <f t="shared" si="12"/>
        <v>#N/A</v>
      </c>
      <c r="AO461" s="55" t="e">
        <f>VLOOKUP(N:N,Dashboard!A$3:B$32,2,FALSE)</f>
        <v>#N/A</v>
      </c>
    </row>
    <row r="462" spans="12:41" ht="15" customHeight="1">
      <c r="L462" s="72"/>
      <c r="AD462" s="73"/>
      <c r="AK462" s="39">
        <f>NETWORKDAYS(P462,U462,Holidays!$B$1:$B$132)</f>
        <v>0</v>
      </c>
      <c r="AL462" s="39" t="e">
        <f>VLOOKUP(N462,'Service standards'!A:B,2,FALSE)</f>
        <v>#N/A</v>
      </c>
      <c r="AM462" s="40">
        <f>(NETWORKDAYS(Q462,U462,Holidays!$B$1:$B$132))-AI462</f>
        <v>0</v>
      </c>
      <c r="AN462" s="39" t="e">
        <f t="shared" si="12"/>
        <v>#N/A</v>
      </c>
      <c r="AO462" s="55" t="e">
        <f>VLOOKUP(N:N,Dashboard!A$3:B$32,2,FALSE)</f>
        <v>#N/A</v>
      </c>
    </row>
    <row r="463" spans="12:41" ht="15" customHeight="1">
      <c r="L463" s="72"/>
      <c r="AD463" s="73"/>
      <c r="AK463" s="39">
        <f>NETWORKDAYS(P463,U463,Holidays!$B$1:$B$132)</f>
        <v>0</v>
      </c>
      <c r="AL463" s="39" t="e">
        <f>VLOOKUP(N463,'Service standards'!A:B,2,FALSE)</f>
        <v>#N/A</v>
      </c>
      <c r="AM463" s="40">
        <f>(NETWORKDAYS(Q463,U463,Holidays!$B$1:$B$132))-AI463</f>
        <v>0</v>
      </c>
      <c r="AN463" s="39" t="e">
        <f t="shared" si="12"/>
        <v>#N/A</v>
      </c>
      <c r="AO463" s="55" t="e">
        <f>VLOOKUP(N:N,Dashboard!A$3:B$32,2,FALSE)</f>
        <v>#N/A</v>
      </c>
    </row>
    <row r="464" spans="12:41" ht="15" customHeight="1">
      <c r="L464" s="72"/>
      <c r="AD464" s="73"/>
      <c r="AK464" s="39">
        <f>NETWORKDAYS(P464,U464,Holidays!$B$1:$B$132)</f>
        <v>0</v>
      </c>
      <c r="AL464" s="39" t="e">
        <f>VLOOKUP(N464,'Service standards'!A:B,2,FALSE)</f>
        <v>#N/A</v>
      </c>
      <c r="AM464" s="40">
        <f>(NETWORKDAYS(Q464,U464,Holidays!$B$1:$B$132))-AI464</f>
        <v>0</v>
      </c>
      <c r="AN464" s="39" t="e">
        <f t="shared" si="12"/>
        <v>#N/A</v>
      </c>
      <c r="AO464" s="55" t="e">
        <f>VLOOKUP(N:N,Dashboard!A$3:B$32,2,FALSE)</f>
        <v>#N/A</v>
      </c>
    </row>
    <row r="465" spans="12:41" ht="15" customHeight="1">
      <c r="L465" s="72"/>
      <c r="AD465" s="73"/>
      <c r="AK465" s="39">
        <f>NETWORKDAYS(P465,U465,Holidays!$B$1:$B$132)</f>
        <v>0</v>
      </c>
      <c r="AL465" s="39" t="e">
        <f>VLOOKUP(N465,'Service standards'!A:B,2,FALSE)</f>
        <v>#N/A</v>
      </c>
      <c r="AM465" s="40">
        <f>(NETWORKDAYS(Q465,U465,Holidays!$B$1:$B$132))-AI465</f>
        <v>0</v>
      </c>
      <c r="AN465" s="39" t="e">
        <f t="shared" si="12"/>
        <v>#N/A</v>
      </c>
      <c r="AO465" s="55" t="e">
        <f>VLOOKUP(N:N,Dashboard!A$3:B$32,2,FALSE)</f>
        <v>#N/A</v>
      </c>
    </row>
    <row r="466" spans="12:41" ht="15" customHeight="1">
      <c r="L466" s="72"/>
      <c r="AD466" s="73"/>
      <c r="AK466" s="39">
        <f>NETWORKDAYS(P466,U466,Holidays!$B$1:$B$132)</f>
        <v>0</v>
      </c>
      <c r="AL466" s="39" t="e">
        <f>VLOOKUP(N466,'Service standards'!A:B,2,FALSE)</f>
        <v>#N/A</v>
      </c>
      <c r="AM466" s="40">
        <f>(NETWORKDAYS(Q466,U466,Holidays!$B$1:$B$132))-AI466</f>
        <v>0</v>
      </c>
      <c r="AN466" s="39" t="e">
        <f t="shared" si="12"/>
        <v>#N/A</v>
      </c>
      <c r="AO466" s="55" t="e">
        <f>VLOOKUP(N:N,Dashboard!A$3:B$32,2,FALSE)</f>
        <v>#N/A</v>
      </c>
    </row>
    <row r="467" spans="12:41" ht="15" customHeight="1">
      <c r="L467" s="72"/>
      <c r="AD467" s="73"/>
      <c r="AK467" s="39">
        <f>NETWORKDAYS(P467,U467,Holidays!$B$1:$B$132)</f>
        <v>0</v>
      </c>
      <c r="AL467" s="39" t="e">
        <f>VLOOKUP(N467,'Service standards'!A:B,2,FALSE)</f>
        <v>#N/A</v>
      </c>
      <c r="AM467" s="40">
        <f>(NETWORKDAYS(Q467,U467,Holidays!$B$1:$B$132))-AI467</f>
        <v>0</v>
      </c>
      <c r="AN467" s="39" t="e">
        <f t="shared" si="12"/>
        <v>#N/A</v>
      </c>
      <c r="AO467" s="55" t="e">
        <f>VLOOKUP(N:N,Dashboard!A$3:B$32,2,FALSE)</f>
        <v>#N/A</v>
      </c>
    </row>
    <row r="468" spans="12:41" ht="15" customHeight="1">
      <c r="L468" s="72"/>
      <c r="AD468" s="73"/>
      <c r="AK468" s="39">
        <f>NETWORKDAYS(P468,U468,Holidays!$B$1:$B$132)</f>
        <v>0</v>
      </c>
      <c r="AL468" s="39" t="e">
        <f>VLOOKUP(N468,'Service standards'!A:B,2,FALSE)</f>
        <v>#N/A</v>
      </c>
      <c r="AM468" s="40">
        <f>(NETWORKDAYS(Q468,U468,Holidays!$B$1:$B$132))-AI468</f>
        <v>0</v>
      </c>
      <c r="AN468" s="39" t="e">
        <f t="shared" si="12"/>
        <v>#N/A</v>
      </c>
      <c r="AO468" s="55" t="e">
        <f>VLOOKUP(N:N,Dashboard!A$3:B$32,2,FALSE)</f>
        <v>#N/A</v>
      </c>
    </row>
    <row r="469" spans="12:41" ht="15" customHeight="1">
      <c r="L469" s="72"/>
      <c r="AD469" s="73"/>
      <c r="AK469" s="39">
        <f>NETWORKDAYS(P469,U469,Holidays!$B$1:$B$132)</f>
        <v>0</v>
      </c>
      <c r="AL469" s="39" t="e">
        <f>VLOOKUP(N469,'Service standards'!A:B,2,FALSE)</f>
        <v>#N/A</v>
      </c>
      <c r="AM469" s="40">
        <f>(NETWORKDAYS(Q469,U469,Holidays!$B$1:$B$132))-AI469</f>
        <v>0</v>
      </c>
      <c r="AN469" s="39" t="e">
        <f t="shared" si="12"/>
        <v>#N/A</v>
      </c>
      <c r="AO469" s="55" t="e">
        <f>VLOOKUP(N:N,Dashboard!A$3:B$32,2,FALSE)</f>
        <v>#N/A</v>
      </c>
    </row>
    <row r="470" spans="12:41" ht="15" customHeight="1">
      <c r="L470" s="72"/>
      <c r="AD470" s="73"/>
      <c r="AK470" s="39">
        <f>NETWORKDAYS(P470,U470,Holidays!$B$1:$B$132)</f>
        <v>0</v>
      </c>
      <c r="AL470" s="39" t="e">
        <f>VLOOKUP(N470,'Service standards'!A:B,2,FALSE)</f>
        <v>#N/A</v>
      </c>
      <c r="AM470" s="40">
        <f>(NETWORKDAYS(Q470,U470,Holidays!$B$1:$B$132))-AI470</f>
        <v>0</v>
      </c>
      <c r="AN470" s="39" t="e">
        <f t="shared" si="12"/>
        <v>#N/A</v>
      </c>
      <c r="AO470" s="55" t="e">
        <f>VLOOKUP(N:N,Dashboard!A$3:B$32,2,FALSE)</f>
        <v>#N/A</v>
      </c>
    </row>
    <row r="471" spans="12:41" ht="15" customHeight="1">
      <c r="L471" s="72"/>
      <c r="AD471" s="73"/>
      <c r="AK471" s="39">
        <f>NETWORKDAYS(P471,U471,Holidays!$B$1:$B$132)</f>
        <v>0</v>
      </c>
      <c r="AL471" s="39" t="e">
        <f>VLOOKUP(N471,'Service standards'!A:B,2,FALSE)</f>
        <v>#N/A</v>
      </c>
      <c r="AM471" s="40">
        <f>(NETWORKDAYS(Q471,U471,Holidays!$B$1:$B$132))-AI471</f>
        <v>0</v>
      </c>
      <c r="AN471" s="39" t="e">
        <f t="shared" si="12"/>
        <v>#N/A</v>
      </c>
      <c r="AO471" s="55" t="e">
        <f>VLOOKUP(N:N,Dashboard!A$3:B$32,2,FALSE)</f>
        <v>#N/A</v>
      </c>
    </row>
    <row r="472" spans="12:41" ht="15" customHeight="1">
      <c r="L472" s="72"/>
      <c r="AD472" s="73"/>
      <c r="AK472" s="39">
        <f>NETWORKDAYS(P472,U472,Holidays!$B$1:$B$132)</f>
        <v>0</v>
      </c>
      <c r="AL472" s="39" t="e">
        <f>VLOOKUP(N472,'Service standards'!A:B,2,FALSE)</f>
        <v>#N/A</v>
      </c>
      <c r="AM472" s="40">
        <f>(NETWORKDAYS(Q472,U472,Holidays!$B$1:$B$132))-AI472</f>
        <v>0</v>
      </c>
      <c r="AN472" s="39" t="e">
        <f t="shared" si="12"/>
        <v>#N/A</v>
      </c>
      <c r="AO472" s="55" t="e">
        <f>VLOOKUP(N:N,Dashboard!A$3:B$32,2,FALSE)</f>
        <v>#N/A</v>
      </c>
    </row>
    <row r="473" spans="12:41" ht="15" customHeight="1">
      <c r="L473" s="72"/>
      <c r="AD473" s="73"/>
      <c r="AK473" s="39">
        <f>NETWORKDAYS(P473,U473,Holidays!$B$1:$B$132)</f>
        <v>0</v>
      </c>
      <c r="AL473" s="39" t="e">
        <f>VLOOKUP(N473,'Service standards'!A:B,2,FALSE)</f>
        <v>#N/A</v>
      </c>
      <c r="AM473" s="40">
        <f>(NETWORKDAYS(Q473,U473,Holidays!$B$1:$B$132))-AI473</f>
        <v>0</v>
      </c>
      <c r="AN473" s="39" t="e">
        <f t="shared" si="12"/>
        <v>#N/A</v>
      </c>
      <c r="AO473" s="55" t="e">
        <f>VLOOKUP(N:N,Dashboard!A$3:B$32,2,FALSE)</f>
        <v>#N/A</v>
      </c>
    </row>
    <row r="474" spans="12:41" ht="15" customHeight="1">
      <c r="L474" s="72"/>
      <c r="AD474" s="73"/>
      <c r="AK474" s="39">
        <f>NETWORKDAYS(P474,U474,Holidays!$B$1:$B$132)</f>
        <v>0</v>
      </c>
      <c r="AL474" s="39" t="e">
        <f>VLOOKUP(N474,'Service standards'!A:B,2,FALSE)</f>
        <v>#N/A</v>
      </c>
      <c r="AM474" s="40">
        <f>(NETWORKDAYS(Q474,U474,Holidays!$B$1:$B$132))-AI474</f>
        <v>0</v>
      </c>
      <c r="AN474" s="39" t="e">
        <f t="shared" si="12"/>
        <v>#N/A</v>
      </c>
      <c r="AO474" s="55" t="e">
        <f>VLOOKUP(N:N,Dashboard!A$3:B$32,2,FALSE)</f>
        <v>#N/A</v>
      </c>
    </row>
    <row r="475" spans="12:41" ht="15" customHeight="1">
      <c r="L475" s="72"/>
      <c r="AD475" s="73"/>
      <c r="AK475" s="39">
        <f>NETWORKDAYS(P475,U475,Holidays!$B$1:$B$132)</f>
        <v>0</v>
      </c>
      <c r="AL475" s="39" t="e">
        <f>VLOOKUP(N475,'Service standards'!A:B,2,FALSE)</f>
        <v>#N/A</v>
      </c>
      <c r="AM475" s="40">
        <f>(NETWORKDAYS(Q475,U475,Holidays!$B$1:$B$132))-AI475</f>
        <v>0</v>
      </c>
      <c r="AN475" s="39" t="e">
        <f t="shared" si="12"/>
        <v>#N/A</v>
      </c>
      <c r="AO475" s="55" t="e">
        <f>VLOOKUP(N:N,Dashboard!A$3:B$32,2,FALSE)</f>
        <v>#N/A</v>
      </c>
    </row>
    <row r="476" spans="12:41" ht="15" customHeight="1">
      <c r="L476" s="72"/>
      <c r="AD476" s="73"/>
      <c r="AK476" s="39">
        <f>NETWORKDAYS(P476,U476,Holidays!$B$1:$B$132)</f>
        <v>0</v>
      </c>
      <c r="AL476" s="39" t="e">
        <f>VLOOKUP(N476,'Service standards'!A:B,2,FALSE)</f>
        <v>#N/A</v>
      </c>
      <c r="AM476" s="40">
        <f>(NETWORKDAYS(Q476,U476,Holidays!$B$1:$B$132))-AI476</f>
        <v>0</v>
      </c>
      <c r="AN476" s="39" t="e">
        <f t="shared" si="12"/>
        <v>#N/A</v>
      </c>
      <c r="AO476" s="55" t="e">
        <f>VLOOKUP(N:N,Dashboard!A$3:B$32,2,FALSE)</f>
        <v>#N/A</v>
      </c>
    </row>
    <row r="477" spans="12:41" ht="15" customHeight="1">
      <c r="L477" s="72"/>
      <c r="AD477" s="73"/>
      <c r="AK477" s="39">
        <f>NETWORKDAYS(P477,U477,Holidays!$B$1:$B$132)</f>
        <v>0</v>
      </c>
      <c r="AL477" s="39" t="e">
        <f>VLOOKUP(N477,'Service standards'!A:B,2,FALSE)</f>
        <v>#N/A</v>
      </c>
      <c r="AM477" s="40">
        <f>(NETWORKDAYS(Q477,U477,Holidays!$B$1:$B$132))-AI477</f>
        <v>0</v>
      </c>
      <c r="AN477" s="39" t="e">
        <f t="shared" si="12"/>
        <v>#N/A</v>
      </c>
      <c r="AO477" s="55" t="e">
        <f>VLOOKUP(N:N,Dashboard!A$3:B$32,2,FALSE)</f>
        <v>#N/A</v>
      </c>
    </row>
    <row r="478" spans="12:41" ht="15" customHeight="1">
      <c r="L478" s="72"/>
      <c r="AD478" s="73"/>
      <c r="AK478" s="39">
        <f>NETWORKDAYS(P478,U478,Holidays!$B$1:$B$132)</f>
        <v>0</v>
      </c>
      <c r="AL478" s="39" t="e">
        <f>VLOOKUP(N478,'Service standards'!A:B,2,FALSE)</f>
        <v>#N/A</v>
      </c>
      <c r="AM478" s="40">
        <f>(NETWORKDAYS(Q478,U478,Holidays!$B$1:$B$132))-AI478</f>
        <v>0</v>
      </c>
      <c r="AN478" s="39" t="e">
        <f t="shared" si="12"/>
        <v>#N/A</v>
      </c>
      <c r="AO478" s="55" t="e">
        <f>VLOOKUP(N:N,Dashboard!A$3:B$32,2,FALSE)</f>
        <v>#N/A</v>
      </c>
    </row>
    <row r="479" spans="12:41" ht="15" customHeight="1">
      <c r="L479" s="72"/>
      <c r="AD479" s="73"/>
      <c r="AK479" s="39">
        <f>NETWORKDAYS(P479,U479,Holidays!$B$1:$B$132)</f>
        <v>0</v>
      </c>
      <c r="AL479" s="39" t="e">
        <f>VLOOKUP(N479,'Service standards'!A:B,2,FALSE)</f>
        <v>#N/A</v>
      </c>
      <c r="AM479" s="40">
        <f>(NETWORKDAYS(Q479,U479,Holidays!$B$1:$B$132))-AI479</f>
        <v>0</v>
      </c>
      <c r="AN479" s="39" t="e">
        <f t="shared" ref="AN479:AN542" si="13">IF(AM479&lt;=AL479,"Met/Rencontre", "DNM/NRP")</f>
        <v>#N/A</v>
      </c>
      <c r="AO479" s="55" t="e">
        <f>VLOOKUP(N:N,Dashboard!A$3:B$32,2,FALSE)</f>
        <v>#N/A</v>
      </c>
    </row>
    <row r="480" spans="12:41" ht="15" customHeight="1">
      <c r="L480" s="72"/>
      <c r="AD480" s="73"/>
      <c r="AK480" s="39">
        <f>NETWORKDAYS(P480,U480,Holidays!$B$1:$B$132)</f>
        <v>0</v>
      </c>
      <c r="AL480" s="39" t="e">
        <f>VLOOKUP(N480,'Service standards'!A:B,2,FALSE)</f>
        <v>#N/A</v>
      </c>
      <c r="AM480" s="40">
        <f>(NETWORKDAYS(Q480,U480,Holidays!$B$1:$B$132))-AI480</f>
        <v>0</v>
      </c>
      <c r="AN480" s="39" t="e">
        <f t="shared" si="13"/>
        <v>#N/A</v>
      </c>
      <c r="AO480" s="55" t="e">
        <f>VLOOKUP(N:N,Dashboard!A$3:B$32,2,FALSE)</f>
        <v>#N/A</v>
      </c>
    </row>
    <row r="481" spans="12:41" ht="15" customHeight="1">
      <c r="L481" s="72"/>
      <c r="AD481" s="73"/>
      <c r="AK481" s="39">
        <f>NETWORKDAYS(P481,U481,Holidays!$B$1:$B$132)</f>
        <v>0</v>
      </c>
      <c r="AL481" s="39" t="e">
        <f>VLOOKUP(N481,'Service standards'!A:B,2,FALSE)</f>
        <v>#N/A</v>
      </c>
      <c r="AM481" s="40">
        <f>(NETWORKDAYS(Q481,U481,Holidays!$B$1:$B$132))-AI481</f>
        <v>0</v>
      </c>
      <c r="AN481" s="39" t="e">
        <f t="shared" si="13"/>
        <v>#N/A</v>
      </c>
      <c r="AO481" s="55" t="e">
        <f>VLOOKUP(N:N,Dashboard!A$3:B$32,2,FALSE)</f>
        <v>#N/A</v>
      </c>
    </row>
    <row r="482" spans="12:41" ht="15" customHeight="1">
      <c r="L482" s="72"/>
      <c r="AD482" s="73"/>
      <c r="AK482" s="39">
        <f>NETWORKDAYS(P482,U482,Holidays!$B$1:$B$132)</f>
        <v>0</v>
      </c>
      <c r="AL482" s="39" t="e">
        <f>VLOOKUP(N482,'Service standards'!A:B,2,FALSE)</f>
        <v>#N/A</v>
      </c>
      <c r="AM482" s="40">
        <f>(NETWORKDAYS(Q482,U482,Holidays!$B$1:$B$132))-AI482</f>
        <v>0</v>
      </c>
      <c r="AN482" s="39" t="e">
        <f t="shared" si="13"/>
        <v>#N/A</v>
      </c>
      <c r="AO482" s="55" t="e">
        <f>VLOOKUP(N:N,Dashboard!A$3:B$32,2,FALSE)</f>
        <v>#N/A</v>
      </c>
    </row>
    <row r="483" spans="12:41" ht="15" customHeight="1">
      <c r="L483" s="72"/>
      <c r="AD483" s="73"/>
      <c r="AK483" s="39">
        <f>NETWORKDAYS(P483,U483,Holidays!$B$1:$B$132)</f>
        <v>0</v>
      </c>
      <c r="AL483" s="39" t="e">
        <f>VLOOKUP(N483,'Service standards'!A:B,2,FALSE)</f>
        <v>#N/A</v>
      </c>
      <c r="AM483" s="40">
        <f>(NETWORKDAYS(Q483,U483,Holidays!$B$1:$B$132))-AI483</f>
        <v>0</v>
      </c>
      <c r="AN483" s="39" t="e">
        <f t="shared" si="13"/>
        <v>#N/A</v>
      </c>
      <c r="AO483" s="55" t="e">
        <f>VLOOKUP(N:N,Dashboard!A$3:B$32,2,FALSE)</f>
        <v>#N/A</v>
      </c>
    </row>
    <row r="484" spans="12:41" ht="15" customHeight="1">
      <c r="L484" s="72"/>
      <c r="AD484" s="73"/>
      <c r="AK484" s="39">
        <f>NETWORKDAYS(P484,U484,Holidays!$B$1:$B$132)</f>
        <v>0</v>
      </c>
      <c r="AL484" s="39" t="e">
        <f>VLOOKUP(N484,'Service standards'!A:B,2,FALSE)</f>
        <v>#N/A</v>
      </c>
      <c r="AM484" s="40">
        <f>(NETWORKDAYS(Q484,U484,Holidays!$B$1:$B$132))-AI484</f>
        <v>0</v>
      </c>
      <c r="AN484" s="39" t="e">
        <f t="shared" si="13"/>
        <v>#N/A</v>
      </c>
      <c r="AO484" s="55" t="e">
        <f>VLOOKUP(N:N,Dashboard!A$3:B$32,2,FALSE)</f>
        <v>#N/A</v>
      </c>
    </row>
    <row r="485" spans="12:41" ht="15" customHeight="1">
      <c r="L485" s="72"/>
      <c r="AD485" s="73"/>
      <c r="AK485" s="39">
        <f>NETWORKDAYS(P485,U485,Holidays!$B$1:$B$132)</f>
        <v>0</v>
      </c>
      <c r="AL485" s="39" t="e">
        <f>VLOOKUP(N485,'Service standards'!A:B,2,FALSE)</f>
        <v>#N/A</v>
      </c>
      <c r="AM485" s="40">
        <f>(NETWORKDAYS(Q485,U485,Holidays!$B$1:$B$132))-AI485</f>
        <v>0</v>
      </c>
      <c r="AN485" s="39" t="e">
        <f t="shared" si="13"/>
        <v>#N/A</v>
      </c>
      <c r="AO485" s="55" t="e">
        <f>VLOOKUP(N:N,Dashboard!A$3:B$32,2,FALSE)</f>
        <v>#N/A</v>
      </c>
    </row>
    <row r="486" spans="12:41" ht="15" customHeight="1">
      <c r="L486" s="72"/>
      <c r="AD486" s="73"/>
      <c r="AK486" s="39">
        <f>NETWORKDAYS(P486,U486,Holidays!$B$1:$B$132)</f>
        <v>0</v>
      </c>
      <c r="AL486" s="39" t="e">
        <f>VLOOKUP(N486,'Service standards'!A:B,2,FALSE)</f>
        <v>#N/A</v>
      </c>
      <c r="AM486" s="40">
        <f>(NETWORKDAYS(Q486,U486,Holidays!$B$1:$B$132))-AI486</f>
        <v>0</v>
      </c>
      <c r="AN486" s="39" t="e">
        <f t="shared" si="13"/>
        <v>#N/A</v>
      </c>
      <c r="AO486" s="55" t="e">
        <f>VLOOKUP(N:N,Dashboard!A$3:B$32,2,FALSE)</f>
        <v>#N/A</v>
      </c>
    </row>
    <row r="487" spans="12:41" ht="15" customHeight="1">
      <c r="L487" s="72"/>
      <c r="AD487" s="73"/>
      <c r="AK487" s="39">
        <f>NETWORKDAYS(P487,U487,Holidays!$B$1:$B$132)</f>
        <v>0</v>
      </c>
      <c r="AL487" s="39" t="e">
        <f>VLOOKUP(N487,'Service standards'!A:B,2,FALSE)</f>
        <v>#N/A</v>
      </c>
      <c r="AM487" s="40">
        <f>(NETWORKDAYS(Q487,U487,Holidays!$B$1:$B$132))-AI487</f>
        <v>0</v>
      </c>
      <c r="AN487" s="39" t="e">
        <f t="shared" si="13"/>
        <v>#N/A</v>
      </c>
      <c r="AO487" s="55" t="e">
        <f>VLOOKUP(N:N,Dashboard!A$3:B$32,2,FALSE)</f>
        <v>#N/A</v>
      </c>
    </row>
    <row r="488" spans="12:41" ht="15" customHeight="1">
      <c r="L488" s="72"/>
      <c r="AD488" s="73"/>
      <c r="AK488" s="39">
        <f>NETWORKDAYS(P488,U488,Holidays!$B$1:$B$132)</f>
        <v>0</v>
      </c>
      <c r="AL488" s="39" t="e">
        <f>VLOOKUP(N488,'Service standards'!A:B,2,FALSE)</f>
        <v>#N/A</v>
      </c>
      <c r="AM488" s="40">
        <f>(NETWORKDAYS(Q488,U488,Holidays!$B$1:$B$132))-AI488</f>
        <v>0</v>
      </c>
      <c r="AN488" s="39" t="e">
        <f t="shared" si="13"/>
        <v>#N/A</v>
      </c>
      <c r="AO488" s="55" t="e">
        <f>VLOOKUP(N:N,Dashboard!A$3:B$32,2,FALSE)</f>
        <v>#N/A</v>
      </c>
    </row>
    <row r="489" spans="12:41" ht="15" customHeight="1">
      <c r="L489" s="72"/>
      <c r="AD489" s="73"/>
      <c r="AK489" s="39">
        <f>NETWORKDAYS(P489,U489,Holidays!$B$1:$B$132)</f>
        <v>0</v>
      </c>
      <c r="AL489" s="39" t="e">
        <f>VLOOKUP(N489,'Service standards'!A:B,2,FALSE)</f>
        <v>#N/A</v>
      </c>
      <c r="AM489" s="40">
        <f>(NETWORKDAYS(Q489,U489,Holidays!$B$1:$B$132))-AI489</f>
        <v>0</v>
      </c>
      <c r="AN489" s="39" t="e">
        <f t="shared" si="13"/>
        <v>#N/A</v>
      </c>
      <c r="AO489" s="55" t="e">
        <f>VLOOKUP(N:N,Dashboard!A$3:B$32,2,FALSE)</f>
        <v>#N/A</v>
      </c>
    </row>
    <row r="490" spans="12:41" ht="15" customHeight="1">
      <c r="L490" s="72"/>
      <c r="AD490" s="73"/>
      <c r="AK490" s="39">
        <f>NETWORKDAYS(P490,U490,Holidays!$B$1:$B$132)</f>
        <v>0</v>
      </c>
      <c r="AL490" s="39" t="e">
        <f>VLOOKUP(N490,'Service standards'!A:B,2,FALSE)</f>
        <v>#N/A</v>
      </c>
      <c r="AM490" s="40">
        <f>(NETWORKDAYS(Q490,U490,Holidays!$B$1:$B$132))-AI490</f>
        <v>0</v>
      </c>
      <c r="AN490" s="39" t="e">
        <f t="shared" si="13"/>
        <v>#N/A</v>
      </c>
      <c r="AO490" s="55" t="e">
        <f>VLOOKUP(N:N,Dashboard!A$3:B$32,2,FALSE)</f>
        <v>#N/A</v>
      </c>
    </row>
    <row r="491" spans="12:41" ht="15" customHeight="1">
      <c r="L491" s="72"/>
      <c r="AD491" s="73"/>
      <c r="AK491" s="39">
        <f>NETWORKDAYS(P491,U491,Holidays!$B$1:$B$132)</f>
        <v>0</v>
      </c>
      <c r="AL491" s="39" t="e">
        <f>VLOOKUP(N491,'Service standards'!A:B,2,FALSE)</f>
        <v>#N/A</v>
      </c>
      <c r="AM491" s="40">
        <f>(NETWORKDAYS(Q491,U491,Holidays!$B$1:$B$132))-AI491</f>
        <v>0</v>
      </c>
      <c r="AN491" s="39" t="e">
        <f t="shared" si="13"/>
        <v>#N/A</v>
      </c>
      <c r="AO491" s="55" t="e">
        <f>VLOOKUP(N:N,Dashboard!A$3:B$32,2,FALSE)</f>
        <v>#N/A</v>
      </c>
    </row>
    <row r="492" spans="12:41" ht="15" customHeight="1">
      <c r="L492" s="72"/>
      <c r="AD492" s="73"/>
      <c r="AK492" s="39">
        <f>NETWORKDAYS(P492,U492,Holidays!$B$1:$B$132)</f>
        <v>0</v>
      </c>
      <c r="AL492" s="39" t="e">
        <f>VLOOKUP(N492,'Service standards'!A:B,2,FALSE)</f>
        <v>#N/A</v>
      </c>
      <c r="AM492" s="40">
        <f>(NETWORKDAYS(Q492,U492,Holidays!$B$1:$B$132))-AI492</f>
        <v>0</v>
      </c>
      <c r="AN492" s="39" t="e">
        <f t="shared" si="13"/>
        <v>#N/A</v>
      </c>
      <c r="AO492" s="55" t="e">
        <f>VLOOKUP(N:N,Dashboard!A$3:B$32,2,FALSE)</f>
        <v>#N/A</v>
      </c>
    </row>
    <row r="493" spans="12:41" ht="15" customHeight="1">
      <c r="L493" s="72"/>
      <c r="AD493" s="73"/>
      <c r="AK493" s="39">
        <f>NETWORKDAYS(P493,U493,Holidays!$B$1:$B$132)</f>
        <v>0</v>
      </c>
      <c r="AL493" s="39" t="e">
        <f>VLOOKUP(N493,'Service standards'!A:B,2,FALSE)</f>
        <v>#N/A</v>
      </c>
      <c r="AM493" s="40">
        <f>(NETWORKDAYS(Q493,U493,Holidays!$B$1:$B$132))-AI493</f>
        <v>0</v>
      </c>
      <c r="AN493" s="39" t="e">
        <f t="shared" si="13"/>
        <v>#N/A</v>
      </c>
      <c r="AO493" s="55" t="e">
        <f>VLOOKUP(N:N,Dashboard!A$3:B$32,2,FALSE)</f>
        <v>#N/A</v>
      </c>
    </row>
    <row r="494" spans="12:41" ht="15" customHeight="1">
      <c r="L494" s="72"/>
      <c r="AD494" s="73"/>
      <c r="AK494" s="39">
        <f>NETWORKDAYS(P494,U494,Holidays!$B$1:$B$132)</f>
        <v>0</v>
      </c>
      <c r="AL494" s="39" t="e">
        <f>VLOOKUP(N494,'Service standards'!A:B,2,FALSE)</f>
        <v>#N/A</v>
      </c>
      <c r="AM494" s="40">
        <f>(NETWORKDAYS(Q494,U494,Holidays!$B$1:$B$132))-AI494</f>
        <v>0</v>
      </c>
      <c r="AN494" s="39" t="e">
        <f t="shared" si="13"/>
        <v>#N/A</v>
      </c>
      <c r="AO494" s="55" t="e">
        <f>VLOOKUP(N:N,Dashboard!A$3:B$32,2,FALSE)</f>
        <v>#N/A</v>
      </c>
    </row>
    <row r="495" spans="12:41" ht="15" customHeight="1">
      <c r="L495" s="72"/>
      <c r="AD495" s="73"/>
      <c r="AK495" s="39">
        <f>NETWORKDAYS(P495,U495,Holidays!$B$1:$B$132)</f>
        <v>0</v>
      </c>
      <c r="AL495" s="39" t="e">
        <f>VLOOKUP(N495,'Service standards'!A:B,2,FALSE)</f>
        <v>#N/A</v>
      </c>
      <c r="AM495" s="40">
        <f>(NETWORKDAYS(Q495,U495,Holidays!$B$1:$B$132))-AI495</f>
        <v>0</v>
      </c>
      <c r="AN495" s="39" t="e">
        <f t="shared" si="13"/>
        <v>#N/A</v>
      </c>
      <c r="AO495" s="55" t="e">
        <f>VLOOKUP(N:N,Dashboard!A$3:B$32,2,FALSE)</f>
        <v>#N/A</v>
      </c>
    </row>
    <row r="496" spans="12:41" ht="15" customHeight="1">
      <c r="L496" s="72"/>
      <c r="AD496" s="73"/>
      <c r="AK496" s="39">
        <f>NETWORKDAYS(P496,U496,Holidays!$B$1:$B$132)</f>
        <v>0</v>
      </c>
      <c r="AL496" s="39" t="e">
        <f>VLOOKUP(N496,'Service standards'!A:B,2,FALSE)</f>
        <v>#N/A</v>
      </c>
      <c r="AM496" s="40">
        <f>(NETWORKDAYS(Q496,U496,Holidays!$B$1:$B$132))-AI496</f>
        <v>0</v>
      </c>
      <c r="AN496" s="39" t="e">
        <f t="shared" si="13"/>
        <v>#N/A</v>
      </c>
      <c r="AO496" s="55" t="e">
        <f>VLOOKUP(N:N,Dashboard!A$3:B$32,2,FALSE)</f>
        <v>#N/A</v>
      </c>
    </row>
    <row r="497" spans="12:41" ht="15" customHeight="1">
      <c r="L497" s="72"/>
      <c r="AD497" s="73"/>
      <c r="AK497" s="39">
        <f>NETWORKDAYS(P497,U497,Holidays!$B$1:$B$132)</f>
        <v>0</v>
      </c>
      <c r="AL497" s="39" t="e">
        <f>VLOOKUP(N497,'Service standards'!A:B,2,FALSE)</f>
        <v>#N/A</v>
      </c>
      <c r="AM497" s="40">
        <f>(NETWORKDAYS(Q497,U497,Holidays!$B$1:$B$132))-AI497</f>
        <v>0</v>
      </c>
      <c r="AN497" s="39" t="e">
        <f t="shared" si="13"/>
        <v>#N/A</v>
      </c>
      <c r="AO497" s="55" t="e">
        <f>VLOOKUP(N:N,Dashboard!A$3:B$32,2,FALSE)</f>
        <v>#N/A</v>
      </c>
    </row>
    <row r="498" spans="12:41" ht="15" customHeight="1">
      <c r="L498" s="72"/>
      <c r="AD498" s="73"/>
      <c r="AK498" s="39">
        <f>NETWORKDAYS(P498,U498,Holidays!$B$1:$B$132)</f>
        <v>0</v>
      </c>
      <c r="AL498" s="39" t="e">
        <f>VLOOKUP(N498,'Service standards'!A:B,2,FALSE)</f>
        <v>#N/A</v>
      </c>
      <c r="AM498" s="40">
        <f>(NETWORKDAYS(Q498,U498,Holidays!$B$1:$B$132))-AI498</f>
        <v>0</v>
      </c>
      <c r="AN498" s="39" t="e">
        <f t="shared" si="13"/>
        <v>#N/A</v>
      </c>
      <c r="AO498" s="55" t="e">
        <f>VLOOKUP(N:N,Dashboard!A$3:B$32,2,FALSE)</f>
        <v>#N/A</v>
      </c>
    </row>
    <row r="499" spans="12:41" ht="15" customHeight="1">
      <c r="L499" s="72"/>
      <c r="AD499" s="73"/>
      <c r="AK499" s="39">
        <f>NETWORKDAYS(P499,U499,Holidays!$B$1:$B$132)</f>
        <v>0</v>
      </c>
      <c r="AL499" s="39" t="e">
        <f>VLOOKUP(N499,'Service standards'!A:B,2,FALSE)</f>
        <v>#N/A</v>
      </c>
      <c r="AM499" s="40">
        <f>(NETWORKDAYS(Q499,U499,Holidays!$B$1:$B$132))-AI499</f>
        <v>0</v>
      </c>
      <c r="AN499" s="39" t="e">
        <f t="shared" si="13"/>
        <v>#N/A</v>
      </c>
      <c r="AO499" s="55" t="e">
        <f>VLOOKUP(N:N,Dashboard!A$3:B$32,2,FALSE)</f>
        <v>#N/A</v>
      </c>
    </row>
    <row r="500" spans="12:41" ht="15" customHeight="1">
      <c r="L500" s="72"/>
      <c r="AD500" s="73"/>
      <c r="AK500" s="39">
        <f>NETWORKDAYS(P500,U500,Holidays!$B$1:$B$132)</f>
        <v>0</v>
      </c>
      <c r="AL500" s="39" t="e">
        <f>VLOOKUP(N500,'Service standards'!A:B,2,FALSE)</f>
        <v>#N/A</v>
      </c>
      <c r="AM500" s="40">
        <f>(NETWORKDAYS(Q500,U500,Holidays!$B$1:$B$132))-AI500</f>
        <v>0</v>
      </c>
      <c r="AN500" s="39" t="e">
        <f t="shared" si="13"/>
        <v>#N/A</v>
      </c>
      <c r="AO500" s="55" t="e">
        <f>VLOOKUP(N:N,Dashboard!A$3:B$32,2,FALSE)</f>
        <v>#N/A</v>
      </c>
    </row>
    <row r="501" spans="12:41" ht="15" customHeight="1">
      <c r="L501" s="72"/>
      <c r="AD501" s="73"/>
      <c r="AK501" s="39">
        <f>NETWORKDAYS(P501,U501,Holidays!$B$1:$B$132)</f>
        <v>0</v>
      </c>
      <c r="AL501" s="39" t="e">
        <f>VLOOKUP(N501,'Service standards'!A:B,2,FALSE)</f>
        <v>#N/A</v>
      </c>
      <c r="AM501" s="40">
        <f>(NETWORKDAYS(Q501,U501,Holidays!$B$1:$B$132))-AI501</f>
        <v>0</v>
      </c>
      <c r="AN501" s="39" t="e">
        <f t="shared" si="13"/>
        <v>#N/A</v>
      </c>
      <c r="AO501" s="55" t="e">
        <f>VLOOKUP(N:N,Dashboard!A$3:B$32,2,FALSE)</f>
        <v>#N/A</v>
      </c>
    </row>
    <row r="502" spans="12:41" ht="15" customHeight="1">
      <c r="L502" s="72"/>
      <c r="AD502" s="73"/>
      <c r="AK502" s="39">
        <f>NETWORKDAYS(P502,U502,Holidays!$B$1:$B$132)</f>
        <v>0</v>
      </c>
      <c r="AL502" s="39" t="e">
        <f>VLOOKUP(N502,'Service standards'!A:B,2,FALSE)</f>
        <v>#N/A</v>
      </c>
      <c r="AM502" s="40">
        <f>(NETWORKDAYS(Q502,U502,Holidays!$B$1:$B$132))-AI502</f>
        <v>0</v>
      </c>
      <c r="AN502" s="39" t="e">
        <f t="shared" si="13"/>
        <v>#N/A</v>
      </c>
      <c r="AO502" s="55" t="e">
        <f>VLOOKUP(N:N,Dashboard!A$3:B$32,2,FALSE)</f>
        <v>#N/A</v>
      </c>
    </row>
    <row r="503" spans="12:41" ht="15" customHeight="1">
      <c r="L503" s="72"/>
      <c r="AD503" s="73"/>
      <c r="AK503" s="39">
        <f>NETWORKDAYS(P503,U503,Holidays!$B$1:$B$132)</f>
        <v>0</v>
      </c>
      <c r="AL503" s="39" t="e">
        <f>VLOOKUP(N503,'Service standards'!A:B,2,FALSE)</f>
        <v>#N/A</v>
      </c>
      <c r="AM503" s="40">
        <f>(NETWORKDAYS(Q503,U503,Holidays!$B$1:$B$132))-AI503</f>
        <v>0</v>
      </c>
      <c r="AN503" s="39" t="e">
        <f t="shared" si="13"/>
        <v>#N/A</v>
      </c>
      <c r="AO503" s="55" t="e">
        <f>VLOOKUP(N:N,Dashboard!A$3:B$32,2,FALSE)</f>
        <v>#N/A</v>
      </c>
    </row>
    <row r="504" spans="12:41" ht="15" customHeight="1">
      <c r="L504" s="72"/>
      <c r="AD504" s="73"/>
      <c r="AK504" s="39">
        <f>NETWORKDAYS(P504,U504,Holidays!$B$1:$B$132)</f>
        <v>0</v>
      </c>
      <c r="AL504" s="39" t="e">
        <f>VLOOKUP(N504,'Service standards'!A:B,2,FALSE)</f>
        <v>#N/A</v>
      </c>
      <c r="AM504" s="40">
        <f>(NETWORKDAYS(Q504,U504,Holidays!$B$1:$B$132))-AI504</f>
        <v>0</v>
      </c>
      <c r="AN504" s="39" t="e">
        <f t="shared" si="13"/>
        <v>#N/A</v>
      </c>
      <c r="AO504" s="55" t="e">
        <f>VLOOKUP(N:N,Dashboard!A$3:B$32,2,FALSE)</f>
        <v>#N/A</v>
      </c>
    </row>
    <row r="505" spans="12:41" ht="15" customHeight="1">
      <c r="L505" s="72"/>
      <c r="AD505" s="73"/>
      <c r="AK505" s="39">
        <f>NETWORKDAYS(P505,U505,Holidays!$B$1:$B$132)</f>
        <v>0</v>
      </c>
      <c r="AL505" s="39" t="e">
        <f>VLOOKUP(N505,'Service standards'!A:B,2,FALSE)</f>
        <v>#N/A</v>
      </c>
      <c r="AM505" s="40">
        <f>(NETWORKDAYS(Q505,U505,Holidays!$B$1:$B$132))-AI505</f>
        <v>0</v>
      </c>
      <c r="AN505" s="39" t="e">
        <f t="shared" si="13"/>
        <v>#N/A</v>
      </c>
      <c r="AO505" s="55" t="e">
        <f>VLOOKUP(N:N,Dashboard!A$3:B$32,2,FALSE)</f>
        <v>#N/A</v>
      </c>
    </row>
    <row r="506" spans="12:41" ht="15" customHeight="1">
      <c r="L506" s="72"/>
      <c r="AD506" s="73"/>
      <c r="AK506" s="39">
        <f>NETWORKDAYS(P506,U506,Holidays!$B$1:$B$132)</f>
        <v>0</v>
      </c>
      <c r="AL506" s="39" t="e">
        <f>VLOOKUP(N506,'Service standards'!A:B,2,FALSE)</f>
        <v>#N/A</v>
      </c>
      <c r="AM506" s="40">
        <f>(NETWORKDAYS(Q506,U506,Holidays!$B$1:$B$132))-AI506</f>
        <v>0</v>
      </c>
      <c r="AN506" s="39" t="e">
        <f t="shared" si="13"/>
        <v>#N/A</v>
      </c>
      <c r="AO506" s="55" t="e">
        <f>VLOOKUP(N:N,Dashboard!A$3:B$32,2,FALSE)</f>
        <v>#N/A</v>
      </c>
    </row>
    <row r="507" spans="12:41" ht="15" customHeight="1">
      <c r="L507" s="72"/>
      <c r="AD507" s="73"/>
      <c r="AK507" s="39">
        <f>NETWORKDAYS(P507,U507,Holidays!$B$1:$B$132)</f>
        <v>0</v>
      </c>
      <c r="AL507" s="39" t="e">
        <f>VLOOKUP(N507,'Service standards'!A:B,2,FALSE)</f>
        <v>#N/A</v>
      </c>
      <c r="AM507" s="40">
        <f>(NETWORKDAYS(Q507,U507,Holidays!$B$1:$B$132))-AI507</f>
        <v>0</v>
      </c>
      <c r="AN507" s="39" t="e">
        <f t="shared" si="13"/>
        <v>#N/A</v>
      </c>
      <c r="AO507" s="55" t="e">
        <f>VLOOKUP(N:N,Dashboard!A$3:B$32,2,FALSE)</f>
        <v>#N/A</v>
      </c>
    </row>
    <row r="508" spans="12:41" ht="15" customHeight="1">
      <c r="L508" s="72"/>
      <c r="AD508" s="73"/>
      <c r="AK508" s="39">
        <f>NETWORKDAYS(P508,U508,Holidays!$B$1:$B$132)</f>
        <v>0</v>
      </c>
      <c r="AL508" s="39" t="e">
        <f>VLOOKUP(N508,'Service standards'!A:B,2,FALSE)</f>
        <v>#N/A</v>
      </c>
      <c r="AM508" s="40">
        <f>(NETWORKDAYS(Q508,U508,Holidays!$B$1:$B$132))-AI508</f>
        <v>0</v>
      </c>
      <c r="AN508" s="39" t="e">
        <f t="shared" si="13"/>
        <v>#N/A</v>
      </c>
      <c r="AO508" s="55" t="e">
        <f>VLOOKUP(N:N,Dashboard!A$3:B$32,2,FALSE)</f>
        <v>#N/A</v>
      </c>
    </row>
    <row r="509" spans="12:41" ht="15" customHeight="1">
      <c r="L509" s="72"/>
      <c r="AD509" s="73"/>
      <c r="AK509" s="39">
        <f>NETWORKDAYS(P509,U509,Holidays!$B$1:$B$132)</f>
        <v>0</v>
      </c>
      <c r="AL509" s="39" t="e">
        <f>VLOOKUP(N509,'Service standards'!A:B,2,FALSE)</f>
        <v>#N/A</v>
      </c>
      <c r="AM509" s="40">
        <f>(NETWORKDAYS(Q509,U509,Holidays!$B$1:$B$132))-AI509</f>
        <v>0</v>
      </c>
      <c r="AN509" s="39" t="e">
        <f t="shared" si="13"/>
        <v>#N/A</v>
      </c>
      <c r="AO509" s="55" t="e">
        <f>VLOOKUP(N:N,Dashboard!A$3:B$32,2,FALSE)</f>
        <v>#N/A</v>
      </c>
    </row>
    <row r="510" spans="12:41" ht="15" customHeight="1">
      <c r="L510" s="72"/>
      <c r="AD510" s="73"/>
      <c r="AK510" s="39">
        <f>NETWORKDAYS(P510,U510,Holidays!$B$1:$B$132)</f>
        <v>0</v>
      </c>
      <c r="AL510" s="39" t="e">
        <f>VLOOKUP(N510,'Service standards'!A:B,2,FALSE)</f>
        <v>#N/A</v>
      </c>
      <c r="AM510" s="40">
        <f>(NETWORKDAYS(Q510,U510,Holidays!$B$1:$B$132))-AI510</f>
        <v>0</v>
      </c>
      <c r="AN510" s="39" t="e">
        <f t="shared" si="13"/>
        <v>#N/A</v>
      </c>
      <c r="AO510" s="55" t="e">
        <f>VLOOKUP(N:N,Dashboard!A$3:B$32,2,FALSE)</f>
        <v>#N/A</v>
      </c>
    </row>
    <row r="511" spans="12:41" ht="15" customHeight="1">
      <c r="L511" s="72"/>
      <c r="AD511" s="73"/>
      <c r="AK511" s="39">
        <f>NETWORKDAYS(P511,U511,Holidays!$B$1:$B$132)</f>
        <v>0</v>
      </c>
      <c r="AL511" s="39" t="e">
        <f>VLOOKUP(N511,'Service standards'!A:B,2,FALSE)</f>
        <v>#N/A</v>
      </c>
      <c r="AM511" s="40">
        <f>(NETWORKDAYS(Q511,U511,Holidays!$B$1:$B$132))-AI511</f>
        <v>0</v>
      </c>
      <c r="AN511" s="39" t="e">
        <f t="shared" si="13"/>
        <v>#N/A</v>
      </c>
      <c r="AO511" s="55" t="e">
        <f>VLOOKUP(N:N,Dashboard!A$3:B$32,2,FALSE)</f>
        <v>#N/A</v>
      </c>
    </row>
    <row r="512" spans="12:41" ht="15" customHeight="1">
      <c r="L512" s="72"/>
      <c r="AD512" s="73"/>
      <c r="AK512" s="39">
        <f>NETWORKDAYS(P512,U512,Holidays!$B$1:$B$132)</f>
        <v>0</v>
      </c>
      <c r="AL512" s="39" t="e">
        <f>VLOOKUP(N512,'Service standards'!A:B,2,FALSE)</f>
        <v>#N/A</v>
      </c>
      <c r="AM512" s="40">
        <f>(NETWORKDAYS(Q512,U512,Holidays!$B$1:$B$132))-AI512</f>
        <v>0</v>
      </c>
      <c r="AN512" s="39" t="e">
        <f t="shared" si="13"/>
        <v>#N/A</v>
      </c>
      <c r="AO512" s="55" t="e">
        <f>VLOOKUP(N:N,Dashboard!A$3:B$32,2,FALSE)</f>
        <v>#N/A</v>
      </c>
    </row>
    <row r="513" spans="12:41" ht="15" customHeight="1">
      <c r="L513" s="72"/>
      <c r="AD513" s="73"/>
      <c r="AK513" s="39">
        <f>NETWORKDAYS(P513,U513,Holidays!$B$1:$B$132)</f>
        <v>0</v>
      </c>
      <c r="AL513" s="39" t="e">
        <f>VLOOKUP(N513,'Service standards'!A:B,2,FALSE)</f>
        <v>#N/A</v>
      </c>
      <c r="AM513" s="40">
        <f>(NETWORKDAYS(Q513,U513,Holidays!$B$1:$B$132))-AI513</f>
        <v>0</v>
      </c>
      <c r="AN513" s="39" t="e">
        <f t="shared" si="13"/>
        <v>#N/A</v>
      </c>
      <c r="AO513" s="55" t="e">
        <f>VLOOKUP(N:N,Dashboard!A$3:B$32,2,FALSE)</f>
        <v>#N/A</v>
      </c>
    </row>
    <row r="514" spans="12:41" ht="15" customHeight="1">
      <c r="L514" s="72"/>
      <c r="AD514" s="73"/>
      <c r="AK514" s="39">
        <f>NETWORKDAYS(P514,U514,Holidays!$B$1:$B$132)</f>
        <v>0</v>
      </c>
      <c r="AL514" s="39" t="e">
        <f>VLOOKUP(N514,'Service standards'!A:B,2,FALSE)</f>
        <v>#N/A</v>
      </c>
      <c r="AM514" s="40">
        <f>(NETWORKDAYS(Q514,U514,Holidays!$B$1:$B$132))-AI514</f>
        <v>0</v>
      </c>
      <c r="AN514" s="39" t="e">
        <f t="shared" si="13"/>
        <v>#N/A</v>
      </c>
      <c r="AO514" s="55" t="e">
        <f>VLOOKUP(N:N,Dashboard!A$3:B$32,2,FALSE)</f>
        <v>#N/A</v>
      </c>
    </row>
    <row r="515" spans="12:41" ht="15" customHeight="1">
      <c r="L515" s="72"/>
      <c r="AD515" s="73"/>
      <c r="AK515" s="39">
        <f>NETWORKDAYS(P515,U515,Holidays!$B$1:$B$132)</f>
        <v>0</v>
      </c>
      <c r="AL515" s="39" t="e">
        <f>VLOOKUP(N515,'Service standards'!A:B,2,FALSE)</f>
        <v>#N/A</v>
      </c>
      <c r="AM515" s="40">
        <f>(NETWORKDAYS(Q515,U515,Holidays!$B$1:$B$132))-AI515</f>
        <v>0</v>
      </c>
      <c r="AN515" s="39" t="e">
        <f t="shared" si="13"/>
        <v>#N/A</v>
      </c>
      <c r="AO515" s="55" t="e">
        <f>VLOOKUP(N:N,Dashboard!A$3:B$32,2,FALSE)</f>
        <v>#N/A</v>
      </c>
    </row>
    <row r="516" spans="12:41" ht="15" customHeight="1">
      <c r="L516" s="72"/>
      <c r="AD516" s="73"/>
      <c r="AK516" s="39">
        <f>NETWORKDAYS(P516,U516,Holidays!$B$1:$B$132)</f>
        <v>0</v>
      </c>
      <c r="AL516" s="39" t="e">
        <f>VLOOKUP(N516,'Service standards'!A:B,2,FALSE)</f>
        <v>#N/A</v>
      </c>
      <c r="AM516" s="40">
        <f>(NETWORKDAYS(Q516,U516,Holidays!$B$1:$B$132))-AI516</f>
        <v>0</v>
      </c>
      <c r="AN516" s="39" t="e">
        <f t="shared" si="13"/>
        <v>#N/A</v>
      </c>
      <c r="AO516" s="55" t="e">
        <f>VLOOKUP(N:N,Dashboard!A$3:B$32,2,FALSE)</f>
        <v>#N/A</v>
      </c>
    </row>
    <row r="517" spans="12:41" ht="15" customHeight="1">
      <c r="L517" s="72"/>
      <c r="AD517" s="73"/>
      <c r="AK517" s="39">
        <f>NETWORKDAYS(P517,U517,Holidays!$B$1:$B$132)</f>
        <v>0</v>
      </c>
      <c r="AL517" s="39" t="e">
        <f>VLOOKUP(N517,'Service standards'!A:B,2,FALSE)</f>
        <v>#N/A</v>
      </c>
      <c r="AM517" s="40">
        <f>(NETWORKDAYS(Q517,U517,Holidays!$B$1:$B$132))-AI517</f>
        <v>0</v>
      </c>
      <c r="AN517" s="39" t="e">
        <f t="shared" si="13"/>
        <v>#N/A</v>
      </c>
      <c r="AO517" s="55" t="e">
        <f>VLOOKUP(N:N,Dashboard!A$3:B$32,2,FALSE)</f>
        <v>#N/A</v>
      </c>
    </row>
    <row r="518" spans="12:41" ht="15" customHeight="1">
      <c r="L518" s="72"/>
      <c r="AD518" s="73"/>
      <c r="AK518" s="39">
        <f>NETWORKDAYS(P518,U518,Holidays!$B$1:$B$132)</f>
        <v>0</v>
      </c>
      <c r="AL518" s="39" t="e">
        <f>VLOOKUP(N518,'Service standards'!A:B,2,FALSE)</f>
        <v>#N/A</v>
      </c>
      <c r="AM518" s="40">
        <f>(NETWORKDAYS(Q518,U518,Holidays!$B$1:$B$132))-AI518</f>
        <v>0</v>
      </c>
      <c r="AN518" s="39" t="e">
        <f t="shared" si="13"/>
        <v>#N/A</v>
      </c>
      <c r="AO518" s="55" t="e">
        <f>VLOOKUP(N:N,Dashboard!A$3:B$32,2,FALSE)</f>
        <v>#N/A</v>
      </c>
    </row>
    <row r="519" spans="12:41" ht="15" customHeight="1">
      <c r="L519" s="72"/>
      <c r="AD519" s="73"/>
      <c r="AK519" s="39">
        <f>NETWORKDAYS(P519,U519,Holidays!$B$1:$B$132)</f>
        <v>0</v>
      </c>
      <c r="AL519" s="39" t="e">
        <f>VLOOKUP(N519,'Service standards'!A:B,2,FALSE)</f>
        <v>#N/A</v>
      </c>
      <c r="AM519" s="40">
        <f>(NETWORKDAYS(Q519,U519,Holidays!$B$1:$B$132))-AI519</f>
        <v>0</v>
      </c>
      <c r="AN519" s="39" t="e">
        <f t="shared" si="13"/>
        <v>#N/A</v>
      </c>
      <c r="AO519" s="55" t="e">
        <f>VLOOKUP(N:N,Dashboard!A$3:B$32,2,FALSE)</f>
        <v>#N/A</v>
      </c>
    </row>
    <row r="520" spans="12:41" ht="15" customHeight="1">
      <c r="L520" s="72"/>
      <c r="AD520" s="73"/>
      <c r="AK520" s="39">
        <f>NETWORKDAYS(P520,U520,Holidays!$B$1:$B$132)</f>
        <v>0</v>
      </c>
      <c r="AL520" s="39" t="e">
        <f>VLOOKUP(N520,'Service standards'!A:B,2,FALSE)</f>
        <v>#N/A</v>
      </c>
      <c r="AM520" s="40">
        <f>(NETWORKDAYS(Q520,U520,Holidays!$B$1:$B$132))-AI520</f>
        <v>0</v>
      </c>
      <c r="AN520" s="39" t="e">
        <f t="shared" si="13"/>
        <v>#N/A</v>
      </c>
      <c r="AO520" s="55" t="e">
        <f>VLOOKUP(N:N,Dashboard!A$3:B$32,2,FALSE)</f>
        <v>#N/A</v>
      </c>
    </row>
    <row r="521" spans="12:41" ht="15" customHeight="1">
      <c r="L521" s="72"/>
      <c r="AD521" s="73"/>
      <c r="AK521" s="39">
        <f>NETWORKDAYS(P521,U521,Holidays!$B$1:$B$132)</f>
        <v>0</v>
      </c>
      <c r="AL521" s="39" t="e">
        <f>VLOOKUP(N521,'Service standards'!A:B,2,FALSE)</f>
        <v>#N/A</v>
      </c>
      <c r="AM521" s="40">
        <f>(NETWORKDAYS(Q521,U521,Holidays!$B$1:$B$132))-AI521</f>
        <v>0</v>
      </c>
      <c r="AN521" s="39" t="e">
        <f t="shared" si="13"/>
        <v>#N/A</v>
      </c>
      <c r="AO521" s="55" t="e">
        <f>VLOOKUP(N:N,Dashboard!A$3:B$32,2,FALSE)</f>
        <v>#N/A</v>
      </c>
    </row>
    <row r="522" spans="12:41" ht="15" customHeight="1">
      <c r="L522" s="72"/>
      <c r="AD522" s="73"/>
      <c r="AK522" s="39">
        <f>NETWORKDAYS(P522,U522,Holidays!$B$1:$B$132)</f>
        <v>0</v>
      </c>
      <c r="AL522" s="39" t="e">
        <f>VLOOKUP(N522,'Service standards'!A:B,2,FALSE)</f>
        <v>#N/A</v>
      </c>
      <c r="AM522" s="40">
        <f>(NETWORKDAYS(Q522,U522,Holidays!$B$1:$B$132))-AI522</f>
        <v>0</v>
      </c>
      <c r="AN522" s="39" t="e">
        <f t="shared" si="13"/>
        <v>#N/A</v>
      </c>
      <c r="AO522" s="55" t="e">
        <f>VLOOKUP(N:N,Dashboard!A$3:B$32,2,FALSE)</f>
        <v>#N/A</v>
      </c>
    </row>
    <row r="523" spans="12:41" ht="15" customHeight="1">
      <c r="L523" s="72"/>
      <c r="AD523" s="73"/>
      <c r="AK523" s="39">
        <f>NETWORKDAYS(P523,U523,Holidays!$B$1:$B$132)</f>
        <v>0</v>
      </c>
      <c r="AL523" s="39" t="e">
        <f>VLOOKUP(N523,'Service standards'!A:B,2,FALSE)</f>
        <v>#N/A</v>
      </c>
      <c r="AM523" s="40">
        <f>(NETWORKDAYS(Q523,U523,Holidays!$B$1:$B$132))-AI523</f>
        <v>0</v>
      </c>
      <c r="AN523" s="39" t="e">
        <f t="shared" si="13"/>
        <v>#N/A</v>
      </c>
      <c r="AO523" s="55" t="e">
        <f>VLOOKUP(N:N,Dashboard!A$3:B$32,2,FALSE)</f>
        <v>#N/A</v>
      </c>
    </row>
    <row r="524" spans="12:41" ht="15" customHeight="1">
      <c r="L524" s="72"/>
      <c r="AD524" s="73"/>
      <c r="AK524" s="39">
        <f>NETWORKDAYS(P524,U524,Holidays!$B$1:$B$132)</f>
        <v>0</v>
      </c>
      <c r="AL524" s="39" t="e">
        <f>VLOOKUP(N524,'Service standards'!A:B,2,FALSE)</f>
        <v>#N/A</v>
      </c>
      <c r="AM524" s="40">
        <f>(NETWORKDAYS(Q524,U524,Holidays!$B$1:$B$132))-AI524</f>
        <v>0</v>
      </c>
      <c r="AN524" s="39" t="e">
        <f t="shared" si="13"/>
        <v>#N/A</v>
      </c>
      <c r="AO524" s="55" t="e">
        <f>VLOOKUP(N:N,Dashboard!A$3:B$32,2,FALSE)</f>
        <v>#N/A</v>
      </c>
    </row>
    <row r="525" spans="12:41" ht="15" customHeight="1">
      <c r="L525" s="72"/>
      <c r="AD525" s="73"/>
      <c r="AK525" s="39">
        <f>NETWORKDAYS(P525,U525,Holidays!$B$1:$B$132)</f>
        <v>0</v>
      </c>
      <c r="AL525" s="39" t="e">
        <f>VLOOKUP(N525,'Service standards'!A:B,2,FALSE)</f>
        <v>#N/A</v>
      </c>
      <c r="AM525" s="40">
        <f>(NETWORKDAYS(Q525,U525,Holidays!$B$1:$B$132))-AI525</f>
        <v>0</v>
      </c>
      <c r="AN525" s="39" t="e">
        <f t="shared" si="13"/>
        <v>#N/A</v>
      </c>
      <c r="AO525" s="55" t="e">
        <f>VLOOKUP(N:N,Dashboard!A$3:B$32,2,FALSE)</f>
        <v>#N/A</v>
      </c>
    </row>
    <row r="526" spans="12:41" ht="15" customHeight="1">
      <c r="L526" s="72"/>
      <c r="AD526" s="73"/>
      <c r="AK526" s="39">
        <f>NETWORKDAYS(P526,U526,Holidays!$B$1:$B$132)</f>
        <v>0</v>
      </c>
      <c r="AL526" s="39" t="e">
        <f>VLOOKUP(N526,'Service standards'!A:B,2,FALSE)</f>
        <v>#N/A</v>
      </c>
      <c r="AM526" s="40">
        <f>(NETWORKDAYS(Q526,U526,Holidays!$B$1:$B$132))-AI526</f>
        <v>0</v>
      </c>
      <c r="AN526" s="39" t="e">
        <f t="shared" si="13"/>
        <v>#N/A</v>
      </c>
      <c r="AO526" s="55" t="e">
        <f>VLOOKUP(N:N,Dashboard!A$3:B$32,2,FALSE)</f>
        <v>#N/A</v>
      </c>
    </row>
    <row r="527" spans="12:41" ht="15" customHeight="1">
      <c r="L527" s="72"/>
      <c r="AD527" s="73"/>
      <c r="AK527" s="39">
        <f>NETWORKDAYS(P527,U527,Holidays!$B$1:$B$132)</f>
        <v>0</v>
      </c>
      <c r="AL527" s="39" t="e">
        <f>VLOOKUP(N527,'Service standards'!A:B,2,FALSE)</f>
        <v>#N/A</v>
      </c>
      <c r="AM527" s="40">
        <f>(NETWORKDAYS(Q527,U527,Holidays!$B$1:$B$132))-AI527</f>
        <v>0</v>
      </c>
      <c r="AN527" s="39" t="e">
        <f t="shared" si="13"/>
        <v>#N/A</v>
      </c>
      <c r="AO527" s="55" t="e">
        <f>VLOOKUP(N:N,Dashboard!A$3:B$32,2,FALSE)</f>
        <v>#N/A</v>
      </c>
    </row>
    <row r="528" spans="12:41" ht="15" customHeight="1">
      <c r="L528" s="72"/>
      <c r="AD528" s="73"/>
      <c r="AK528" s="39">
        <f>NETWORKDAYS(P528,U528,Holidays!$B$1:$B$132)</f>
        <v>0</v>
      </c>
      <c r="AL528" s="39" t="e">
        <f>VLOOKUP(N528,'Service standards'!A:B,2,FALSE)</f>
        <v>#N/A</v>
      </c>
      <c r="AM528" s="40">
        <f>(NETWORKDAYS(Q528,U528,Holidays!$B$1:$B$132))-AI528</f>
        <v>0</v>
      </c>
      <c r="AN528" s="39" t="e">
        <f t="shared" si="13"/>
        <v>#N/A</v>
      </c>
      <c r="AO528" s="55" t="e">
        <f>VLOOKUP(N:N,Dashboard!A$3:B$32,2,FALSE)</f>
        <v>#N/A</v>
      </c>
    </row>
    <row r="529" spans="12:41" ht="15" customHeight="1">
      <c r="L529" s="72"/>
      <c r="AD529" s="73"/>
      <c r="AK529" s="39">
        <f>NETWORKDAYS(P529,U529,Holidays!$B$1:$B$132)</f>
        <v>0</v>
      </c>
      <c r="AL529" s="39" t="e">
        <f>VLOOKUP(N529,'Service standards'!A:B,2,FALSE)</f>
        <v>#N/A</v>
      </c>
      <c r="AM529" s="40">
        <f>(NETWORKDAYS(Q529,U529,Holidays!$B$1:$B$132))-AI529</f>
        <v>0</v>
      </c>
      <c r="AN529" s="39" t="e">
        <f t="shared" si="13"/>
        <v>#N/A</v>
      </c>
      <c r="AO529" s="55" t="e">
        <f>VLOOKUP(N:N,Dashboard!A$3:B$32,2,FALSE)</f>
        <v>#N/A</v>
      </c>
    </row>
    <row r="530" spans="12:41" ht="15" customHeight="1">
      <c r="L530" s="72"/>
      <c r="AD530" s="73"/>
      <c r="AK530" s="39">
        <f>NETWORKDAYS(P530,U530,Holidays!$B$1:$B$132)</f>
        <v>0</v>
      </c>
      <c r="AL530" s="39" t="e">
        <f>VLOOKUP(N530,'Service standards'!A:B,2,FALSE)</f>
        <v>#N/A</v>
      </c>
      <c r="AM530" s="40">
        <f>(NETWORKDAYS(Q530,U530,Holidays!$B$1:$B$132))-AI530</f>
        <v>0</v>
      </c>
      <c r="AN530" s="39" t="e">
        <f t="shared" si="13"/>
        <v>#N/A</v>
      </c>
      <c r="AO530" s="55" t="e">
        <f>VLOOKUP(N:N,Dashboard!A$3:B$32,2,FALSE)</f>
        <v>#N/A</v>
      </c>
    </row>
    <row r="531" spans="12:41" ht="15" customHeight="1">
      <c r="L531" s="72"/>
      <c r="AD531" s="73"/>
      <c r="AK531" s="39">
        <f>NETWORKDAYS(P531,U531,Holidays!$B$1:$B$132)</f>
        <v>0</v>
      </c>
      <c r="AL531" s="39" t="e">
        <f>VLOOKUP(N531,'Service standards'!A:B,2,FALSE)</f>
        <v>#N/A</v>
      </c>
      <c r="AM531" s="40">
        <f>(NETWORKDAYS(Q531,U531,Holidays!$B$1:$B$132))-AI531</f>
        <v>0</v>
      </c>
      <c r="AN531" s="39" t="e">
        <f t="shared" si="13"/>
        <v>#N/A</v>
      </c>
      <c r="AO531" s="55" t="e">
        <f>VLOOKUP(N:N,Dashboard!A$3:B$32,2,FALSE)</f>
        <v>#N/A</v>
      </c>
    </row>
    <row r="532" spans="12:41" ht="15" customHeight="1">
      <c r="L532" s="72"/>
      <c r="AD532" s="73"/>
      <c r="AK532" s="39">
        <f>NETWORKDAYS(P532,U532,Holidays!$B$1:$B$132)</f>
        <v>0</v>
      </c>
      <c r="AL532" s="39" t="e">
        <f>VLOOKUP(N532,'Service standards'!A:B,2,FALSE)</f>
        <v>#N/A</v>
      </c>
      <c r="AM532" s="40">
        <f>(NETWORKDAYS(Q532,U532,Holidays!$B$1:$B$132))-AI532</f>
        <v>0</v>
      </c>
      <c r="AN532" s="39" t="e">
        <f t="shared" si="13"/>
        <v>#N/A</v>
      </c>
      <c r="AO532" s="55" t="e">
        <f>VLOOKUP(N:N,Dashboard!A$3:B$32,2,FALSE)</f>
        <v>#N/A</v>
      </c>
    </row>
    <row r="533" spans="12:41" ht="15" customHeight="1">
      <c r="L533" s="72"/>
      <c r="AD533" s="73"/>
      <c r="AK533" s="39">
        <f>NETWORKDAYS(P533,U533,Holidays!$B$1:$B$132)</f>
        <v>0</v>
      </c>
      <c r="AL533" s="39" t="e">
        <f>VLOOKUP(N533,'Service standards'!A:B,2,FALSE)</f>
        <v>#N/A</v>
      </c>
      <c r="AM533" s="40">
        <f>(NETWORKDAYS(Q533,U533,Holidays!$B$1:$B$132))-AI533</f>
        <v>0</v>
      </c>
      <c r="AN533" s="39" t="e">
        <f t="shared" si="13"/>
        <v>#N/A</v>
      </c>
      <c r="AO533" s="55" t="e">
        <f>VLOOKUP(N:N,Dashboard!A$3:B$32,2,FALSE)</f>
        <v>#N/A</v>
      </c>
    </row>
    <row r="534" spans="12:41" ht="15" customHeight="1">
      <c r="L534" s="72"/>
      <c r="AD534" s="73"/>
      <c r="AK534" s="39">
        <f>NETWORKDAYS(P534,U534,Holidays!$B$1:$B$132)</f>
        <v>0</v>
      </c>
      <c r="AL534" s="39" t="e">
        <f>VLOOKUP(N534,'Service standards'!A:B,2,FALSE)</f>
        <v>#N/A</v>
      </c>
      <c r="AM534" s="40">
        <f>(NETWORKDAYS(Q534,U534,Holidays!$B$1:$B$132))-AI534</f>
        <v>0</v>
      </c>
      <c r="AN534" s="39" t="e">
        <f t="shared" si="13"/>
        <v>#N/A</v>
      </c>
      <c r="AO534" s="55" t="e">
        <f>VLOOKUP(N:N,Dashboard!A$3:B$32,2,FALSE)</f>
        <v>#N/A</v>
      </c>
    </row>
    <row r="535" spans="12:41" ht="15" customHeight="1">
      <c r="L535" s="72"/>
      <c r="AD535" s="73"/>
      <c r="AK535" s="39">
        <f>NETWORKDAYS(P535,U535,Holidays!$B$1:$B$132)</f>
        <v>0</v>
      </c>
      <c r="AL535" s="39" t="e">
        <f>VLOOKUP(N535,'Service standards'!A:B,2,FALSE)</f>
        <v>#N/A</v>
      </c>
      <c r="AM535" s="40">
        <f>(NETWORKDAYS(Q535,U535,Holidays!$B$1:$B$132))-AI535</f>
        <v>0</v>
      </c>
      <c r="AN535" s="39" t="e">
        <f t="shared" si="13"/>
        <v>#N/A</v>
      </c>
      <c r="AO535" s="55" t="e">
        <f>VLOOKUP(N:N,Dashboard!A$3:B$32,2,FALSE)</f>
        <v>#N/A</v>
      </c>
    </row>
    <row r="536" spans="12:41" ht="15" customHeight="1">
      <c r="L536" s="72"/>
      <c r="AD536" s="73"/>
      <c r="AK536" s="39">
        <f>NETWORKDAYS(P536,U536,Holidays!$B$1:$B$132)</f>
        <v>0</v>
      </c>
      <c r="AL536" s="39" t="e">
        <f>VLOOKUP(N536,'Service standards'!A:B,2,FALSE)</f>
        <v>#N/A</v>
      </c>
      <c r="AM536" s="40">
        <f>(NETWORKDAYS(Q536,U536,Holidays!$B$1:$B$132))-AI536</f>
        <v>0</v>
      </c>
      <c r="AN536" s="39" t="e">
        <f t="shared" si="13"/>
        <v>#N/A</v>
      </c>
      <c r="AO536" s="55" t="e">
        <f>VLOOKUP(N:N,Dashboard!A$3:B$32,2,FALSE)</f>
        <v>#N/A</v>
      </c>
    </row>
    <row r="537" spans="12:41" ht="15" customHeight="1">
      <c r="L537" s="72"/>
      <c r="AD537" s="73"/>
      <c r="AK537" s="39">
        <f>NETWORKDAYS(P537,U537,Holidays!$B$1:$B$132)</f>
        <v>0</v>
      </c>
      <c r="AL537" s="39" t="e">
        <f>VLOOKUP(N537,'Service standards'!A:B,2,FALSE)</f>
        <v>#N/A</v>
      </c>
      <c r="AM537" s="40">
        <f>(NETWORKDAYS(Q537,U537,Holidays!$B$1:$B$132))-AI537</f>
        <v>0</v>
      </c>
      <c r="AN537" s="39" t="e">
        <f t="shared" si="13"/>
        <v>#N/A</v>
      </c>
      <c r="AO537" s="55" t="e">
        <f>VLOOKUP(N:N,Dashboard!A$3:B$32,2,FALSE)</f>
        <v>#N/A</v>
      </c>
    </row>
    <row r="538" spans="12:41" ht="15" customHeight="1">
      <c r="L538" s="72"/>
      <c r="AD538" s="73"/>
      <c r="AK538" s="39">
        <f>NETWORKDAYS(P538,U538,Holidays!$B$1:$B$132)</f>
        <v>0</v>
      </c>
      <c r="AL538" s="39" t="e">
        <f>VLOOKUP(N538,'Service standards'!A:B,2,FALSE)</f>
        <v>#N/A</v>
      </c>
      <c r="AM538" s="40">
        <f>(NETWORKDAYS(Q538,U538,Holidays!$B$1:$B$132))-AI538</f>
        <v>0</v>
      </c>
      <c r="AN538" s="39" t="e">
        <f t="shared" si="13"/>
        <v>#N/A</v>
      </c>
      <c r="AO538" s="55" t="e">
        <f>VLOOKUP(N:N,Dashboard!A$3:B$32,2,FALSE)</f>
        <v>#N/A</v>
      </c>
    </row>
    <row r="539" spans="12:41" ht="15" customHeight="1">
      <c r="L539" s="72"/>
      <c r="AD539" s="73"/>
      <c r="AK539" s="39">
        <f>NETWORKDAYS(P539,U539,Holidays!$B$1:$B$132)</f>
        <v>0</v>
      </c>
      <c r="AL539" s="39" t="e">
        <f>VLOOKUP(N539,'Service standards'!A:B,2,FALSE)</f>
        <v>#N/A</v>
      </c>
      <c r="AM539" s="40">
        <f>(NETWORKDAYS(Q539,U539,Holidays!$B$1:$B$132))-AI539</f>
        <v>0</v>
      </c>
      <c r="AN539" s="39" t="e">
        <f t="shared" si="13"/>
        <v>#N/A</v>
      </c>
      <c r="AO539" s="55" t="e">
        <f>VLOOKUP(N:N,Dashboard!A$3:B$32,2,FALSE)</f>
        <v>#N/A</v>
      </c>
    </row>
    <row r="540" spans="12:41" ht="15" customHeight="1">
      <c r="L540" s="72"/>
      <c r="AD540" s="73"/>
      <c r="AK540" s="39">
        <f>NETWORKDAYS(P540,U540,Holidays!$B$1:$B$132)</f>
        <v>0</v>
      </c>
      <c r="AL540" s="39" t="e">
        <f>VLOOKUP(N540,'Service standards'!A:B,2,FALSE)</f>
        <v>#N/A</v>
      </c>
      <c r="AM540" s="40">
        <f>(NETWORKDAYS(Q540,U540,Holidays!$B$1:$B$132))-AI540</f>
        <v>0</v>
      </c>
      <c r="AN540" s="39" t="e">
        <f t="shared" si="13"/>
        <v>#N/A</v>
      </c>
      <c r="AO540" s="55" t="e">
        <f>VLOOKUP(N:N,Dashboard!A$3:B$32,2,FALSE)</f>
        <v>#N/A</v>
      </c>
    </row>
    <row r="541" spans="12:41" ht="15" customHeight="1">
      <c r="L541" s="72"/>
      <c r="AD541" s="73"/>
      <c r="AK541" s="39">
        <f>NETWORKDAYS(P541,U541,Holidays!$B$1:$B$132)</f>
        <v>0</v>
      </c>
      <c r="AL541" s="39" t="e">
        <f>VLOOKUP(N541,'Service standards'!A:B,2,FALSE)</f>
        <v>#N/A</v>
      </c>
      <c r="AM541" s="40">
        <f>(NETWORKDAYS(Q541,U541,Holidays!$B$1:$B$132))-AI541</f>
        <v>0</v>
      </c>
      <c r="AN541" s="39" t="e">
        <f t="shared" si="13"/>
        <v>#N/A</v>
      </c>
      <c r="AO541" s="55" t="e">
        <f>VLOOKUP(N:N,Dashboard!A$3:B$32,2,FALSE)</f>
        <v>#N/A</v>
      </c>
    </row>
    <row r="542" spans="12:41" ht="15" customHeight="1">
      <c r="L542" s="72"/>
      <c r="AD542" s="73"/>
      <c r="AK542" s="39">
        <f>NETWORKDAYS(P542,U542,Holidays!$B$1:$B$132)</f>
        <v>0</v>
      </c>
      <c r="AL542" s="39" t="e">
        <f>VLOOKUP(N542,'Service standards'!A:B,2,FALSE)</f>
        <v>#N/A</v>
      </c>
      <c r="AM542" s="40">
        <f>(NETWORKDAYS(Q542,U542,Holidays!$B$1:$B$132))-AI542</f>
        <v>0</v>
      </c>
      <c r="AN542" s="39" t="e">
        <f t="shared" si="13"/>
        <v>#N/A</v>
      </c>
      <c r="AO542" s="55" t="e">
        <f>VLOOKUP(N:N,Dashboard!A$3:B$32,2,FALSE)</f>
        <v>#N/A</v>
      </c>
    </row>
    <row r="543" spans="12:41" ht="15" customHeight="1">
      <c r="L543" s="72"/>
      <c r="AD543" s="73"/>
      <c r="AK543" s="39">
        <f>NETWORKDAYS(P543,U543,Holidays!$B$1:$B$132)</f>
        <v>0</v>
      </c>
      <c r="AL543" s="39" t="e">
        <f>VLOOKUP(N543,'Service standards'!A:B,2,FALSE)</f>
        <v>#N/A</v>
      </c>
      <c r="AM543" s="40">
        <f>(NETWORKDAYS(Q543,U543,Holidays!$B$1:$B$132))-AI543</f>
        <v>0</v>
      </c>
      <c r="AN543" s="39" t="e">
        <f t="shared" ref="AN543:AN606" si="14">IF(AM543&lt;=AL543,"Met/Rencontre", "DNM/NRP")</f>
        <v>#N/A</v>
      </c>
      <c r="AO543" s="55" t="e">
        <f>VLOOKUP(N:N,Dashboard!A$3:B$32,2,FALSE)</f>
        <v>#N/A</v>
      </c>
    </row>
    <row r="544" spans="12:41" ht="15" customHeight="1">
      <c r="L544" s="72"/>
      <c r="AD544" s="73"/>
      <c r="AK544" s="39">
        <f>NETWORKDAYS(P544,U544,Holidays!$B$1:$B$132)</f>
        <v>0</v>
      </c>
      <c r="AL544" s="39" t="e">
        <f>VLOOKUP(N544,'Service standards'!A:B,2,FALSE)</f>
        <v>#N/A</v>
      </c>
      <c r="AM544" s="40">
        <f>(NETWORKDAYS(Q544,U544,Holidays!$B$1:$B$132))-AI544</f>
        <v>0</v>
      </c>
      <c r="AN544" s="39" t="e">
        <f t="shared" si="14"/>
        <v>#N/A</v>
      </c>
      <c r="AO544" s="55" t="e">
        <f>VLOOKUP(N:N,Dashboard!A$3:B$32,2,FALSE)</f>
        <v>#N/A</v>
      </c>
    </row>
    <row r="545" spans="12:41" ht="15" customHeight="1">
      <c r="L545" s="72"/>
      <c r="AD545" s="73"/>
      <c r="AK545" s="39">
        <f>NETWORKDAYS(P545,U545,Holidays!$B$1:$B$132)</f>
        <v>0</v>
      </c>
      <c r="AL545" s="39" t="e">
        <f>VLOOKUP(N545,'Service standards'!A:B,2,FALSE)</f>
        <v>#N/A</v>
      </c>
      <c r="AM545" s="40">
        <f>(NETWORKDAYS(Q545,U545,Holidays!$B$1:$B$132))-AI545</f>
        <v>0</v>
      </c>
      <c r="AN545" s="39" t="e">
        <f t="shared" si="14"/>
        <v>#N/A</v>
      </c>
      <c r="AO545" s="55" t="e">
        <f>VLOOKUP(N:N,Dashboard!A$3:B$32,2,FALSE)</f>
        <v>#N/A</v>
      </c>
    </row>
    <row r="546" spans="12:41" ht="15" customHeight="1">
      <c r="L546" s="72"/>
      <c r="AD546" s="73"/>
      <c r="AK546" s="39">
        <f>NETWORKDAYS(P546,U546,Holidays!$B$1:$B$132)</f>
        <v>0</v>
      </c>
      <c r="AL546" s="39" t="e">
        <f>VLOOKUP(N546,'Service standards'!A:B,2,FALSE)</f>
        <v>#N/A</v>
      </c>
      <c r="AM546" s="40">
        <f>(NETWORKDAYS(Q546,U546,Holidays!$B$1:$B$132))-AI546</f>
        <v>0</v>
      </c>
      <c r="AN546" s="39" t="e">
        <f t="shared" si="14"/>
        <v>#N/A</v>
      </c>
      <c r="AO546" s="55" t="e">
        <f>VLOOKUP(N:N,Dashboard!A$3:B$32,2,FALSE)</f>
        <v>#N/A</v>
      </c>
    </row>
    <row r="547" spans="12:41" ht="15" customHeight="1">
      <c r="L547" s="72"/>
      <c r="AD547" s="73"/>
      <c r="AK547" s="39">
        <f>NETWORKDAYS(P547,U547,Holidays!$B$1:$B$132)</f>
        <v>0</v>
      </c>
      <c r="AL547" s="39" t="e">
        <f>VLOOKUP(N547,'Service standards'!A:B,2,FALSE)</f>
        <v>#N/A</v>
      </c>
      <c r="AM547" s="40">
        <f>(NETWORKDAYS(Q547,U547,Holidays!$B$1:$B$132))-AI547</f>
        <v>0</v>
      </c>
      <c r="AN547" s="39" t="e">
        <f t="shared" si="14"/>
        <v>#N/A</v>
      </c>
      <c r="AO547" s="55" t="e">
        <f>VLOOKUP(N:N,Dashboard!A$3:B$32,2,FALSE)</f>
        <v>#N/A</v>
      </c>
    </row>
    <row r="548" spans="12:41" ht="15" customHeight="1">
      <c r="L548" s="72"/>
      <c r="AD548" s="73"/>
      <c r="AK548" s="39">
        <f>NETWORKDAYS(P548,U548,Holidays!$B$1:$B$132)</f>
        <v>0</v>
      </c>
      <c r="AL548" s="39" t="e">
        <f>VLOOKUP(N548,'Service standards'!A:B,2,FALSE)</f>
        <v>#N/A</v>
      </c>
      <c r="AM548" s="40">
        <f>(NETWORKDAYS(Q548,U548,Holidays!$B$1:$B$132))-AI548</f>
        <v>0</v>
      </c>
      <c r="AN548" s="39" t="e">
        <f t="shared" si="14"/>
        <v>#N/A</v>
      </c>
      <c r="AO548" s="55" t="e">
        <f>VLOOKUP(N:N,Dashboard!A$3:B$32,2,FALSE)</f>
        <v>#N/A</v>
      </c>
    </row>
    <row r="549" spans="12:41" ht="15" customHeight="1">
      <c r="L549" s="72"/>
      <c r="AD549" s="73"/>
      <c r="AK549" s="39">
        <f>NETWORKDAYS(P549,U549,Holidays!$B$1:$B$132)</f>
        <v>0</v>
      </c>
      <c r="AL549" s="39" t="e">
        <f>VLOOKUP(N549,'Service standards'!A:B,2,FALSE)</f>
        <v>#N/A</v>
      </c>
      <c r="AM549" s="40">
        <f>(NETWORKDAYS(Q549,U549,Holidays!$B$1:$B$132))-AI549</f>
        <v>0</v>
      </c>
      <c r="AN549" s="39" t="e">
        <f t="shared" si="14"/>
        <v>#N/A</v>
      </c>
      <c r="AO549" s="55" t="e">
        <f>VLOOKUP(N:N,Dashboard!A$3:B$32,2,FALSE)</f>
        <v>#N/A</v>
      </c>
    </row>
    <row r="550" spans="12:41" ht="15" customHeight="1">
      <c r="L550" s="72"/>
      <c r="AD550" s="73"/>
      <c r="AK550" s="39">
        <f>NETWORKDAYS(P550,U550,Holidays!$B$1:$B$132)</f>
        <v>0</v>
      </c>
      <c r="AL550" s="39" t="e">
        <f>VLOOKUP(N550,'Service standards'!A:B,2,FALSE)</f>
        <v>#N/A</v>
      </c>
      <c r="AM550" s="40">
        <f>(NETWORKDAYS(Q550,U550,Holidays!$B$1:$B$132))-AI550</f>
        <v>0</v>
      </c>
      <c r="AN550" s="39" t="e">
        <f t="shared" si="14"/>
        <v>#N/A</v>
      </c>
      <c r="AO550" s="55" t="e">
        <f>VLOOKUP(N:N,Dashboard!A$3:B$32,2,FALSE)</f>
        <v>#N/A</v>
      </c>
    </row>
    <row r="551" spans="12:41" ht="15" customHeight="1">
      <c r="L551" s="72"/>
      <c r="AD551" s="73"/>
      <c r="AK551" s="39">
        <f>NETWORKDAYS(P551,U551,Holidays!$B$1:$B$132)</f>
        <v>0</v>
      </c>
      <c r="AL551" s="39" t="e">
        <f>VLOOKUP(N551,'Service standards'!A:B,2,FALSE)</f>
        <v>#N/A</v>
      </c>
      <c r="AM551" s="40">
        <f>(NETWORKDAYS(Q551,U551,Holidays!$B$1:$B$132))-AI551</f>
        <v>0</v>
      </c>
      <c r="AN551" s="39" t="e">
        <f t="shared" si="14"/>
        <v>#N/A</v>
      </c>
      <c r="AO551" s="55" t="e">
        <f>VLOOKUP(N:N,Dashboard!A$3:B$32,2,FALSE)</f>
        <v>#N/A</v>
      </c>
    </row>
    <row r="552" spans="12:41" ht="15" customHeight="1">
      <c r="L552" s="72"/>
      <c r="AD552" s="73"/>
      <c r="AK552" s="39">
        <f>NETWORKDAYS(P552,U552,Holidays!$B$1:$B$132)</f>
        <v>0</v>
      </c>
      <c r="AL552" s="39" t="e">
        <f>VLOOKUP(N552,'Service standards'!A:B,2,FALSE)</f>
        <v>#N/A</v>
      </c>
      <c r="AM552" s="40">
        <f>(NETWORKDAYS(Q552,U552,Holidays!$B$1:$B$132))-AI552</f>
        <v>0</v>
      </c>
      <c r="AN552" s="39" t="e">
        <f t="shared" si="14"/>
        <v>#N/A</v>
      </c>
      <c r="AO552" s="55" t="e">
        <f>VLOOKUP(N:N,Dashboard!A$3:B$32,2,FALSE)</f>
        <v>#N/A</v>
      </c>
    </row>
    <row r="553" spans="12:41" ht="15" customHeight="1">
      <c r="L553" s="72"/>
      <c r="AD553" s="73"/>
      <c r="AK553" s="39">
        <f>NETWORKDAYS(P553,U553,Holidays!$B$1:$B$132)</f>
        <v>0</v>
      </c>
      <c r="AL553" s="39" t="e">
        <f>VLOOKUP(N553,'Service standards'!A:B,2,FALSE)</f>
        <v>#N/A</v>
      </c>
      <c r="AM553" s="40">
        <f>(NETWORKDAYS(Q553,U553,Holidays!$B$1:$B$132))-AI553</f>
        <v>0</v>
      </c>
      <c r="AN553" s="39" t="e">
        <f t="shared" si="14"/>
        <v>#N/A</v>
      </c>
      <c r="AO553" s="55" t="e">
        <f>VLOOKUP(N:N,Dashboard!A$3:B$32,2,FALSE)</f>
        <v>#N/A</v>
      </c>
    </row>
    <row r="554" spans="12:41" ht="15" customHeight="1">
      <c r="L554" s="72"/>
      <c r="AD554" s="73"/>
      <c r="AK554" s="39">
        <f>NETWORKDAYS(P554,U554,Holidays!$B$1:$B$132)</f>
        <v>0</v>
      </c>
      <c r="AL554" s="39" t="e">
        <f>VLOOKUP(N554,'Service standards'!A:B,2,FALSE)</f>
        <v>#N/A</v>
      </c>
      <c r="AM554" s="40">
        <f>(NETWORKDAYS(Q554,U554,Holidays!$B$1:$B$132))-AI554</f>
        <v>0</v>
      </c>
      <c r="AN554" s="39" t="e">
        <f t="shared" si="14"/>
        <v>#N/A</v>
      </c>
      <c r="AO554" s="55" t="e">
        <f>VLOOKUP(N:N,Dashboard!A$3:B$32,2,FALSE)</f>
        <v>#N/A</v>
      </c>
    </row>
    <row r="555" spans="12:41" ht="15" customHeight="1">
      <c r="L555" s="72"/>
      <c r="AD555" s="73"/>
      <c r="AK555" s="39">
        <f>NETWORKDAYS(P555,U555,Holidays!$B$1:$B$132)</f>
        <v>0</v>
      </c>
      <c r="AL555" s="39" t="e">
        <f>VLOOKUP(N555,'Service standards'!A:B,2,FALSE)</f>
        <v>#N/A</v>
      </c>
      <c r="AM555" s="40">
        <f>(NETWORKDAYS(Q555,U555,Holidays!$B$1:$B$132))-AI555</f>
        <v>0</v>
      </c>
      <c r="AN555" s="39" t="e">
        <f t="shared" si="14"/>
        <v>#N/A</v>
      </c>
      <c r="AO555" s="55" t="e">
        <f>VLOOKUP(N:N,Dashboard!A$3:B$32,2,FALSE)</f>
        <v>#N/A</v>
      </c>
    </row>
    <row r="556" spans="12:41" ht="15" customHeight="1">
      <c r="L556" s="72"/>
      <c r="AD556" s="73"/>
      <c r="AK556" s="39">
        <f>NETWORKDAYS(P556,U556,Holidays!$B$1:$B$132)</f>
        <v>0</v>
      </c>
      <c r="AL556" s="39" t="e">
        <f>VLOOKUP(N556,'Service standards'!A:B,2,FALSE)</f>
        <v>#N/A</v>
      </c>
      <c r="AM556" s="40">
        <f>(NETWORKDAYS(Q556,U556,Holidays!$B$1:$B$132))-AI556</f>
        <v>0</v>
      </c>
      <c r="AN556" s="39" t="e">
        <f t="shared" si="14"/>
        <v>#N/A</v>
      </c>
      <c r="AO556" s="55" t="e">
        <f>VLOOKUP(N:N,Dashboard!A$3:B$32,2,FALSE)</f>
        <v>#N/A</v>
      </c>
    </row>
    <row r="557" spans="12:41" ht="15" customHeight="1">
      <c r="L557" s="72"/>
      <c r="AD557" s="73"/>
      <c r="AK557" s="39">
        <f>NETWORKDAYS(P557,U557,Holidays!$B$1:$B$132)</f>
        <v>0</v>
      </c>
      <c r="AL557" s="39" t="e">
        <f>VLOOKUP(N557,'Service standards'!A:B,2,FALSE)</f>
        <v>#N/A</v>
      </c>
      <c r="AM557" s="40">
        <f>(NETWORKDAYS(Q557,U557,Holidays!$B$1:$B$132))-AI557</f>
        <v>0</v>
      </c>
      <c r="AN557" s="39" t="e">
        <f t="shared" si="14"/>
        <v>#N/A</v>
      </c>
      <c r="AO557" s="55" t="e">
        <f>VLOOKUP(N:N,Dashboard!A$3:B$32,2,FALSE)</f>
        <v>#N/A</v>
      </c>
    </row>
    <row r="558" spans="12:41" ht="15" customHeight="1">
      <c r="L558" s="72"/>
      <c r="AD558" s="73"/>
      <c r="AK558" s="39">
        <f>NETWORKDAYS(P558,U558,Holidays!$B$1:$B$132)</f>
        <v>0</v>
      </c>
      <c r="AL558" s="39" t="e">
        <f>VLOOKUP(N558,'Service standards'!A:B,2,FALSE)</f>
        <v>#N/A</v>
      </c>
      <c r="AM558" s="40">
        <f>(NETWORKDAYS(Q558,U558,Holidays!$B$1:$B$132))-AI558</f>
        <v>0</v>
      </c>
      <c r="AN558" s="39" t="e">
        <f t="shared" si="14"/>
        <v>#N/A</v>
      </c>
      <c r="AO558" s="55" t="e">
        <f>VLOOKUP(N:N,Dashboard!A$3:B$32,2,FALSE)</f>
        <v>#N/A</v>
      </c>
    </row>
    <row r="559" spans="12:41" ht="15" customHeight="1">
      <c r="L559" s="72"/>
      <c r="AD559" s="73"/>
      <c r="AK559" s="39">
        <f>NETWORKDAYS(P559,U559,Holidays!$B$1:$B$132)</f>
        <v>0</v>
      </c>
      <c r="AL559" s="39" t="e">
        <f>VLOOKUP(N559,'Service standards'!A:B,2,FALSE)</f>
        <v>#N/A</v>
      </c>
      <c r="AM559" s="40">
        <f>(NETWORKDAYS(Q559,U559,Holidays!$B$1:$B$132))-AI559</f>
        <v>0</v>
      </c>
      <c r="AN559" s="39" t="e">
        <f t="shared" si="14"/>
        <v>#N/A</v>
      </c>
      <c r="AO559" s="55" t="e">
        <f>VLOOKUP(N:N,Dashboard!A$3:B$32,2,FALSE)</f>
        <v>#N/A</v>
      </c>
    </row>
    <row r="560" spans="12:41" ht="15" customHeight="1">
      <c r="L560" s="72"/>
      <c r="AD560" s="73"/>
      <c r="AK560" s="39">
        <f>NETWORKDAYS(P560,U560,Holidays!$B$1:$B$132)</f>
        <v>0</v>
      </c>
      <c r="AL560" s="39" t="e">
        <f>VLOOKUP(N560,'Service standards'!A:B,2,FALSE)</f>
        <v>#N/A</v>
      </c>
      <c r="AM560" s="40">
        <f>(NETWORKDAYS(Q560,U560,Holidays!$B$1:$B$132))-AI560</f>
        <v>0</v>
      </c>
      <c r="AN560" s="39" t="e">
        <f t="shared" si="14"/>
        <v>#N/A</v>
      </c>
      <c r="AO560" s="55" t="e">
        <f>VLOOKUP(N:N,Dashboard!A$3:B$32,2,FALSE)</f>
        <v>#N/A</v>
      </c>
    </row>
    <row r="561" spans="12:41" ht="15" customHeight="1">
      <c r="L561" s="72"/>
      <c r="AD561" s="73"/>
      <c r="AK561" s="39">
        <f>NETWORKDAYS(P561,U561,Holidays!$B$1:$B$132)</f>
        <v>0</v>
      </c>
      <c r="AL561" s="39" t="e">
        <f>VLOOKUP(N561,'Service standards'!A:B,2,FALSE)</f>
        <v>#N/A</v>
      </c>
      <c r="AM561" s="40">
        <f>(NETWORKDAYS(Q561,U561,Holidays!$B$1:$B$132))-AI561</f>
        <v>0</v>
      </c>
      <c r="AN561" s="39" t="e">
        <f t="shared" si="14"/>
        <v>#N/A</v>
      </c>
      <c r="AO561" s="55" t="e">
        <f>VLOOKUP(N:N,Dashboard!A$3:B$32,2,FALSE)</f>
        <v>#N/A</v>
      </c>
    </row>
    <row r="562" spans="12:41" ht="15" customHeight="1">
      <c r="L562" s="72"/>
      <c r="AD562" s="73"/>
      <c r="AK562" s="39">
        <f>NETWORKDAYS(P562,U562,Holidays!$B$1:$B$132)</f>
        <v>0</v>
      </c>
      <c r="AL562" s="39" t="e">
        <f>VLOOKUP(N562,'Service standards'!A:B,2,FALSE)</f>
        <v>#N/A</v>
      </c>
      <c r="AM562" s="40">
        <f>(NETWORKDAYS(Q562,U562,Holidays!$B$1:$B$132))-AI562</f>
        <v>0</v>
      </c>
      <c r="AN562" s="39" t="e">
        <f t="shared" si="14"/>
        <v>#N/A</v>
      </c>
      <c r="AO562" s="55" t="e">
        <f>VLOOKUP(N:N,Dashboard!A$3:B$32,2,FALSE)</f>
        <v>#N/A</v>
      </c>
    </row>
    <row r="563" spans="12:41" ht="15" customHeight="1">
      <c r="L563" s="72"/>
      <c r="AD563" s="73"/>
      <c r="AK563" s="39">
        <f>NETWORKDAYS(P563,U563,Holidays!$B$1:$B$132)</f>
        <v>0</v>
      </c>
      <c r="AL563" s="39" t="e">
        <f>VLOOKUP(N563,'Service standards'!A:B,2,FALSE)</f>
        <v>#N/A</v>
      </c>
      <c r="AM563" s="40">
        <f>(NETWORKDAYS(Q563,U563,Holidays!$B$1:$B$132))-AI563</f>
        <v>0</v>
      </c>
      <c r="AN563" s="39" t="e">
        <f t="shared" si="14"/>
        <v>#N/A</v>
      </c>
      <c r="AO563" s="55" t="e">
        <f>VLOOKUP(N:N,Dashboard!A$3:B$32,2,FALSE)</f>
        <v>#N/A</v>
      </c>
    </row>
    <row r="564" spans="12:41" ht="15" customHeight="1">
      <c r="L564" s="72"/>
      <c r="AD564" s="73"/>
      <c r="AK564" s="39">
        <f>NETWORKDAYS(P564,U564,Holidays!$B$1:$B$132)</f>
        <v>0</v>
      </c>
      <c r="AL564" s="39" t="e">
        <f>VLOOKUP(N564,'Service standards'!A:B,2,FALSE)</f>
        <v>#N/A</v>
      </c>
      <c r="AM564" s="40">
        <f>(NETWORKDAYS(Q564,U564,Holidays!$B$1:$B$132))-AI564</f>
        <v>0</v>
      </c>
      <c r="AN564" s="39" t="e">
        <f t="shared" si="14"/>
        <v>#N/A</v>
      </c>
      <c r="AO564" s="55" t="e">
        <f>VLOOKUP(N:N,Dashboard!A$3:B$32,2,FALSE)</f>
        <v>#N/A</v>
      </c>
    </row>
    <row r="565" spans="12:41" ht="15" customHeight="1">
      <c r="L565" s="72"/>
      <c r="AD565" s="73"/>
      <c r="AK565" s="39">
        <f>NETWORKDAYS(P565,U565,Holidays!$B$1:$B$132)</f>
        <v>0</v>
      </c>
      <c r="AL565" s="39" t="e">
        <f>VLOOKUP(N565,'Service standards'!A:B,2,FALSE)</f>
        <v>#N/A</v>
      </c>
      <c r="AM565" s="40">
        <f>(NETWORKDAYS(Q565,U565,Holidays!$B$1:$B$132))-AI565</f>
        <v>0</v>
      </c>
      <c r="AN565" s="39" t="e">
        <f t="shared" si="14"/>
        <v>#N/A</v>
      </c>
      <c r="AO565" s="55" t="e">
        <f>VLOOKUP(N:N,Dashboard!A$3:B$32,2,FALSE)</f>
        <v>#N/A</v>
      </c>
    </row>
    <row r="566" spans="12:41" ht="15" customHeight="1">
      <c r="L566" s="72"/>
      <c r="AD566" s="73"/>
      <c r="AK566" s="39">
        <f>NETWORKDAYS(P566,U566,Holidays!$B$1:$B$132)</f>
        <v>0</v>
      </c>
      <c r="AL566" s="39" t="e">
        <f>VLOOKUP(N566,'Service standards'!A:B,2,FALSE)</f>
        <v>#N/A</v>
      </c>
      <c r="AM566" s="40">
        <f>(NETWORKDAYS(Q566,U566,Holidays!$B$1:$B$132))-AI566</f>
        <v>0</v>
      </c>
      <c r="AN566" s="39" t="e">
        <f t="shared" si="14"/>
        <v>#N/A</v>
      </c>
      <c r="AO566" s="55" t="e">
        <f>VLOOKUP(N:N,Dashboard!A$3:B$32,2,FALSE)</f>
        <v>#N/A</v>
      </c>
    </row>
    <row r="567" spans="12:41" ht="15" customHeight="1">
      <c r="L567" s="72"/>
      <c r="AD567" s="73"/>
      <c r="AK567" s="39">
        <f>NETWORKDAYS(P567,U567,Holidays!$B$1:$B$132)</f>
        <v>0</v>
      </c>
      <c r="AL567" s="39" t="e">
        <f>VLOOKUP(N567,'Service standards'!A:B,2,FALSE)</f>
        <v>#N/A</v>
      </c>
      <c r="AM567" s="40">
        <f>(NETWORKDAYS(Q567,U567,Holidays!$B$1:$B$132))-AI567</f>
        <v>0</v>
      </c>
      <c r="AN567" s="39" t="e">
        <f t="shared" si="14"/>
        <v>#N/A</v>
      </c>
      <c r="AO567" s="55" t="e">
        <f>VLOOKUP(N:N,Dashboard!A$3:B$32,2,FALSE)</f>
        <v>#N/A</v>
      </c>
    </row>
    <row r="568" spans="12:41" ht="15" customHeight="1">
      <c r="L568" s="72"/>
      <c r="AD568" s="73"/>
      <c r="AK568" s="39">
        <f>NETWORKDAYS(P568,U568,Holidays!$B$1:$B$132)</f>
        <v>0</v>
      </c>
      <c r="AL568" s="39" t="e">
        <f>VLOOKUP(N568,'Service standards'!A:B,2,FALSE)</f>
        <v>#N/A</v>
      </c>
      <c r="AM568" s="40">
        <f>(NETWORKDAYS(Q568,U568,Holidays!$B$1:$B$132))-AI568</f>
        <v>0</v>
      </c>
      <c r="AN568" s="39" t="e">
        <f t="shared" si="14"/>
        <v>#N/A</v>
      </c>
      <c r="AO568" s="55" t="e">
        <f>VLOOKUP(N:N,Dashboard!A$3:B$32,2,FALSE)</f>
        <v>#N/A</v>
      </c>
    </row>
    <row r="569" spans="12:41" ht="15" customHeight="1">
      <c r="L569" s="72"/>
      <c r="AD569" s="73"/>
      <c r="AK569" s="39">
        <f>NETWORKDAYS(P569,U569,Holidays!$B$1:$B$132)</f>
        <v>0</v>
      </c>
      <c r="AL569" s="39" t="e">
        <f>VLOOKUP(N569,'Service standards'!A:B,2,FALSE)</f>
        <v>#N/A</v>
      </c>
      <c r="AM569" s="40">
        <f>(NETWORKDAYS(Q569,U569,Holidays!$B$1:$B$132))-AI569</f>
        <v>0</v>
      </c>
      <c r="AN569" s="39" t="e">
        <f t="shared" si="14"/>
        <v>#N/A</v>
      </c>
      <c r="AO569" s="55" t="e">
        <f>VLOOKUP(N:N,Dashboard!A$3:B$32,2,FALSE)</f>
        <v>#N/A</v>
      </c>
    </row>
    <row r="570" spans="12:41" ht="15" customHeight="1">
      <c r="L570" s="72"/>
      <c r="AD570" s="73"/>
      <c r="AK570" s="39">
        <f>NETWORKDAYS(P570,U570,Holidays!$B$1:$B$132)</f>
        <v>0</v>
      </c>
      <c r="AL570" s="39" t="e">
        <f>VLOOKUP(N570,'Service standards'!A:B,2,FALSE)</f>
        <v>#N/A</v>
      </c>
      <c r="AM570" s="40">
        <f>(NETWORKDAYS(Q570,U570,Holidays!$B$1:$B$132))-AI570</f>
        <v>0</v>
      </c>
      <c r="AN570" s="39" t="e">
        <f t="shared" si="14"/>
        <v>#N/A</v>
      </c>
      <c r="AO570" s="55" t="e">
        <f>VLOOKUP(N:N,Dashboard!A$3:B$32,2,FALSE)</f>
        <v>#N/A</v>
      </c>
    </row>
    <row r="571" spans="12:41" ht="15" customHeight="1">
      <c r="L571" s="72"/>
      <c r="AD571" s="73"/>
      <c r="AK571" s="39">
        <f>NETWORKDAYS(P571,U571,Holidays!$B$1:$B$132)</f>
        <v>0</v>
      </c>
      <c r="AL571" s="39" t="e">
        <f>VLOOKUP(N571,'Service standards'!A:B,2,FALSE)</f>
        <v>#N/A</v>
      </c>
      <c r="AM571" s="40">
        <f>(NETWORKDAYS(Q571,U571,Holidays!$B$1:$B$132))-AI571</f>
        <v>0</v>
      </c>
      <c r="AN571" s="39" t="e">
        <f t="shared" si="14"/>
        <v>#N/A</v>
      </c>
      <c r="AO571" s="55" t="e">
        <f>VLOOKUP(N:N,Dashboard!A$3:B$32,2,FALSE)</f>
        <v>#N/A</v>
      </c>
    </row>
    <row r="572" spans="12:41" ht="15" customHeight="1">
      <c r="L572" s="72"/>
      <c r="AD572" s="73"/>
      <c r="AK572" s="39">
        <f>NETWORKDAYS(P572,U572,Holidays!$B$1:$B$132)</f>
        <v>0</v>
      </c>
      <c r="AL572" s="39" t="e">
        <f>VLOOKUP(N572,'Service standards'!A:B,2,FALSE)</f>
        <v>#N/A</v>
      </c>
      <c r="AM572" s="40">
        <f>(NETWORKDAYS(Q572,U572,Holidays!$B$1:$B$132))-AI572</f>
        <v>0</v>
      </c>
      <c r="AN572" s="39" t="e">
        <f t="shared" si="14"/>
        <v>#N/A</v>
      </c>
      <c r="AO572" s="55" t="e">
        <f>VLOOKUP(N:N,Dashboard!A$3:B$32,2,FALSE)</f>
        <v>#N/A</v>
      </c>
    </row>
    <row r="573" spans="12:41" ht="15" customHeight="1">
      <c r="L573" s="72"/>
      <c r="AD573" s="73"/>
      <c r="AK573" s="39">
        <f>NETWORKDAYS(P573,U573,Holidays!$B$1:$B$132)</f>
        <v>0</v>
      </c>
      <c r="AL573" s="39" t="e">
        <f>VLOOKUP(N573,'Service standards'!A:B,2,FALSE)</f>
        <v>#N/A</v>
      </c>
      <c r="AM573" s="40">
        <f>(NETWORKDAYS(Q573,U573,Holidays!$B$1:$B$132))-AI573</f>
        <v>0</v>
      </c>
      <c r="AN573" s="39" t="e">
        <f t="shared" si="14"/>
        <v>#N/A</v>
      </c>
      <c r="AO573" s="55" t="e">
        <f>VLOOKUP(N:N,Dashboard!A$3:B$32,2,FALSE)</f>
        <v>#N/A</v>
      </c>
    </row>
    <row r="574" spans="12:41" ht="15" customHeight="1">
      <c r="L574" s="72"/>
      <c r="AD574" s="73"/>
      <c r="AK574" s="39">
        <f>NETWORKDAYS(P574,U574,Holidays!$B$1:$B$132)</f>
        <v>0</v>
      </c>
      <c r="AL574" s="39" t="e">
        <f>VLOOKUP(N574,'Service standards'!A:B,2,FALSE)</f>
        <v>#N/A</v>
      </c>
      <c r="AM574" s="40">
        <f>(NETWORKDAYS(Q574,U574,Holidays!$B$1:$B$132))-AI574</f>
        <v>0</v>
      </c>
      <c r="AN574" s="39" t="e">
        <f t="shared" si="14"/>
        <v>#N/A</v>
      </c>
      <c r="AO574" s="55" t="e">
        <f>VLOOKUP(N:N,Dashboard!A$3:B$32,2,FALSE)</f>
        <v>#N/A</v>
      </c>
    </row>
    <row r="575" spans="12:41" ht="15" customHeight="1">
      <c r="L575" s="72"/>
      <c r="AD575" s="73"/>
      <c r="AK575" s="39">
        <f>NETWORKDAYS(P575,U575,Holidays!$B$1:$B$132)</f>
        <v>0</v>
      </c>
      <c r="AL575" s="39" t="e">
        <f>VLOOKUP(N575,'Service standards'!A:B,2,FALSE)</f>
        <v>#N/A</v>
      </c>
      <c r="AM575" s="40">
        <f>(NETWORKDAYS(Q575,U575,Holidays!$B$1:$B$132))-AI575</f>
        <v>0</v>
      </c>
      <c r="AN575" s="39" t="e">
        <f t="shared" si="14"/>
        <v>#N/A</v>
      </c>
      <c r="AO575" s="55" t="e">
        <f>VLOOKUP(N:N,Dashboard!A$3:B$32,2,FALSE)</f>
        <v>#N/A</v>
      </c>
    </row>
    <row r="576" spans="12:41" ht="15" customHeight="1">
      <c r="L576" s="72"/>
      <c r="AD576" s="73"/>
      <c r="AK576" s="39">
        <f>NETWORKDAYS(P576,U576,Holidays!$B$1:$B$132)</f>
        <v>0</v>
      </c>
      <c r="AL576" s="39" t="e">
        <f>VLOOKUP(N576,'Service standards'!A:B,2,FALSE)</f>
        <v>#N/A</v>
      </c>
      <c r="AM576" s="40">
        <f>(NETWORKDAYS(Q576,U576,Holidays!$B$1:$B$132))-AI576</f>
        <v>0</v>
      </c>
      <c r="AN576" s="39" t="e">
        <f t="shared" si="14"/>
        <v>#N/A</v>
      </c>
      <c r="AO576" s="55" t="e">
        <f>VLOOKUP(N:N,Dashboard!A$3:B$32,2,FALSE)</f>
        <v>#N/A</v>
      </c>
    </row>
    <row r="577" spans="12:41" ht="15" customHeight="1">
      <c r="L577" s="72"/>
      <c r="AD577" s="73"/>
      <c r="AK577" s="39">
        <f>NETWORKDAYS(P577,U577,Holidays!$B$1:$B$132)</f>
        <v>0</v>
      </c>
      <c r="AL577" s="39" t="e">
        <f>VLOOKUP(N577,'Service standards'!A:B,2,FALSE)</f>
        <v>#N/A</v>
      </c>
      <c r="AM577" s="40">
        <f>(NETWORKDAYS(Q577,U577,Holidays!$B$1:$B$132))-AI577</f>
        <v>0</v>
      </c>
      <c r="AN577" s="39" t="e">
        <f t="shared" si="14"/>
        <v>#N/A</v>
      </c>
      <c r="AO577" s="55" t="e">
        <f>VLOOKUP(N:N,Dashboard!A$3:B$32,2,FALSE)</f>
        <v>#N/A</v>
      </c>
    </row>
    <row r="578" spans="12:41" ht="15" customHeight="1">
      <c r="L578" s="72"/>
      <c r="AD578" s="73"/>
      <c r="AK578" s="39">
        <f>NETWORKDAYS(P578,U578,Holidays!$B$1:$B$132)</f>
        <v>0</v>
      </c>
      <c r="AL578" s="39" t="e">
        <f>VLOOKUP(N578,'Service standards'!A:B,2,FALSE)</f>
        <v>#N/A</v>
      </c>
      <c r="AM578" s="40">
        <f>(NETWORKDAYS(Q578,U578,Holidays!$B$1:$B$132))-AI578</f>
        <v>0</v>
      </c>
      <c r="AN578" s="39" t="e">
        <f t="shared" si="14"/>
        <v>#N/A</v>
      </c>
      <c r="AO578" s="55" t="e">
        <f>VLOOKUP(N:N,Dashboard!A$3:B$32,2,FALSE)</f>
        <v>#N/A</v>
      </c>
    </row>
    <row r="579" spans="12:41" ht="15" customHeight="1">
      <c r="L579" s="72"/>
      <c r="AD579" s="73"/>
      <c r="AK579" s="39">
        <f>NETWORKDAYS(P579,U579,Holidays!$B$1:$B$132)</f>
        <v>0</v>
      </c>
      <c r="AL579" s="39" t="e">
        <f>VLOOKUP(N579,'Service standards'!A:B,2,FALSE)</f>
        <v>#N/A</v>
      </c>
      <c r="AM579" s="40">
        <f>(NETWORKDAYS(Q579,U579,Holidays!$B$1:$B$132))-AI579</f>
        <v>0</v>
      </c>
      <c r="AN579" s="39" t="e">
        <f t="shared" si="14"/>
        <v>#N/A</v>
      </c>
      <c r="AO579" s="55" t="e">
        <f>VLOOKUP(N:N,Dashboard!A$3:B$32,2,FALSE)</f>
        <v>#N/A</v>
      </c>
    </row>
    <row r="580" spans="12:41" ht="15" customHeight="1">
      <c r="L580" s="72"/>
      <c r="AD580" s="73"/>
      <c r="AK580" s="39">
        <f>NETWORKDAYS(P580,U580,Holidays!$B$1:$B$132)</f>
        <v>0</v>
      </c>
      <c r="AL580" s="39" t="e">
        <f>VLOOKUP(N580,'Service standards'!A:B,2,FALSE)</f>
        <v>#N/A</v>
      </c>
      <c r="AM580" s="40">
        <f>(NETWORKDAYS(Q580,U580,Holidays!$B$1:$B$132))-AI580</f>
        <v>0</v>
      </c>
      <c r="AN580" s="39" t="e">
        <f t="shared" si="14"/>
        <v>#N/A</v>
      </c>
      <c r="AO580" s="55" t="e">
        <f>VLOOKUP(N:N,Dashboard!A$3:B$32,2,FALSE)</f>
        <v>#N/A</v>
      </c>
    </row>
    <row r="581" spans="12:41" ht="15" customHeight="1">
      <c r="L581" s="72"/>
      <c r="AD581" s="73"/>
      <c r="AK581" s="39">
        <f>NETWORKDAYS(P581,U581,Holidays!$B$1:$B$132)</f>
        <v>0</v>
      </c>
      <c r="AL581" s="39" t="e">
        <f>VLOOKUP(N581,'Service standards'!A:B,2,FALSE)</f>
        <v>#N/A</v>
      </c>
      <c r="AM581" s="40">
        <f>(NETWORKDAYS(Q581,U581,Holidays!$B$1:$B$132))-AI581</f>
        <v>0</v>
      </c>
      <c r="AN581" s="39" t="e">
        <f t="shared" si="14"/>
        <v>#N/A</v>
      </c>
      <c r="AO581" s="55" t="e">
        <f>VLOOKUP(N:N,Dashboard!A$3:B$32,2,FALSE)</f>
        <v>#N/A</v>
      </c>
    </row>
    <row r="582" spans="12:41" ht="15" customHeight="1">
      <c r="L582" s="72"/>
      <c r="AD582" s="73"/>
      <c r="AK582" s="39">
        <f>NETWORKDAYS(P582,U582,Holidays!$B$1:$B$132)</f>
        <v>0</v>
      </c>
      <c r="AL582" s="39" t="e">
        <f>VLOOKUP(N582,'Service standards'!A:B,2,FALSE)</f>
        <v>#N/A</v>
      </c>
      <c r="AM582" s="40">
        <f>(NETWORKDAYS(Q582,U582,Holidays!$B$1:$B$132))-AI582</f>
        <v>0</v>
      </c>
      <c r="AN582" s="39" t="e">
        <f t="shared" si="14"/>
        <v>#N/A</v>
      </c>
      <c r="AO582" s="55" t="e">
        <f>VLOOKUP(N:N,Dashboard!A$3:B$32,2,FALSE)</f>
        <v>#N/A</v>
      </c>
    </row>
    <row r="583" spans="12:41" ht="15" customHeight="1">
      <c r="L583" s="72"/>
      <c r="AD583" s="73"/>
      <c r="AK583" s="39">
        <f>NETWORKDAYS(P583,U583,Holidays!$B$1:$B$132)</f>
        <v>0</v>
      </c>
      <c r="AL583" s="39" t="e">
        <f>VLOOKUP(N583,'Service standards'!A:B,2,FALSE)</f>
        <v>#N/A</v>
      </c>
      <c r="AM583" s="40">
        <f>(NETWORKDAYS(Q583,U583,Holidays!$B$1:$B$132))-AI583</f>
        <v>0</v>
      </c>
      <c r="AN583" s="39" t="e">
        <f t="shared" si="14"/>
        <v>#N/A</v>
      </c>
      <c r="AO583" s="55" t="e">
        <f>VLOOKUP(N:N,Dashboard!A$3:B$32,2,FALSE)</f>
        <v>#N/A</v>
      </c>
    </row>
    <row r="584" spans="12:41" ht="15" customHeight="1">
      <c r="L584" s="72"/>
      <c r="AD584" s="73"/>
      <c r="AK584" s="39">
        <f>NETWORKDAYS(P584,U584,Holidays!$B$1:$B$132)</f>
        <v>0</v>
      </c>
      <c r="AL584" s="39" t="e">
        <f>VLOOKUP(N584,'Service standards'!A:B,2,FALSE)</f>
        <v>#N/A</v>
      </c>
      <c r="AM584" s="40">
        <f>(NETWORKDAYS(Q584,U584,Holidays!$B$1:$B$132))-AI584</f>
        <v>0</v>
      </c>
      <c r="AN584" s="39" t="e">
        <f t="shared" si="14"/>
        <v>#N/A</v>
      </c>
      <c r="AO584" s="55" t="e">
        <f>VLOOKUP(N:N,Dashboard!A$3:B$32,2,FALSE)</f>
        <v>#N/A</v>
      </c>
    </row>
    <row r="585" spans="12:41" ht="15" customHeight="1">
      <c r="L585" s="72"/>
      <c r="AD585" s="73"/>
      <c r="AK585" s="39">
        <f>NETWORKDAYS(P585,U585,Holidays!$B$1:$B$132)</f>
        <v>0</v>
      </c>
      <c r="AL585" s="39" t="e">
        <f>VLOOKUP(N585,'Service standards'!A:B,2,FALSE)</f>
        <v>#N/A</v>
      </c>
      <c r="AM585" s="40">
        <f>(NETWORKDAYS(Q585,U585,Holidays!$B$1:$B$132))-AI585</f>
        <v>0</v>
      </c>
      <c r="AN585" s="39" t="e">
        <f t="shared" si="14"/>
        <v>#N/A</v>
      </c>
      <c r="AO585" s="55" t="e">
        <f>VLOOKUP(N:N,Dashboard!A$3:B$32,2,FALSE)</f>
        <v>#N/A</v>
      </c>
    </row>
    <row r="586" spans="12:41" ht="15" customHeight="1">
      <c r="L586" s="72"/>
      <c r="AD586" s="73"/>
      <c r="AK586" s="39">
        <f>NETWORKDAYS(P586,U586,Holidays!$B$1:$B$132)</f>
        <v>0</v>
      </c>
      <c r="AL586" s="39" t="e">
        <f>VLOOKUP(N586,'Service standards'!A:B,2,FALSE)</f>
        <v>#N/A</v>
      </c>
      <c r="AM586" s="40">
        <f>(NETWORKDAYS(Q586,U586,Holidays!$B$1:$B$132))-AI586</f>
        <v>0</v>
      </c>
      <c r="AN586" s="39" t="e">
        <f t="shared" si="14"/>
        <v>#N/A</v>
      </c>
      <c r="AO586" s="55" t="e">
        <f>VLOOKUP(N:N,Dashboard!A$3:B$32,2,FALSE)</f>
        <v>#N/A</v>
      </c>
    </row>
    <row r="587" spans="12:41" ht="15" customHeight="1">
      <c r="L587" s="72"/>
      <c r="AD587" s="73"/>
      <c r="AK587" s="39">
        <f>NETWORKDAYS(P587,U587,Holidays!$B$1:$B$132)</f>
        <v>0</v>
      </c>
      <c r="AL587" s="39" t="e">
        <f>VLOOKUP(N587,'Service standards'!A:B,2,FALSE)</f>
        <v>#N/A</v>
      </c>
      <c r="AM587" s="40">
        <f>(NETWORKDAYS(Q587,U587,Holidays!$B$1:$B$132))-AI587</f>
        <v>0</v>
      </c>
      <c r="AN587" s="39" t="e">
        <f t="shared" si="14"/>
        <v>#N/A</v>
      </c>
      <c r="AO587" s="55" t="e">
        <f>VLOOKUP(N:N,Dashboard!A$3:B$32,2,FALSE)</f>
        <v>#N/A</v>
      </c>
    </row>
    <row r="588" spans="12:41" ht="15" customHeight="1">
      <c r="L588" s="72"/>
      <c r="AD588" s="73"/>
      <c r="AK588" s="39">
        <f>NETWORKDAYS(P588,U588,Holidays!$B$1:$B$132)</f>
        <v>0</v>
      </c>
      <c r="AL588" s="39" t="e">
        <f>VLOOKUP(N588,'Service standards'!A:B,2,FALSE)</f>
        <v>#N/A</v>
      </c>
      <c r="AM588" s="40">
        <f>(NETWORKDAYS(Q588,U588,Holidays!$B$1:$B$132))-AI588</f>
        <v>0</v>
      </c>
      <c r="AN588" s="39" t="e">
        <f t="shared" si="14"/>
        <v>#N/A</v>
      </c>
      <c r="AO588" s="55" t="e">
        <f>VLOOKUP(N:N,Dashboard!A$3:B$32,2,FALSE)</f>
        <v>#N/A</v>
      </c>
    </row>
    <row r="589" spans="12:41" ht="15" customHeight="1">
      <c r="L589" s="72"/>
      <c r="AD589" s="73"/>
      <c r="AK589" s="39">
        <f>NETWORKDAYS(P589,U589,Holidays!$B$1:$B$132)</f>
        <v>0</v>
      </c>
      <c r="AL589" s="39" t="e">
        <f>VLOOKUP(N589,'Service standards'!A:B,2,FALSE)</f>
        <v>#N/A</v>
      </c>
      <c r="AM589" s="40">
        <f>(NETWORKDAYS(Q589,U589,Holidays!$B$1:$B$132))-AI589</f>
        <v>0</v>
      </c>
      <c r="AN589" s="39" t="e">
        <f t="shared" si="14"/>
        <v>#N/A</v>
      </c>
      <c r="AO589" s="55" t="e">
        <f>VLOOKUP(N:N,Dashboard!A$3:B$32,2,FALSE)</f>
        <v>#N/A</v>
      </c>
    </row>
    <row r="590" spans="12:41" ht="15" customHeight="1">
      <c r="L590" s="72"/>
      <c r="AD590" s="73"/>
      <c r="AK590" s="39">
        <f>NETWORKDAYS(P590,U590,Holidays!$B$1:$B$132)</f>
        <v>0</v>
      </c>
      <c r="AL590" s="39" t="e">
        <f>VLOOKUP(N590,'Service standards'!A:B,2,FALSE)</f>
        <v>#N/A</v>
      </c>
      <c r="AM590" s="40">
        <f>(NETWORKDAYS(Q590,U590,Holidays!$B$1:$B$132))-AI590</f>
        <v>0</v>
      </c>
      <c r="AN590" s="39" t="e">
        <f t="shared" si="14"/>
        <v>#N/A</v>
      </c>
      <c r="AO590" s="55" t="e">
        <f>VLOOKUP(N:N,Dashboard!A$3:B$32,2,FALSE)</f>
        <v>#N/A</v>
      </c>
    </row>
    <row r="591" spans="12:41" ht="15" customHeight="1">
      <c r="L591" s="72"/>
      <c r="AD591" s="73"/>
      <c r="AK591" s="39">
        <f>NETWORKDAYS(P591,U591,Holidays!$B$1:$B$132)</f>
        <v>0</v>
      </c>
      <c r="AL591" s="39" t="e">
        <f>VLOOKUP(N591,'Service standards'!A:B,2,FALSE)</f>
        <v>#N/A</v>
      </c>
      <c r="AM591" s="40">
        <f>(NETWORKDAYS(Q591,U591,Holidays!$B$1:$B$132))-AI591</f>
        <v>0</v>
      </c>
      <c r="AN591" s="39" t="e">
        <f t="shared" si="14"/>
        <v>#N/A</v>
      </c>
      <c r="AO591" s="55" t="e">
        <f>VLOOKUP(N:N,Dashboard!A$3:B$32,2,FALSE)</f>
        <v>#N/A</v>
      </c>
    </row>
    <row r="592" spans="12:41" ht="15" customHeight="1">
      <c r="L592" s="72"/>
      <c r="AD592" s="73"/>
      <c r="AK592" s="39">
        <f>NETWORKDAYS(P592,U592,Holidays!$B$1:$B$132)</f>
        <v>0</v>
      </c>
      <c r="AL592" s="39" t="e">
        <f>VLOOKUP(N592,'Service standards'!A:B,2,FALSE)</f>
        <v>#N/A</v>
      </c>
      <c r="AM592" s="40">
        <f>(NETWORKDAYS(Q592,U592,Holidays!$B$1:$B$132))-AI592</f>
        <v>0</v>
      </c>
      <c r="AN592" s="39" t="e">
        <f t="shared" si="14"/>
        <v>#N/A</v>
      </c>
      <c r="AO592" s="55" t="e">
        <f>VLOOKUP(N:N,Dashboard!A$3:B$32,2,FALSE)</f>
        <v>#N/A</v>
      </c>
    </row>
    <row r="593" spans="12:41" ht="15" customHeight="1">
      <c r="L593" s="72"/>
      <c r="AD593" s="73"/>
      <c r="AK593" s="39">
        <f>NETWORKDAYS(P593,U593,Holidays!$B$1:$B$132)</f>
        <v>0</v>
      </c>
      <c r="AL593" s="39" t="e">
        <f>VLOOKUP(N593,'Service standards'!A:B,2,FALSE)</f>
        <v>#N/A</v>
      </c>
      <c r="AM593" s="40">
        <f>(NETWORKDAYS(Q593,U593,Holidays!$B$1:$B$132))-AI593</f>
        <v>0</v>
      </c>
      <c r="AN593" s="39" t="e">
        <f t="shared" si="14"/>
        <v>#N/A</v>
      </c>
      <c r="AO593" s="55" t="e">
        <f>VLOOKUP(N:N,Dashboard!A$3:B$32,2,FALSE)</f>
        <v>#N/A</v>
      </c>
    </row>
    <row r="594" spans="12:41" ht="15" customHeight="1">
      <c r="L594" s="72"/>
      <c r="AD594" s="73"/>
      <c r="AK594" s="39">
        <f>NETWORKDAYS(P594,U594,Holidays!$B$1:$B$132)</f>
        <v>0</v>
      </c>
      <c r="AL594" s="39" t="e">
        <f>VLOOKUP(N594,'Service standards'!A:B,2,FALSE)</f>
        <v>#N/A</v>
      </c>
      <c r="AM594" s="40">
        <f>(NETWORKDAYS(Q594,U594,Holidays!$B$1:$B$132))-AI594</f>
        <v>0</v>
      </c>
      <c r="AN594" s="39" t="e">
        <f t="shared" si="14"/>
        <v>#N/A</v>
      </c>
      <c r="AO594" s="55" t="e">
        <f>VLOOKUP(N:N,Dashboard!A$3:B$32,2,FALSE)</f>
        <v>#N/A</v>
      </c>
    </row>
    <row r="595" spans="12:41" ht="15" customHeight="1">
      <c r="L595" s="72"/>
      <c r="AD595" s="73"/>
      <c r="AK595" s="39">
        <f>NETWORKDAYS(P595,U595,Holidays!$B$1:$B$132)</f>
        <v>0</v>
      </c>
      <c r="AL595" s="39" t="e">
        <f>VLOOKUP(N595,'Service standards'!A:B,2,FALSE)</f>
        <v>#N/A</v>
      </c>
      <c r="AM595" s="40">
        <f>(NETWORKDAYS(Q595,U595,Holidays!$B$1:$B$132))-AI595</f>
        <v>0</v>
      </c>
      <c r="AN595" s="39" t="e">
        <f t="shared" si="14"/>
        <v>#N/A</v>
      </c>
      <c r="AO595" s="55" t="e">
        <f>VLOOKUP(N:N,Dashboard!A$3:B$32,2,FALSE)</f>
        <v>#N/A</v>
      </c>
    </row>
    <row r="596" spans="12:41" ht="15" customHeight="1">
      <c r="L596" s="72"/>
      <c r="AD596" s="73"/>
      <c r="AK596" s="39">
        <f>NETWORKDAYS(P596,U596,Holidays!$B$1:$B$132)</f>
        <v>0</v>
      </c>
      <c r="AL596" s="39" t="e">
        <f>VLOOKUP(N596,'Service standards'!A:B,2,FALSE)</f>
        <v>#N/A</v>
      </c>
      <c r="AM596" s="40">
        <f>(NETWORKDAYS(Q596,U596,Holidays!$B$1:$B$132))-AI596</f>
        <v>0</v>
      </c>
      <c r="AN596" s="39" t="e">
        <f t="shared" si="14"/>
        <v>#N/A</v>
      </c>
      <c r="AO596" s="55" t="e">
        <f>VLOOKUP(N:N,Dashboard!A$3:B$32,2,FALSE)</f>
        <v>#N/A</v>
      </c>
    </row>
    <row r="597" spans="12:41" ht="15" customHeight="1">
      <c r="L597" s="72"/>
      <c r="AD597" s="73"/>
      <c r="AK597" s="39">
        <f>NETWORKDAYS(P597,U597,Holidays!$B$1:$B$132)</f>
        <v>0</v>
      </c>
      <c r="AL597" s="39" t="e">
        <f>VLOOKUP(N597,'Service standards'!A:B,2,FALSE)</f>
        <v>#N/A</v>
      </c>
      <c r="AM597" s="40">
        <f>(NETWORKDAYS(Q597,U597,Holidays!$B$1:$B$132))-AI597</f>
        <v>0</v>
      </c>
      <c r="AN597" s="39" t="e">
        <f t="shared" si="14"/>
        <v>#N/A</v>
      </c>
      <c r="AO597" s="55" t="e">
        <f>VLOOKUP(N:N,Dashboard!A$3:B$32,2,FALSE)</f>
        <v>#N/A</v>
      </c>
    </row>
    <row r="598" spans="12:41" ht="15" customHeight="1">
      <c r="L598" s="72"/>
      <c r="AD598" s="73"/>
      <c r="AK598" s="39">
        <f>NETWORKDAYS(P598,U598,Holidays!$B$1:$B$132)</f>
        <v>0</v>
      </c>
      <c r="AL598" s="39" t="e">
        <f>VLOOKUP(N598,'Service standards'!A:B,2,FALSE)</f>
        <v>#N/A</v>
      </c>
      <c r="AM598" s="40">
        <f>(NETWORKDAYS(Q598,U598,Holidays!$B$1:$B$132))-AI598</f>
        <v>0</v>
      </c>
      <c r="AN598" s="39" t="e">
        <f t="shared" si="14"/>
        <v>#N/A</v>
      </c>
      <c r="AO598" s="55" t="e">
        <f>VLOOKUP(N:N,Dashboard!A$3:B$32,2,FALSE)</f>
        <v>#N/A</v>
      </c>
    </row>
    <row r="599" spans="12:41" ht="15" customHeight="1">
      <c r="L599" s="72"/>
      <c r="AD599" s="73"/>
      <c r="AK599" s="39">
        <f>NETWORKDAYS(P599,U599,Holidays!$B$1:$B$132)</f>
        <v>0</v>
      </c>
      <c r="AL599" s="39" t="e">
        <f>VLOOKUP(N599,'Service standards'!A:B,2,FALSE)</f>
        <v>#N/A</v>
      </c>
      <c r="AM599" s="40">
        <f>(NETWORKDAYS(Q599,U599,Holidays!$B$1:$B$132))-AI599</f>
        <v>0</v>
      </c>
      <c r="AN599" s="39" t="e">
        <f t="shared" si="14"/>
        <v>#N/A</v>
      </c>
      <c r="AO599" s="55" t="e">
        <f>VLOOKUP(N:N,Dashboard!A$3:B$32,2,FALSE)</f>
        <v>#N/A</v>
      </c>
    </row>
    <row r="600" spans="12:41" ht="15" customHeight="1">
      <c r="L600" s="72"/>
      <c r="AD600" s="73"/>
      <c r="AK600" s="39">
        <f>NETWORKDAYS(P600,U600,Holidays!$B$1:$B$132)</f>
        <v>0</v>
      </c>
      <c r="AL600" s="39" t="e">
        <f>VLOOKUP(N600,'Service standards'!A:B,2,FALSE)</f>
        <v>#N/A</v>
      </c>
      <c r="AM600" s="40">
        <f>(NETWORKDAYS(Q600,U600,Holidays!$B$1:$B$132))-AI600</f>
        <v>0</v>
      </c>
      <c r="AN600" s="39" t="e">
        <f t="shared" si="14"/>
        <v>#N/A</v>
      </c>
      <c r="AO600" s="55" t="e">
        <f>VLOOKUP(N:N,Dashboard!A$3:B$32,2,FALSE)</f>
        <v>#N/A</v>
      </c>
    </row>
    <row r="601" spans="12:41" ht="15" customHeight="1">
      <c r="L601" s="72"/>
      <c r="AD601" s="73"/>
      <c r="AK601" s="39">
        <f>NETWORKDAYS(P601,U601,Holidays!$B$1:$B$132)</f>
        <v>0</v>
      </c>
      <c r="AL601" s="39" t="e">
        <f>VLOOKUP(N601,'Service standards'!A:B,2,FALSE)</f>
        <v>#N/A</v>
      </c>
      <c r="AM601" s="40">
        <f>(NETWORKDAYS(Q601,U601,Holidays!$B$1:$B$132))-AI601</f>
        <v>0</v>
      </c>
      <c r="AN601" s="39" t="e">
        <f t="shared" si="14"/>
        <v>#N/A</v>
      </c>
      <c r="AO601" s="55" t="e">
        <f>VLOOKUP(N:N,Dashboard!A$3:B$32,2,FALSE)</f>
        <v>#N/A</v>
      </c>
    </row>
    <row r="602" spans="12:41" ht="15" customHeight="1">
      <c r="L602" s="72"/>
      <c r="AD602" s="73"/>
      <c r="AK602" s="39">
        <f>NETWORKDAYS(P602,U602,Holidays!$B$1:$B$132)</f>
        <v>0</v>
      </c>
      <c r="AL602" s="39" t="e">
        <f>VLOOKUP(N602,'Service standards'!A:B,2,FALSE)</f>
        <v>#N/A</v>
      </c>
      <c r="AM602" s="40">
        <f>(NETWORKDAYS(Q602,U602,Holidays!$B$1:$B$132))-AI602</f>
        <v>0</v>
      </c>
      <c r="AN602" s="39" t="e">
        <f t="shared" si="14"/>
        <v>#N/A</v>
      </c>
      <c r="AO602" s="55" t="e">
        <f>VLOOKUP(N:N,Dashboard!A$3:B$32,2,FALSE)</f>
        <v>#N/A</v>
      </c>
    </row>
    <row r="603" spans="12:41" ht="15" customHeight="1">
      <c r="L603" s="72"/>
      <c r="AD603" s="73"/>
      <c r="AK603" s="39">
        <f>NETWORKDAYS(P603,U603,Holidays!$B$1:$B$132)</f>
        <v>0</v>
      </c>
      <c r="AL603" s="39" t="e">
        <f>VLOOKUP(N603,'Service standards'!A:B,2,FALSE)</f>
        <v>#N/A</v>
      </c>
      <c r="AM603" s="40">
        <f>(NETWORKDAYS(Q603,U603,Holidays!$B$1:$B$132))-AI603</f>
        <v>0</v>
      </c>
      <c r="AN603" s="39" t="e">
        <f t="shared" si="14"/>
        <v>#N/A</v>
      </c>
      <c r="AO603" s="55" t="e">
        <f>VLOOKUP(N:N,Dashboard!A$3:B$32,2,FALSE)</f>
        <v>#N/A</v>
      </c>
    </row>
    <row r="604" spans="12:41" ht="15" customHeight="1">
      <c r="L604" s="72"/>
      <c r="AD604" s="73"/>
      <c r="AK604" s="39">
        <f>NETWORKDAYS(P604,U604,Holidays!$B$1:$B$132)</f>
        <v>0</v>
      </c>
      <c r="AL604" s="39" t="e">
        <f>VLOOKUP(N604,'Service standards'!A:B,2,FALSE)</f>
        <v>#N/A</v>
      </c>
      <c r="AM604" s="40">
        <f>(NETWORKDAYS(Q604,U604,Holidays!$B$1:$B$132))-AI604</f>
        <v>0</v>
      </c>
      <c r="AN604" s="39" t="e">
        <f t="shared" si="14"/>
        <v>#N/A</v>
      </c>
      <c r="AO604" s="55" t="e">
        <f>VLOOKUP(N:N,Dashboard!A$3:B$32,2,FALSE)</f>
        <v>#N/A</v>
      </c>
    </row>
    <row r="605" spans="12:41" ht="15" customHeight="1">
      <c r="L605" s="72"/>
      <c r="AD605" s="73"/>
      <c r="AK605" s="39">
        <f>NETWORKDAYS(P605,U605,Holidays!$B$1:$B$132)</f>
        <v>0</v>
      </c>
      <c r="AL605" s="39" t="e">
        <f>VLOOKUP(N605,'Service standards'!A:B,2,FALSE)</f>
        <v>#N/A</v>
      </c>
      <c r="AM605" s="40">
        <f>(NETWORKDAYS(Q605,U605,Holidays!$B$1:$B$132))-AI605</f>
        <v>0</v>
      </c>
      <c r="AN605" s="39" t="e">
        <f t="shared" si="14"/>
        <v>#N/A</v>
      </c>
      <c r="AO605" s="55" t="e">
        <f>VLOOKUP(N:N,Dashboard!A$3:B$32,2,FALSE)</f>
        <v>#N/A</v>
      </c>
    </row>
    <row r="606" spans="12:41" ht="15" customHeight="1">
      <c r="L606" s="72"/>
      <c r="AD606" s="73"/>
      <c r="AK606" s="39">
        <f>NETWORKDAYS(P606,U606,Holidays!$B$1:$B$132)</f>
        <v>0</v>
      </c>
      <c r="AL606" s="39" t="e">
        <f>VLOOKUP(N606,'Service standards'!A:B,2,FALSE)</f>
        <v>#N/A</v>
      </c>
      <c r="AM606" s="40">
        <f>(NETWORKDAYS(Q606,U606,Holidays!$B$1:$B$132))-AI606</f>
        <v>0</v>
      </c>
      <c r="AN606" s="39" t="e">
        <f t="shared" si="14"/>
        <v>#N/A</v>
      </c>
      <c r="AO606" s="55" t="e">
        <f>VLOOKUP(N:N,Dashboard!A$3:B$32,2,FALSE)</f>
        <v>#N/A</v>
      </c>
    </row>
    <row r="607" spans="12:41" ht="15" customHeight="1">
      <c r="L607" s="72"/>
      <c r="AD607" s="73"/>
      <c r="AK607" s="39">
        <f>NETWORKDAYS(P607,U607,Holidays!$B$1:$B$132)</f>
        <v>0</v>
      </c>
      <c r="AL607" s="39" t="e">
        <f>VLOOKUP(N607,'Service standards'!A:B,2,FALSE)</f>
        <v>#N/A</v>
      </c>
      <c r="AM607" s="40">
        <f>(NETWORKDAYS(Q607,U607,Holidays!$B$1:$B$132))-AI607</f>
        <v>0</v>
      </c>
      <c r="AN607" s="39" t="e">
        <f t="shared" ref="AN607:AN670" si="15">IF(AM607&lt;=AL607,"Met/Rencontre", "DNM/NRP")</f>
        <v>#N/A</v>
      </c>
      <c r="AO607" s="55" t="e">
        <f>VLOOKUP(N:N,Dashboard!A$3:B$32,2,FALSE)</f>
        <v>#N/A</v>
      </c>
    </row>
    <row r="608" spans="12:41" ht="15" customHeight="1">
      <c r="L608" s="72"/>
      <c r="AD608" s="73"/>
      <c r="AK608" s="39">
        <f>NETWORKDAYS(P608,U608,Holidays!$B$1:$B$132)</f>
        <v>0</v>
      </c>
      <c r="AL608" s="39" t="e">
        <f>VLOOKUP(N608,'Service standards'!A:B,2,FALSE)</f>
        <v>#N/A</v>
      </c>
      <c r="AM608" s="40">
        <f>(NETWORKDAYS(Q608,U608,Holidays!$B$1:$B$132))-AI608</f>
        <v>0</v>
      </c>
      <c r="AN608" s="39" t="e">
        <f t="shared" si="15"/>
        <v>#N/A</v>
      </c>
      <c r="AO608" s="55" t="e">
        <f>VLOOKUP(N:N,Dashboard!A$3:B$32,2,FALSE)</f>
        <v>#N/A</v>
      </c>
    </row>
    <row r="609" spans="12:41" ht="15" customHeight="1">
      <c r="L609" s="72"/>
      <c r="AD609" s="73"/>
      <c r="AK609" s="39">
        <f>NETWORKDAYS(P609,U609,Holidays!$B$1:$B$132)</f>
        <v>0</v>
      </c>
      <c r="AL609" s="39" t="e">
        <f>VLOOKUP(N609,'Service standards'!A:B,2,FALSE)</f>
        <v>#N/A</v>
      </c>
      <c r="AM609" s="40">
        <f>(NETWORKDAYS(Q609,U609,Holidays!$B$1:$B$132))-AI609</f>
        <v>0</v>
      </c>
      <c r="AN609" s="39" t="e">
        <f t="shared" si="15"/>
        <v>#N/A</v>
      </c>
      <c r="AO609" s="55" t="e">
        <f>VLOOKUP(N:N,Dashboard!A$3:B$32,2,FALSE)</f>
        <v>#N/A</v>
      </c>
    </row>
    <row r="610" spans="12:41" ht="15" customHeight="1">
      <c r="L610" s="72"/>
      <c r="AD610" s="73"/>
      <c r="AK610" s="39">
        <f>NETWORKDAYS(P610,U610,Holidays!$B$1:$B$132)</f>
        <v>0</v>
      </c>
      <c r="AL610" s="39" t="e">
        <f>VLOOKUP(N610,'Service standards'!A:B,2,FALSE)</f>
        <v>#N/A</v>
      </c>
      <c r="AM610" s="40">
        <f>(NETWORKDAYS(Q610,U610,Holidays!$B$1:$B$132))-AI610</f>
        <v>0</v>
      </c>
      <c r="AN610" s="39" t="e">
        <f t="shared" si="15"/>
        <v>#N/A</v>
      </c>
      <c r="AO610" s="55" t="e">
        <f>VLOOKUP(N:N,Dashboard!A$3:B$32,2,FALSE)</f>
        <v>#N/A</v>
      </c>
    </row>
    <row r="611" spans="12:41" ht="15" customHeight="1">
      <c r="L611" s="72"/>
      <c r="AD611" s="73"/>
      <c r="AK611" s="39">
        <f>NETWORKDAYS(P611,U611,Holidays!$B$1:$B$132)</f>
        <v>0</v>
      </c>
      <c r="AL611" s="39" t="e">
        <f>VLOOKUP(N611,'Service standards'!A:B,2,FALSE)</f>
        <v>#N/A</v>
      </c>
      <c r="AM611" s="40">
        <f>(NETWORKDAYS(Q611,U611,Holidays!$B$1:$B$132))-AI611</f>
        <v>0</v>
      </c>
      <c r="AN611" s="39" t="e">
        <f t="shared" si="15"/>
        <v>#N/A</v>
      </c>
      <c r="AO611" s="55" t="e">
        <f>VLOOKUP(N:N,Dashboard!A$3:B$32,2,FALSE)</f>
        <v>#N/A</v>
      </c>
    </row>
    <row r="612" spans="12:41" ht="15" customHeight="1">
      <c r="L612" s="72"/>
      <c r="AD612" s="73"/>
      <c r="AK612" s="39">
        <f>NETWORKDAYS(P612,U612,Holidays!$B$1:$B$132)</f>
        <v>0</v>
      </c>
      <c r="AL612" s="39" t="e">
        <f>VLOOKUP(N612,'Service standards'!A:B,2,FALSE)</f>
        <v>#N/A</v>
      </c>
      <c r="AM612" s="40">
        <f>(NETWORKDAYS(Q612,U612,Holidays!$B$1:$B$132))-AI612</f>
        <v>0</v>
      </c>
      <c r="AN612" s="39" t="e">
        <f t="shared" si="15"/>
        <v>#N/A</v>
      </c>
      <c r="AO612" s="55" t="e">
        <f>VLOOKUP(N:N,Dashboard!A$3:B$32,2,FALSE)</f>
        <v>#N/A</v>
      </c>
    </row>
    <row r="613" spans="12:41" ht="15" customHeight="1">
      <c r="L613" s="72"/>
      <c r="AD613" s="73"/>
      <c r="AK613" s="39">
        <f>NETWORKDAYS(P613,U613,Holidays!$B$1:$B$132)</f>
        <v>0</v>
      </c>
      <c r="AL613" s="39" t="e">
        <f>VLOOKUP(N613,'Service standards'!A:B,2,FALSE)</f>
        <v>#N/A</v>
      </c>
      <c r="AM613" s="40">
        <f>(NETWORKDAYS(Q613,U613,Holidays!$B$1:$B$132))-AI613</f>
        <v>0</v>
      </c>
      <c r="AN613" s="39" t="e">
        <f t="shared" si="15"/>
        <v>#N/A</v>
      </c>
      <c r="AO613" s="55" t="e">
        <f>VLOOKUP(N:N,Dashboard!A$3:B$32,2,FALSE)</f>
        <v>#N/A</v>
      </c>
    </row>
    <row r="614" spans="12:41" ht="15" customHeight="1">
      <c r="L614" s="72"/>
      <c r="AD614" s="73"/>
      <c r="AK614" s="39">
        <f>NETWORKDAYS(P614,U614,Holidays!$B$1:$B$132)</f>
        <v>0</v>
      </c>
      <c r="AL614" s="39" t="e">
        <f>VLOOKUP(N614,'Service standards'!A:B,2,FALSE)</f>
        <v>#N/A</v>
      </c>
      <c r="AM614" s="40">
        <f>(NETWORKDAYS(Q614,U614,Holidays!$B$1:$B$132))-AI614</f>
        <v>0</v>
      </c>
      <c r="AN614" s="39" t="e">
        <f t="shared" si="15"/>
        <v>#N/A</v>
      </c>
      <c r="AO614" s="55" t="e">
        <f>VLOOKUP(N:N,Dashboard!A$3:B$32,2,FALSE)</f>
        <v>#N/A</v>
      </c>
    </row>
    <row r="615" spans="12:41" ht="15" customHeight="1">
      <c r="L615" s="72"/>
      <c r="AD615" s="73"/>
      <c r="AK615" s="39">
        <f>NETWORKDAYS(P615,U615,Holidays!$B$1:$B$132)</f>
        <v>0</v>
      </c>
      <c r="AL615" s="39" t="e">
        <f>VLOOKUP(N615,'Service standards'!A:B,2,FALSE)</f>
        <v>#N/A</v>
      </c>
      <c r="AM615" s="40">
        <f>(NETWORKDAYS(Q615,U615,Holidays!$B$1:$B$132))-AI615</f>
        <v>0</v>
      </c>
      <c r="AN615" s="39" t="e">
        <f t="shared" si="15"/>
        <v>#N/A</v>
      </c>
      <c r="AO615" s="55" t="e">
        <f>VLOOKUP(N:N,Dashboard!A$3:B$32,2,FALSE)</f>
        <v>#N/A</v>
      </c>
    </row>
    <row r="616" spans="12:41" ht="15" customHeight="1">
      <c r="L616" s="72"/>
      <c r="AD616" s="73"/>
      <c r="AK616" s="39">
        <f>NETWORKDAYS(P616,U616,Holidays!$B$1:$B$132)</f>
        <v>0</v>
      </c>
      <c r="AL616" s="39" t="e">
        <f>VLOOKUP(N616,'Service standards'!A:B,2,FALSE)</f>
        <v>#N/A</v>
      </c>
      <c r="AM616" s="40">
        <f>(NETWORKDAYS(Q616,U616,Holidays!$B$1:$B$132))-AI616</f>
        <v>0</v>
      </c>
      <c r="AN616" s="39" t="e">
        <f t="shared" si="15"/>
        <v>#N/A</v>
      </c>
      <c r="AO616" s="55" t="e">
        <f>VLOOKUP(N:N,Dashboard!A$3:B$32,2,FALSE)</f>
        <v>#N/A</v>
      </c>
    </row>
    <row r="617" spans="12:41" ht="15" customHeight="1">
      <c r="L617" s="72"/>
      <c r="AD617" s="73"/>
      <c r="AK617" s="39">
        <f>NETWORKDAYS(P617,U617,Holidays!$B$1:$B$132)</f>
        <v>0</v>
      </c>
      <c r="AL617" s="39" t="e">
        <f>VLOOKUP(N617,'Service standards'!A:B,2,FALSE)</f>
        <v>#N/A</v>
      </c>
      <c r="AM617" s="40">
        <f>(NETWORKDAYS(Q617,U617,Holidays!$B$1:$B$132))-AI617</f>
        <v>0</v>
      </c>
      <c r="AN617" s="39" t="e">
        <f t="shared" si="15"/>
        <v>#N/A</v>
      </c>
      <c r="AO617" s="55" t="e">
        <f>VLOOKUP(N:N,Dashboard!A$3:B$32,2,FALSE)</f>
        <v>#N/A</v>
      </c>
    </row>
    <row r="618" spans="12:41" ht="15" customHeight="1">
      <c r="L618" s="72"/>
      <c r="AD618" s="73"/>
      <c r="AK618" s="39">
        <f>NETWORKDAYS(P618,U618,Holidays!$B$1:$B$132)</f>
        <v>0</v>
      </c>
      <c r="AL618" s="39" t="e">
        <f>VLOOKUP(N618,'Service standards'!A:B,2,FALSE)</f>
        <v>#N/A</v>
      </c>
      <c r="AM618" s="40">
        <f>(NETWORKDAYS(Q618,U618,Holidays!$B$1:$B$132))-AI618</f>
        <v>0</v>
      </c>
      <c r="AN618" s="39" t="e">
        <f t="shared" si="15"/>
        <v>#N/A</v>
      </c>
      <c r="AO618" s="55" t="e">
        <f>VLOOKUP(N:N,Dashboard!A$3:B$32,2,FALSE)</f>
        <v>#N/A</v>
      </c>
    </row>
    <row r="619" spans="12:41" ht="15" customHeight="1">
      <c r="L619" s="72"/>
      <c r="AD619" s="73"/>
      <c r="AK619" s="39">
        <f>NETWORKDAYS(P619,U619,Holidays!$B$1:$B$132)</f>
        <v>0</v>
      </c>
      <c r="AL619" s="39" t="e">
        <f>VLOOKUP(N619,'Service standards'!A:B,2,FALSE)</f>
        <v>#N/A</v>
      </c>
      <c r="AM619" s="40">
        <f>(NETWORKDAYS(Q619,U619,Holidays!$B$1:$B$132))-AI619</f>
        <v>0</v>
      </c>
      <c r="AN619" s="39" t="e">
        <f t="shared" si="15"/>
        <v>#N/A</v>
      </c>
      <c r="AO619" s="55" t="e">
        <f>VLOOKUP(N:N,Dashboard!A$3:B$32,2,FALSE)</f>
        <v>#N/A</v>
      </c>
    </row>
    <row r="620" spans="12:41" ht="15" customHeight="1">
      <c r="L620" s="72"/>
      <c r="AD620" s="73"/>
      <c r="AK620" s="39">
        <f>NETWORKDAYS(P620,U620,Holidays!$B$1:$B$132)</f>
        <v>0</v>
      </c>
      <c r="AL620" s="39" t="e">
        <f>VLOOKUP(N620,'Service standards'!A:B,2,FALSE)</f>
        <v>#N/A</v>
      </c>
      <c r="AM620" s="40">
        <f>(NETWORKDAYS(Q620,U620,Holidays!$B$1:$B$132))-AI620</f>
        <v>0</v>
      </c>
      <c r="AN620" s="39" t="e">
        <f t="shared" si="15"/>
        <v>#N/A</v>
      </c>
      <c r="AO620" s="55" t="e">
        <f>VLOOKUP(N:N,Dashboard!A$3:B$32,2,FALSE)</f>
        <v>#N/A</v>
      </c>
    </row>
    <row r="621" spans="12:41" ht="15" customHeight="1">
      <c r="L621" s="72"/>
      <c r="AD621" s="73"/>
      <c r="AK621" s="39">
        <f>NETWORKDAYS(P621,U621,Holidays!$B$1:$B$132)</f>
        <v>0</v>
      </c>
      <c r="AL621" s="39" t="e">
        <f>VLOOKUP(N621,'Service standards'!A:B,2,FALSE)</f>
        <v>#N/A</v>
      </c>
      <c r="AM621" s="40">
        <f>(NETWORKDAYS(Q621,U621,Holidays!$B$1:$B$132))-AI621</f>
        <v>0</v>
      </c>
      <c r="AN621" s="39" t="e">
        <f t="shared" si="15"/>
        <v>#N/A</v>
      </c>
      <c r="AO621" s="55" t="e">
        <f>VLOOKUP(N:N,Dashboard!A$3:B$32,2,FALSE)</f>
        <v>#N/A</v>
      </c>
    </row>
    <row r="622" spans="12:41" ht="15" customHeight="1">
      <c r="L622" s="72"/>
      <c r="AD622" s="73"/>
      <c r="AK622" s="39">
        <f>NETWORKDAYS(P622,U622,Holidays!$B$1:$B$132)</f>
        <v>0</v>
      </c>
      <c r="AL622" s="39" t="e">
        <f>VLOOKUP(N622,'Service standards'!A:B,2,FALSE)</f>
        <v>#N/A</v>
      </c>
      <c r="AM622" s="40">
        <f>(NETWORKDAYS(Q622,U622,Holidays!$B$1:$B$132))-AI622</f>
        <v>0</v>
      </c>
      <c r="AN622" s="39" t="e">
        <f t="shared" si="15"/>
        <v>#N/A</v>
      </c>
      <c r="AO622" s="55" t="e">
        <f>VLOOKUP(N:N,Dashboard!A$3:B$32,2,FALSE)</f>
        <v>#N/A</v>
      </c>
    </row>
    <row r="623" spans="12:41" ht="15" customHeight="1">
      <c r="L623" s="72"/>
      <c r="AD623" s="73"/>
      <c r="AK623" s="39">
        <f>NETWORKDAYS(P623,U623,Holidays!$B$1:$B$132)</f>
        <v>0</v>
      </c>
      <c r="AL623" s="39" t="e">
        <f>VLOOKUP(N623,'Service standards'!A:B,2,FALSE)</f>
        <v>#N/A</v>
      </c>
      <c r="AM623" s="40">
        <f>(NETWORKDAYS(Q623,U623,Holidays!$B$1:$B$132))-AI623</f>
        <v>0</v>
      </c>
      <c r="AN623" s="39" t="e">
        <f t="shared" si="15"/>
        <v>#N/A</v>
      </c>
      <c r="AO623" s="55" t="e">
        <f>VLOOKUP(N:N,Dashboard!A$3:B$32,2,FALSE)</f>
        <v>#N/A</v>
      </c>
    </row>
    <row r="624" spans="12:41" ht="15" customHeight="1">
      <c r="L624" s="72"/>
      <c r="AD624" s="73"/>
      <c r="AK624" s="39">
        <f>NETWORKDAYS(P624,U624,Holidays!$B$1:$B$132)</f>
        <v>0</v>
      </c>
      <c r="AL624" s="39" t="e">
        <f>VLOOKUP(N624,'Service standards'!A:B,2,FALSE)</f>
        <v>#N/A</v>
      </c>
      <c r="AM624" s="40">
        <f>(NETWORKDAYS(Q624,U624,Holidays!$B$1:$B$132))-AI624</f>
        <v>0</v>
      </c>
      <c r="AN624" s="39" t="e">
        <f t="shared" si="15"/>
        <v>#N/A</v>
      </c>
      <c r="AO624" s="55" t="e">
        <f>VLOOKUP(N:N,Dashboard!A$3:B$32,2,FALSE)</f>
        <v>#N/A</v>
      </c>
    </row>
    <row r="625" spans="12:41" ht="15" customHeight="1">
      <c r="L625" s="72"/>
      <c r="AD625" s="73"/>
      <c r="AK625" s="39">
        <f>NETWORKDAYS(P625,U625,Holidays!$B$1:$B$132)</f>
        <v>0</v>
      </c>
      <c r="AL625" s="39" t="e">
        <f>VLOOKUP(N625,'Service standards'!A:B,2,FALSE)</f>
        <v>#N/A</v>
      </c>
      <c r="AM625" s="40">
        <f>(NETWORKDAYS(Q625,U625,Holidays!$B$1:$B$132))-AI625</f>
        <v>0</v>
      </c>
      <c r="AN625" s="39" t="e">
        <f t="shared" si="15"/>
        <v>#N/A</v>
      </c>
      <c r="AO625" s="55" t="e">
        <f>VLOOKUP(N:N,Dashboard!A$3:B$32,2,FALSE)</f>
        <v>#N/A</v>
      </c>
    </row>
    <row r="626" spans="12:41" ht="15" customHeight="1">
      <c r="L626" s="72"/>
      <c r="AD626" s="73"/>
      <c r="AK626" s="39">
        <f>NETWORKDAYS(P626,U626,Holidays!$B$1:$B$132)</f>
        <v>0</v>
      </c>
      <c r="AL626" s="39" t="e">
        <f>VLOOKUP(N626,'Service standards'!A:B,2,FALSE)</f>
        <v>#N/A</v>
      </c>
      <c r="AM626" s="40">
        <f>(NETWORKDAYS(Q626,U626,Holidays!$B$1:$B$132))-AI626</f>
        <v>0</v>
      </c>
      <c r="AN626" s="39" t="e">
        <f t="shared" si="15"/>
        <v>#N/A</v>
      </c>
      <c r="AO626" s="55" t="e">
        <f>VLOOKUP(N:N,Dashboard!A$3:B$32,2,FALSE)</f>
        <v>#N/A</v>
      </c>
    </row>
    <row r="627" spans="12:41" ht="15" customHeight="1">
      <c r="L627" s="72"/>
      <c r="AD627" s="73"/>
      <c r="AK627" s="39">
        <f>NETWORKDAYS(P627,U627,Holidays!$B$1:$B$132)</f>
        <v>0</v>
      </c>
      <c r="AL627" s="39" t="e">
        <f>VLOOKUP(N627,'Service standards'!A:B,2,FALSE)</f>
        <v>#N/A</v>
      </c>
      <c r="AM627" s="40">
        <f>(NETWORKDAYS(Q627,U627,Holidays!$B$1:$B$132))-AI627</f>
        <v>0</v>
      </c>
      <c r="AN627" s="39" t="e">
        <f t="shared" si="15"/>
        <v>#N/A</v>
      </c>
      <c r="AO627" s="55" t="e">
        <f>VLOOKUP(N:N,Dashboard!A$3:B$32,2,FALSE)</f>
        <v>#N/A</v>
      </c>
    </row>
    <row r="628" spans="12:41" ht="15" customHeight="1">
      <c r="L628" s="72"/>
      <c r="AD628" s="73"/>
      <c r="AK628" s="39">
        <f>NETWORKDAYS(P628,U628,Holidays!$B$1:$B$132)</f>
        <v>0</v>
      </c>
      <c r="AL628" s="39" t="e">
        <f>VLOOKUP(N628,'Service standards'!A:B,2,FALSE)</f>
        <v>#N/A</v>
      </c>
      <c r="AM628" s="40">
        <f>(NETWORKDAYS(Q628,U628,Holidays!$B$1:$B$132))-AI628</f>
        <v>0</v>
      </c>
      <c r="AN628" s="39" t="e">
        <f t="shared" si="15"/>
        <v>#N/A</v>
      </c>
      <c r="AO628" s="55" t="e">
        <f>VLOOKUP(N:N,Dashboard!A$3:B$32,2,FALSE)</f>
        <v>#N/A</v>
      </c>
    </row>
    <row r="629" spans="12:41" ht="15" customHeight="1">
      <c r="L629" s="72"/>
      <c r="AD629" s="73"/>
      <c r="AK629" s="39">
        <f>NETWORKDAYS(P629,U629,Holidays!$B$1:$B$132)</f>
        <v>0</v>
      </c>
      <c r="AL629" s="39" t="e">
        <f>VLOOKUP(N629,'Service standards'!A:B,2,FALSE)</f>
        <v>#N/A</v>
      </c>
      <c r="AM629" s="40">
        <f>(NETWORKDAYS(Q629,U629,Holidays!$B$1:$B$132))-AI629</f>
        <v>0</v>
      </c>
      <c r="AN629" s="39" t="e">
        <f t="shared" si="15"/>
        <v>#N/A</v>
      </c>
      <c r="AO629" s="55" t="e">
        <f>VLOOKUP(N:N,Dashboard!A$3:B$32,2,FALSE)</f>
        <v>#N/A</v>
      </c>
    </row>
    <row r="630" spans="12:41" ht="15" customHeight="1">
      <c r="L630" s="72"/>
      <c r="AD630" s="73"/>
      <c r="AK630" s="39">
        <f>NETWORKDAYS(P630,U630,Holidays!$B$1:$B$132)</f>
        <v>0</v>
      </c>
      <c r="AL630" s="39" t="e">
        <f>VLOOKUP(N630,'Service standards'!A:B,2,FALSE)</f>
        <v>#N/A</v>
      </c>
      <c r="AM630" s="40">
        <f>(NETWORKDAYS(Q630,U630,Holidays!$B$1:$B$132))-AI630</f>
        <v>0</v>
      </c>
      <c r="AN630" s="39" t="e">
        <f t="shared" si="15"/>
        <v>#N/A</v>
      </c>
      <c r="AO630" s="55" t="e">
        <f>VLOOKUP(N:N,Dashboard!A$3:B$32,2,FALSE)</f>
        <v>#N/A</v>
      </c>
    </row>
    <row r="631" spans="12:41" ht="15" customHeight="1">
      <c r="L631" s="72"/>
      <c r="AD631" s="73"/>
      <c r="AK631" s="39">
        <f>NETWORKDAYS(P631,U631,Holidays!$B$1:$B$132)</f>
        <v>0</v>
      </c>
      <c r="AL631" s="39" t="e">
        <f>VLOOKUP(N631,'Service standards'!A:B,2,FALSE)</f>
        <v>#N/A</v>
      </c>
      <c r="AM631" s="40">
        <f>(NETWORKDAYS(Q631,U631,Holidays!$B$1:$B$132))-AI631</f>
        <v>0</v>
      </c>
      <c r="AN631" s="39" t="e">
        <f t="shared" si="15"/>
        <v>#N/A</v>
      </c>
      <c r="AO631" s="55" t="e">
        <f>VLOOKUP(N:N,Dashboard!A$3:B$32,2,FALSE)</f>
        <v>#N/A</v>
      </c>
    </row>
    <row r="632" spans="12:41" ht="15" customHeight="1">
      <c r="L632" s="72"/>
      <c r="AD632" s="73"/>
      <c r="AK632" s="39">
        <f>NETWORKDAYS(P632,U632,Holidays!$B$1:$B$132)</f>
        <v>0</v>
      </c>
      <c r="AL632" s="39" t="e">
        <f>VLOOKUP(N632,'Service standards'!A:B,2,FALSE)</f>
        <v>#N/A</v>
      </c>
      <c r="AM632" s="40">
        <f>(NETWORKDAYS(Q632,U632,Holidays!$B$1:$B$132))-AI632</f>
        <v>0</v>
      </c>
      <c r="AN632" s="39" t="e">
        <f t="shared" si="15"/>
        <v>#N/A</v>
      </c>
      <c r="AO632" s="55" t="e">
        <f>VLOOKUP(N:N,Dashboard!A$3:B$32,2,FALSE)</f>
        <v>#N/A</v>
      </c>
    </row>
    <row r="633" spans="12:41" ht="15" customHeight="1">
      <c r="L633" s="72"/>
      <c r="AD633" s="73"/>
      <c r="AK633" s="39">
        <f>NETWORKDAYS(P633,U633,Holidays!$B$1:$B$132)</f>
        <v>0</v>
      </c>
      <c r="AL633" s="39" t="e">
        <f>VLOOKUP(N633,'Service standards'!A:B,2,FALSE)</f>
        <v>#N/A</v>
      </c>
      <c r="AM633" s="40">
        <f>(NETWORKDAYS(Q633,U633,Holidays!$B$1:$B$132))-AI633</f>
        <v>0</v>
      </c>
      <c r="AN633" s="39" t="e">
        <f t="shared" si="15"/>
        <v>#N/A</v>
      </c>
      <c r="AO633" s="55" t="e">
        <f>VLOOKUP(N:N,Dashboard!A$3:B$32,2,FALSE)</f>
        <v>#N/A</v>
      </c>
    </row>
    <row r="634" spans="12:41" ht="15" customHeight="1">
      <c r="L634" s="72"/>
      <c r="AD634" s="73"/>
      <c r="AK634" s="39">
        <f>NETWORKDAYS(P634,U634,Holidays!$B$1:$B$132)</f>
        <v>0</v>
      </c>
      <c r="AL634" s="39" t="e">
        <f>VLOOKUP(N634,'Service standards'!A:B,2,FALSE)</f>
        <v>#N/A</v>
      </c>
      <c r="AM634" s="40">
        <f>(NETWORKDAYS(Q634,U634,Holidays!$B$1:$B$132))-AI634</f>
        <v>0</v>
      </c>
      <c r="AN634" s="39" t="e">
        <f t="shared" si="15"/>
        <v>#N/A</v>
      </c>
      <c r="AO634" s="55" t="e">
        <f>VLOOKUP(N:N,Dashboard!A$3:B$32,2,FALSE)</f>
        <v>#N/A</v>
      </c>
    </row>
    <row r="635" spans="12:41" ht="15" customHeight="1">
      <c r="L635" s="72"/>
      <c r="AD635" s="73"/>
      <c r="AK635" s="39">
        <f>NETWORKDAYS(P635,U635,Holidays!$B$1:$B$132)</f>
        <v>0</v>
      </c>
      <c r="AL635" s="39" t="e">
        <f>VLOOKUP(N635,'Service standards'!A:B,2,FALSE)</f>
        <v>#N/A</v>
      </c>
      <c r="AM635" s="40">
        <f>(NETWORKDAYS(Q635,U635,Holidays!$B$1:$B$132))-AI635</f>
        <v>0</v>
      </c>
      <c r="AN635" s="39" t="e">
        <f t="shared" si="15"/>
        <v>#N/A</v>
      </c>
      <c r="AO635" s="55" t="e">
        <f>VLOOKUP(N:N,Dashboard!A$3:B$32,2,FALSE)</f>
        <v>#N/A</v>
      </c>
    </row>
    <row r="636" spans="12:41" ht="15" customHeight="1">
      <c r="L636" s="72"/>
      <c r="AD636" s="73"/>
      <c r="AK636" s="39">
        <f>NETWORKDAYS(P636,U636,Holidays!$B$1:$B$132)</f>
        <v>0</v>
      </c>
      <c r="AL636" s="39" t="e">
        <f>VLOOKUP(N636,'Service standards'!A:B,2,FALSE)</f>
        <v>#N/A</v>
      </c>
      <c r="AM636" s="40">
        <f>(NETWORKDAYS(Q636,U636,Holidays!$B$1:$B$132))-AI636</f>
        <v>0</v>
      </c>
      <c r="AN636" s="39" t="e">
        <f t="shared" si="15"/>
        <v>#N/A</v>
      </c>
      <c r="AO636" s="55" t="e">
        <f>VLOOKUP(N:N,Dashboard!A$3:B$32,2,FALSE)</f>
        <v>#N/A</v>
      </c>
    </row>
    <row r="637" spans="12:41" ht="15" customHeight="1">
      <c r="L637" s="72"/>
      <c r="AD637" s="73"/>
      <c r="AK637" s="39">
        <f>NETWORKDAYS(P637,U637,Holidays!$B$1:$B$132)</f>
        <v>0</v>
      </c>
      <c r="AL637" s="39" t="e">
        <f>VLOOKUP(N637,'Service standards'!A:B,2,FALSE)</f>
        <v>#N/A</v>
      </c>
      <c r="AM637" s="40">
        <f>(NETWORKDAYS(Q637,U637,Holidays!$B$1:$B$132))-AI637</f>
        <v>0</v>
      </c>
      <c r="AN637" s="39" t="e">
        <f t="shared" si="15"/>
        <v>#N/A</v>
      </c>
      <c r="AO637" s="55" t="e">
        <f>VLOOKUP(N:N,Dashboard!A$3:B$32,2,FALSE)</f>
        <v>#N/A</v>
      </c>
    </row>
    <row r="638" spans="12:41" ht="15" customHeight="1">
      <c r="L638" s="72"/>
      <c r="AD638" s="73"/>
      <c r="AK638" s="39">
        <f>NETWORKDAYS(P638,U638,Holidays!$B$1:$B$132)</f>
        <v>0</v>
      </c>
      <c r="AL638" s="39" t="e">
        <f>VLOOKUP(N638,'Service standards'!A:B,2,FALSE)</f>
        <v>#N/A</v>
      </c>
      <c r="AM638" s="40">
        <f>(NETWORKDAYS(Q638,U638,Holidays!$B$1:$B$132))-AI638</f>
        <v>0</v>
      </c>
      <c r="AN638" s="39" t="e">
        <f t="shared" si="15"/>
        <v>#N/A</v>
      </c>
      <c r="AO638" s="55" t="e">
        <f>VLOOKUP(N:N,Dashboard!A$3:B$32,2,FALSE)</f>
        <v>#N/A</v>
      </c>
    </row>
    <row r="639" spans="12:41" ht="15" customHeight="1">
      <c r="L639" s="72"/>
      <c r="AD639" s="73"/>
      <c r="AK639" s="39">
        <f>NETWORKDAYS(P639,U639,Holidays!$B$1:$B$132)</f>
        <v>0</v>
      </c>
      <c r="AL639" s="39" t="e">
        <f>VLOOKUP(N639,'Service standards'!A:B,2,FALSE)</f>
        <v>#N/A</v>
      </c>
      <c r="AM639" s="40">
        <f>(NETWORKDAYS(Q639,U639,Holidays!$B$1:$B$132))-AI639</f>
        <v>0</v>
      </c>
      <c r="AN639" s="39" t="e">
        <f t="shared" si="15"/>
        <v>#N/A</v>
      </c>
      <c r="AO639" s="55" t="e">
        <f>VLOOKUP(N:N,Dashboard!A$3:B$32,2,FALSE)</f>
        <v>#N/A</v>
      </c>
    </row>
    <row r="640" spans="12:41" ht="15" customHeight="1">
      <c r="L640" s="72"/>
      <c r="AD640" s="73"/>
      <c r="AK640" s="39">
        <f>NETWORKDAYS(P640,U640,Holidays!$B$1:$B$132)</f>
        <v>0</v>
      </c>
      <c r="AL640" s="39" t="e">
        <f>VLOOKUP(N640,'Service standards'!A:B,2,FALSE)</f>
        <v>#N/A</v>
      </c>
      <c r="AM640" s="40">
        <f>(NETWORKDAYS(Q640,U640,Holidays!$B$1:$B$132))-AI640</f>
        <v>0</v>
      </c>
      <c r="AN640" s="39" t="e">
        <f t="shared" si="15"/>
        <v>#N/A</v>
      </c>
      <c r="AO640" s="55" t="e">
        <f>VLOOKUP(N:N,Dashboard!A$3:B$32,2,FALSE)</f>
        <v>#N/A</v>
      </c>
    </row>
    <row r="641" spans="12:41" ht="15" customHeight="1">
      <c r="L641" s="72"/>
      <c r="AD641" s="73"/>
      <c r="AK641" s="39">
        <f>NETWORKDAYS(P641,U641,Holidays!$B$1:$B$132)</f>
        <v>0</v>
      </c>
      <c r="AL641" s="39" t="e">
        <f>VLOOKUP(N641,'Service standards'!A:B,2,FALSE)</f>
        <v>#N/A</v>
      </c>
      <c r="AM641" s="40">
        <f>(NETWORKDAYS(Q641,U641,Holidays!$B$1:$B$132))-AI641</f>
        <v>0</v>
      </c>
      <c r="AN641" s="39" t="e">
        <f t="shared" si="15"/>
        <v>#N/A</v>
      </c>
      <c r="AO641" s="55" t="e">
        <f>VLOOKUP(N:N,Dashboard!A$3:B$32,2,FALSE)</f>
        <v>#N/A</v>
      </c>
    </row>
    <row r="642" spans="12:41" ht="15" customHeight="1">
      <c r="L642" s="72"/>
      <c r="AD642" s="73"/>
      <c r="AK642" s="39">
        <f>NETWORKDAYS(P642,U642,Holidays!$B$1:$B$132)</f>
        <v>0</v>
      </c>
      <c r="AL642" s="39" t="e">
        <f>VLOOKUP(N642,'Service standards'!A:B,2,FALSE)</f>
        <v>#N/A</v>
      </c>
      <c r="AM642" s="40">
        <f>(NETWORKDAYS(Q642,U642,Holidays!$B$1:$B$132))-AI642</f>
        <v>0</v>
      </c>
      <c r="AN642" s="39" t="e">
        <f t="shared" si="15"/>
        <v>#N/A</v>
      </c>
      <c r="AO642" s="55" t="e">
        <f>VLOOKUP(N:N,Dashboard!A$3:B$32,2,FALSE)</f>
        <v>#N/A</v>
      </c>
    </row>
    <row r="643" spans="12:41" ht="15" customHeight="1">
      <c r="L643" s="72"/>
      <c r="AD643" s="73"/>
      <c r="AK643" s="39">
        <f>NETWORKDAYS(P643,U643,Holidays!$B$1:$B$132)</f>
        <v>0</v>
      </c>
      <c r="AL643" s="39" t="e">
        <f>VLOOKUP(N643,'Service standards'!A:B,2,FALSE)</f>
        <v>#N/A</v>
      </c>
      <c r="AM643" s="40">
        <f>(NETWORKDAYS(Q643,U643,Holidays!$B$1:$B$132))-AI643</f>
        <v>0</v>
      </c>
      <c r="AN643" s="39" t="e">
        <f t="shared" si="15"/>
        <v>#N/A</v>
      </c>
      <c r="AO643" s="55" t="e">
        <f>VLOOKUP(N:N,Dashboard!A$3:B$32,2,FALSE)</f>
        <v>#N/A</v>
      </c>
    </row>
    <row r="644" spans="12:41" ht="15" customHeight="1">
      <c r="L644" s="72"/>
      <c r="AD644" s="73"/>
      <c r="AK644" s="39">
        <f>NETWORKDAYS(P644,U644,Holidays!$B$1:$B$132)</f>
        <v>0</v>
      </c>
      <c r="AL644" s="39" t="e">
        <f>VLOOKUP(N644,'Service standards'!A:B,2,FALSE)</f>
        <v>#N/A</v>
      </c>
      <c r="AM644" s="40">
        <f>(NETWORKDAYS(Q644,U644,Holidays!$B$1:$B$132))-AI644</f>
        <v>0</v>
      </c>
      <c r="AN644" s="39" t="e">
        <f t="shared" si="15"/>
        <v>#N/A</v>
      </c>
      <c r="AO644" s="55" t="e">
        <f>VLOOKUP(N:N,Dashboard!A$3:B$32,2,FALSE)</f>
        <v>#N/A</v>
      </c>
    </row>
    <row r="645" spans="12:41" ht="15" customHeight="1">
      <c r="L645" s="72"/>
      <c r="AD645" s="73"/>
      <c r="AK645" s="39">
        <f>NETWORKDAYS(P645,U645,Holidays!$B$1:$B$132)</f>
        <v>0</v>
      </c>
      <c r="AL645" s="39" t="e">
        <f>VLOOKUP(N645,'Service standards'!A:B,2,FALSE)</f>
        <v>#N/A</v>
      </c>
      <c r="AM645" s="40">
        <f>(NETWORKDAYS(Q645,U645,Holidays!$B$1:$B$132))-AI645</f>
        <v>0</v>
      </c>
      <c r="AN645" s="39" t="e">
        <f t="shared" si="15"/>
        <v>#N/A</v>
      </c>
      <c r="AO645" s="55" t="e">
        <f>VLOOKUP(N:N,Dashboard!A$3:B$32,2,FALSE)</f>
        <v>#N/A</v>
      </c>
    </row>
    <row r="646" spans="12:41" ht="15" customHeight="1">
      <c r="L646" s="72"/>
      <c r="AD646" s="73"/>
      <c r="AK646" s="39">
        <f>NETWORKDAYS(P646,U646,Holidays!$B$1:$B$132)</f>
        <v>0</v>
      </c>
      <c r="AL646" s="39" t="e">
        <f>VLOOKUP(N646,'Service standards'!A:B,2,FALSE)</f>
        <v>#N/A</v>
      </c>
      <c r="AM646" s="40">
        <f>(NETWORKDAYS(Q646,U646,Holidays!$B$1:$B$132))-AI646</f>
        <v>0</v>
      </c>
      <c r="AN646" s="39" t="e">
        <f t="shared" si="15"/>
        <v>#N/A</v>
      </c>
      <c r="AO646" s="55" t="e">
        <f>VLOOKUP(N:N,Dashboard!A$3:B$32,2,FALSE)</f>
        <v>#N/A</v>
      </c>
    </row>
    <row r="647" spans="12:41" ht="15" customHeight="1">
      <c r="L647" s="72"/>
      <c r="AD647" s="73"/>
      <c r="AK647" s="39">
        <f>NETWORKDAYS(P647,U647,Holidays!$B$1:$B$132)</f>
        <v>0</v>
      </c>
      <c r="AL647" s="39" t="e">
        <f>VLOOKUP(N647,'Service standards'!A:B,2,FALSE)</f>
        <v>#N/A</v>
      </c>
      <c r="AM647" s="40">
        <f>(NETWORKDAYS(Q647,U647,Holidays!$B$1:$B$132))-AI647</f>
        <v>0</v>
      </c>
      <c r="AN647" s="39" t="e">
        <f t="shared" si="15"/>
        <v>#N/A</v>
      </c>
      <c r="AO647" s="55" t="e">
        <f>VLOOKUP(N:N,Dashboard!A$3:B$32,2,FALSE)</f>
        <v>#N/A</v>
      </c>
    </row>
    <row r="648" spans="12:41" ht="15" customHeight="1">
      <c r="L648" s="72"/>
      <c r="AD648" s="73"/>
      <c r="AK648" s="39">
        <f>NETWORKDAYS(P648,U648,Holidays!$B$1:$B$132)</f>
        <v>0</v>
      </c>
      <c r="AL648" s="39" t="e">
        <f>VLOOKUP(N648,'Service standards'!A:B,2,FALSE)</f>
        <v>#N/A</v>
      </c>
      <c r="AM648" s="40">
        <f>(NETWORKDAYS(Q648,U648,Holidays!$B$1:$B$132))-AI648</f>
        <v>0</v>
      </c>
      <c r="AN648" s="39" t="e">
        <f t="shared" si="15"/>
        <v>#N/A</v>
      </c>
      <c r="AO648" s="55" t="e">
        <f>VLOOKUP(N:N,Dashboard!A$3:B$32,2,FALSE)</f>
        <v>#N/A</v>
      </c>
    </row>
    <row r="649" spans="12:41" ht="15" customHeight="1">
      <c r="L649" s="72"/>
      <c r="AD649" s="73"/>
      <c r="AK649" s="39">
        <f>NETWORKDAYS(P649,U649,Holidays!$B$1:$B$132)</f>
        <v>0</v>
      </c>
      <c r="AL649" s="39" t="e">
        <f>VLOOKUP(N649,'Service standards'!A:B,2,FALSE)</f>
        <v>#N/A</v>
      </c>
      <c r="AM649" s="40">
        <f>(NETWORKDAYS(Q649,U649,Holidays!$B$1:$B$132))-AI649</f>
        <v>0</v>
      </c>
      <c r="AN649" s="39" t="e">
        <f t="shared" si="15"/>
        <v>#N/A</v>
      </c>
      <c r="AO649" s="55" t="e">
        <f>VLOOKUP(N:N,Dashboard!A$3:B$32,2,FALSE)</f>
        <v>#N/A</v>
      </c>
    </row>
    <row r="650" spans="12:41" ht="15" customHeight="1">
      <c r="L650" s="72"/>
      <c r="AD650" s="73"/>
      <c r="AK650" s="39">
        <f>NETWORKDAYS(P650,U650,Holidays!$B$1:$B$132)</f>
        <v>0</v>
      </c>
      <c r="AL650" s="39" t="e">
        <f>VLOOKUP(N650,'Service standards'!A:B,2,FALSE)</f>
        <v>#N/A</v>
      </c>
      <c r="AM650" s="40">
        <f>(NETWORKDAYS(Q650,U650,Holidays!$B$1:$B$132))-AI650</f>
        <v>0</v>
      </c>
      <c r="AN650" s="39" t="e">
        <f t="shared" si="15"/>
        <v>#N/A</v>
      </c>
      <c r="AO650" s="55" t="e">
        <f>VLOOKUP(N:N,Dashboard!A$3:B$32,2,FALSE)</f>
        <v>#N/A</v>
      </c>
    </row>
    <row r="651" spans="12:41" ht="15" customHeight="1">
      <c r="L651" s="72"/>
      <c r="AD651" s="73"/>
      <c r="AK651" s="39">
        <f>NETWORKDAYS(P651,U651,Holidays!$B$1:$B$132)</f>
        <v>0</v>
      </c>
      <c r="AL651" s="39" t="e">
        <f>VLOOKUP(N651,'Service standards'!A:B,2,FALSE)</f>
        <v>#N/A</v>
      </c>
      <c r="AM651" s="40">
        <f>(NETWORKDAYS(Q651,U651,Holidays!$B$1:$B$132))-AI651</f>
        <v>0</v>
      </c>
      <c r="AN651" s="39" t="e">
        <f t="shared" si="15"/>
        <v>#N/A</v>
      </c>
      <c r="AO651" s="55" t="e">
        <f>VLOOKUP(N:N,Dashboard!A$3:B$32,2,FALSE)</f>
        <v>#N/A</v>
      </c>
    </row>
    <row r="652" spans="12:41" ht="15" customHeight="1">
      <c r="L652" s="72"/>
      <c r="AD652" s="73"/>
      <c r="AK652" s="39">
        <f>NETWORKDAYS(P652,U652,Holidays!$B$1:$B$132)</f>
        <v>0</v>
      </c>
      <c r="AL652" s="39" t="e">
        <f>VLOOKUP(N652,'Service standards'!A:B,2,FALSE)</f>
        <v>#N/A</v>
      </c>
      <c r="AM652" s="40">
        <f>(NETWORKDAYS(Q652,U652,Holidays!$B$1:$B$132))-AI652</f>
        <v>0</v>
      </c>
      <c r="AN652" s="39" t="e">
        <f t="shared" si="15"/>
        <v>#N/A</v>
      </c>
      <c r="AO652" s="55" t="e">
        <f>VLOOKUP(N:N,Dashboard!A$3:B$32,2,FALSE)</f>
        <v>#N/A</v>
      </c>
    </row>
    <row r="653" spans="12:41" ht="15" customHeight="1">
      <c r="L653" s="72"/>
      <c r="AD653" s="73"/>
      <c r="AK653" s="39">
        <f>NETWORKDAYS(P653,U653,Holidays!$B$1:$B$132)</f>
        <v>0</v>
      </c>
      <c r="AL653" s="39" t="e">
        <f>VLOOKUP(N653,'Service standards'!A:B,2,FALSE)</f>
        <v>#N/A</v>
      </c>
      <c r="AM653" s="40">
        <f>(NETWORKDAYS(Q653,U653,Holidays!$B$1:$B$132))-AI653</f>
        <v>0</v>
      </c>
      <c r="AN653" s="39" t="e">
        <f t="shared" si="15"/>
        <v>#N/A</v>
      </c>
      <c r="AO653" s="55" t="e">
        <f>VLOOKUP(N:N,Dashboard!A$3:B$32,2,FALSE)</f>
        <v>#N/A</v>
      </c>
    </row>
    <row r="654" spans="12:41" ht="15" customHeight="1">
      <c r="L654" s="72"/>
      <c r="AD654" s="73"/>
      <c r="AK654" s="39">
        <f>NETWORKDAYS(P654,U654,Holidays!$B$1:$B$132)</f>
        <v>0</v>
      </c>
      <c r="AL654" s="39" t="e">
        <f>VLOOKUP(N654,'Service standards'!A:B,2,FALSE)</f>
        <v>#N/A</v>
      </c>
      <c r="AM654" s="40">
        <f>(NETWORKDAYS(Q654,U654,Holidays!$B$1:$B$132))-AI654</f>
        <v>0</v>
      </c>
      <c r="AN654" s="39" t="e">
        <f t="shared" si="15"/>
        <v>#N/A</v>
      </c>
      <c r="AO654" s="55" t="e">
        <f>VLOOKUP(N:N,Dashboard!A$3:B$32,2,FALSE)</f>
        <v>#N/A</v>
      </c>
    </row>
    <row r="655" spans="12:41" ht="15" customHeight="1">
      <c r="L655" s="72"/>
      <c r="AD655" s="73"/>
      <c r="AK655" s="39">
        <f>NETWORKDAYS(P655,U655,Holidays!$B$1:$B$132)</f>
        <v>0</v>
      </c>
      <c r="AL655" s="39" t="e">
        <f>VLOOKUP(N655,'Service standards'!A:B,2,FALSE)</f>
        <v>#N/A</v>
      </c>
      <c r="AM655" s="40">
        <f>(NETWORKDAYS(Q655,U655,Holidays!$B$1:$B$132))-AI655</f>
        <v>0</v>
      </c>
      <c r="AN655" s="39" t="e">
        <f t="shared" si="15"/>
        <v>#N/A</v>
      </c>
      <c r="AO655" s="55" t="e">
        <f>VLOOKUP(N:N,Dashboard!A$3:B$32,2,FALSE)</f>
        <v>#N/A</v>
      </c>
    </row>
    <row r="656" spans="12:41" ht="15" customHeight="1">
      <c r="L656" s="72"/>
      <c r="AD656" s="73"/>
      <c r="AK656" s="39">
        <f>NETWORKDAYS(P656,U656,Holidays!$B$1:$B$132)</f>
        <v>0</v>
      </c>
      <c r="AL656" s="39" t="e">
        <f>VLOOKUP(N656,'Service standards'!A:B,2,FALSE)</f>
        <v>#N/A</v>
      </c>
      <c r="AM656" s="40">
        <f>(NETWORKDAYS(Q656,U656,Holidays!$B$1:$B$132))-AI656</f>
        <v>0</v>
      </c>
      <c r="AN656" s="39" t="e">
        <f t="shared" si="15"/>
        <v>#N/A</v>
      </c>
      <c r="AO656" s="55" t="e">
        <f>VLOOKUP(N:N,Dashboard!A$3:B$32,2,FALSE)</f>
        <v>#N/A</v>
      </c>
    </row>
    <row r="657" spans="12:41" ht="15" customHeight="1">
      <c r="L657" s="72"/>
      <c r="AD657" s="73"/>
      <c r="AK657" s="39">
        <f>NETWORKDAYS(P657,U657,Holidays!$B$1:$B$132)</f>
        <v>0</v>
      </c>
      <c r="AL657" s="39" t="e">
        <f>VLOOKUP(N657,'Service standards'!A:B,2,FALSE)</f>
        <v>#N/A</v>
      </c>
      <c r="AM657" s="40">
        <f>(NETWORKDAYS(Q657,U657,Holidays!$B$1:$B$132))-AI657</f>
        <v>0</v>
      </c>
      <c r="AN657" s="39" t="e">
        <f t="shared" si="15"/>
        <v>#N/A</v>
      </c>
      <c r="AO657" s="55" t="e">
        <f>VLOOKUP(N:N,Dashboard!A$3:B$32,2,FALSE)</f>
        <v>#N/A</v>
      </c>
    </row>
    <row r="658" spans="12:41" ht="15" customHeight="1">
      <c r="L658" s="72"/>
      <c r="AD658" s="73"/>
      <c r="AK658" s="39">
        <f>NETWORKDAYS(P658,U658,Holidays!$B$1:$B$132)</f>
        <v>0</v>
      </c>
      <c r="AL658" s="39" t="e">
        <f>VLOOKUP(N658,'Service standards'!A:B,2,FALSE)</f>
        <v>#N/A</v>
      </c>
      <c r="AM658" s="40">
        <f>(NETWORKDAYS(Q658,U658,Holidays!$B$1:$B$132))-AI658</f>
        <v>0</v>
      </c>
      <c r="AN658" s="39" t="e">
        <f t="shared" si="15"/>
        <v>#N/A</v>
      </c>
      <c r="AO658" s="55" t="e">
        <f>VLOOKUP(N:N,Dashboard!A$3:B$32,2,FALSE)</f>
        <v>#N/A</v>
      </c>
    </row>
    <row r="659" spans="12:41" ht="15" customHeight="1">
      <c r="L659" s="72"/>
      <c r="AD659" s="73"/>
      <c r="AK659" s="39">
        <f>NETWORKDAYS(P659,U659,Holidays!$B$1:$B$132)</f>
        <v>0</v>
      </c>
      <c r="AL659" s="39" t="e">
        <f>VLOOKUP(N659,'Service standards'!A:B,2,FALSE)</f>
        <v>#N/A</v>
      </c>
      <c r="AM659" s="40">
        <f>(NETWORKDAYS(Q659,U659,Holidays!$B$1:$B$132))-AI659</f>
        <v>0</v>
      </c>
      <c r="AN659" s="39" t="e">
        <f t="shared" si="15"/>
        <v>#N/A</v>
      </c>
      <c r="AO659" s="55" t="e">
        <f>VLOOKUP(N:N,Dashboard!A$3:B$32,2,FALSE)</f>
        <v>#N/A</v>
      </c>
    </row>
    <row r="660" spans="12:41" ht="15" customHeight="1">
      <c r="L660" s="72"/>
      <c r="AD660" s="73"/>
      <c r="AK660" s="39">
        <f>NETWORKDAYS(P660,U660,Holidays!$B$1:$B$132)</f>
        <v>0</v>
      </c>
      <c r="AL660" s="39" t="e">
        <f>VLOOKUP(N660,'Service standards'!A:B,2,FALSE)</f>
        <v>#N/A</v>
      </c>
      <c r="AM660" s="40">
        <f>(NETWORKDAYS(Q660,U660,Holidays!$B$1:$B$132))-AI660</f>
        <v>0</v>
      </c>
      <c r="AN660" s="39" t="e">
        <f t="shared" si="15"/>
        <v>#N/A</v>
      </c>
      <c r="AO660" s="55" t="e">
        <f>VLOOKUP(N:N,Dashboard!A$3:B$32,2,FALSE)</f>
        <v>#N/A</v>
      </c>
    </row>
    <row r="661" spans="12:41" ht="15" customHeight="1">
      <c r="L661" s="72"/>
      <c r="AD661" s="73"/>
      <c r="AK661" s="39">
        <f>NETWORKDAYS(P661,U661,Holidays!$B$1:$B$132)</f>
        <v>0</v>
      </c>
      <c r="AL661" s="39" t="e">
        <f>VLOOKUP(N661,'Service standards'!A:B,2,FALSE)</f>
        <v>#N/A</v>
      </c>
      <c r="AM661" s="40">
        <f>(NETWORKDAYS(Q661,U661,Holidays!$B$1:$B$132))-AI661</f>
        <v>0</v>
      </c>
      <c r="AN661" s="39" t="e">
        <f t="shared" si="15"/>
        <v>#N/A</v>
      </c>
      <c r="AO661" s="55" t="e">
        <f>VLOOKUP(N:N,Dashboard!A$3:B$32,2,FALSE)</f>
        <v>#N/A</v>
      </c>
    </row>
    <row r="662" spans="12:41" ht="15" customHeight="1">
      <c r="L662" s="72"/>
      <c r="AD662" s="73"/>
      <c r="AK662" s="39">
        <f>NETWORKDAYS(P662,U662,Holidays!$B$1:$B$132)</f>
        <v>0</v>
      </c>
      <c r="AL662" s="39" t="e">
        <f>VLOOKUP(N662,'Service standards'!A:B,2,FALSE)</f>
        <v>#N/A</v>
      </c>
      <c r="AM662" s="40">
        <f>(NETWORKDAYS(Q662,U662,Holidays!$B$1:$B$132))-AI662</f>
        <v>0</v>
      </c>
      <c r="AN662" s="39" t="e">
        <f t="shared" si="15"/>
        <v>#N/A</v>
      </c>
      <c r="AO662" s="55" t="e">
        <f>VLOOKUP(N:N,Dashboard!A$3:B$32,2,FALSE)</f>
        <v>#N/A</v>
      </c>
    </row>
    <row r="663" spans="12:41" ht="15" customHeight="1">
      <c r="L663" s="72"/>
      <c r="AD663" s="73"/>
      <c r="AK663" s="39">
        <f>NETWORKDAYS(P663,U663,Holidays!$B$1:$B$132)</f>
        <v>0</v>
      </c>
      <c r="AL663" s="39" t="e">
        <f>VLOOKUP(N663,'Service standards'!A:B,2,FALSE)</f>
        <v>#N/A</v>
      </c>
      <c r="AM663" s="40">
        <f>(NETWORKDAYS(Q663,U663,Holidays!$B$1:$B$132))-AI663</f>
        <v>0</v>
      </c>
      <c r="AN663" s="39" t="e">
        <f t="shared" si="15"/>
        <v>#N/A</v>
      </c>
      <c r="AO663" s="55" t="e">
        <f>VLOOKUP(N:N,Dashboard!A$3:B$32,2,FALSE)</f>
        <v>#N/A</v>
      </c>
    </row>
    <row r="664" spans="12:41" ht="15" customHeight="1">
      <c r="L664" s="72"/>
      <c r="AD664" s="73"/>
      <c r="AK664" s="39">
        <f>NETWORKDAYS(P664,U664,Holidays!$B$1:$B$132)</f>
        <v>0</v>
      </c>
      <c r="AL664" s="39" t="e">
        <f>VLOOKUP(N664,'Service standards'!A:B,2,FALSE)</f>
        <v>#N/A</v>
      </c>
      <c r="AM664" s="40">
        <f>(NETWORKDAYS(Q664,U664,Holidays!$B$1:$B$132))-AI664</f>
        <v>0</v>
      </c>
      <c r="AN664" s="39" t="e">
        <f t="shared" si="15"/>
        <v>#N/A</v>
      </c>
      <c r="AO664" s="55" t="e">
        <f>VLOOKUP(N:N,Dashboard!A$3:B$32,2,FALSE)</f>
        <v>#N/A</v>
      </c>
    </row>
    <row r="665" spans="12:41" ht="15" customHeight="1">
      <c r="L665" s="72"/>
      <c r="AD665" s="73"/>
      <c r="AK665" s="39">
        <f>NETWORKDAYS(P665,U665,Holidays!$B$1:$B$132)</f>
        <v>0</v>
      </c>
      <c r="AL665" s="39" t="e">
        <f>VLOOKUP(N665,'Service standards'!A:B,2,FALSE)</f>
        <v>#N/A</v>
      </c>
      <c r="AM665" s="40">
        <f>(NETWORKDAYS(Q665,U665,Holidays!$B$1:$B$132))-AI665</f>
        <v>0</v>
      </c>
      <c r="AN665" s="39" t="e">
        <f t="shared" si="15"/>
        <v>#N/A</v>
      </c>
      <c r="AO665" s="55" t="e">
        <f>VLOOKUP(N:N,Dashboard!A$3:B$32,2,FALSE)</f>
        <v>#N/A</v>
      </c>
    </row>
    <row r="666" spans="12:41" ht="15" customHeight="1">
      <c r="L666" s="72"/>
      <c r="AD666" s="73"/>
      <c r="AK666" s="39">
        <f>NETWORKDAYS(P666,U666,Holidays!$B$1:$B$132)</f>
        <v>0</v>
      </c>
      <c r="AL666" s="39" t="e">
        <f>VLOOKUP(N666,'Service standards'!A:B,2,FALSE)</f>
        <v>#N/A</v>
      </c>
      <c r="AM666" s="40">
        <f>(NETWORKDAYS(Q666,U666,Holidays!$B$1:$B$132))-AI666</f>
        <v>0</v>
      </c>
      <c r="AN666" s="39" t="e">
        <f t="shared" si="15"/>
        <v>#N/A</v>
      </c>
      <c r="AO666" s="55" t="e">
        <f>VLOOKUP(N:N,Dashboard!A$3:B$32,2,FALSE)</f>
        <v>#N/A</v>
      </c>
    </row>
    <row r="667" spans="12:41" ht="15" customHeight="1">
      <c r="L667" s="72"/>
      <c r="AD667" s="73"/>
      <c r="AK667" s="39">
        <f>NETWORKDAYS(P667,U667,Holidays!$B$1:$B$132)</f>
        <v>0</v>
      </c>
      <c r="AL667" s="39" t="e">
        <f>VLOOKUP(N667,'Service standards'!A:B,2,FALSE)</f>
        <v>#N/A</v>
      </c>
      <c r="AM667" s="40">
        <f>(NETWORKDAYS(Q667,U667,Holidays!$B$1:$B$132))-AI667</f>
        <v>0</v>
      </c>
      <c r="AN667" s="39" t="e">
        <f t="shared" si="15"/>
        <v>#N/A</v>
      </c>
      <c r="AO667" s="55" t="e">
        <f>VLOOKUP(N:N,Dashboard!A$3:B$32,2,FALSE)</f>
        <v>#N/A</v>
      </c>
    </row>
    <row r="668" spans="12:41" ht="15" customHeight="1">
      <c r="L668" s="72"/>
      <c r="AD668" s="73"/>
      <c r="AK668" s="39">
        <f>NETWORKDAYS(P668,U668,Holidays!$B$1:$B$132)</f>
        <v>0</v>
      </c>
      <c r="AL668" s="39" t="e">
        <f>VLOOKUP(N668,'Service standards'!A:B,2,FALSE)</f>
        <v>#N/A</v>
      </c>
      <c r="AM668" s="40">
        <f>(NETWORKDAYS(Q668,U668,Holidays!$B$1:$B$132))-AI668</f>
        <v>0</v>
      </c>
      <c r="AN668" s="39" t="e">
        <f t="shared" si="15"/>
        <v>#N/A</v>
      </c>
      <c r="AO668" s="55" t="e">
        <f>VLOOKUP(N:N,Dashboard!A$3:B$32,2,FALSE)</f>
        <v>#N/A</v>
      </c>
    </row>
    <row r="669" spans="12:41" ht="15" customHeight="1">
      <c r="L669" s="72"/>
      <c r="AD669" s="73"/>
      <c r="AK669" s="39">
        <f>NETWORKDAYS(P669,U669,Holidays!$B$1:$B$132)</f>
        <v>0</v>
      </c>
      <c r="AL669" s="39" t="e">
        <f>VLOOKUP(N669,'Service standards'!A:B,2,FALSE)</f>
        <v>#N/A</v>
      </c>
      <c r="AM669" s="40">
        <f>(NETWORKDAYS(Q669,U669,Holidays!$B$1:$B$132))-AI669</f>
        <v>0</v>
      </c>
      <c r="AN669" s="39" t="e">
        <f t="shared" si="15"/>
        <v>#N/A</v>
      </c>
      <c r="AO669" s="55" t="e">
        <f>VLOOKUP(N:N,Dashboard!A$3:B$32,2,FALSE)</f>
        <v>#N/A</v>
      </c>
    </row>
    <row r="670" spans="12:41" ht="15" customHeight="1">
      <c r="L670" s="72"/>
      <c r="AD670" s="73"/>
      <c r="AK670" s="39">
        <f>NETWORKDAYS(P670,U670,Holidays!$B$1:$B$132)</f>
        <v>0</v>
      </c>
      <c r="AL670" s="39" t="e">
        <f>VLOOKUP(N670,'Service standards'!A:B,2,FALSE)</f>
        <v>#N/A</v>
      </c>
      <c r="AM670" s="40">
        <f>(NETWORKDAYS(Q670,U670,Holidays!$B$1:$B$132))-AI670</f>
        <v>0</v>
      </c>
      <c r="AN670" s="39" t="e">
        <f t="shared" si="15"/>
        <v>#N/A</v>
      </c>
      <c r="AO670" s="55" t="e">
        <f>VLOOKUP(N:N,Dashboard!A$3:B$32,2,FALSE)</f>
        <v>#N/A</v>
      </c>
    </row>
    <row r="671" spans="12:41" ht="15" customHeight="1">
      <c r="L671" s="72"/>
      <c r="AD671" s="73"/>
      <c r="AK671" s="39">
        <f>NETWORKDAYS(P671,U671,Holidays!$B$1:$B$132)</f>
        <v>0</v>
      </c>
      <c r="AL671" s="39" t="e">
        <f>VLOOKUP(N671,'Service standards'!A:B,2,FALSE)</f>
        <v>#N/A</v>
      </c>
      <c r="AM671" s="40">
        <f>(NETWORKDAYS(Q671,U671,Holidays!$B$1:$B$132))-AI671</f>
        <v>0</v>
      </c>
      <c r="AN671" s="39" t="e">
        <f t="shared" ref="AN671:AN734" si="16">IF(AM671&lt;=AL671,"Met/Rencontre", "DNM/NRP")</f>
        <v>#N/A</v>
      </c>
      <c r="AO671" s="55" t="e">
        <f>VLOOKUP(N:N,Dashboard!A$3:B$32,2,FALSE)</f>
        <v>#N/A</v>
      </c>
    </row>
    <row r="672" spans="12:41" ht="15" customHeight="1">
      <c r="L672" s="72"/>
      <c r="AD672" s="73"/>
      <c r="AK672" s="39">
        <f>NETWORKDAYS(P672,U672,Holidays!$B$1:$B$132)</f>
        <v>0</v>
      </c>
      <c r="AL672" s="39" t="e">
        <f>VLOOKUP(N672,'Service standards'!A:B,2,FALSE)</f>
        <v>#N/A</v>
      </c>
      <c r="AM672" s="40">
        <f>(NETWORKDAYS(Q672,U672,Holidays!$B$1:$B$132))-AI672</f>
        <v>0</v>
      </c>
      <c r="AN672" s="39" t="e">
        <f t="shared" si="16"/>
        <v>#N/A</v>
      </c>
      <c r="AO672" s="55" t="e">
        <f>VLOOKUP(N:N,Dashboard!A$3:B$32,2,FALSE)</f>
        <v>#N/A</v>
      </c>
    </row>
    <row r="673" spans="12:41" ht="15" customHeight="1">
      <c r="L673" s="72"/>
      <c r="AD673" s="73"/>
      <c r="AK673" s="39">
        <f>NETWORKDAYS(P673,U673,Holidays!$B$1:$B$132)</f>
        <v>0</v>
      </c>
      <c r="AL673" s="39" t="e">
        <f>VLOOKUP(N673,'Service standards'!A:B,2,FALSE)</f>
        <v>#N/A</v>
      </c>
      <c r="AM673" s="40">
        <f>(NETWORKDAYS(Q673,U673,Holidays!$B$1:$B$132))-AI673</f>
        <v>0</v>
      </c>
      <c r="AN673" s="39" t="e">
        <f t="shared" si="16"/>
        <v>#N/A</v>
      </c>
      <c r="AO673" s="55" t="e">
        <f>VLOOKUP(N:N,Dashboard!A$3:B$32,2,FALSE)</f>
        <v>#N/A</v>
      </c>
    </row>
    <row r="674" spans="12:41" ht="15" customHeight="1">
      <c r="L674" s="72"/>
      <c r="AD674" s="73"/>
      <c r="AK674" s="39">
        <f>NETWORKDAYS(P674,U674,Holidays!$B$1:$B$132)</f>
        <v>0</v>
      </c>
      <c r="AL674" s="39" t="e">
        <f>VLOOKUP(N674,'Service standards'!A:B,2,FALSE)</f>
        <v>#N/A</v>
      </c>
      <c r="AM674" s="40">
        <f>(NETWORKDAYS(Q674,U674,Holidays!$B$1:$B$132))-AI674</f>
        <v>0</v>
      </c>
      <c r="AN674" s="39" t="e">
        <f t="shared" si="16"/>
        <v>#N/A</v>
      </c>
      <c r="AO674" s="55" t="e">
        <f>VLOOKUP(N:N,Dashboard!A$3:B$32,2,FALSE)</f>
        <v>#N/A</v>
      </c>
    </row>
    <row r="675" spans="12:41" ht="15" customHeight="1">
      <c r="L675" s="72"/>
      <c r="AD675" s="73"/>
      <c r="AK675" s="39">
        <f>NETWORKDAYS(P675,U675,Holidays!$B$1:$B$132)</f>
        <v>0</v>
      </c>
      <c r="AL675" s="39" t="e">
        <f>VLOOKUP(N675,'Service standards'!A:B,2,FALSE)</f>
        <v>#N/A</v>
      </c>
      <c r="AM675" s="40">
        <f>(NETWORKDAYS(Q675,U675,Holidays!$B$1:$B$132))-AI675</f>
        <v>0</v>
      </c>
      <c r="AN675" s="39" t="e">
        <f t="shared" si="16"/>
        <v>#N/A</v>
      </c>
      <c r="AO675" s="55" t="e">
        <f>VLOOKUP(N:N,Dashboard!A$3:B$32,2,FALSE)</f>
        <v>#N/A</v>
      </c>
    </row>
    <row r="676" spans="12:41" ht="15" customHeight="1">
      <c r="L676" s="72"/>
      <c r="AD676" s="73"/>
      <c r="AK676" s="39">
        <f>NETWORKDAYS(P676,U676,Holidays!$B$1:$B$132)</f>
        <v>0</v>
      </c>
      <c r="AL676" s="39" t="e">
        <f>VLOOKUP(N676,'Service standards'!A:B,2,FALSE)</f>
        <v>#N/A</v>
      </c>
      <c r="AM676" s="40">
        <f>(NETWORKDAYS(Q676,U676,Holidays!$B$1:$B$132))-AI676</f>
        <v>0</v>
      </c>
      <c r="AN676" s="39" t="e">
        <f t="shared" si="16"/>
        <v>#N/A</v>
      </c>
      <c r="AO676" s="55" t="e">
        <f>VLOOKUP(N:N,Dashboard!A$3:B$32,2,FALSE)</f>
        <v>#N/A</v>
      </c>
    </row>
    <row r="677" spans="12:41" ht="15" customHeight="1">
      <c r="L677" s="72"/>
      <c r="AD677" s="73"/>
      <c r="AK677" s="39">
        <f>NETWORKDAYS(P677,U677,Holidays!$B$1:$B$132)</f>
        <v>0</v>
      </c>
      <c r="AL677" s="39" t="e">
        <f>VLOOKUP(N677,'Service standards'!A:B,2,FALSE)</f>
        <v>#N/A</v>
      </c>
      <c r="AM677" s="40">
        <f>(NETWORKDAYS(Q677,U677,Holidays!$B$1:$B$132))-AI677</f>
        <v>0</v>
      </c>
      <c r="AN677" s="39" t="e">
        <f t="shared" si="16"/>
        <v>#N/A</v>
      </c>
      <c r="AO677" s="55" t="e">
        <f>VLOOKUP(N:N,Dashboard!A$3:B$32,2,FALSE)</f>
        <v>#N/A</v>
      </c>
    </row>
    <row r="678" spans="12:41" ht="15" customHeight="1">
      <c r="L678" s="72"/>
      <c r="AD678" s="73"/>
      <c r="AK678" s="39">
        <f>NETWORKDAYS(P678,U678,Holidays!$B$1:$B$132)</f>
        <v>0</v>
      </c>
      <c r="AL678" s="39" t="e">
        <f>VLOOKUP(N678,'Service standards'!A:B,2,FALSE)</f>
        <v>#N/A</v>
      </c>
      <c r="AM678" s="40">
        <f>(NETWORKDAYS(Q678,U678,Holidays!$B$1:$B$132))-AI678</f>
        <v>0</v>
      </c>
      <c r="AN678" s="39" t="e">
        <f t="shared" si="16"/>
        <v>#N/A</v>
      </c>
      <c r="AO678" s="55" t="e">
        <f>VLOOKUP(N:N,Dashboard!A$3:B$32,2,FALSE)</f>
        <v>#N/A</v>
      </c>
    </row>
    <row r="679" spans="12:41" ht="15" customHeight="1">
      <c r="L679" s="72"/>
      <c r="AD679" s="73"/>
      <c r="AK679" s="39">
        <f>NETWORKDAYS(P679,U679,Holidays!$B$1:$B$132)</f>
        <v>0</v>
      </c>
      <c r="AL679" s="39" t="e">
        <f>VLOOKUP(N679,'Service standards'!A:B,2,FALSE)</f>
        <v>#N/A</v>
      </c>
      <c r="AM679" s="40">
        <f>(NETWORKDAYS(Q679,U679,Holidays!$B$1:$B$132))-AI679</f>
        <v>0</v>
      </c>
      <c r="AN679" s="39" t="e">
        <f t="shared" si="16"/>
        <v>#N/A</v>
      </c>
      <c r="AO679" s="55" t="e">
        <f>VLOOKUP(N:N,Dashboard!A$3:B$32,2,FALSE)</f>
        <v>#N/A</v>
      </c>
    </row>
    <row r="680" spans="12:41" ht="15" customHeight="1">
      <c r="L680" s="72"/>
      <c r="AD680" s="73"/>
      <c r="AK680" s="39">
        <f>NETWORKDAYS(P680,U680,Holidays!$B$1:$B$132)</f>
        <v>0</v>
      </c>
      <c r="AL680" s="39" t="e">
        <f>VLOOKUP(N680,'Service standards'!A:B,2,FALSE)</f>
        <v>#N/A</v>
      </c>
      <c r="AM680" s="40">
        <f>(NETWORKDAYS(Q680,U680,Holidays!$B$1:$B$132))-AI680</f>
        <v>0</v>
      </c>
      <c r="AN680" s="39" t="e">
        <f t="shared" si="16"/>
        <v>#N/A</v>
      </c>
      <c r="AO680" s="55" t="e">
        <f>VLOOKUP(N:N,Dashboard!A$3:B$32,2,FALSE)</f>
        <v>#N/A</v>
      </c>
    </row>
    <row r="681" spans="12:41" ht="15" customHeight="1">
      <c r="L681" s="72"/>
      <c r="AD681" s="73"/>
      <c r="AK681" s="39">
        <f>NETWORKDAYS(P681,U681,Holidays!$B$1:$B$132)</f>
        <v>0</v>
      </c>
      <c r="AL681" s="39" t="e">
        <f>VLOOKUP(N681,'Service standards'!A:B,2,FALSE)</f>
        <v>#N/A</v>
      </c>
      <c r="AM681" s="40">
        <f>(NETWORKDAYS(Q681,U681,Holidays!$B$1:$B$132))-AI681</f>
        <v>0</v>
      </c>
      <c r="AN681" s="39" t="e">
        <f t="shared" si="16"/>
        <v>#N/A</v>
      </c>
      <c r="AO681" s="55" t="e">
        <f>VLOOKUP(N:N,Dashboard!A$3:B$32,2,FALSE)</f>
        <v>#N/A</v>
      </c>
    </row>
    <row r="682" spans="12:41" ht="15" customHeight="1">
      <c r="L682" s="72"/>
      <c r="AD682" s="73"/>
      <c r="AK682" s="39">
        <f>NETWORKDAYS(P682,U682,Holidays!$B$1:$B$132)</f>
        <v>0</v>
      </c>
      <c r="AL682" s="39" t="e">
        <f>VLOOKUP(N682,'Service standards'!A:B,2,FALSE)</f>
        <v>#N/A</v>
      </c>
      <c r="AM682" s="40">
        <f>(NETWORKDAYS(Q682,U682,Holidays!$B$1:$B$132))-AI682</f>
        <v>0</v>
      </c>
      <c r="AN682" s="39" t="e">
        <f t="shared" si="16"/>
        <v>#N/A</v>
      </c>
      <c r="AO682" s="55" t="e">
        <f>VLOOKUP(N:N,Dashboard!A$3:B$32,2,FALSE)</f>
        <v>#N/A</v>
      </c>
    </row>
    <row r="683" spans="12:41" ht="15" customHeight="1">
      <c r="L683" s="72"/>
      <c r="AD683" s="73"/>
      <c r="AK683" s="39">
        <f>NETWORKDAYS(P683,U683,Holidays!$B$1:$B$132)</f>
        <v>0</v>
      </c>
      <c r="AL683" s="39" t="e">
        <f>VLOOKUP(N683,'Service standards'!A:B,2,FALSE)</f>
        <v>#N/A</v>
      </c>
      <c r="AM683" s="40">
        <f>(NETWORKDAYS(Q683,U683,Holidays!$B$1:$B$132))-AI683</f>
        <v>0</v>
      </c>
      <c r="AN683" s="39" t="e">
        <f t="shared" si="16"/>
        <v>#N/A</v>
      </c>
      <c r="AO683" s="55" t="e">
        <f>VLOOKUP(N:N,Dashboard!A$3:B$32,2,FALSE)</f>
        <v>#N/A</v>
      </c>
    </row>
    <row r="684" spans="12:41" ht="15" customHeight="1">
      <c r="L684" s="72"/>
      <c r="AD684" s="73"/>
      <c r="AK684" s="39">
        <f>NETWORKDAYS(P684,U684,Holidays!$B$1:$B$132)</f>
        <v>0</v>
      </c>
      <c r="AL684" s="39" t="e">
        <f>VLOOKUP(N684,'Service standards'!A:B,2,FALSE)</f>
        <v>#N/A</v>
      </c>
      <c r="AM684" s="40">
        <f>(NETWORKDAYS(Q684,U684,Holidays!$B$1:$B$132))-AI684</f>
        <v>0</v>
      </c>
      <c r="AN684" s="39" t="e">
        <f t="shared" si="16"/>
        <v>#N/A</v>
      </c>
      <c r="AO684" s="55" t="e">
        <f>VLOOKUP(N:N,Dashboard!A$3:B$32,2,FALSE)</f>
        <v>#N/A</v>
      </c>
    </row>
    <row r="685" spans="12:41" ht="15" customHeight="1">
      <c r="L685" s="72"/>
      <c r="AD685" s="73"/>
      <c r="AK685" s="39">
        <f>NETWORKDAYS(P685,U685,Holidays!$B$1:$B$132)</f>
        <v>0</v>
      </c>
      <c r="AL685" s="39" t="e">
        <f>VLOOKUP(N685,'Service standards'!A:B,2,FALSE)</f>
        <v>#N/A</v>
      </c>
      <c r="AM685" s="40">
        <f>(NETWORKDAYS(Q685,U685,Holidays!$B$1:$B$132))-AI685</f>
        <v>0</v>
      </c>
      <c r="AN685" s="39" t="e">
        <f t="shared" si="16"/>
        <v>#N/A</v>
      </c>
      <c r="AO685" s="55" t="e">
        <f>VLOOKUP(N:N,Dashboard!A$3:B$32,2,FALSE)</f>
        <v>#N/A</v>
      </c>
    </row>
    <row r="686" spans="12:41" ht="15" customHeight="1">
      <c r="L686" s="72"/>
      <c r="AD686" s="73"/>
      <c r="AK686" s="39">
        <f>NETWORKDAYS(P686,U686,Holidays!$B$1:$B$132)</f>
        <v>0</v>
      </c>
      <c r="AL686" s="39" t="e">
        <f>VLOOKUP(N686,'Service standards'!A:B,2,FALSE)</f>
        <v>#N/A</v>
      </c>
      <c r="AM686" s="40">
        <f>(NETWORKDAYS(Q686,U686,Holidays!$B$1:$B$132))-AI686</f>
        <v>0</v>
      </c>
      <c r="AN686" s="39" t="e">
        <f t="shared" si="16"/>
        <v>#N/A</v>
      </c>
      <c r="AO686" s="55" t="e">
        <f>VLOOKUP(N:N,Dashboard!A$3:B$32,2,FALSE)</f>
        <v>#N/A</v>
      </c>
    </row>
    <row r="687" spans="12:41" ht="15" customHeight="1">
      <c r="L687" s="72"/>
      <c r="AD687" s="73"/>
      <c r="AK687" s="39">
        <f>NETWORKDAYS(P687,U687,Holidays!$B$1:$B$132)</f>
        <v>0</v>
      </c>
      <c r="AL687" s="39" t="e">
        <f>VLOOKUP(N687,'Service standards'!A:B,2,FALSE)</f>
        <v>#N/A</v>
      </c>
      <c r="AM687" s="40">
        <f>(NETWORKDAYS(Q687,U687,Holidays!$B$1:$B$132))-AI687</f>
        <v>0</v>
      </c>
      <c r="AN687" s="39" t="e">
        <f t="shared" si="16"/>
        <v>#N/A</v>
      </c>
      <c r="AO687" s="55" t="e">
        <f>VLOOKUP(N:N,Dashboard!A$3:B$32,2,FALSE)</f>
        <v>#N/A</v>
      </c>
    </row>
    <row r="688" spans="12:41" ht="15" customHeight="1">
      <c r="L688" s="72"/>
      <c r="AD688" s="73"/>
      <c r="AK688" s="39">
        <f>NETWORKDAYS(P688,U688,Holidays!$B$1:$B$132)</f>
        <v>0</v>
      </c>
      <c r="AL688" s="39" t="e">
        <f>VLOOKUP(N688,'Service standards'!A:B,2,FALSE)</f>
        <v>#N/A</v>
      </c>
      <c r="AM688" s="40">
        <f>(NETWORKDAYS(Q688,U688,Holidays!$B$1:$B$132))-AI688</f>
        <v>0</v>
      </c>
      <c r="AN688" s="39" t="e">
        <f t="shared" si="16"/>
        <v>#N/A</v>
      </c>
      <c r="AO688" s="55" t="e">
        <f>VLOOKUP(N:N,Dashboard!A$3:B$32,2,FALSE)</f>
        <v>#N/A</v>
      </c>
    </row>
    <row r="689" spans="12:41" ht="15" customHeight="1">
      <c r="L689" s="72"/>
      <c r="AD689" s="73"/>
      <c r="AK689" s="39">
        <f>NETWORKDAYS(P689,U689,Holidays!$B$1:$B$132)</f>
        <v>0</v>
      </c>
      <c r="AL689" s="39" t="e">
        <f>VLOOKUP(N689,'Service standards'!A:B,2,FALSE)</f>
        <v>#N/A</v>
      </c>
      <c r="AM689" s="40">
        <f>(NETWORKDAYS(Q689,U689,Holidays!$B$1:$B$132))-AI689</f>
        <v>0</v>
      </c>
      <c r="AN689" s="39" t="e">
        <f t="shared" si="16"/>
        <v>#N/A</v>
      </c>
      <c r="AO689" s="55" t="e">
        <f>VLOOKUP(N:N,Dashboard!A$3:B$32,2,FALSE)</f>
        <v>#N/A</v>
      </c>
    </row>
    <row r="690" spans="12:41" ht="15" customHeight="1">
      <c r="L690" s="72"/>
      <c r="AD690" s="73"/>
      <c r="AK690" s="39">
        <f>NETWORKDAYS(P690,U690,Holidays!$B$1:$B$132)</f>
        <v>0</v>
      </c>
      <c r="AL690" s="39" t="e">
        <f>VLOOKUP(N690,'Service standards'!A:B,2,FALSE)</f>
        <v>#N/A</v>
      </c>
      <c r="AM690" s="40">
        <f>(NETWORKDAYS(Q690,U690,Holidays!$B$1:$B$132))-AI690</f>
        <v>0</v>
      </c>
      <c r="AN690" s="39" t="e">
        <f t="shared" si="16"/>
        <v>#N/A</v>
      </c>
      <c r="AO690" s="55" t="e">
        <f>VLOOKUP(N:N,Dashboard!A$3:B$32,2,FALSE)</f>
        <v>#N/A</v>
      </c>
    </row>
    <row r="691" spans="12:41" ht="15" customHeight="1">
      <c r="L691" s="72"/>
      <c r="AD691" s="73"/>
      <c r="AK691" s="39">
        <f>NETWORKDAYS(P691,U691,Holidays!$B$1:$B$132)</f>
        <v>0</v>
      </c>
      <c r="AL691" s="39" t="e">
        <f>VLOOKUP(N691,'Service standards'!A:B,2,FALSE)</f>
        <v>#N/A</v>
      </c>
      <c r="AM691" s="40">
        <f>(NETWORKDAYS(Q691,U691,Holidays!$B$1:$B$132))-AI691</f>
        <v>0</v>
      </c>
      <c r="AN691" s="39" t="e">
        <f t="shared" si="16"/>
        <v>#N/A</v>
      </c>
      <c r="AO691" s="55" t="e">
        <f>VLOOKUP(N:N,Dashboard!A$3:B$32,2,FALSE)</f>
        <v>#N/A</v>
      </c>
    </row>
    <row r="692" spans="12:41" ht="15" customHeight="1">
      <c r="L692" s="72"/>
      <c r="AD692" s="73"/>
      <c r="AK692" s="39">
        <f>NETWORKDAYS(P692,U692,Holidays!$B$1:$B$132)</f>
        <v>0</v>
      </c>
      <c r="AL692" s="39" t="e">
        <f>VLOOKUP(N692,'Service standards'!A:B,2,FALSE)</f>
        <v>#N/A</v>
      </c>
      <c r="AM692" s="40">
        <f>(NETWORKDAYS(Q692,U692,Holidays!$B$1:$B$132))-AI692</f>
        <v>0</v>
      </c>
      <c r="AN692" s="39" t="e">
        <f t="shared" si="16"/>
        <v>#N/A</v>
      </c>
      <c r="AO692" s="55" t="e">
        <f>VLOOKUP(N:N,Dashboard!A$3:B$32,2,FALSE)</f>
        <v>#N/A</v>
      </c>
    </row>
    <row r="693" spans="12:41" ht="15" customHeight="1">
      <c r="L693" s="72"/>
      <c r="AD693" s="73"/>
      <c r="AK693" s="39">
        <f>NETWORKDAYS(P693,U693,Holidays!$B$1:$B$132)</f>
        <v>0</v>
      </c>
      <c r="AL693" s="39" t="e">
        <f>VLOOKUP(N693,'Service standards'!A:B,2,FALSE)</f>
        <v>#N/A</v>
      </c>
      <c r="AM693" s="40">
        <f>(NETWORKDAYS(Q693,U693,Holidays!$B$1:$B$132))-AI693</f>
        <v>0</v>
      </c>
      <c r="AN693" s="39" t="e">
        <f t="shared" si="16"/>
        <v>#N/A</v>
      </c>
      <c r="AO693" s="55" t="e">
        <f>VLOOKUP(N:N,Dashboard!A$3:B$32,2,FALSE)</f>
        <v>#N/A</v>
      </c>
    </row>
    <row r="694" spans="12:41" ht="15" customHeight="1">
      <c r="L694" s="72"/>
      <c r="AD694" s="73"/>
      <c r="AK694" s="39">
        <f>NETWORKDAYS(P694,U694,Holidays!$B$1:$B$132)</f>
        <v>0</v>
      </c>
      <c r="AL694" s="39" t="e">
        <f>VLOOKUP(N694,'Service standards'!A:B,2,FALSE)</f>
        <v>#N/A</v>
      </c>
      <c r="AM694" s="40">
        <f>(NETWORKDAYS(Q694,U694,Holidays!$B$1:$B$132))-AI694</f>
        <v>0</v>
      </c>
      <c r="AN694" s="39" t="e">
        <f t="shared" si="16"/>
        <v>#N/A</v>
      </c>
      <c r="AO694" s="55" t="e">
        <f>VLOOKUP(N:N,Dashboard!A$3:B$32,2,FALSE)</f>
        <v>#N/A</v>
      </c>
    </row>
    <row r="695" spans="12:41" ht="15" customHeight="1">
      <c r="L695" s="72"/>
      <c r="AD695" s="73"/>
      <c r="AK695" s="39">
        <f>NETWORKDAYS(P695,U695,Holidays!$B$1:$B$132)</f>
        <v>0</v>
      </c>
      <c r="AL695" s="39" t="e">
        <f>VLOOKUP(N695,'Service standards'!A:B,2,FALSE)</f>
        <v>#N/A</v>
      </c>
      <c r="AM695" s="40">
        <f>(NETWORKDAYS(Q695,U695,Holidays!$B$1:$B$132))-AI695</f>
        <v>0</v>
      </c>
      <c r="AN695" s="39" t="e">
        <f t="shared" si="16"/>
        <v>#N/A</v>
      </c>
      <c r="AO695" s="55" t="e">
        <f>VLOOKUP(N:N,Dashboard!A$3:B$32,2,FALSE)</f>
        <v>#N/A</v>
      </c>
    </row>
    <row r="696" spans="12:41" ht="15" customHeight="1">
      <c r="L696" s="72"/>
      <c r="AD696" s="73"/>
      <c r="AK696" s="39">
        <f>NETWORKDAYS(P696,U696,Holidays!$B$1:$B$132)</f>
        <v>0</v>
      </c>
      <c r="AL696" s="39" t="e">
        <f>VLOOKUP(N696,'Service standards'!A:B,2,FALSE)</f>
        <v>#N/A</v>
      </c>
      <c r="AM696" s="40">
        <f>(NETWORKDAYS(Q696,U696,Holidays!$B$1:$B$132))-AI696</f>
        <v>0</v>
      </c>
      <c r="AN696" s="39" t="e">
        <f t="shared" si="16"/>
        <v>#N/A</v>
      </c>
      <c r="AO696" s="55" t="e">
        <f>VLOOKUP(N:N,Dashboard!A$3:B$32,2,FALSE)</f>
        <v>#N/A</v>
      </c>
    </row>
    <row r="697" spans="12:41" ht="15" customHeight="1">
      <c r="L697" s="72"/>
      <c r="AD697" s="73"/>
      <c r="AK697" s="39">
        <f>NETWORKDAYS(P697,U697,Holidays!$B$1:$B$132)</f>
        <v>0</v>
      </c>
      <c r="AL697" s="39" t="e">
        <f>VLOOKUP(N697,'Service standards'!A:B,2,FALSE)</f>
        <v>#N/A</v>
      </c>
      <c r="AM697" s="40">
        <f>(NETWORKDAYS(Q697,U697,Holidays!$B$1:$B$132))-AI697</f>
        <v>0</v>
      </c>
      <c r="AN697" s="39" t="e">
        <f t="shared" si="16"/>
        <v>#N/A</v>
      </c>
      <c r="AO697" s="55" t="e">
        <f>VLOOKUP(N:N,Dashboard!A$3:B$32,2,FALSE)</f>
        <v>#N/A</v>
      </c>
    </row>
    <row r="698" spans="12:41" ht="15" customHeight="1">
      <c r="L698" s="72"/>
      <c r="AD698" s="73"/>
      <c r="AK698" s="39">
        <f>NETWORKDAYS(P698,U698,Holidays!$B$1:$B$132)</f>
        <v>0</v>
      </c>
      <c r="AL698" s="39" t="e">
        <f>VLOOKUP(N698,'Service standards'!A:B,2,FALSE)</f>
        <v>#N/A</v>
      </c>
      <c r="AM698" s="40">
        <f>(NETWORKDAYS(Q698,U698,Holidays!$B$1:$B$132))-AI698</f>
        <v>0</v>
      </c>
      <c r="AN698" s="39" t="e">
        <f t="shared" si="16"/>
        <v>#N/A</v>
      </c>
      <c r="AO698" s="55" t="e">
        <f>VLOOKUP(N:N,Dashboard!A$3:B$32,2,FALSE)</f>
        <v>#N/A</v>
      </c>
    </row>
    <row r="699" spans="12:41" ht="15" customHeight="1">
      <c r="L699" s="72"/>
      <c r="AD699" s="73"/>
      <c r="AK699" s="39">
        <f>NETWORKDAYS(P699,U699,Holidays!$B$1:$B$132)</f>
        <v>0</v>
      </c>
      <c r="AL699" s="39" t="e">
        <f>VLOOKUP(N699,'Service standards'!A:B,2,FALSE)</f>
        <v>#N/A</v>
      </c>
      <c r="AM699" s="40">
        <f>(NETWORKDAYS(Q699,U699,Holidays!$B$1:$B$132))-AI699</f>
        <v>0</v>
      </c>
      <c r="AN699" s="39" t="e">
        <f t="shared" si="16"/>
        <v>#N/A</v>
      </c>
      <c r="AO699" s="55" t="e">
        <f>VLOOKUP(N:N,Dashboard!A$3:B$32,2,FALSE)</f>
        <v>#N/A</v>
      </c>
    </row>
    <row r="700" spans="12:41" ht="15" customHeight="1">
      <c r="L700" s="72"/>
      <c r="AD700" s="73"/>
      <c r="AK700" s="39">
        <f>NETWORKDAYS(P700,U700,Holidays!$B$1:$B$132)</f>
        <v>0</v>
      </c>
      <c r="AL700" s="39" t="e">
        <f>VLOOKUP(N700,'Service standards'!A:B,2,FALSE)</f>
        <v>#N/A</v>
      </c>
      <c r="AM700" s="40">
        <f>(NETWORKDAYS(Q700,U700,Holidays!$B$1:$B$132))-AI700</f>
        <v>0</v>
      </c>
      <c r="AN700" s="39" t="e">
        <f t="shared" si="16"/>
        <v>#N/A</v>
      </c>
      <c r="AO700" s="55" t="e">
        <f>VLOOKUP(N:N,Dashboard!A$3:B$32,2,FALSE)</f>
        <v>#N/A</v>
      </c>
    </row>
    <row r="701" spans="12:41" ht="15" customHeight="1">
      <c r="L701" s="72"/>
      <c r="AD701" s="73"/>
      <c r="AK701" s="39">
        <f>NETWORKDAYS(P701,U701,Holidays!$B$1:$B$132)</f>
        <v>0</v>
      </c>
      <c r="AL701" s="39" t="e">
        <f>VLOOKUP(N701,'Service standards'!A:B,2,FALSE)</f>
        <v>#N/A</v>
      </c>
      <c r="AM701" s="40">
        <f>(NETWORKDAYS(Q701,U701,Holidays!$B$1:$B$132))-AI701</f>
        <v>0</v>
      </c>
      <c r="AN701" s="39" t="e">
        <f t="shared" si="16"/>
        <v>#N/A</v>
      </c>
      <c r="AO701" s="55" t="e">
        <f>VLOOKUP(N:N,Dashboard!A$3:B$32,2,FALSE)</f>
        <v>#N/A</v>
      </c>
    </row>
    <row r="702" spans="12:41" ht="15" customHeight="1">
      <c r="L702" s="72"/>
      <c r="AD702" s="73"/>
      <c r="AK702" s="39">
        <f>NETWORKDAYS(P702,U702,Holidays!$B$1:$B$132)</f>
        <v>0</v>
      </c>
      <c r="AL702" s="39" t="e">
        <f>VLOOKUP(N702,'Service standards'!A:B,2,FALSE)</f>
        <v>#N/A</v>
      </c>
      <c r="AM702" s="40">
        <f>(NETWORKDAYS(Q702,U702,Holidays!$B$1:$B$132))-AI702</f>
        <v>0</v>
      </c>
      <c r="AN702" s="39" t="e">
        <f t="shared" si="16"/>
        <v>#N/A</v>
      </c>
      <c r="AO702" s="55" t="e">
        <f>VLOOKUP(N:N,Dashboard!A$3:B$32,2,FALSE)</f>
        <v>#N/A</v>
      </c>
    </row>
    <row r="703" spans="12:41" ht="15" customHeight="1">
      <c r="L703" s="72"/>
      <c r="AD703" s="73"/>
      <c r="AK703" s="39">
        <f>NETWORKDAYS(P703,U703,Holidays!$B$1:$B$132)</f>
        <v>0</v>
      </c>
      <c r="AL703" s="39" t="e">
        <f>VLOOKUP(N703,'Service standards'!A:B,2,FALSE)</f>
        <v>#N/A</v>
      </c>
      <c r="AM703" s="40">
        <f>(NETWORKDAYS(Q703,U703,Holidays!$B$1:$B$132))-AI703</f>
        <v>0</v>
      </c>
      <c r="AN703" s="39" t="e">
        <f t="shared" si="16"/>
        <v>#N/A</v>
      </c>
      <c r="AO703" s="55" t="e">
        <f>VLOOKUP(N:N,Dashboard!A$3:B$32,2,FALSE)</f>
        <v>#N/A</v>
      </c>
    </row>
    <row r="704" spans="12:41" ht="15" customHeight="1">
      <c r="L704" s="72"/>
      <c r="AD704" s="73"/>
      <c r="AK704" s="39">
        <f>NETWORKDAYS(P704,U704,Holidays!$B$1:$B$132)</f>
        <v>0</v>
      </c>
      <c r="AL704" s="39" t="e">
        <f>VLOOKUP(N704,'Service standards'!A:B,2,FALSE)</f>
        <v>#N/A</v>
      </c>
      <c r="AM704" s="40">
        <f>(NETWORKDAYS(Q704,U704,Holidays!$B$1:$B$132))-AI704</f>
        <v>0</v>
      </c>
      <c r="AN704" s="39" t="e">
        <f t="shared" si="16"/>
        <v>#N/A</v>
      </c>
      <c r="AO704" s="55" t="e">
        <f>VLOOKUP(N:N,Dashboard!A$3:B$32,2,FALSE)</f>
        <v>#N/A</v>
      </c>
    </row>
    <row r="705" spans="12:41" ht="15" customHeight="1">
      <c r="L705" s="72"/>
      <c r="AD705" s="73"/>
      <c r="AK705" s="39">
        <f>NETWORKDAYS(P705,U705,Holidays!$B$1:$B$132)</f>
        <v>0</v>
      </c>
      <c r="AL705" s="39" t="e">
        <f>VLOOKUP(N705,'Service standards'!A:B,2,FALSE)</f>
        <v>#N/A</v>
      </c>
      <c r="AM705" s="40">
        <f>(NETWORKDAYS(Q705,U705,Holidays!$B$1:$B$132))-AI705</f>
        <v>0</v>
      </c>
      <c r="AN705" s="39" t="e">
        <f t="shared" si="16"/>
        <v>#N/A</v>
      </c>
      <c r="AO705" s="55" t="e">
        <f>VLOOKUP(N:N,Dashboard!A$3:B$32,2,FALSE)</f>
        <v>#N/A</v>
      </c>
    </row>
    <row r="706" spans="12:41" ht="15" customHeight="1">
      <c r="L706" s="72"/>
      <c r="AD706" s="73"/>
      <c r="AK706" s="39">
        <f>NETWORKDAYS(P706,U706,Holidays!$B$1:$B$132)</f>
        <v>0</v>
      </c>
      <c r="AL706" s="39" t="e">
        <f>VLOOKUP(N706,'Service standards'!A:B,2,FALSE)</f>
        <v>#N/A</v>
      </c>
      <c r="AM706" s="40">
        <f>(NETWORKDAYS(Q706,U706,Holidays!$B$1:$B$132))-AI706</f>
        <v>0</v>
      </c>
      <c r="AN706" s="39" t="e">
        <f t="shared" si="16"/>
        <v>#N/A</v>
      </c>
      <c r="AO706" s="55" t="e">
        <f>VLOOKUP(N:N,Dashboard!A$3:B$32,2,FALSE)</f>
        <v>#N/A</v>
      </c>
    </row>
    <row r="707" spans="12:41" ht="15" customHeight="1">
      <c r="L707" s="72"/>
      <c r="AD707" s="73"/>
      <c r="AK707" s="39">
        <f>NETWORKDAYS(P707,U707,Holidays!$B$1:$B$132)</f>
        <v>0</v>
      </c>
      <c r="AL707" s="39" t="e">
        <f>VLOOKUP(N707,'Service standards'!A:B,2,FALSE)</f>
        <v>#N/A</v>
      </c>
      <c r="AM707" s="40">
        <f>(NETWORKDAYS(Q707,U707,Holidays!$B$1:$B$132))-AI707</f>
        <v>0</v>
      </c>
      <c r="AN707" s="39" t="e">
        <f t="shared" si="16"/>
        <v>#N/A</v>
      </c>
      <c r="AO707" s="55" t="e">
        <f>VLOOKUP(N:N,Dashboard!A$3:B$32,2,FALSE)</f>
        <v>#N/A</v>
      </c>
    </row>
    <row r="708" spans="12:41" ht="15" customHeight="1">
      <c r="L708" s="72"/>
      <c r="AD708" s="73"/>
      <c r="AK708" s="39">
        <f>NETWORKDAYS(P708,U708,Holidays!$B$1:$B$132)</f>
        <v>0</v>
      </c>
      <c r="AL708" s="39" t="e">
        <f>VLOOKUP(N708,'Service standards'!A:B,2,FALSE)</f>
        <v>#N/A</v>
      </c>
      <c r="AM708" s="40">
        <f>(NETWORKDAYS(Q708,U708,Holidays!$B$1:$B$132))-AI708</f>
        <v>0</v>
      </c>
      <c r="AN708" s="39" t="e">
        <f t="shared" si="16"/>
        <v>#N/A</v>
      </c>
      <c r="AO708" s="55" t="e">
        <f>VLOOKUP(N:N,Dashboard!A$3:B$32,2,FALSE)</f>
        <v>#N/A</v>
      </c>
    </row>
    <row r="709" spans="12:41" ht="15" customHeight="1">
      <c r="L709" s="72"/>
      <c r="AD709" s="73"/>
      <c r="AK709" s="39">
        <f>NETWORKDAYS(P709,U709,Holidays!$B$1:$B$132)</f>
        <v>0</v>
      </c>
      <c r="AL709" s="39" t="e">
        <f>VLOOKUP(N709,'Service standards'!A:B,2,FALSE)</f>
        <v>#N/A</v>
      </c>
      <c r="AM709" s="40">
        <f>(NETWORKDAYS(Q709,U709,Holidays!$B$1:$B$132))-AI709</f>
        <v>0</v>
      </c>
      <c r="AN709" s="39" t="e">
        <f t="shared" si="16"/>
        <v>#N/A</v>
      </c>
      <c r="AO709" s="55" t="e">
        <f>VLOOKUP(N:N,Dashboard!A$3:B$32,2,FALSE)</f>
        <v>#N/A</v>
      </c>
    </row>
    <row r="710" spans="12:41" ht="15" customHeight="1">
      <c r="L710" s="72"/>
      <c r="AD710" s="73"/>
      <c r="AK710" s="39">
        <f>NETWORKDAYS(P710,U710,Holidays!$B$1:$B$132)</f>
        <v>0</v>
      </c>
      <c r="AL710" s="39" t="e">
        <f>VLOOKUP(N710,'Service standards'!A:B,2,FALSE)</f>
        <v>#N/A</v>
      </c>
      <c r="AM710" s="40">
        <f>(NETWORKDAYS(Q710,U710,Holidays!$B$1:$B$132))-AI710</f>
        <v>0</v>
      </c>
      <c r="AN710" s="39" t="e">
        <f t="shared" si="16"/>
        <v>#N/A</v>
      </c>
      <c r="AO710" s="55" t="e">
        <f>VLOOKUP(N:N,Dashboard!A$3:B$32,2,FALSE)</f>
        <v>#N/A</v>
      </c>
    </row>
    <row r="711" spans="12:41" ht="15" customHeight="1">
      <c r="L711" s="72"/>
      <c r="AD711" s="73"/>
      <c r="AK711" s="39">
        <f>NETWORKDAYS(P711,U711,Holidays!$B$1:$B$132)</f>
        <v>0</v>
      </c>
      <c r="AL711" s="39" t="e">
        <f>VLOOKUP(N711,'Service standards'!A:B,2,FALSE)</f>
        <v>#N/A</v>
      </c>
      <c r="AM711" s="40">
        <f>(NETWORKDAYS(Q711,U711,Holidays!$B$1:$B$132))-AI711</f>
        <v>0</v>
      </c>
      <c r="AN711" s="39" t="e">
        <f t="shared" si="16"/>
        <v>#N/A</v>
      </c>
      <c r="AO711" s="55" t="e">
        <f>VLOOKUP(N:N,Dashboard!A$3:B$32,2,FALSE)</f>
        <v>#N/A</v>
      </c>
    </row>
    <row r="712" spans="12:41" ht="15" customHeight="1">
      <c r="L712" s="72"/>
      <c r="AD712" s="73"/>
      <c r="AK712" s="39">
        <f>NETWORKDAYS(P712,U712,Holidays!$B$1:$B$132)</f>
        <v>0</v>
      </c>
      <c r="AL712" s="39" t="e">
        <f>VLOOKUP(N712,'Service standards'!A:B,2,FALSE)</f>
        <v>#N/A</v>
      </c>
      <c r="AM712" s="40">
        <f>(NETWORKDAYS(Q712,U712,Holidays!$B$1:$B$132))-AI712</f>
        <v>0</v>
      </c>
      <c r="AN712" s="39" t="e">
        <f t="shared" si="16"/>
        <v>#N/A</v>
      </c>
      <c r="AO712" s="55" t="e">
        <f>VLOOKUP(N:N,Dashboard!A$3:B$32,2,FALSE)</f>
        <v>#N/A</v>
      </c>
    </row>
    <row r="713" spans="12:41" ht="15" customHeight="1">
      <c r="L713" s="72"/>
      <c r="AD713" s="73"/>
      <c r="AK713" s="39">
        <f>NETWORKDAYS(P713,U713,Holidays!$B$1:$B$132)</f>
        <v>0</v>
      </c>
      <c r="AL713" s="39" t="e">
        <f>VLOOKUP(N713,'Service standards'!A:B,2,FALSE)</f>
        <v>#N/A</v>
      </c>
      <c r="AM713" s="40">
        <f>(NETWORKDAYS(Q713,U713,Holidays!$B$1:$B$132))-AI713</f>
        <v>0</v>
      </c>
      <c r="AN713" s="39" t="e">
        <f t="shared" si="16"/>
        <v>#N/A</v>
      </c>
      <c r="AO713" s="55" t="e">
        <f>VLOOKUP(N:N,Dashboard!A$3:B$32,2,FALSE)</f>
        <v>#N/A</v>
      </c>
    </row>
    <row r="714" spans="12:41" ht="15" customHeight="1">
      <c r="L714" s="72"/>
      <c r="AD714" s="73"/>
      <c r="AK714" s="39">
        <f>NETWORKDAYS(P714,U714,Holidays!$B$1:$B$132)</f>
        <v>0</v>
      </c>
      <c r="AL714" s="39" t="e">
        <f>VLOOKUP(N714,'Service standards'!A:B,2,FALSE)</f>
        <v>#N/A</v>
      </c>
      <c r="AM714" s="40">
        <f>(NETWORKDAYS(Q714,U714,Holidays!$B$1:$B$132))-AI714</f>
        <v>0</v>
      </c>
      <c r="AN714" s="39" t="e">
        <f t="shared" si="16"/>
        <v>#N/A</v>
      </c>
      <c r="AO714" s="55" t="e">
        <f>VLOOKUP(N:N,Dashboard!A$3:B$32,2,FALSE)</f>
        <v>#N/A</v>
      </c>
    </row>
    <row r="715" spans="12:41" ht="15" customHeight="1">
      <c r="L715" s="72"/>
      <c r="AD715" s="73"/>
      <c r="AK715" s="39">
        <f>NETWORKDAYS(P715,U715,Holidays!$B$1:$B$132)</f>
        <v>0</v>
      </c>
      <c r="AL715" s="39" t="e">
        <f>VLOOKUP(N715,'Service standards'!A:B,2,FALSE)</f>
        <v>#N/A</v>
      </c>
      <c r="AM715" s="40">
        <f>(NETWORKDAYS(Q715,U715,Holidays!$B$1:$B$132))-AI715</f>
        <v>0</v>
      </c>
      <c r="AN715" s="39" t="e">
        <f t="shared" si="16"/>
        <v>#N/A</v>
      </c>
      <c r="AO715" s="55" t="e">
        <f>VLOOKUP(N:N,Dashboard!A$3:B$32,2,FALSE)</f>
        <v>#N/A</v>
      </c>
    </row>
    <row r="716" spans="12:41" ht="15" customHeight="1">
      <c r="L716" s="72"/>
      <c r="AD716" s="73"/>
      <c r="AK716" s="39">
        <f>NETWORKDAYS(P716,U716,Holidays!$B$1:$B$132)</f>
        <v>0</v>
      </c>
      <c r="AL716" s="39" t="e">
        <f>VLOOKUP(N716,'Service standards'!A:B,2,FALSE)</f>
        <v>#N/A</v>
      </c>
      <c r="AM716" s="40">
        <f>(NETWORKDAYS(Q716,U716,Holidays!$B$1:$B$132))-AI716</f>
        <v>0</v>
      </c>
      <c r="AN716" s="39" t="e">
        <f t="shared" si="16"/>
        <v>#N/A</v>
      </c>
      <c r="AO716" s="55" t="e">
        <f>VLOOKUP(N:N,Dashboard!A$3:B$32,2,FALSE)</f>
        <v>#N/A</v>
      </c>
    </row>
    <row r="717" spans="12:41" ht="15" customHeight="1">
      <c r="L717" s="72"/>
      <c r="AD717" s="73"/>
      <c r="AK717" s="39">
        <f>NETWORKDAYS(P717,U717,Holidays!$B$1:$B$132)</f>
        <v>0</v>
      </c>
      <c r="AL717" s="39" t="e">
        <f>VLOOKUP(N717,'Service standards'!A:B,2,FALSE)</f>
        <v>#N/A</v>
      </c>
      <c r="AM717" s="40">
        <f>(NETWORKDAYS(Q717,U717,Holidays!$B$1:$B$132))-AI717</f>
        <v>0</v>
      </c>
      <c r="AN717" s="39" t="e">
        <f t="shared" si="16"/>
        <v>#N/A</v>
      </c>
      <c r="AO717" s="55" t="e">
        <f>VLOOKUP(N:N,Dashboard!A$3:B$32,2,FALSE)</f>
        <v>#N/A</v>
      </c>
    </row>
    <row r="718" spans="12:41" ht="15" customHeight="1">
      <c r="L718" s="72"/>
      <c r="AD718" s="73"/>
      <c r="AK718" s="39">
        <f>NETWORKDAYS(P718,U718,Holidays!$B$1:$B$132)</f>
        <v>0</v>
      </c>
      <c r="AL718" s="39" t="e">
        <f>VLOOKUP(N718,'Service standards'!A:B,2,FALSE)</f>
        <v>#N/A</v>
      </c>
      <c r="AM718" s="40">
        <f>(NETWORKDAYS(Q718,U718,Holidays!$B$1:$B$132))-AI718</f>
        <v>0</v>
      </c>
      <c r="AN718" s="39" t="e">
        <f t="shared" si="16"/>
        <v>#N/A</v>
      </c>
      <c r="AO718" s="55" t="e">
        <f>VLOOKUP(N:N,Dashboard!A$3:B$32,2,FALSE)</f>
        <v>#N/A</v>
      </c>
    </row>
    <row r="719" spans="12:41" ht="15" customHeight="1">
      <c r="L719" s="72"/>
      <c r="AD719" s="73"/>
      <c r="AK719" s="39">
        <f>NETWORKDAYS(P719,U719,Holidays!$B$1:$B$132)</f>
        <v>0</v>
      </c>
      <c r="AL719" s="39" t="e">
        <f>VLOOKUP(N719,'Service standards'!A:B,2,FALSE)</f>
        <v>#N/A</v>
      </c>
      <c r="AM719" s="40">
        <f>(NETWORKDAYS(Q719,U719,Holidays!$B$1:$B$132))-AI719</f>
        <v>0</v>
      </c>
      <c r="AN719" s="39" t="e">
        <f t="shared" si="16"/>
        <v>#N/A</v>
      </c>
      <c r="AO719" s="55" t="e">
        <f>VLOOKUP(N:N,Dashboard!A$3:B$32,2,FALSE)</f>
        <v>#N/A</v>
      </c>
    </row>
    <row r="720" spans="12:41" ht="15" customHeight="1">
      <c r="L720" s="72"/>
      <c r="AD720" s="73"/>
      <c r="AK720" s="39">
        <f>NETWORKDAYS(P720,U720,Holidays!$B$1:$B$132)</f>
        <v>0</v>
      </c>
      <c r="AL720" s="39" t="e">
        <f>VLOOKUP(N720,'Service standards'!A:B,2,FALSE)</f>
        <v>#N/A</v>
      </c>
      <c r="AM720" s="40">
        <f>(NETWORKDAYS(Q720,U720,Holidays!$B$1:$B$132))-AI720</f>
        <v>0</v>
      </c>
      <c r="AN720" s="39" t="e">
        <f t="shared" si="16"/>
        <v>#N/A</v>
      </c>
      <c r="AO720" s="55" t="e">
        <f>VLOOKUP(N:N,Dashboard!A$3:B$32,2,FALSE)</f>
        <v>#N/A</v>
      </c>
    </row>
    <row r="721" spans="12:41" ht="15" customHeight="1">
      <c r="L721" s="72"/>
      <c r="AD721" s="73"/>
      <c r="AK721" s="39">
        <f>NETWORKDAYS(P721,U721,Holidays!$B$1:$B$132)</f>
        <v>0</v>
      </c>
      <c r="AL721" s="39" t="e">
        <f>VLOOKUP(N721,'Service standards'!A:B,2,FALSE)</f>
        <v>#N/A</v>
      </c>
      <c r="AM721" s="40">
        <f>(NETWORKDAYS(Q721,U721,Holidays!$B$1:$B$132))-AI721</f>
        <v>0</v>
      </c>
      <c r="AN721" s="39" t="e">
        <f t="shared" si="16"/>
        <v>#N/A</v>
      </c>
      <c r="AO721" s="55" t="e">
        <f>VLOOKUP(N:N,Dashboard!A$3:B$32,2,FALSE)</f>
        <v>#N/A</v>
      </c>
    </row>
    <row r="722" spans="12:41" ht="15" customHeight="1">
      <c r="L722" s="72"/>
      <c r="AD722" s="73"/>
      <c r="AK722" s="39">
        <f>NETWORKDAYS(P722,U722,Holidays!$B$1:$B$132)</f>
        <v>0</v>
      </c>
      <c r="AL722" s="39" t="e">
        <f>VLOOKUP(N722,'Service standards'!A:B,2,FALSE)</f>
        <v>#N/A</v>
      </c>
      <c r="AM722" s="40">
        <f>(NETWORKDAYS(Q722,U722,Holidays!$B$1:$B$132))-AI722</f>
        <v>0</v>
      </c>
      <c r="AN722" s="39" t="e">
        <f t="shared" si="16"/>
        <v>#N/A</v>
      </c>
      <c r="AO722" s="55" t="e">
        <f>VLOOKUP(N:N,Dashboard!A$3:B$32,2,FALSE)</f>
        <v>#N/A</v>
      </c>
    </row>
    <row r="723" spans="12:41" ht="15" customHeight="1">
      <c r="L723" s="72"/>
      <c r="AD723" s="73"/>
      <c r="AK723" s="39">
        <f>NETWORKDAYS(P723,U723,Holidays!$B$1:$B$132)</f>
        <v>0</v>
      </c>
      <c r="AL723" s="39" t="e">
        <f>VLOOKUP(N723,'Service standards'!A:B,2,FALSE)</f>
        <v>#N/A</v>
      </c>
      <c r="AM723" s="40">
        <f>(NETWORKDAYS(Q723,U723,Holidays!$B$1:$B$132))-AI723</f>
        <v>0</v>
      </c>
      <c r="AN723" s="39" t="e">
        <f t="shared" si="16"/>
        <v>#N/A</v>
      </c>
      <c r="AO723" s="55" t="e">
        <f>VLOOKUP(N:N,Dashboard!A$3:B$32,2,FALSE)</f>
        <v>#N/A</v>
      </c>
    </row>
    <row r="724" spans="12:41" ht="15" customHeight="1">
      <c r="L724" s="72"/>
      <c r="AD724" s="73"/>
      <c r="AK724" s="39">
        <f>NETWORKDAYS(P724,U724,Holidays!$B$1:$B$132)</f>
        <v>0</v>
      </c>
      <c r="AL724" s="39" t="e">
        <f>VLOOKUP(N724,'Service standards'!A:B,2,FALSE)</f>
        <v>#N/A</v>
      </c>
      <c r="AM724" s="40">
        <f>(NETWORKDAYS(Q724,U724,Holidays!$B$1:$B$132))-AI724</f>
        <v>0</v>
      </c>
      <c r="AN724" s="39" t="e">
        <f t="shared" si="16"/>
        <v>#N/A</v>
      </c>
      <c r="AO724" s="55" t="e">
        <f>VLOOKUP(N:N,Dashboard!A$3:B$32,2,FALSE)</f>
        <v>#N/A</v>
      </c>
    </row>
    <row r="725" spans="12:41" ht="15" customHeight="1">
      <c r="L725" s="72"/>
      <c r="AD725" s="73"/>
      <c r="AK725" s="39">
        <f>NETWORKDAYS(P725,U725,Holidays!$B$1:$B$132)</f>
        <v>0</v>
      </c>
      <c r="AL725" s="39" t="e">
        <f>VLOOKUP(N725,'Service standards'!A:B,2,FALSE)</f>
        <v>#N/A</v>
      </c>
      <c r="AM725" s="40">
        <f>(NETWORKDAYS(Q725,U725,Holidays!$B$1:$B$132))-AI725</f>
        <v>0</v>
      </c>
      <c r="AN725" s="39" t="e">
        <f t="shared" si="16"/>
        <v>#N/A</v>
      </c>
      <c r="AO725" s="55" t="e">
        <f>VLOOKUP(N:N,Dashboard!A$3:B$32,2,FALSE)</f>
        <v>#N/A</v>
      </c>
    </row>
    <row r="726" spans="12:41" ht="15" customHeight="1">
      <c r="L726" s="72"/>
      <c r="AD726" s="73"/>
      <c r="AK726" s="39">
        <f>NETWORKDAYS(P726,U726,Holidays!$B$1:$B$132)</f>
        <v>0</v>
      </c>
      <c r="AL726" s="39" t="e">
        <f>VLOOKUP(N726,'Service standards'!A:B,2,FALSE)</f>
        <v>#N/A</v>
      </c>
      <c r="AM726" s="40">
        <f>(NETWORKDAYS(Q726,U726,Holidays!$B$1:$B$132))-AI726</f>
        <v>0</v>
      </c>
      <c r="AN726" s="39" t="e">
        <f t="shared" si="16"/>
        <v>#N/A</v>
      </c>
      <c r="AO726" s="55" t="e">
        <f>VLOOKUP(N:N,Dashboard!A$3:B$32,2,FALSE)</f>
        <v>#N/A</v>
      </c>
    </row>
    <row r="727" spans="12:41" ht="15" customHeight="1">
      <c r="L727" s="72"/>
      <c r="AD727" s="73"/>
      <c r="AK727" s="39">
        <f>NETWORKDAYS(P727,U727,Holidays!$B$1:$B$132)</f>
        <v>0</v>
      </c>
      <c r="AL727" s="39" t="e">
        <f>VLOOKUP(N727,'Service standards'!A:B,2,FALSE)</f>
        <v>#N/A</v>
      </c>
      <c r="AM727" s="40">
        <f>(NETWORKDAYS(Q727,U727,Holidays!$B$1:$B$132))-AI727</f>
        <v>0</v>
      </c>
      <c r="AN727" s="39" t="e">
        <f t="shared" si="16"/>
        <v>#N/A</v>
      </c>
      <c r="AO727" s="55" t="e">
        <f>VLOOKUP(N:N,Dashboard!A$3:B$32,2,FALSE)</f>
        <v>#N/A</v>
      </c>
    </row>
    <row r="728" spans="12:41" ht="15" customHeight="1">
      <c r="L728" s="72"/>
      <c r="AD728" s="73"/>
      <c r="AK728" s="39">
        <f>NETWORKDAYS(P728,U728,Holidays!$B$1:$B$132)</f>
        <v>0</v>
      </c>
      <c r="AL728" s="39" t="e">
        <f>VLOOKUP(N728,'Service standards'!A:B,2,FALSE)</f>
        <v>#N/A</v>
      </c>
      <c r="AM728" s="40">
        <f>(NETWORKDAYS(Q728,U728,Holidays!$B$1:$B$132))-AI728</f>
        <v>0</v>
      </c>
      <c r="AN728" s="39" t="e">
        <f t="shared" si="16"/>
        <v>#N/A</v>
      </c>
      <c r="AO728" s="55" t="e">
        <f>VLOOKUP(N:N,Dashboard!A$3:B$32,2,FALSE)</f>
        <v>#N/A</v>
      </c>
    </row>
    <row r="729" spans="12:41" ht="15" customHeight="1">
      <c r="L729" s="72"/>
      <c r="AD729" s="73"/>
      <c r="AK729" s="39">
        <f>NETWORKDAYS(P729,U729,Holidays!$B$1:$B$132)</f>
        <v>0</v>
      </c>
      <c r="AL729" s="39" t="e">
        <f>VLOOKUP(N729,'Service standards'!A:B,2,FALSE)</f>
        <v>#N/A</v>
      </c>
      <c r="AM729" s="40">
        <f>(NETWORKDAYS(Q729,U729,Holidays!$B$1:$B$132))-AI729</f>
        <v>0</v>
      </c>
      <c r="AN729" s="39" t="e">
        <f t="shared" si="16"/>
        <v>#N/A</v>
      </c>
      <c r="AO729" s="55" t="e">
        <f>VLOOKUP(N:N,Dashboard!A$3:B$32,2,FALSE)</f>
        <v>#N/A</v>
      </c>
    </row>
    <row r="730" spans="12:41" ht="15" customHeight="1">
      <c r="L730" s="72"/>
      <c r="AD730" s="73"/>
      <c r="AK730" s="39">
        <f>NETWORKDAYS(P730,U730,Holidays!$B$1:$B$132)</f>
        <v>0</v>
      </c>
      <c r="AL730" s="39" t="e">
        <f>VLOOKUP(N730,'Service standards'!A:B,2,FALSE)</f>
        <v>#N/A</v>
      </c>
      <c r="AM730" s="40">
        <f>(NETWORKDAYS(Q730,U730,Holidays!$B$1:$B$132))-AI730</f>
        <v>0</v>
      </c>
      <c r="AN730" s="39" t="e">
        <f t="shared" si="16"/>
        <v>#N/A</v>
      </c>
      <c r="AO730" s="55" t="e">
        <f>VLOOKUP(N:N,Dashboard!A$3:B$32,2,FALSE)</f>
        <v>#N/A</v>
      </c>
    </row>
    <row r="731" spans="12:41" ht="15" customHeight="1">
      <c r="L731" s="72"/>
      <c r="AD731" s="73"/>
      <c r="AK731" s="39">
        <f>NETWORKDAYS(P731,U731,Holidays!$B$1:$B$132)</f>
        <v>0</v>
      </c>
      <c r="AL731" s="39" t="e">
        <f>VLOOKUP(N731,'Service standards'!A:B,2,FALSE)</f>
        <v>#N/A</v>
      </c>
      <c r="AM731" s="40">
        <f>(NETWORKDAYS(Q731,U731,Holidays!$B$1:$B$132))-AI731</f>
        <v>0</v>
      </c>
      <c r="AN731" s="39" t="e">
        <f t="shared" si="16"/>
        <v>#N/A</v>
      </c>
      <c r="AO731" s="55" t="e">
        <f>VLOOKUP(N:N,Dashboard!A$3:B$32,2,FALSE)</f>
        <v>#N/A</v>
      </c>
    </row>
    <row r="732" spans="12:41" ht="15" customHeight="1">
      <c r="L732" s="72"/>
      <c r="AD732" s="73"/>
      <c r="AK732" s="39">
        <f>NETWORKDAYS(P732,U732,Holidays!$B$1:$B$132)</f>
        <v>0</v>
      </c>
      <c r="AL732" s="39" t="e">
        <f>VLOOKUP(N732,'Service standards'!A:B,2,FALSE)</f>
        <v>#N/A</v>
      </c>
      <c r="AM732" s="40">
        <f>(NETWORKDAYS(Q732,U732,Holidays!$B$1:$B$132))-AI732</f>
        <v>0</v>
      </c>
      <c r="AN732" s="39" t="e">
        <f t="shared" si="16"/>
        <v>#N/A</v>
      </c>
      <c r="AO732" s="55" t="e">
        <f>VLOOKUP(N:N,Dashboard!A$3:B$32,2,FALSE)</f>
        <v>#N/A</v>
      </c>
    </row>
    <row r="733" spans="12:41" ht="15" customHeight="1">
      <c r="L733" s="72"/>
      <c r="AD733" s="73"/>
      <c r="AK733" s="39">
        <f>NETWORKDAYS(P733,U733,Holidays!$B$1:$B$132)</f>
        <v>0</v>
      </c>
      <c r="AL733" s="39" t="e">
        <f>VLOOKUP(N733,'Service standards'!A:B,2,FALSE)</f>
        <v>#N/A</v>
      </c>
      <c r="AM733" s="40">
        <f>(NETWORKDAYS(Q733,U733,Holidays!$B$1:$B$132))-AI733</f>
        <v>0</v>
      </c>
      <c r="AN733" s="39" t="e">
        <f t="shared" si="16"/>
        <v>#N/A</v>
      </c>
      <c r="AO733" s="55" t="e">
        <f>VLOOKUP(N:N,Dashboard!A$3:B$32,2,FALSE)</f>
        <v>#N/A</v>
      </c>
    </row>
    <row r="734" spans="12:41" ht="15" customHeight="1">
      <c r="L734" s="72"/>
      <c r="AD734" s="73"/>
      <c r="AK734" s="39">
        <f>NETWORKDAYS(P734,U734,Holidays!$B$1:$B$132)</f>
        <v>0</v>
      </c>
      <c r="AL734" s="39" t="e">
        <f>VLOOKUP(N734,'Service standards'!A:B,2,FALSE)</f>
        <v>#N/A</v>
      </c>
      <c r="AM734" s="40">
        <f>(NETWORKDAYS(Q734,U734,Holidays!$B$1:$B$132))-AI734</f>
        <v>0</v>
      </c>
      <c r="AN734" s="39" t="e">
        <f t="shared" si="16"/>
        <v>#N/A</v>
      </c>
      <c r="AO734" s="55" t="e">
        <f>VLOOKUP(N:N,Dashboard!A$3:B$32,2,FALSE)</f>
        <v>#N/A</v>
      </c>
    </row>
    <row r="735" spans="12:41" ht="15" customHeight="1">
      <c r="L735" s="72"/>
      <c r="AD735" s="73"/>
      <c r="AK735" s="39">
        <f>NETWORKDAYS(P735,U735,Holidays!$B$1:$B$132)</f>
        <v>0</v>
      </c>
      <c r="AL735" s="39" t="e">
        <f>VLOOKUP(N735,'Service standards'!A:B,2,FALSE)</f>
        <v>#N/A</v>
      </c>
      <c r="AM735" s="40">
        <f>(NETWORKDAYS(Q735,U735,Holidays!$B$1:$B$132))-AI735</f>
        <v>0</v>
      </c>
      <c r="AN735" s="39" t="e">
        <f t="shared" ref="AN735:AN798" si="17">IF(AM735&lt;=AL735,"Met/Rencontre", "DNM/NRP")</f>
        <v>#N/A</v>
      </c>
      <c r="AO735" s="55" t="e">
        <f>VLOOKUP(N:N,Dashboard!A$3:B$32,2,FALSE)</f>
        <v>#N/A</v>
      </c>
    </row>
    <row r="736" spans="12:41" ht="15" customHeight="1">
      <c r="L736" s="72"/>
      <c r="AD736" s="73"/>
      <c r="AK736" s="39">
        <f>NETWORKDAYS(P736,U736,Holidays!$B$1:$B$132)</f>
        <v>0</v>
      </c>
      <c r="AL736" s="39" t="e">
        <f>VLOOKUP(N736,'Service standards'!A:B,2,FALSE)</f>
        <v>#N/A</v>
      </c>
      <c r="AM736" s="40">
        <f>(NETWORKDAYS(Q736,U736,Holidays!$B$1:$B$132))-AI736</f>
        <v>0</v>
      </c>
      <c r="AN736" s="39" t="e">
        <f t="shared" si="17"/>
        <v>#N/A</v>
      </c>
      <c r="AO736" s="55" t="e">
        <f>VLOOKUP(N:N,Dashboard!A$3:B$32,2,FALSE)</f>
        <v>#N/A</v>
      </c>
    </row>
    <row r="737" spans="12:41" ht="15" customHeight="1">
      <c r="L737" s="72"/>
      <c r="AD737" s="73"/>
      <c r="AK737" s="39">
        <f>NETWORKDAYS(P737,U737,Holidays!$B$1:$B$132)</f>
        <v>0</v>
      </c>
      <c r="AL737" s="39" t="e">
        <f>VLOOKUP(N737,'Service standards'!A:B,2,FALSE)</f>
        <v>#N/A</v>
      </c>
      <c r="AM737" s="40">
        <f>(NETWORKDAYS(Q737,U737,Holidays!$B$1:$B$132))-AI737</f>
        <v>0</v>
      </c>
      <c r="AN737" s="39" t="e">
        <f t="shared" si="17"/>
        <v>#N/A</v>
      </c>
      <c r="AO737" s="55" t="e">
        <f>VLOOKUP(N:N,Dashboard!A$3:B$32,2,FALSE)</f>
        <v>#N/A</v>
      </c>
    </row>
    <row r="738" spans="12:41" ht="15" customHeight="1">
      <c r="L738" s="72"/>
      <c r="AD738" s="73"/>
      <c r="AK738" s="39">
        <f>NETWORKDAYS(P738,U738,Holidays!$B$1:$B$132)</f>
        <v>0</v>
      </c>
      <c r="AL738" s="39" t="e">
        <f>VLOOKUP(N738,'Service standards'!A:B,2,FALSE)</f>
        <v>#N/A</v>
      </c>
      <c r="AM738" s="40">
        <f>(NETWORKDAYS(Q738,U738,Holidays!$B$1:$B$132))-AI738</f>
        <v>0</v>
      </c>
      <c r="AN738" s="39" t="e">
        <f t="shared" si="17"/>
        <v>#N/A</v>
      </c>
      <c r="AO738" s="55" t="e">
        <f>VLOOKUP(N:N,Dashboard!A$3:B$32,2,FALSE)</f>
        <v>#N/A</v>
      </c>
    </row>
    <row r="739" spans="12:41" ht="15" customHeight="1">
      <c r="L739" s="72"/>
      <c r="AD739" s="73"/>
      <c r="AK739" s="39">
        <f>NETWORKDAYS(P739,U739,Holidays!$B$1:$B$132)</f>
        <v>0</v>
      </c>
      <c r="AL739" s="39" t="e">
        <f>VLOOKUP(N739,'Service standards'!A:B,2,FALSE)</f>
        <v>#N/A</v>
      </c>
      <c r="AM739" s="40">
        <f>(NETWORKDAYS(Q739,U739,Holidays!$B$1:$B$132))-AI739</f>
        <v>0</v>
      </c>
      <c r="AN739" s="39" t="e">
        <f t="shared" si="17"/>
        <v>#N/A</v>
      </c>
      <c r="AO739" s="55" t="e">
        <f>VLOOKUP(N:N,Dashboard!A$3:B$32,2,FALSE)</f>
        <v>#N/A</v>
      </c>
    </row>
    <row r="740" spans="12:41" ht="15" customHeight="1">
      <c r="L740" s="72"/>
      <c r="AD740" s="73"/>
      <c r="AK740" s="39">
        <f>NETWORKDAYS(P740,U740,Holidays!$B$1:$B$132)</f>
        <v>0</v>
      </c>
      <c r="AL740" s="39" t="e">
        <f>VLOOKUP(N740,'Service standards'!A:B,2,FALSE)</f>
        <v>#N/A</v>
      </c>
      <c r="AM740" s="40">
        <f>(NETWORKDAYS(Q740,U740,Holidays!$B$1:$B$132))-AI740</f>
        <v>0</v>
      </c>
      <c r="AN740" s="39" t="e">
        <f t="shared" si="17"/>
        <v>#N/A</v>
      </c>
      <c r="AO740" s="55" t="e">
        <f>VLOOKUP(N:N,Dashboard!A$3:B$32,2,FALSE)</f>
        <v>#N/A</v>
      </c>
    </row>
    <row r="741" spans="12:41" ht="15" customHeight="1">
      <c r="L741" s="72"/>
      <c r="AD741" s="73"/>
      <c r="AK741" s="39">
        <f>NETWORKDAYS(P741,U741,Holidays!$B$1:$B$132)</f>
        <v>0</v>
      </c>
      <c r="AL741" s="39" t="e">
        <f>VLOOKUP(N741,'Service standards'!A:B,2,FALSE)</f>
        <v>#N/A</v>
      </c>
      <c r="AM741" s="40">
        <f>(NETWORKDAYS(Q741,U741,Holidays!$B$1:$B$132))-AI741</f>
        <v>0</v>
      </c>
      <c r="AN741" s="39" t="e">
        <f t="shared" si="17"/>
        <v>#N/A</v>
      </c>
      <c r="AO741" s="55" t="e">
        <f>VLOOKUP(N:N,Dashboard!A$3:B$32,2,FALSE)</f>
        <v>#N/A</v>
      </c>
    </row>
    <row r="742" spans="12:41" ht="15" customHeight="1">
      <c r="L742" s="72"/>
      <c r="AD742" s="73"/>
      <c r="AK742" s="39">
        <f>NETWORKDAYS(P742,U742,Holidays!$B$1:$B$132)</f>
        <v>0</v>
      </c>
      <c r="AL742" s="39" t="e">
        <f>VLOOKUP(N742,'Service standards'!A:B,2,FALSE)</f>
        <v>#N/A</v>
      </c>
      <c r="AM742" s="40">
        <f>(NETWORKDAYS(Q742,U742,Holidays!$B$1:$B$132))-AI742</f>
        <v>0</v>
      </c>
      <c r="AN742" s="39" t="e">
        <f t="shared" si="17"/>
        <v>#N/A</v>
      </c>
      <c r="AO742" s="55" t="e">
        <f>VLOOKUP(N:N,Dashboard!A$3:B$32,2,FALSE)</f>
        <v>#N/A</v>
      </c>
    </row>
    <row r="743" spans="12:41" ht="15" customHeight="1">
      <c r="L743" s="72"/>
      <c r="AD743" s="73"/>
      <c r="AK743" s="39">
        <f>NETWORKDAYS(P743,U743,Holidays!$B$1:$B$132)</f>
        <v>0</v>
      </c>
      <c r="AL743" s="39" t="e">
        <f>VLOOKUP(N743,'Service standards'!A:B,2,FALSE)</f>
        <v>#N/A</v>
      </c>
      <c r="AM743" s="40">
        <f>(NETWORKDAYS(Q743,U743,Holidays!$B$1:$B$132))-AI743</f>
        <v>0</v>
      </c>
      <c r="AN743" s="39" t="e">
        <f t="shared" si="17"/>
        <v>#N/A</v>
      </c>
      <c r="AO743" s="55" t="e">
        <f>VLOOKUP(N:N,Dashboard!A$3:B$32,2,FALSE)</f>
        <v>#N/A</v>
      </c>
    </row>
    <row r="744" spans="12:41" ht="15" customHeight="1">
      <c r="L744" s="72"/>
      <c r="AD744" s="73"/>
      <c r="AK744" s="39">
        <f>NETWORKDAYS(P744,U744,Holidays!$B$1:$B$132)</f>
        <v>0</v>
      </c>
      <c r="AL744" s="39" t="e">
        <f>VLOOKUP(N744,'Service standards'!A:B,2,FALSE)</f>
        <v>#N/A</v>
      </c>
      <c r="AM744" s="40">
        <f>(NETWORKDAYS(Q744,U744,Holidays!$B$1:$B$132))-AI744</f>
        <v>0</v>
      </c>
      <c r="AN744" s="39" t="e">
        <f t="shared" si="17"/>
        <v>#N/A</v>
      </c>
      <c r="AO744" s="55" t="e">
        <f>VLOOKUP(N:N,Dashboard!A$3:B$32,2,FALSE)</f>
        <v>#N/A</v>
      </c>
    </row>
    <row r="745" spans="12:41" ht="15" customHeight="1">
      <c r="L745" s="72"/>
      <c r="AD745" s="73"/>
      <c r="AK745" s="39">
        <f>NETWORKDAYS(P745,U745,Holidays!$B$1:$B$132)</f>
        <v>0</v>
      </c>
      <c r="AL745" s="39" t="e">
        <f>VLOOKUP(N745,'Service standards'!A:B,2,FALSE)</f>
        <v>#N/A</v>
      </c>
      <c r="AM745" s="40">
        <f>(NETWORKDAYS(Q745,U745,Holidays!$B$1:$B$132))-AI745</f>
        <v>0</v>
      </c>
      <c r="AN745" s="39" t="e">
        <f t="shared" si="17"/>
        <v>#N/A</v>
      </c>
      <c r="AO745" s="55" t="e">
        <f>VLOOKUP(N:N,Dashboard!A$3:B$32,2,FALSE)</f>
        <v>#N/A</v>
      </c>
    </row>
    <row r="746" spans="12:41" ht="15" customHeight="1">
      <c r="L746" s="72"/>
      <c r="AD746" s="73"/>
      <c r="AK746" s="39">
        <f>NETWORKDAYS(P746,U746,Holidays!$B$1:$B$132)</f>
        <v>0</v>
      </c>
      <c r="AL746" s="39" t="e">
        <f>VLOOKUP(N746,'Service standards'!A:B,2,FALSE)</f>
        <v>#N/A</v>
      </c>
      <c r="AM746" s="40">
        <f>(NETWORKDAYS(Q746,U746,Holidays!$B$1:$B$132))-AI746</f>
        <v>0</v>
      </c>
      <c r="AN746" s="39" t="e">
        <f t="shared" si="17"/>
        <v>#N/A</v>
      </c>
      <c r="AO746" s="55" t="e">
        <f>VLOOKUP(N:N,Dashboard!A$3:B$32,2,FALSE)</f>
        <v>#N/A</v>
      </c>
    </row>
    <row r="747" spans="12:41" ht="15" customHeight="1">
      <c r="L747" s="72"/>
      <c r="AD747" s="73"/>
      <c r="AK747" s="39">
        <f>NETWORKDAYS(P747,U747,Holidays!$B$1:$B$132)</f>
        <v>0</v>
      </c>
      <c r="AL747" s="39" t="e">
        <f>VLOOKUP(N747,'Service standards'!A:B,2,FALSE)</f>
        <v>#N/A</v>
      </c>
      <c r="AM747" s="40">
        <f>(NETWORKDAYS(Q747,U747,Holidays!$B$1:$B$132))-AI747</f>
        <v>0</v>
      </c>
      <c r="AN747" s="39" t="e">
        <f t="shared" si="17"/>
        <v>#N/A</v>
      </c>
      <c r="AO747" s="55" t="e">
        <f>VLOOKUP(N:N,Dashboard!A$3:B$32,2,FALSE)</f>
        <v>#N/A</v>
      </c>
    </row>
    <row r="748" spans="12:41" ht="15" customHeight="1">
      <c r="L748" s="72"/>
      <c r="AD748" s="73"/>
      <c r="AK748" s="39">
        <f>NETWORKDAYS(P748,U748,Holidays!$B$1:$B$132)</f>
        <v>0</v>
      </c>
      <c r="AL748" s="39" t="e">
        <f>VLOOKUP(N748,'Service standards'!A:B,2,FALSE)</f>
        <v>#N/A</v>
      </c>
      <c r="AM748" s="40">
        <f>(NETWORKDAYS(Q748,U748,Holidays!$B$1:$B$132))-AI748</f>
        <v>0</v>
      </c>
      <c r="AN748" s="39" t="e">
        <f t="shared" si="17"/>
        <v>#N/A</v>
      </c>
      <c r="AO748" s="55" t="e">
        <f>VLOOKUP(N:N,Dashboard!A$3:B$32,2,FALSE)</f>
        <v>#N/A</v>
      </c>
    </row>
    <row r="749" spans="12:41" ht="15" customHeight="1">
      <c r="L749" s="72"/>
      <c r="AD749" s="73"/>
      <c r="AK749" s="39">
        <f>NETWORKDAYS(P749,U749,Holidays!$B$1:$B$132)</f>
        <v>0</v>
      </c>
      <c r="AL749" s="39" t="e">
        <f>VLOOKUP(N749,'Service standards'!A:B,2,FALSE)</f>
        <v>#N/A</v>
      </c>
      <c r="AM749" s="40">
        <f>(NETWORKDAYS(Q749,U749,Holidays!$B$1:$B$132))-AI749</f>
        <v>0</v>
      </c>
      <c r="AN749" s="39" t="e">
        <f t="shared" si="17"/>
        <v>#N/A</v>
      </c>
      <c r="AO749" s="55" t="e">
        <f>VLOOKUP(N:N,Dashboard!A$3:B$32,2,FALSE)</f>
        <v>#N/A</v>
      </c>
    </row>
    <row r="750" spans="12:41" ht="15" customHeight="1">
      <c r="L750" s="72"/>
      <c r="AD750" s="73"/>
      <c r="AK750" s="39">
        <f>NETWORKDAYS(P750,U750,Holidays!$B$1:$B$132)</f>
        <v>0</v>
      </c>
      <c r="AL750" s="39" t="e">
        <f>VLOOKUP(N750,'Service standards'!A:B,2,FALSE)</f>
        <v>#N/A</v>
      </c>
      <c r="AM750" s="40">
        <f>(NETWORKDAYS(Q750,U750,Holidays!$B$1:$B$132))-AI750</f>
        <v>0</v>
      </c>
      <c r="AN750" s="39" t="e">
        <f t="shared" si="17"/>
        <v>#N/A</v>
      </c>
      <c r="AO750" s="55" t="e">
        <f>VLOOKUP(N:N,Dashboard!A$3:B$32,2,FALSE)</f>
        <v>#N/A</v>
      </c>
    </row>
    <row r="751" spans="12:41" ht="15" customHeight="1">
      <c r="L751" s="72"/>
      <c r="AD751" s="73"/>
      <c r="AK751" s="39">
        <f>NETWORKDAYS(P751,U751,Holidays!$B$1:$B$132)</f>
        <v>0</v>
      </c>
      <c r="AL751" s="39" t="e">
        <f>VLOOKUP(N751,'Service standards'!A:B,2,FALSE)</f>
        <v>#N/A</v>
      </c>
      <c r="AM751" s="40">
        <f>(NETWORKDAYS(Q751,U751,Holidays!$B$1:$B$132))-AI751</f>
        <v>0</v>
      </c>
      <c r="AN751" s="39" t="e">
        <f t="shared" si="17"/>
        <v>#N/A</v>
      </c>
      <c r="AO751" s="55" t="e">
        <f>VLOOKUP(N:N,Dashboard!A$3:B$32,2,FALSE)</f>
        <v>#N/A</v>
      </c>
    </row>
    <row r="752" spans="12:41" ht="15" customHeight="1">
      <c r="L752" s="72"/>
      <c r="AD752" s="73"/>
      <c r="AK752" s="39">
        <f>NETWORKDAYS(P752,U752,Holidays!$B$1:$B$132)</f>
        <v>0</v>
      </c>
      <c r="AL752" s="39" t="e">
        <f>VLOOKUP(N752,'Service standards'!A:B,2,FALSE)</f>
        <v>#N/A</v>
      </c>
      <c r="AM752" s="40">
        <f>(NETWORKDAYS(Q752,U752,Holidays!$B$1:$B$132))-AI752</f>
        <v>0</v>
      </c>
      <c r="AN752" s="39" t="e">
        <f t="shared" si="17"/>
        <v>#N/A</v>
      </c>
      <c r="AO752" s="55" t="e">
        <f>VLOOKUP(N:N,Dashboard!A$3:B$32,2,FALSE)</f>
        <v>#N/A</v>
      </c>
    </row>
    <row r="753" spans="12:41" ht="15" customHeight="1">
      <c r="L753" s="72"/>
      <c r="AD753" s="73"/>
      <c r="AK753" s="39">
        <f>NETWORKDAYS(P753,U753,Holidays!$B$1:$B$132)</f>
        <v>0</v>
      </c>
      <c r="AL753" s="39" t="e">
        <f>VLOOKUP(N753,'Service standards'!A:B,2,FALSE)</f>
        <v>#N/A</v>
      </c>
      <c r="AM753" s="40">
        <f>(NETWORKDAYS(Q753,U753,Holidays!$B$1:$B$132))-AI753</f>
        <v>0</v>
      </c>
      <c r="AN753" s="39" t="e">
        <f t="shared" si="17"/>
        <v>#N/A</v>
      </c>
      <c r="AO753" s="55" t="e">
        <f>VLOOKUP(N:N,Dashboard!A$3:B$32,2,FALSE)</f>
        <v>#N/A</v>
      </c>
    </row>
    <row r="754" spans="12:41" ht="15" customHeight="1">
      <c r="L754" s="72"/>
      <c r="AD754" s="73"/>
      <c r="AK754" s="39">
        <f>NETWORKDAYS(P754,U754,Holidays!$B$1:$B$132)</f>
        <v>0</v>
      </c>
      <c r="AL754" s="39" t="e">
        <f>VLOOKUP(N754,'Service standards'!A:B,2,FALSE)</f>
        <v>#N/A</v>
      </c>
      <c r="AM754" s="40">
        <f>(NETWORKDAYS(Q754,U754,Holidays!$B$1:$B$132))-AI754</f>
        <v>0</v>
      </c>
      <c r="AN754" s="39" t="e">
        <f t="shared" si="17"/>
        <v>#N/A</v>
      </c>
      <c r="AO754" s="55" t="e">
        <f>VLOOKUP(N:N,Dashboard!A$3:B$32,2,FALSE)</f>
        <v>#N/A</v>
      </c>
    </row>
    <row r="755" spans="12:41" ht="15" customHeight="1">
      <c r="L755" s="72"/>
      <c r="AD755" s="73"/>
      <c r="AK755" s="39">
        <f>NETWORKDAYS(P755,U755,Holidays!$B$1:$B$132)</f>
        <v>0</v>
      </c>
      <c r="AL755" s="39" t="e">
        <f>VLOOKUP(N755,'Service standards'!A:B,2,FALSE)</f>
        <v>#N/A</v>
      </c>
      <c r="AM755" s="40">
        <f>(NETWORKDAYS(Q755,U755,Holidays!$B$1:$B$132))-AI755</f>
        <v>0</v>
      </c>
      <c r="AN755" s="39" t="e">
        <f t="shared" si="17"/>
        <v>#N/A</v>
      </c>
      <c r="AO755" s="55" t="e">
        <f>VLOOKUP(N:N,Dashboard!A$3:B$32,2,FALSE)</f>
        <v>#N/A</v>
      </c>
    </row>
    <row r="756" spans="12:41" ht="15" customHeight="1">
      <c r="L756" s="72"/>
      <c r="AD756" s="73"/>
      <c r="AK756" s="39">
        <f>NETWORKDAYS(P756,U756,Holidays!$B$1:$B$132)</f>
        <v>0</v>
      </c>
      <c r="AL756" s="39" t="e">
        <f>VLOOKUP(N756,'Service standards'!A:B,2,FALSE)</f>
        <v>#N/A</v>
      </c>
      <c r="AM756" s="40">
        <f>(NETWORKDAYS(Q756,U756,Holidays!$B$1:$B$132))-AI756</f>
        <v>0</v>
      </c>
      <c r="AN756" s="39" t="e">
        <f t="shared" si="17"/>
        <v>#N/A</v>
      </c>
      <c r="AO756" s="55" t="e">
        <f>VLOOKUP(N:N,Dashboard!A$3:B$32,2,FALSE)</f>
        <v>#N/A</v>
      </c>
    </row>
    <row r="757" spans="12:41" ht="15" customHeight="1">
      <c r="L757" s="72"/>
      <c r="AD757" s="73"/>
      <c r="AK757" s="39">
        <f>NETWORKDAYS(P757,U757,Holidays!$B$1:$B$132)</f>
        <v>0</v>
      </c>
      <c r="AL757" s="39" t="e">
        <f>VLOOKUP(N757,'Service standards'!A:B,2,FALSE)</f>
        <v>#N/A</v>
      </c>
      <c r="AM757" s="40">
        <f>(NETWORKDAYS(Q757,U757,Holidays!$B$1:$B$132))-AI757</f>
        <v>0</v>
      </c>
      <c r="AN757" s="39" t="e">
        <f t="shared" si="17"/>
        <v>#N/A</v>
      </c>
      <c r="AO757" s="55" t="e">
        <f>VLOOKUP(N:N,Dashboard!A$3:B$32,2,FALSE)</f>
        <v>#N/A</v>
      </c>
    </row>
    <row r="758" spans="12:41" ht="15" customHeight="1">
      <c r="L758" s="72"/>
      <c r="AD758" s="73"/>
      <c r="AK758" s="39">
        <f>NETWORKDAYS(P758,U758,Holidays!$B$1:$B$132)</f>
        <v>0</v>
      </c>
      <c r="AL758" s="39" t="e">
        <f>VLOOKUP(N758,'Service standards'!A:B,2,FALSE)</f>
        <v>#N/A</v>
      </c>
      <c r="AM758" s="40">
        <f>(NETWORKDAYS(Q758,U758,Holidays!$B$1:$B$132))-AI758</f>
        <v>0</v>
      </c>
      <c r="AN758" s="39" t="e">
        <f t="shared" si="17"/>
        <v>#N/A</v>
      </c>
      <c r="AO758" s="55" t="e">
        <f>VLOOKUP(N:N,Dashboard!A$3:B$32,2,FALSE)</f>
        <v>#N/A</v>
      </c>
    </row>
    <row r="759" spans="12:41" ht="15" customHeight="1">
      <c r="L759" s="72"/>
      <c r="AD759" s="73"/>
      <c r="AK759" s="39">
        <f>NETWORKDAYS(P759,U759,Holidays!$B$1:$B$132)</f>
        <v>0</v>
      </c>
      <c r="AL759" s="39" t="e">
        <f>VLOOKUP(N759,'Service standards'!A:B,2,FALSE)</f>
        <v>#N/A</v>
      </c>
      <c r="AM759" s="40">
        <f>(NETWORKDAYS(Q759,U759,Holidays!$B$1:$B$132))-AI759</f>
        <v>0</v>
      </c>
      <c r="AN759" s="39" t="e">
        <f t="shared" si="17"/>
        <v>#N/A</v>
      </c>
      <c r="AO759" s="55" t="e">
        <f>VLOOKUP(N:N,Dashboard!A$3:B$32,2,FALSE)</f>
        <v>#N/A</v>
      </c>
    </row>
    <row r="760" spans="12:41" ht="15" customHeight="1">
      <c r="L760" s="72"/>
      <c r="AD760" s="73"/>
      <c r="AK760" s="39">
        <f>NETWORKDAYS(P760,U760,Holidays!$B$1:$B$132)</f>
        <v>0</v>
      </c>
      <c r="AL760" s="39" t="e">
        <f>VLOOKUP(N760,'Service standards'!A:B,2,FALSE)</f>
        <v>#N/A</v>
      </c>
      <c r="AM760" s="40">
        <f>(NETWORKDAYS(Q760,U760,Holidays!$B$1:$B$132))-AI760</f>
        <v>0</v>
      </c>
      <c r="AN760" s="39" t="e">
        <f t="shared" si="17"/>
        <v>#N/A</v>
      </c>
      <c r="AO760" s="55" t="e">
        <f>VLOOKUP(N:N,Dashboard!A$3:B$32,2,FALSE)</f>
        <v>#N/A</v>
      </c>
    </row>
    <row r="761" spans="12:41" ht="15" customHeight="1">
      <c r="L761" s="72"/>
      <c r="AD761" s="73"/>
      <c r="AK761" s="39">
        <f>NETWORKDAYS(P761,U761,Holidays!$B$1:$B$132)</f>
        <v>0</v>
      </c>
      <c r="AL761" s="39" t="e">
        <f>VLOOKUP(N761,'Service standards'!A:B,2,FALSE)</f>
        <v>#N/A</v>
      </c>
      <c r="AM761" s="40">
        <f>(NETWORKDAYS(Q761,U761,Holidays!$B$1:$B$132))-AI761</f>
        <v>0</v>
      </c>
      <c r="AN761" s="39" t="e">
        <f t="shared" si="17"/>
        <v>#N/A</v>
      </c>
      <c r="AO761" s="55" t="e">
        <f>VLOOKUP(N:N,Dashboard!A$3:B$32,2,FALSE)</f>
        <v>#N/A</v>
      </c>
    </row>
    <row r="762" spans="12:41" ht="15" customHeight="1">
      <c r="L762" s="72"/>
      <c r="AD762" s="73"/>
      <c r="AK762" s="39">
        <f>NETWORKDAYS(P762,U762,Holidays!$B$1:$B$132)</f>
        <v>0</v>
      </c>
      <c r="AL762" s="39" t="e">
        <f>VLOOKUP(N762,'Service standards'!A:B,2,FALSE)</f>
        <v>#N/A</v>
      </c>
      <c r="AM762" s="40">
        <f>(NETWORKDAYS(Q762,U762,Holidays!$B$1:$B$132))-AI762</f>
        <v>0</v>
      </c>
      <c r="AN762" s="39" t="e">
        <f t="shared" si="17"/>
        <v>#N/A</v>
      </c>
      <c r="AO762" s="55" t="e">
        <f>VLOOKUP(N:N,Dashboard!A$3:B$32,2,FALSE)</f>
        <v>#N/A</v>
      </c>
    </row>
    <row r="763" spans="12:41" ht="15" customHeight="1">
      <c r="L763" s="72"/>
      <c r="AD763" s="73"/>
      <c r="AK763" s="39">
        <f>NETWORKDAYS(P763,U763,Holidays!$B$1:$B$132)</f>
        <v>0</v>
      </c>
      <c r="AL763" s="39" t="e">
        <f>VLOOKUP(N763,'Service standards'!A:B,2,FALSE)</f>
        <v>#N/A</v>
      </c>
      <c r="AM763" s="40">
        <f>(NETWORKDAYS(Q763,U763,Holidays!$B$1:$B$132))-AI763</f>
        <v>0</v>
      </c>
      <c r="AN763" s="39" t="e">
        <f t="shared" si="17"/>
        <v>#N/A</v>
      </c>
      <c r="AO763" s="55" t="e">
        <f>VLOOKUP(N:N,Dashboard!A$3:B$32,2,FALSE)</f>
        <v>#N/A</v>
      </c>
    </row>
    <row r="764" spans="12:41" ht="15" customHeight="1">
      <c r="L764" s="72"/>
      <c r="AD764" s="73"/>
      <c r="AK764" s="39">
        <f>NETWORKDAYS(P764,U764,Holidays!$B$1:$B$132)</f>
        <v>0</v>
      </c>
      <c r="AL764" s="39" t="e">
        <f>VLOOKUP(N764,'Service standards'!A:B,2,FALSE)</f>
        <v>#N/A</v>
      </c>
      <c r="AM764" s="40">
        <f>(NETWORKDAYS(Q764,U764,Holidays!$B$1:$B$132))-AI764</f>
        <v>0</v>
      </c>
      <c r="AN764" s="39" t="e">
        <f t="shared" si="17"/>
        <v>#N/A</v>
      </c>
      <c r="AO764" s="55" t="e">
        <f>VLOOKUP(N:N,Dashboard!A$3:B$32,2,FALSE)</f>
        <v>#N/A</v>
      </c>
    </row>
    <row r="765" spans="12:41" ht="15" customHeight="1">
      <c r="L765" s="72"/>
      <c r="AD765" s="73"/>
      <c r="AK765" s="39">
        <f>NETWORKDAYS(P765,U765,Holidays!$B$1:$B$132)</f>
        <v>0</v>
      </c>
      <c r="AL765" s="39" t="e">
        <f>VLOOKUP(N765,'Service standards'!A:B,2,FALSE)</f>
        <v>#N/A</v>
      </c>
      <c r="AM765" s="40">
        <f>(NETWORKDAYS(Q765,U765,Holidays!$B$1:$B$132))-AI765</f>
        <v>0</v>
      </c>
      <c r="AN765" s="39" t="e">
        <f t="shared" si="17"/>
        <v>#N/A</v>
      </c>
      <c r="AO765" s="55" t="e">
        <f>VLOOKUP(N:N,Dashboard!A$3:B$32,2,FALSE)</f>
        <v>#N/A</v>
      </c>
    </row>
    <row r="766" spans="12:41" ht="15" customHeight="1">
      <c r="L766" s="72"/>
      <c r="AD766" s="73"/>
      <c r="AK766" s="39">
        <f>NETWORKDAYS(P766,U766,Holidays!$B$1:$B$132)</f>
        <v>0</v>
      </c>
      <c r="AL766" s="39" t="e">
        <f>VLOOKUP(N766,'Service standards'!A:B,2,FALSE)</f>
        <v>#N/A</v>
      </c>
      <c r="AM766" s="40">
        <f>(NETWORKDAYS(Q766,U766,Holidays!$B$1:$B$132))-AI766</f>
        <v>0</v>
      </c>
      <c r="AN766" s="39" t="e">
        <f t="shared" si="17"/>
        <v>#N/A</v>
      </c>
      <c r="AO766" s="55" t="e">
        <f>VLOOKUP(N:N,Dashboard!A$3:B$32,2,FALSE)</f>
        <v>#N/A</v>
      </c>
    </row>
    <row r="767" spans="12:41" ht="15" customHeight="1">
      <c r="L767" s="72"/>
      <c r="AD767" s="73"/>
      <c r="AK767" s="39">
        <f>NETWORKDAYS(P767,U767,Holidays!$B$1:$B$132)</f>
        <v>0</v>
      </c>
      <c r="AL767" s="39" t="e">
        <f>VLOOKUP(N767,'Service standards'!A:B,2,FALSE)</f>
        <v>#N/A</v>
      </c>
      <c r="AM767" s="40">
        <f>(NETWORKDAYS(Q767,U767,Holidays!$B$1:$B$132))-AI767</f>
        <v>0</v>
      </c>
      <c r="AN767" s="39" t="e">
        <f t="shared" si="17"/>
        <v>#N/A</v>
      </c>
      <c r="AO767" s="55" t="e">
        <f>VLOOKUP(N:N,Dashboard!A$3:B$32,2,FALSE)</f>
        <v>#N/A</v>
      </c>
    </row>
    <row r="768" spans="12:41" ht="15" customHeight="1">
      <c r="L768" s="72"/>
      <c r="AD768" s="73"/>
      <c r="AK768" s="39">
        <f>NETWORKDAYS(P768,U768,Holidays!$B$1:$B$132)</f>
        <v>0</v>
      </c>
      <c r="AL768" s="39" t="e">
        <f>VLOOKUP(N768,'Service standards'!A:B,2,FALSE)</f>
        <v>#N/A</v>
      </c>
      <c r="AM768" s="40">
        <f>(NETWORKDAYS(Q768,U768,Holidays!$B$1:$B$132))-AI768</f>
        <v>0</v>
      </c>
      <c r="AN768" s="39" t="e">
        <f t="shared" si="17"/>
        <v>#N/A</v>
      </c>
      <c r="AO768" s="55" t="e">
        <f>VLOOKUP(N:N,Dashboard!A$3:B$32,2,FALSE)</f>
        <v>#N/A</v>
      </c>
    </row>
    <row r="769" spans="12:41" ht="15" customHeight="1">
      <c r="L769" s="72"/>
      <c r="AD769" s="73"/>
      <c r="AK769" s="39">
        <f>NETWORKDAYS(P769,U769,Holidays!$B$1:$B$132)</f>
        <v>0</v>
      </c>
      <c r="AL769" s="39" t="e">
        <f>VLOOKUP(N769,'Service standards'!A:B,2,FALSE)</f>
        <v>#N/A</v>
      </c>
      <c r="AM769" s="40">
        <f>(NETWORKDAYS(Q769,U769,Holidays!$B$1:$B$132))-AI769</f>
        <v>0</v>
      </c>
      <c r="AN769" s="39" t="e">
        <f t="shared" si="17"/>
        <v>#N/A</v>
      </c>
      <c r="AO769" s="55" t="e">
        <f>VLOOKUP(N:N,Dashboard!A$3:B$32,2,FALSE)</f>
        <v>#N/A</v>
      </c>
    </row>
    <row r="770" spans="12:41" ht="15" customHeight="1">
      <c r="L770" s="72"/>
      <c r="AD770" s="73"/>
      <c r="AK770" s="39">
        <f>NETWORKDAYS(P770,U770,Holidays!$B$1:$B$132)</f>
        <v>0</v>
      </c>
      <c r="AL770" s="39" t="e">
        <f>VLOOKUP(N770,'Service standards'!A:B,2,FALSE)</f>
        <v>#N/A</v>
      </c>
      <c r="AM770" s="40">
        <f>(NETWORKDAYS(Q770,U770,Holidays!$B$1:$B$132))-AI770</f>
        <v>0</v>
      </c>
      <c r="AN770" s="39" t="e">
        <f t="shared" si="17"/>
        <v>#N/A</v>
      </c>
      <c r="AO770" s="55" t="e">
        <f>VLOOKUP(N:N,Dashboard!A$3:B$32,2,FALSE)</f>
        <v>#N/A</v>
      </c>
    </row>
    <row r="771" spans="12:41" ht="15" customHeight="1">
      <c r="L771" s="72"/>
      <c r="AD771" s="73"/>
      <c r="AK771" s="39">
        <f>NETWORKDAYS(P771,U771,Holidays!$B$1:$B$132)</f>
        <v>0</v>
      </c>
      <c r="AL771" s="39" t="e">
        <f>VLOOKUP(N771,'Service standards'!A:B,2,FALSE)</f>
        <v>#N/A</v>
      </c>
      <c r="AM771" s="40">
        <f>(NETWORKDAYS(Q771,U771,Holidays!$B$1:$B$132))-AI771</f>
        <v>0</v>
      </c>
      <c r="AN771" s="39" t="e">
        <f t="shared" si="17"/>
        <v>#N/A</v>
      </c>
      <c r="AO771" s="55" t="e">
        <f>VLOOKUP(N:N,Dashboard!A$3:B$32,2,FALSE)</f>
        <v>#N/A</v>
      </c>
    </row>
    <row r="772" spans="12:41" ht="15" customHeight="1">
      <c r="L772" s="72"/>
      <c r="AD772" s="73"/>
      <c r="AK772" s="39">
        <f>NETWORKDAYS(P772,U772,Holidays!$B$1:$B$132)</f>
        <v>0</v>
      </c>
      <c r="AL772" s="39" t="e">
        <f>VLOOKUP(N772,'Service standards'!A:B,2,FALSE)</f>
        <v>#N/A</v>
      </c>
      <c r="AM772" s="40">
        <f>(NETWORKDAYS(Q772,U772,Holidays!$B$1:$B$132))-AI772</f>
        <v>0</v>
      </c>
      <c r="AN772" s="39" t="e">
        <f t="shared" si="17"/>
        <v>#N/A</v>
      </c>
      <c r="AO772" s="55" t="e">
        <f>VLOOKUP(N:N,Dashboard!A$3:B$32,2,FALSE)</f>
        <v>#N/A</v>
      </c>
    </row>
    <row r="773" spans="12:41" ht="15" customHeight="1">
      <c r="L773" s="72"/>
      <c r="AD773" s="73"/>
      <c r="AK773" s="39">
        <f>NETWORKDAYS(P773,U773,Holidays!$B$1:$B$132)</f>
        <v>0</v>
      </c>
      <c r="AL773" s="39" t="e">
        <f>VLOOKUP(N773,'Service standards'!A:B,2,FALSE)</f>
        <v>#N/A</v>
      </c>
      <c r="AM773" s="40">
        <f>(NETWORKDAYS(Q773,U773,Holidays!$B$1:$B$132))-AI773</f>
        <v>0</v>
      </c>
      <c r="AN773" s="39" t="e">
        <f t="shared" si="17"/>
        <v>#N/A</v>
      </c>
      <c r="AO773" s="55" t="e">
        <f>VLOOKUP(N:N,Dashboard!A$3:B$32,2,FALSE)</f>
        <v>#N/A</v>
      </c>
    </row>
    <row r="774" spans="12:41" ht="15" customHeight="1">
      <c r="L774" s="72"/>
      <c r="AD774" s="73"/>
      <c r="AK774" s="39">
        <f>NETWORKDAYS(P774,U774,Holidays!$B$1:$B$132)</f>
        <v>0</v>
      </c>
      <c r="AL774" s="39" t="e">
        <f>VLOOKUP(N774,'Service standards'!A:B,2,FALSE)</f>
        <v>#N/A</v>
      </c>
      <c r="AM774" s="40">
        <f>(NETWORKDAYS(Q774,U774,Holidays!$B$1:$B$132))-AI774</f>
        <v>0</v>
      </c>
      <c r="AN774" s="39" t="e">
        <f t="shared" si="17"/>
        <v>#N/A</v>
      </c>
      <c r="AO774" s="55" t="e">
        <f>VLOOKUP(N:N,Dashboard!A$3:B$32,2,FALSE)</f>
        <v>#N/A</v>
      </c>
    </row>
    <row r="775" spans="12:41" ht="15" customHeight="1">
      <c r="L775" s="72"/>
      <c r="AD775" s="73"/>
      <c r="AK775" s="39">
        <f>NETWORKDAYS(P775,U775,Holidays!$B$1:$B$132)</f>
        <v>0</v>
      </c>
      <c r="AL775" s="39" t="e">
        <f>VLOOKUP(N775,'Service standards'!A:B,2,FALSE)</f>
        <v>#N/A</v>
      </c>
      <c r="AM775" s="40">
        <f>(NETWORKDAYS(Q775,U775,Holidays!$B$1:$B$132))-AI775</f>
        <v>0</v>
      </c>
      <c r="AN775" s="39" t="e">
        <f t="shared" si="17"/>
        <v>#N/A</v>
      </c>
      <c r="AO775" s="55" t="e">
        <f>VLOOKUP(N:N,Dashboard!A$3:B$32,2,FALSE)</f>
        <v>#N/A</v>
      </c>
    </row>
    <row r="776" spans="12:41" ht="15" customHeight="1">
      <c r="L776" s="72"/>
      <c r="AD776" s="73"/>
      <c r="AK776" s="39">
        <f>NETWORKDAYS(P776,U776,Holidays!$B$1:$B$132)</f>
        <v>0</v>
      </c>
      <c r="AL776" s="39" t="e">
        <f>VLOOKUP(N776,'Service standards'!A:B,2,FALSE)</f>
        <v>#N/A</v>
      </c>
      <c r="AM776" s="40">
        <f>(NETWORKDAYS(Q776,U776,Holidays!$B$1:$B$132))-AI776</f>
        <v>0</v>
      </c>
      <c r="AN776" s="39" t="e">
        <f t="shared" si="17"/>
        <v>#N/A</v>
      </c>
      <c r="AO776" s="55" t="e">
        <f>VLOOKUP(N:N,Dashboard!A$3:B$32,2,FALSE)</f>
        <v>#N/A</v>
      </c>
    </row>
    <row r="777" spans="12:41" ht="15" customHeight="1">
      <c r="L777" s="72"/>
      <c r="AD777" s="73"/>
      <c r="AK777" s="39">
        <f>NETWORKDAYS(P777,U777,Holidays!$B$1:$B$132)</f>
        <v>0</v>
      </c>
      <c r="AL777" s="39" t="e">
        <f>VLOOKUP(N777,'Service standards'!A:B,2,FALSE)</f>
        <v>#N/A</v>
      </c>
      <c r="AM777" s="40">
        <f>(NETWORKDAYS(Q777,U777,Holidays!$B$1:$B$132))-AI777</f>
        <v>0</v>
      </c>
      <c r="AN777" s="39" t="e">
        <f t="shared" si="17"/>
        <v>#N/A</v>
      </c>
      <c r="AO777" s="55" t="e">
        <f>VLOOKUP(N:N,Dashboard!A$3:B$32,2,FALSE)</f>
        <v>#N/A</v>
      </c>
    </row>
    <row r="778" spans="12:41" ht="15" customHeight="1">
      <c r="L778" s="72"/>
      <c r="AD778" s="73"/>
      <c r="AK778" s="39">
        <f>NETWORKDAYS(P778,U778,Holidays!$B$1:$B$132)</f>
        <v>0</v>
      </c>
      <c r="AL778" s="39" t="e">
        <f>VLOOKUP(N778,'Service standards'!A:B,2,FALSE)</f>
        <v>#N/A</v>
      </c>
      <c r="AM778" s="40">
        <f>(NETWORKDAYS(Q778,U778,Holidays!$B$1:$B$132))-AI778</f>
        <v>0</v>
      </c>
      <c r="AN778" s="39" t="e">
        <f t="shared" si="17"/>
        <v>#N/A</v>
      </c>
      <c r="AO778" s="55" t="e">
        <f>VLOOKUP(N:N,Dashboard!A$3:B$32,2,FALSE)</f>
        <v>#N/A</v>
      </c>
    </row>
    <row r="779" spans="12:41" ht="15" customHeight="1">
      <c r="L779" s="72"/>
      <c r="AD779" s="73"/>
      <c r="AK779" s="39">
        <f>NETWORKDAYS(P779,U779,Holidays!$B$1:$B$132)</f>
        <v>0</v>
      </c>
      <c r="AL779" s="39" t="e">
        <f>VLOOKUP(N779,'Service standards'!A:B,2,FALSE)</f>
        <v>#N/A</v>
      </c>
      <c r="AM779" s="40">
        <f>(NETWORKDAYS(Q779,U779,Holidays!$B$1:$B$132))-AI779</f>
        <v>0</v>
      </c>
      <c r="AN779" s="39" t="e">
        <f t="shared" si="17"/>
        <v>#N/A</v>
      </c>
      <c r="AO779" s="55" t="e">
        <f>VLOOKUP(N:N,Dashboard!A$3:B$32,2,FALSE)</f>
        <v>#N/A</v>
      </c>
    </row>
    <row r="780" spans="12:41" ht="15" customHeight="1">
      <c r="L780" s="72"/>
      <c r="AD780" s="73"/>
      <c r="AK780" s="39">
        <f>NETWORKDAYS(P780,U780,Holidays!$B$1:$B$132)</f>
        <v>0</v>
      </c>
      <c r="AL780" s="39" t="e">
        <f>VLOOKUP(N780,'Service standards'!A:B,2,FALSE)</f>
        <v>#N/A</v>
      </c>
      <c r="AM780" s="40">
        <f>(NETWORKDAYS(Q780,U780,Holidays!$B$1:$B$132))-AI780</f>
        <v>0</v>
      </c>
      <c r="AN780" s="39" t="e">
        <f t="shared" si="17"/>
        <v>#N/A</v>
      </c>
      <c r="AO780" s="55" t="e">
        <f>VLOOKUP(N:N,Dashboard!A$3:B$32,2,FALSE)</f>
        <v>#N/A</v>
      </c>
    </row>
    <row r="781" spans="12:41" ht="15" customHeight="1">
      <c r="L781" s="72"/>
      <c r="AD781" s="73"/>
      <c r="AK781" s="39">
        <f>NETWORKDAYS(P781,U781,Holidays!$B$1:$B$132)</f>
        <v>0</v>
      </c>
      <c r="AL781" s="39" t="e">
        <f>VLOOKUP(N781,'Service standards'!A:B,2,FALSE)</f>
        <v>#N/A</v>
      </c>
      <c r="AM781" s="40">
        <f>(NETWORKDAYS(Q781,U781,Holidays!$B$1:$B$132))-AI781</f>
        <v>0</v>
      </c>
      <c r="AN781" s="39" t="e">
        <f t="shared" si="17"/>
        <v>#N/A</v>
      </c>
      <c r="AO781" s="55" t="e">
        <f>VLOOKUP(N:N,Dashboard!A$3:B$32,2,FALSE)</f>
        <v>#N/A</v>
      </c>
    </row>
    <row r="782" spans="12:41" ht="15" customHeight="1">
      <c r="L782" s="72"/>
      <c r="AD782" s="73"/>
      <c r="AK782" s="39">
        <f>NETWORKDAYS(P782,U782,Holidays!$B$1:$B$132)</f>
        <v>0</v>
      </c>
      <c r="AL782" s="39" t="e">
        <f>VLOOKUP(N782,'Service standards'!A:B,2,FALSE)</f>
        <v>#N/A</v>
      </c>
      <c r="AM782" s="40">
        <f>(NETWORKDAYS(Q782,U782,Holidays!$B$1:$B$132))-AI782</f>
        <v>0</v>
      </c>
      <c r="AN782" s="39" t="e">
        <f t="shared" si="17"/>
        <v>#N/A</v>
      </c>
      <c r="AO782" s="55" t="e">
        <f>VLOOKUP(N:N,Dashboard!A$3:B$32,2,FALSE)</f>
        <v>#N/A</v>
      </c>
    </row>
    <row r="783" spans="12:41" ht="15" customHeight="1">
      <c r="L783" s="72"/>
      <c r="AD783" s="73"/>
      <c r="AK783" s="39">
        <f>NETWORKDAYS(P783,U783,Holidays!$B$1:$B$132)</f>
        <v>0</v>
      </c>
      <c r="AL783" s="39" t="e">
        <f>VLOOKUP(N783,'Service standards'!A:B,2,FALSE)</f>
        <v>#N/A</v>
      </c>
      <c r="AM783" s="40">
        <f>(NETWORKDAYS(Q783,U783,Holidays!$B$1:$B$132))-AI783</f>
        <v>0</v>
      </c>
      <c r="AN783" s="39" t="e">
        <f t="shared" si="17"/>
        <v>#N/A</v>
      </c>
      <c r="AO783" s="55" t="e">
        <f>VLOOKUP(N:N,Dashboard!A$3:B$32,2,FALSE)</f>
        <v>#N/A</v>
      </c>
    </row>
    <row r="784" spans="12:41" ht="15" customHeight="1">
      <c r="L784" s="72"/>
      <c r="AD784" s="73"/>
      <c r="AK784" s="39">
        <f>NETWORKDAYS(P784,U784,Holidays!$B$1:$B$132)</f>
        <v>0</v>
      </c>
      <c r="AL784" s="39" t="e">
        <f>VLOOKUP(N784,'Service standards'!A:B,2,FALSE)</f>
        <v>#N/A</v>
      </c>
      <c r="AM784" s="40">
        <f>(NETWORKDAYS(Q784,U784,Holidays!$B$1:$B$132))-AI784</f>
        <v>0</v>
      </c>
      <c r="AN784" s="39" t="e">
        <f t="shared" si="17"/>
        <v>#N/A</v>
      </c>
      <c r="AO784" s="55" t="e">
        <f>VLOOKUP(N:N,Dashboard!A$3:B$32,2,FALSE)</f>
        <v>#N/A</v>
      </c>
    </row>
    <row r="785" spans="12:41" ht="15" customHeight="1">
      <c r="L785" s="72"/>
      <c r="AD785" s="73"/>
      <c r="AK785" s="39">
        <f>NETWORKDAYS(P785,U785,Holidays!$B$1:$B$132)</f>
        <v>0</v>
      </c>
      <c r="AL785" s="39" t="e">
        <f>VLOOKUP(N785,'Service standards'!A:B,2,FALSE)</f>
        <v>#N/A</v>
      </c>
      <c r="AM785" s="40">
        <f>(NETWORKDAYS(Q785,U785,Holidays!$B$1:$B$132))-AI785</f>
        <v>0</v>
      </c>
      <c r="AN785" s="39" t="e">
        <f t="shared" si="17"/>
        <v>#N/A</v>
      </c>
      <c r="AO785" s="55" t="e">
        <f>VLOOKUP(N:N,Dashboard!A$3:B$32,2,FALSE)</f>
        <v>#N/A</v>
      </c>
    </row>
    <row r="786" spans="12:41" ht="15" customHeight="1">
      <c r="L786" s="72"/>
      <c r="AD786" s="73"/>
      <c r="AK786" s="39">
        <f>NETWORKDAYS(P786,U786,Holidays!$B$1:$B$132)</f>
        <v>0</v>
      </c>
      <c r="AL786" s="39" t="e">
        <f>VLOOKUP(N786,'Service standards'!A:B,2,FALSE)</f>
        <v>#N/A</v>
      </c>
      <c r="AM786" s="40">
        <f>(NETWORKDAYS(Q786,U786,Holidays!$B$1:$B$132))-AI786</f>
        <v>0</v>
      </c>
      <c r="AN786" s="39" t="e">
        <f t="shared" si="17"/>
        <v>#N/A</v>
      </c>
      <c r="AO786" s="55" t="e">
        <f>VLOOKUP(N:N,Dashboard!A$3:B$32,2,FALSE)</f>
        <v>#N/A</v>
      </c>
    </row>
    <row r="787" spans="12:41" ht="15" customHeight="1">
      <c r="L787" s="72"/>
      <c r="AD787" s="73"/>
      <c r="AK787" s="39">
        <f>NETWORKDAYS(P787,U787,Holidays!$B$1:$B$132)</f>
        <v>0</v>
      </c>
      <c r="AL787" s="39" t="e">
        <f>VLOOKUP(N787,'Service standards'!A:B,2,FALSE)</f>
        <v>#N/A</v>
      </c>
      <c r="AM787" s="40">
        <f>(NETWORKDAYS(Q787,U787,Holidays!$B$1:$B$132))-AI787</f>
        <v>0</v>
      </c>
      <c r="AN787" s="39" t="e">
        <f t="shared" si="17"/>
        <v>#N/A</v>
      </c>
      <c r="AO787" s="55" t="e">
        <f>VLOOKUP(N:N,Dashboard!A$3:B$32,2,FALSE)</f>
        <v>#N/A</v>
      </c>
    </row>
    <row r="788" spans="12:41" ht="15" customHeight="1">
      <c r="L788" s="72"/>
      <c r="AD788" s="73"/>
      <c r="AK788" s="39">
        <f>NETWORKDAYS(P788,U788,Holidays!$B$1:$B$132)</f>
        <v>0</v>
      </c>
      <c r="AL788" s="39" t="e">
        <f>VLOOKUP(N788,'Service standards'!A:B,2,FALSE)</f>
        <v>#N/A</v>
      </c>
      <c r="AM788" s="40">
        <f>(NETWORKDAYS(Q788,U788,Holidays!$B$1:$B$132))-AI788</f>
        <v>0</v>
      </c>
      <c r="AN788" s="39" t="e">
        <f t="shared" si="17"/>
        <v>#N/A</v>
      </c>
      <c r="AO788" s="55" t="e">
        <f>VLOOKUP(N:N,Dashboard!A$3:B$32,2,FALSE)</f>
        <v>#N/A</v>
      </c>
    </row>
    <row r="789" spans="12:41" ht="15" customHeight="1">
      <c r="L789" s="72"/>
      <c r="AD789" s="73"/>
      <c r="AK789" s="39">
        <f>NETWORKDAYS(P789,U789,Holidays!$B$1:$B$132)</f>
        <v>0</v>
      </c>
      <c r="AL789" s="39" t="e">
        <f>VLOOKUP(N789,'Service standards'!A:B,2,FALSE)</f>
        <v>#N/A</v>
      </c>
      <c r="AM789" s="40">
        <f>(NETWORKDAYS(Q789,U789,Holidays!$B$1:$B$132))-AI789</f>
        <v>0</v>
      </c>
      <c r="AN789" s="39" t="e">
        <f t="shared" si="17"/>
        <v>#N/A</v>
      </c>
      <c r="AO789" s="55" t="e">
        <f>VLOOKUP(N:N,Dashboard!A$3:B$32,2,FALSE)</f>
        <v>#N/A</v>
      </c>
    </row>
    <row r="790" spans="12:41" ht="15" customHeight="1">
      <c r="L790" s="72"/>
      <c r="AD790" s="73"/>
      <c r="AK790" s="39">
        <f>NETWORKDAYS(P790,U790,Holidays!$B$1:$B$132)</f>
        <v>0</v>
      </c>
      <c r="AL790" s="39" t="e">
        <f>VLOOKUP(N790,'Service standards'!A:B,2,FALSE)</f>
        <v>#N/A</v>
      </c>
      <c r="AM790" s="40">
        <f>(NETWORKDAYS(Q790,U790,Holidays!$B$1:$B$132))-AI790</f>
        <v>0</v>
      </c>
      <c r="AN790" s="39" t="e">
        <f t="shared" si="17"/>
        <v>#N/A</v>
      </c>
      <c r="AO790" s="55" t="e">
        <f>VLOOKUP(N:N,Dashboard!A$3:B$32,2,FALSE)</f>
        <v>#N/A</v>
      </c>
    </row>
    <row r="791" spans="12:41" ht="15" customHeight="1">
      <c r="L791" s="72"/>
      <c r="AD791" s="73"/>
      <c r="AK791" s="39">
        <f>NETWORKDAYS(P791,U791,Holidays!$B$1:$B$132)</f>
        <v>0</v>
      </c>
      <c r="AL791" s="39" t="e">
        <f>VLOOKUP(N791,'Service standards'!A:B,2,FALSE)</f>
        <v>#N/A</v>
      </c>
      <c r="AM791" s="40">
        <f>(NETWORKDAYS(Q791,U791,Holidays!$B$1:$B$132))-AI791</f>
        <v>0</v>
      </c>
      <c r="AN791" s="39" t="e">
        <f t="shared" si="17"/>
        <v>#N/A</v>
      </c>
      <c r="AO791" s="55" t="e">
        <f>VLOOKUP(N:N,Dashboard!A$3:B$32,2,FALSE)</f>
        <v>#N/A</v>
      </c>
    </row>
    <row r="792" spans="12:41" ht="15" customHeight="1">
      <c r="L792" s="72"/>
      <c r="AD792" s="73"/>
      <c r="AK792" s="39">
        <f>NETWORKDAYS(P792,U792,Holidays!$B$1:$B$132)</f>
        <v>0</v>
      </c>
      <c r="AL792" s="39" t="e">
        <f>VLOOKUP(N792,'Service standards'!A:B,2,FALSE)</f>
        <v>#N/A</v>
      </c>
      <c r="AM792" s="40">
        <f>(NETWORKDAYS(Q792,U792,Holidays!$B$1:$B$132))-AI792</f>
        <v>0</v>
      </c>
      <c r="AN792" s="39" t="e">
        <f t="shared" si="17"/>
        <v>#N/A</v>
      </c>
      <c r="AO792" s="55" t="e">
        <f>VLOOKUP(N:N,Dashboard!A$3:B$32,2,FALSE)</f>
        <v>#N/A</v>
      </c>
    </row>
    <row r="793" spans="12:41" ht="15" customHeight="1">
      <c r="L793" s="72"/>
      <c r="AD793" s="73"/>
      <c r="AK793" s="39">
        <f>NETWORKDAYS(P793,U793,Holidays!$B$1:$B$132)</f>
        <v>0</v>
      </c>
      <c r="AL793" s="39" t="e">
        <f>VLOOKUP(N793,'Service standards'!A:B,2,FALSE)</f>
        <v>#N/A</v>
      </c>
      <c r="AM793" s="40">
        <f>(NETWORKDAYS(Q793,U793,Holidays!$B$1:$B$132))-AI793</f>
        <v>0</v>
      </c>
      <c r="AN793" s="39" t="e">
        <f t="shared" si="17"/>
        <v>#N/A</v>
      </c>
      <c r="AO793" s="55" t="e">
        <f>VLOOKUP(N:N,Dashboard!A$3:B$32,2,FALSE)</f>
        <v>#N/A</v>
      </c>
    </row>
    <row r="794" spans="12:41" ht="15" customHeight="1">
      <c r="L794" s="72"/>
      <c r="AD794" s="73"/>
      <c r="AK794" s="39">
        <f>NETWORKDAYS(P794,U794,Holidays!$B$1:$B$132)</f>
        <v>0</v>
      </c>
      <c r="AL794" s="39" t="e">
        <f>VLOOKUP(N794,'Service standards'!A:B,2,FALSE)</f>
        <v>#N/A</v>
      </c>
      <c r="AM794" s="40">
        <f>(NETWORKDAYS(Q794,U794,Holidays!$B$1:$B$132))-AI794</f>
        <v>0</v>
      </c>
      <c r="AN794" s="39" t="e">
        <f t="shared" si="17"/>
        <v>#N/A</v>
      </c>
      <c r="AO794" s="55" t="e">
        <f>VLOOKUP(N:N,Dashboard!A$3:B$32,2,FALSE)</f>
        <v>#N/A</v>
      </c>
    </row>
    <row r="795" spans="12:41" ht="15" customHeight="1">
      <c r="L795" s="72"/>
      <c r="AD795" s="73"/>
      <c r="AK795" s="39">
        <f>NETWORKDAYS(P795,U795,Holidays!$B$1:$B$132)</f>
        <v>0</v>
      </c>
      <c r="AL795" s="39" t="e">
        <f>VLOOKUP(N795,'Service standards'!A:B,2,FALSE)</f>
        <v>#N/A</v>
      </c>
      <c r="AM795" s="40">
        <f>(NETWORKDAYS(Q795,U795,Holidays!$B$1:$B$132))-AI795</f>
        <v>0</v>
      </c>
      <c r="AN795" s="39" t="e">
        <f t="shared" si="17"/>
        <v>#N/A</v>
      </c>
      <c r="AO795" s="55" t="e">
        <f>VLOOKUP(N:N,Dashboard!A$3:B$32,2,FALSE)</f>
        <v>#N/A</v>
      </c>
    </row>
    <row r="796" spans="12:41" ht="15" customHeight="1">
      <c r="L796" s="72"/>
      <c r="AD796" s="73"/>
      <c r="AK796" s="39">
        <f>NETWORKDAYS(P796,U796,Holidays!$B$1:$B$132)</f>
        <v>0</v>
      </c>
      <c r="AL796" s="39" t="e">
        <f>VLOOKUP(N796,'Service standards'!A:B,2,FALSE)</f>
        <v>#N/A</v>
      </c>
      <c r="AM796" s="40">
        <f>(NETWORKDAYS(Q796,U796,Holidays!$B$1:$B$132))-AI796</f>
        <v>0</v>
      </c>
      <c r="AN796" s="39" t="e">
        <f t="shared" si="17"/>
        <v>#N/A</v>
      </c>
      <c r="AO796" s="55" t="e">
        <f>VLOOKUP(N:N,Dashboard!A$3:B$32,2,FALSE)</f>
        <v>#N/A</v>
      </c>
    </row>
    <row r="797" spans="12:41" ht="15" customHeight="1">
      <c r="L797" s="72"/>
      <c r="AD797" s="73"/>
      <c r="AK797" s="39">
        <f>NETWORKDAYS(P797,U797,Holidays!$B$1:$B$132)</f>
        <v>0</v>
      </c>
      <c r="AL797" s="39" t="e">
        <f>VLOOKUP(N797,'Service standards'!A:B,2,FALSE)</f>
        <v>#N/A</v>
      </c>
      <c r="AM797" s="40">
        <f>(NETWORKDAYS(Q797,U797,Holidays!$B$1:$B$132))-AI797</f>
        <v>0</v>
      </c>
      <c r="AN797" s="39" t="e">
        <f t="shared" si="17"/>
        <v>#N/A</v>
      </c>
      <c r="AO797" s="55" t="e">
        <f>VLOOKUP(N:N,Dashboard!A$3:B$32,2,FALSE)</f>
        <v>#N/A</v>
      </c>
    </row>
    <row r="798" spans="12:41" ht="15" customHeight="1">
      <c r="L798" s="72"/>
      <c r="AD798" s="73"/>
      <c r="AK798" s="39">
        <f>NETWORKDAYS(P798,U798,Holidays!$B$1:$B$132)</f>
        <v>0</v>
      </c>
      <c r="AL798" s="39" t="e">
        <f>VLOOKUP(N798,'Service standards'!A:B,2,FALSE)</f>
        <v>#N/A</v>
      </c>
      <c r="AM798" s="40">
        <f>(NETWORKDAYS(Q798,U798,Holidays!$B$1:$B$132))-AI798</f>
        <v>0</v>
      </c>
      <c r="AN798" s="39" t="e">
        <f t="shared" si="17"/>
        <v>#N/A</v>
      </c>
      <c r="AO798" s="55" t="e">
        <f>VLOOKUP(N:N,Dashboard!A$3:B$32,2,FALSE)</f>
        <v>#N/A</v>
      </c>
    </row>
    <row r="799" spans="12:41" ht="15" customHeight="1">
      <c r="L799" s="72"/>
      <c r="AD799" s="73"/>
      <c r="AK799" s="39">
        <f>NETWORKDAYS(P799,U799,Holidays!$B$1:$B$132)</f>
        <v>0</v>
      </c>
      <c r="AL799" s="39" t="e">
        <f>VLOOKUP(N799,'Service standards'!A:B,2,FALSE)</f>
        <v>#N/A</v>
      </c>
      <c r="AM799" s="40">
        <f>(NETWORKDAYS(Q799,U799,Holidays!$B$1:$B$132))-AI799</f>
        <v>0</v>
      </c>
      <c r="AN799" s="39" t="e">
        <f t="shared" ref="AN799:AN862" si="18">IF(AM799&lt;=AL799,"Met/Rencontre", "DNM/NRP")</f>
        <v>#N/A</v>
      </c>
      <c r="AO799" s="55" t="e">
        <f>VLOOKUP(N:N,Dashboard!A$3:B$32,2,FALSE)</f>
        <v>#N/A</v>
      </c>
    </row>
    <row r="800" spans="12:41" ht="15" customHeight="1">
      <c r="L800" s="72"/>
      <c r="AD800" s="73"/>
      <c r="AK800" s="39">
        <f>NETWORKDAYS(P800,U800,Holidays!$B$1:$B$132)</f>
        <v>0</v>
      </c>
      <c r="AL800" s="39" t="e">
        <f>VLOOKUP(N800,'Service standards'!A:B,2,FALSE)</f>
        <v>#N/A</v>
      </c>
      <c r="AM800" s="40">
        <f>(NETWORKDAYS(Q800,U800,Holidays!$B$1:$B$132))-AI800</f>
        <v>0</v>
      </c>
      <c r="AN800" s="39" t="e">
        <f t="shared" si="18"/>
        <v>#N/A</v>
      </c>
      <c r="AO800" s="55" t="e">
        <f>VLOOKUP(N:N,Dashboard!A$3:B$32,2,FALSE)</f>
        <v>#N/A</v>
      </c>
    </row>
    <row r="801" spans="12:41" ht="15" customHeight="1">
      <c r="L801" s="72"/>
      <c r="AD801" s="73"/>
      <c r="AK801" s="39">
        <f>NETWORKDAYS(P801,U801,Holidays!$B$1:$B$132)</f>
        <v>0</v>
      </c>
      <c r="AL801" s="39" t="e">
        <f>VLOOKUP(N801,'Service standards'!A:B,2,FALSE)</f>
        <v>#N/A</v>
      </c>
      <c r="AM801" s="40">
        <f>(NETWORKDAYS(Q801,U801,Holidays!$B$1:$B$132))-AI801</f>
        <v>0</v>
      </c>
      <c r="AN801" s="39" t="e">
        <f t="shared" si="18"/>
        <v>#N/A</v>
      </c>
      <c r="AO801" s="55" t="e">
        <f>VLOOKUP(N:N,Dashboard!A$3:B$32,2,FALSE)</f>
        <v>#N/A</v>
      </c>
    </row>
    <row r="802" spans="12:41" ht="15" customHeight="1">
      <c r="L802" s="72"/>
      <c r="AD802" s="73"/>
      <c r="AK802" s="39">
        <f>NETWORKDAYS(P802,U802,Holidays!$B$1:$B$132)</f>
        <v>0</v>
      </c>
      <c r="AL802" s="39" t="e">
        <f>VLOOKUP(N802,'Service standards'!A:B,2,FALSE)</f>
        <v>#N/A</v>
      </c>
      <c r="AM802" s="40">
        <f>(NETWORKDAYS(Q802,U802,Holidays!$B$1:$B$132))-AI802</f>
        <v>0</v>
      </c>
      <c r="AN802" s="39" t="e">
        <f t="shared" si="18"/>
        <v>#N/A</v>
      </c>
      <c r="AO802" s="55" t="e">
        <f>VLOOKUP(N:N,Dashboard!A$3:B$32,2,FALSE)</f>
        <v>#N/A</v>
      </c>
    </row>
    <row r="803" spans="12:41" ht="15" customHeight="1">
      <c r="L803" s="72"/>
      <c r="AD803" s="73"/>
      <c r="AK803" s="39">
        <f>NETWORKDAYS(P803,U803,Holidays!$B$1:$B$132)</f>
        <v>0</v>
      </c>
      <c r="AL803" s="39" t="e">
        <f>VLOOKUP(N803,'Service standards'!A:B,2,FALSE)</f>
        <v>#N/A</v>
      </c>
      <c r="AM803" s="40">
        <f>(NETWORKDAYS(Q803,U803,Holidays!$B$1:$B$132))-AI803</f>
        <v>0</v>
      </c>
      <c r="AN803" s="39" t="e">
        <f t="shared" si="18"/>
        <v>#N/A</v>
      </c>
      <c r="AO803" s="55" t="e">
        <f>VLOOKUP(N:N,Dashboard!A$3:B$32,2,FALSE)</f>
        <v>#N/A</v>
      </c>
    </row>
    <row r="804" spans="12:41" ht="15" customHeight="1">
      <c r="L804" s="72"/>
      <c r="AD804" s="73"/>
      <c r="AK804" s="39">
        <f>NETWORKDAYS(P804,U804,Holidays!$B$1:$B$132)</f>
        <v>0</v>
      </c>
      <c r="AL804" s="39" t="e">
        <f>VLOOKUP(N804,'Service standards'!A:B,2,FALSE)</f>
        <v>#N/A</v>
      </c>
      <c r="AM804" s="40">
        <f>(NETWORKDAYS(Q804,U804,Holidays!$B$1:$B$132))-AI804</f>
        <v>0</v>
      </c>
      <c r="AN804" s="39" t="e">
        <f t="shared" si="18"/>
        <v>#N/A</v>
      </c>
      <c r="AO804" s="55" t="e">
        <f>VLOOKUP(N:N,Dashboard!A$3:B$32,2,FALSE)</f>
        <v>#N/A</v>
      </c>
    </row>
    <row r="805" spans="12:41" ht="15" customHeight="1">
      <c r="L805" s="72"/>
      <c r="AD805" s="73"/>
      <c r="AK805" s="39">
        <f>NETWORKDAYS(P805,U805,Holidays!$B$1:$B$132)</f>
        <v>0</v>
      </c>
      <c r="AL805" s="39" t="e">
        <f>VLOOKUP(N805,'Service standards'!A:B,2,FALSE)</f>
        <v>#N/A</v>
      </c>
      <c r="AM805" s="40">
        <f>(NETWORKDAYS(Q805,U805,Holidays!$B$1:$B$132))-AI805</f>
        <v>0</v>
      </c>
      <c r="AN805" s="39" t="e">
        <f t="shared" si="18"/>
        <v>#N/A</v>
      </c>
      <c r="AO805" s="55" t="e">
        <f>VLOOKUP(N:N,Dashboard!A$3:B$32,2,FALSE)</f>
        <v>#N/A</v>
      </c>
    </row>
    <row r="806" spans="12:41" ht="15" customHeight="1">
      <c r="L806" s="72"/>
      <c r="AD806" s="73"/>
      <c r="AK806" s="39">
        <f>NETWORKDAYS(P806,U806,Holidays!$B$1:$B$132)</f>
        <v>0</v>
      </c>
      <c r="AL806" s="39" t="e">
        <f>VLOOKUP(N806,'Service standards'!A:B,2,FALSE)</f>
        <v>#N/A</v>
      </c>
      <c r="AM806" s="40">
        <f>(NETWORKDAYS(Q806,U806,Holidays!$B$1:$B$132))-AI806</f>
        <v>0</v>
      </c>
      <c r="AN806" s="39" t="e">
        <f t="shared" si="18"/>
        <v>#N/A</v>
      </c>
      <c r="AO806" s="55" t="e">
        <f>VLOOKUP(N:N,Dashboard!A$3:B$32,2,FALSE)</f>
        <v>#N/A</v>
      </c>
    </row>
    <row r="807" spans="12:41" ht="15" customHeight="1">
      <c r="L807" s="72"/>
      <c r="AD807" s="73"/>
      <c r="AK807" s="39">
        <f>NETWORKDAYS(P807,U807,Holidays!$B$1:$B$132)</f>
        <v>0</v>
      </c>
      <c r="AL807" s="39" t="e">
        <f>VLOOKUP(N807,'Service standards'!A:B,2,FALSE)</f>
        <v>#N/A</v>
      </c>
      <c r="AM807" s="40">
        <f>(NETWORKDAYS(Q807,U807,Holidays!$B$1:$B$132))-AI807</f>
        <v>0</v>
      </c>
      <c r="AN807" s="39" t="e">
        <f t="shared" si="18"/>
        <v>#N/A</v>
      </c>
      <c r="AO807" s="55" t="e">
        <f>VLOOKUP(N:N,Dashboard!A$3:B$32,2,FALSE)</f>
        <v>#N/A</v>
      </c>
    </row>
    <row r="808" spans="12:41" ht="15" customHeight="1">
      <c r="L808" s="72"/>
      <c r="AD808" s="73"/>
      <c r="AK808" s="39">
        <f>NETWORKDAYS(P808,U808,Holidays!$B$1:$B$132)</f>
        <v>0</v>
      </c>
      <c r="AL808" s="39" t="e">
        <f>VLOOKUP(N808,'Service standards'!A:B,2,FALSE)</f>
        <v>#N/A</v>
      </c>
      <c r="AM808" s="40">
        <f>(NETWORKDAYS(Q808,U808,Holidays!$B$1:$B$132))-AI808</f>
        <v>0</v>
      </c>
      <c r="AN808" s="39" t="e">
        <f t="shared" si="18"/>
        <v>#N/A</v>
      </c>
      <c r="AO808" s="55" t="e">
        <f>VLOOKUP(N:N,Dashboard!A$3:B$32,2,FALSE)</f>
        <v>#N/A</v>
      </c>
    </row>
    <row r="809" spans="12:41" ht="15" customHeight="1">
      <c r="L809" s="72"/>
      <c r="AD809" s="73"/>
      <c r="AK809" s="39">
        <f>NETWORKDAYS(P809,U809,Holidays!$B$1:$B$132)</f>
        <v>0</v>
      </c>
      <c r="AL809" s="39" t="e">
        <f>VLOOKUP(N809,'Service standards'!A:B,2,FALSE)</f>
        <v>#N/A</v>
      </c>
      <c r="AM809" s="40">
        <f>(NETWORKDAYS(Q809,U809,Holidays!$B$1:$B$132))-AI809</f>
        <v>0</v>
      </c>
      <c r="AN809" s="39" t="e">
        <f t="shared" si="18"/>
        <v>#N/A</v>
      </c>
      <c r="AO809" s="55" t="e">
        <f>VLOOKUP(N:N,Dashboard!A$3:B$32,2,FALSE)</f>
        <v>#N/A</v>
      </c>
    </row>
    <row r="810" spans="12:41" ht="15" customHeight="1">
      <c r="L810" s="72"/>
      <c r="AD810" s="73"/>
      <c r="AK810" s="39">
        <f>NETWORKDAYS(P810,U810,Holidays!$B$1:$B$132)</f>
        <v>0</v>
      </c>
      <c r="AL810" s="39" t="e">
        <f>VLOOKUP(N810,'Service standards'!A:B,2,FALSE)</f>
        <v>#N/A</v>
      </c>
      <c r="AM810" s="40">
        <f>(NETWORKDAYS(Q810,U810,Holidays!$B$1:$B$132))-AI810</f>
        <v>0</v>
      </c>
      <c r="AN810" s="39" t="e">
        <f t="shared" si="18"/>
        <v>#N/A</v>
      </c>
      <c r="AO810" s="55" t="e">
        <f>VLOOKUP(N:N,Dashboard!A$3:B$32,2,FALSE)</f>
        <v>#N/A</v>
      </c>
    </row>
    <row r="811" spans="12:41" ht="15" customHeight="1">
      <c r="L811" s="72"/>
      <c r="AD811" s="73"/>
      <c r="AK811" s="39">
        <f>NETWORKDAYS(P811,U811,Holidays!$B$1:$B$132)</f>
        <v>0</v>
      </c>
      <c r="AL811" s="39" t="e">
        <f>VLOOKUP(N811,'Service standards'!A:B,2,FALSE)</f>
        <v>#N/A</v>
      </c>
      <c r="AM811" s="40">
        <f>(NETWORKDAYS(Q811,U811,Holidays!$B$1:$B$132))-AI811</f>
        <v>0</v>
      </c>
      <c r="AN811" s="39" t="e">
        <f t="shared" si="18"/>
        <v>#N/A</v>
      </c>
      <c r="AO811" s="55" t="e">
        <f>VLOOKUP(N:N,Dashboard!A$3:B$32,2,FALSE)</f>
        <v>#N/A</v>
      </c>
    </row>
    <row r="812" spans="12:41" ht="15" customHeight="1">
      <c r="L812" s="72"/>
      <c r="AD812" s="73"/>
      <c r="AK812" s="39">
        <f>NETWORKDAYS(P812,U812,Holidays!$B$1:$B$132)</f>
        <v>0</v>
      </c>
      <c r="AL812" s="39" t="e">
        <f>VLOOKUP(N812,'Service standards'!A:B,2,FALSE)</f>
        <v>#N/A</v>
      </c>
      <c r="AM812" s="40">
        <f>(NETWORKDAYS(Q812,U812,Holidays!$B$1:$B$132))-AI812</f>
        <v>0</v>
      </c>
      <c r="AN812" s="39" t="e">
        <f t="shared" si="18"/>
        <v>#N/A</v>
      </c>
      <c r="AO812" s="55" t="e">
        <f>VLOOKUP(N:N,Dashboard!A$3:B$32,2,FALSE)</f>
        <v>#N/A</v>
      </c>
    </row>
    <row r="813" spans="12:41" ht="15" customHeight="1">
      <c r="L813" s="72"/>
      <c r="AD813" s="73"/>
      <c r="AK813" s="39">
        <f>NETWORKDAYS(P813,U813,Holidays!$B$1:$B$132)</f>
        <v>0</v>
      </c>
      <c r="AL813" s="39" t="e">
        <f>VLOOKUP(N813,'Service standards'!A:B,2,FALSE)</f>
        <v>#N/A</v>
      </c>
      <c r="AM813" s="40">
        <f>(NETWORKDAYS(Q813,U813,Holidays!$B$1:$B$132))-AI813</f>
        <v>0</v>
      </c>
      <c r="AN813" s="39" t="e">
        <f t="shared" si="18"/>
        <v>#N/A</v>
      </c>
      <c r="AO813" s="55" t="e">
        <f>VLOOKUP(N:N,Dashboard!A$3:B$32,2,FALSE)</f>
        <v>#N/A</v>
      </c>
    </row>
    <row r="814" spans="12:41" ht="15" customHeight="1">
      <c r="L814" s="72"/>
      <c r="AD814" s="73"/>
      <c r="AK814" s="39">
        <f>NETWORKDAYS(P814,U814,Holidays!$B$1:$B$132)</f>
        <v>0</v>
      </c>
      <c r="AL814" s="39" t="e">
        <f>VLOOKUP(N814,'Service standards'!A:B,2,FALSE)</f>
        <v>#N/A</v>
      </c>
      <c r="AM814" s="40">
        <f>(NETWORKDAYS(Q814,U814,Holidays!$B$1:$B$132))-AI814</f>
        <v>0</v>
      </c>
      <c r="AN814" s="39" t="e">
        <f t="shared" si="18"/>
        <v>#N/A</v>
      </c>
      <c r="AO814" s="55" t="e">
        <f>VLOOKUP(N:N,Dashboard!A$3:B$32,2,FALSE)</f>
        <v>#N/A</v>
      </c>
    </row>
    <row r="815" spans="12:41" ht="15" customHeight="1">
      <c r="L815" s="72"/>
      <c r="AD815" s="73"/>
      <c r="AK815" s="39">
        <f>NETWORKDAYS(P815,U815,Holidays!$B$1:$B$132)</f>
        <v>0</v>
      </c>
      <c r="AL815" s="39" t="e">
        <f>VLOOKUP(N815,'Service standards'!A:B,2,FALSE)</f>
        <v>#N/A</v>
      </c>
      <c r="AM815" s="40">
        <f>(NETWORKDAYS(Q815,U815,Holidays!$B$1:$B$132))-AI815</f>
        <v>0</v>
      </c>
      <c r="AN815" s="39" t="e">
        <f t="shared" si="18"/>
        <v>#N/A</v>
      </c>
      <c r="AO815" s="55" t="e">
        <f>VLOOKUP(N:N,Dashboard!A$3:B$32,2,FALSE)</f>
        <v>#N/A</v>
      </c>
    </row>
    <row r="816" spans="12:41" ht="15" customHeight="1">
      <c r="L816" s="72"/>
      <c r="AD816" s="73"/>
      <c r="AK816" s="39">
        <f>NETWORKDAYS(P816,U816,Holidays!$B$1:$B$132)</f>
        <v>0</v>
      </c>
      <c r="AL816" s="39" t="e">
        <f>VLOOKUP(N816,'Service standards'!A:B,2,FALSE)</f>
        <v>#N/A</v>
      </c>
      <c r="AM816" s="40">
        <f>(NETWORKDAYS(Q816,U816,Holidays!$B$1:$B$132))-AI816</f>
        <v>0</v>
      </c>
      <c r="AN816" s="39" t="e">
        <f t="shared" si="18"/>
        <v>#N/A</v>
      </c>
      <c r="AO816" s="55" t="e">
        <f>VLOOKUP(N:N,Dashboard!A$3:B$32,2,FALSE)</f>
        <v>#N/A</v>
      </c>
    </row>
    <row r="817" spans="12:41" ht="15" customHeight="1">
      <c r="L817" s="72"/>
      <c r="AD817" s="73"/>
      <c r="AK817" s="39">
        <f>NETWORKDAYS(P817,U817,Holidays!$B$1:$B$132)</f>
        <v>0</v>
      </c>
      <c r="AL817" s="39" t="e">
        <f>VLOOKUP(N817,'Service standards'!A:B,2,FALSE)</f>
        <v>#N/A</v>
      </c>
      <c r="AM817" s="40">
        <f>(NETWORKDAYS(Q817,U817,Holidays!$B$1:$B$132))-AI817</f>
        <v>0</v>
      </c>
      <c r="AN817" s="39" t="e">
        <f t="shared" si="18"/>
        <v>#N/A</v>
      </c>
      <c r="AO817" s="55" t="e">
        <f>VLOOKUP(N:N,Dashboard!A$3:B$32,2,FALSE)</f>
        <v>#N/A</v>
      </c>
    </row>
    <row r="818" spans="12:41" ht="15" customHeight="1">
      <c r="L818" s="72"/>
      <c r="AD818" s="73"/>
      <c r="AK818" s="39">
        <f>NETWORKDAYS(P818,U818,Holidays!$B$1:$B$132)</f>
        <v>0</v>
      </c>
      <c r="AL818" s="39" t="e">
        <f>VLOOKUP(N818,'Service standards'!A:B,2,FALSE)</f>
        <v>#N/A</v>
      </c>
      <c r="AM818" s="40">
        <f>(NETWORKDAYS(Q818,U818,Holidays!$B$1:$B$132))-AI818</f>
        <v>0</v>
      </c>
      <c r="AN818" s="39" t="e">
        <f t="shared" si="18"/>
        <v>#N/A</v>
      </c>
      <c r="AO818" s="55" t="e">
        <f>VLOOKUP(N:N,Dashboard!A$3:B$32,2,FALSE)</f>
        <v>#N/A</v>
      </c>
    </row>
    <row r="819" spans="12:41" ht="15" customHeight="1">
      <c r="L819" s="72"/>
      <c r="AD819" s="73"/>
      <c r="AK819" s="39">
        <f>NETWORKDAYS(P819,U819,Holidays!$B$1:$B$132)</f>
        <v>0</v>
      </c>
      <c r="AL819" s="39" t="e">
        <f>VLOOKUP(N819,'Service standards'!A:B,2,FALSE)</f>
        <v>#N/A</v>
      </c>
      <c r="AM819" s="40">
        <f>(NETWORKDAYS(Q819,U819,Holidays!$B$1:$B$132))-AI819</f>
        <v>0</v>
      </c>
      <c r="AN819" s="39" t="e">
        <f t="shared" si="18"/>
        <v>#N/A</v>
      </c>
      <c r="AO819" s="55" t="e">
        <f>VLOOKUP(N:N,Dashboard!A$3:B$32,2,FALSE)</f>
        <v>#N/A</v>
      </c>
    </row>
    <row r="820" spans="12:41" ht="15" customHeight="1">
      <c r="L820" s="72"/>
      <c r="AD820" s="73"/>
      <c r="AK820" s="39">
        <f>NETWORKDAYS(P820,U820,Holidays!$B$1:$B$132)</f>
        <v>0</v>
      </c>
      <c r="AL820" s="39" t="e">
        <f>VLOOKUP(N820,'Service standards'!A:B,2,FALSE)</f>
        <v>#N/A</v>
      </c>
      <c r="AM820" s="40">
        <f>(NETWORKDAYS(Q820,U820,Holidays!$B$1:$B$132))-AI820</f>
        <v>0</v>
      </c>
      <c r="AN820" s="39" t="e">
        <f t="shared" si="18"/>
        <v>#N/A</v>
      </c>
      <c r="AO820" s="55" t="e">
        <f>VLOOKUP(N:N,Dashboard!A$3:B$32,2,FALSE)</f>
        <v>#N/A</v>
      </c>
    </row>
    <row r="821" spans="12:41" ht="15" customHeight="1">
      <c r="L821" s="72"/>
      <c r="AD821" s="73"/>
      <c r="AK821" s="39">
        <f>NETWORKDAYS(P821,U821,Holidays!$B$1:$B$132)</f>
        <v>0</v>
      </c>
      <c r="AL821" s="39" t="e">
        <f>VLOOKUP(N821,'Service standards'!A:B,2,FALSE)</f>
        <v>#N/A</v>
      </c>
      <c r="AM821" s="40">
        <f>(NETWORKDAYS(Q821,U821,Holidays!$B$1:$B$132))-AI821</f>
        <v>0</v>
      </c>
      <c r="AN821" s="39" t="e">
        <f t="shared" si="18"/>
        <v>#N/A</v>
      </c>
      <c r="AO821" s="55" t="e">
        <f>VLOOKUP(N:N,Dashboard!A$3:B$32,2,FALSE)</f>
        <v>#N/A</v>
      </c>
    </row>
    <row r="822" spans="12:41" ht="15" customHeight="1">
      <c r="L822" s="72"/>
      <c r="AD822" s="73"/>
      <c r="AK822" s="39">
        <f>NETWORKDAYS(P822,U822,Holidays!$B$1:$B$132)</f>
        <v>0</v>
      </c>
      <c r="AL822" s="39" t="e">
        <f>VLOOKUP(N822,'Service standards'!A:B,2,FALSE)</f>
        <v>#N/A</v>
      </c>
      <c r="AM822" s="40">
        <f>(NETWORKDAYS(Q822,U822,Holidays!$B$1:$B$132))-AI822</f>
        <v>0</v>
      </c>
      <c r="AN822" s="39" t="e">
        <f t="shared" si="18"/>
        <v>#N/A</v>
      </c>
      <c r="AO822" s="55" t="e">
        <f>VLOOKUP(N:N,Dashboard!A$3:B$32,2,FALSE)</f>
        <v>#N/A</v>
      </c>
    </row>
    <row r="823" spans="12:41" ht="15" customHeight="1">
      <c r="L823" s="72"/>
      <c r="AD823" s="73"/>
      <c r="AK823" s="39">
        <f>NETWORKDAYS(P823,U823,Holidays!$B$1:$B$132)</f>
        <v>0</v>
      </c>
      <c r="AL823" s="39" t="e">
        <f>VLOOKUP(N823,'Service standards'!A:B,2,FALSE)</f>
        <v>#N/A</v>
      </c>
      <c r="AM823" s="40">
        <f>(NETWORKDAYS(Q823,U823,Holidays!$B$1:$B$132))-AI823</f>
        <v>0</v>
      </c>
      <c r="AN823" s="39" t="e">
        <f t="shared" si="18"/>
        <v>#N/A</v>
      </c>
      <c r="AO823" s="55" t="e">
        <f>VLOOKUP(N:N,Dashboard!A$3:B$32,2,FALSE)</f>
        <v>#N/A</v>
      </c>
    </row>
    <row r="824" spans="12:41" ht="15" customHeight="1">
      <c r="L824" s="72"/>
      <c r="AD824" s="73"/>
      <c r="AK824" s="39">
        <f>NETWORKDAYS(P824,U824,Holidays!$B$1:$B$132)</f>
        <v>0</v>
      </c>
      <c r="AL824" s="39" t="e">
        <f>VLOOKUP(N824,'Service standards'!A:B,2,FALSE)</f>
        <v>#N/A</v>
      </c>
      <c r="AM824" s="40">
        <f>(NETWORKDAYS(Q824,U824,Holidays!$B$1:$B$132))-AI824</f>
        <v>0</v>
      </c>
      <c r="AN824" s="39" t="e">
        <f t="shared" si="18"/>
        <v>#N/A</v>
      </c>
      <c r="AO824" s="55" t="e">
        <f>VLOOKUP(N:N,Dashboard!A$3:B$32,2,FALSE)</f>
        <v>#N/A</v>
      </c>
    </row>
    <row r="825" spans="12:41" ht="15" customHeight="1">
      <c r="L825" s="72"/>
      <c r="AD825" s="73"/>
      <c r="AK825" s="39">
        <f>NETWORKDAYS(P825,U825,Holidays!$B$1:$B$132)</f>
        <v>0</v>
      </c>
      <c r="AL825" s="39" t="e">
        <f>VLOOKUP(N825,'Service standards'!A:B,2,FALSE)</f>
        <v>#N/A</v>
      </c>
      <c r="AM825" s="40">
        <f>(NETWORKDAYS(Q825,U825,Holidays!$B$1:$B$132))-AI825</f>
        <v>0</v>
      </c>
      <c r="AN825" s="39" t="e">
        <f t="shared" si="18"/>
        <v>#N/A</v>
      </c>
      <c r="AO825" s="55" t="e">
        <f>VLOOKUP(N:N,Dashboard!A$3:B$32,2,FALSE)</f>
        <v>#N/A</v>
      </c>
    </row>
    <row r="826" spans="12:41" ht="15" customHeight="1">
      <c r="L826" s="72"/>
      <c r="AD826" s="73"/>
      <c r="AK826" s="39">
        <f>NETWORKDAYS(P826,U826,Holidays!$B$1:$B$132)</f>
        <v>0</v>
      </c>
      <c r="AL826" s="39" t="e">
        <f>VLOOKUP(N826,'Service standards'!A:B,2,FALSE)</f>
        <v>#N/A</v>
      </c>
      <c r="AM826" s="40">
        <f>(NETWORKDAYS(Q826,U826,Holidays!$B$1:$B$132))-AI826</f>
        <v>0</v>
      </c>
      <c r="AN826" s="39" t="e">
        <f t="shared" si="18"/>
        <v>#N/A</v>
      </c>
      <c r="AO826" s="55" t="e">
        <f>VLOOKUP(N:N,Dashboard!A$3:B$32,2,FALSE)</f>
        <v>#N/A</v>
      </c>
    </row>
    <row r="827" spans="12:41" ht="15" customHeight="1">
      <c r="L827" s="72"/>
      <c r="AD827" s="73"/>
      <c r="AK827" s="39">
        <f>NETWORKDAYS(P827,U827,Holidays!$B$1:$B$132)</f>
        <v>0</v>
      </c>
      <c r="AL827" s="39" t="e">
        <f>VLOOKUP(N827,'Service standards'!A:B,2,FALSE)</f>
        <v>#N/A</v>
      </c>
      <c r="AM827" s="40">
        <f>(NETWORKDAYS(Q827,U827,Holidays!$B$1:$B$132))-AI827</f>
        <v>0</v>
      </c>
      <c r="AN827" s="39" t="e">
        <f t="shared" si="18"/>
        <v>#N/A</v>
      </c>
      <c r="AO827" s="55" t="e">
        <f>VLOOKUP(N:N,Dashboard!A$3:B$32,2,FALSE)</f>
        <v>#N/A</v>
      </c>
    </row>
    <row r="828" spans="12:41" ht="15" customHeight="1">
      <c r="L828" s="72"/>
      <c r="AD828" s="73"/>
      <c r="AK828" s="39">
        <f>NETWORKDAYS(P828,U828,Holidays!$B$1:$B$132)</f>
        <v>0</v>
      </c>
      <c r="AL828" s="39" t="e">
        <f>VLOOKUP(N828,'Service standards'!A:B,2,FALSE)</f>
        <v>#N/A</v>
      </c>
      <c r="AM828" s="40">
        <f>(NETWORKDAYS(Q828,U828,Holidays!$B$1:$B$132))-AI828</f>
        <v>0</v>
      </c>
      <c r="AN828" s="39" t="e">
        <f t="shared" si="18"/>
        <v>#N/A</v>
      </c>
      <c r="AO828" s="55" t="e">
        <f>VLOOKUP(N:N,Dashboard!A$3:B$32,2,FALSE)</f>
        <v>#N/A</v>
      </c>
    </row>
    <row r="829" spans="12:41" ht="15" customHeight="1">
      <c r="L829" s="72"/>
      <c r="AD829" s="73"/>
      <c r="AK829" s="39">
        <f>NETWORKDAYS(P829,U829,Holidays!$B$1:$B$132)</f>
        <v>0</v>
      </c>
      <c r="AL829" s="39" t="e">
        <f>VLOOKUP(N829,'Service standards'!A:B,2,FALSE)</f>
        <v>#N/A</v>
      </c>
      <c r="AM829" s="40">
        <f>(NETWORKDAYS(Q829,U829,Holidays!$B$1:$B$132))-AI829</f>
        <v>0</v>
      </c>
      <c r="AN829" s="39" t="e">
        <f t="shared" si="18"/>
        <v>#N/A</v>
      </c>
      <c r="AO829" s="55" t="e">
        <f>VLOOKUP(N:N,Dashboard!A$3:B$32,2,FALSE)</f>
        <v>#N/A</v>
      </c>
    </row>
    <row r="830" spans="12:41" ht="15" customHeight="1">
      <c r="L830" s="72"/>
      <c r="AD830" s="73"/>
      <c r="AK830" s="39">
        <f>NETWORKDAYS(P830,U830,Holidays!$B$1:$B$132)</f>
        <v>0</v>
      </c>
      <c r="AL830" s="39" t="e">
        <f>VLOOKUP(N830,'Service standards'!A:B,2,FALSE)</f>
        <v>#N/A</v>
      </c>
      <c r="AM830" s="40">
        <f>(NETWORKDAYS(Q830,U830,Holidays!$B$1:$B$132))-AI830</f>
        <v>0</v>
      </c>
      <c r="AN830" s="39" t="e">
        <f t="shared" si="18"/>
        <v>#N/A</v>
      </c>
      <c r="AO830" s="55" t="e">
        <f>VLOOKUP(N:N,Dashboard!A$3:B$32,2,FALSE)</f>
        <v>#N/A</v>
      </c>
    </row>
    <row r="831" spans="12:41" ht="15" customHeight="1">
      <c r="L831" s="72"/>
      <c r="AD831" s="73"/>
      <c r="AK831" s="39">
        <f>NETWORKDAYS(P831,U831,Holidays!$B$1:$B$132)</f>
        <v>0</v>
      </c>
      <c r="AL831" s="39" t="e">
        <f>VLOOKUP(N831,'Service standards'!A:B,2,FALSE)</f>
        <v>#N/A</v>
      </c>
      <c r="AM831" s="40">
        <f>(NETWORKDAYS(Q831,U831,Holidays!$B$1:$B$132))-AI831</f>
        <v>0</v>
      </c>
      <c r="AN831" s="39" t="e">
        <f t="shared" si="18"/>
        <v>#N/A</v>
      </c>
      <c r="AO831" s="55" t="e">
        <f>VLOOKUP(N:N,Dashboard!A$3:B$32,2,FALSE)</f>
        <v>#N/A</v>
      </c>
    </row>
    <row r="832" spans="12:41" ht="15" customHeight="1">
      <c r="L832" s="72"/>
      <c r="AD832" s="73"/>
      <c r="AK832" s="39">
        <f>NETWORKDAYS(P832,U832,Holidays!$B$1:$B$132)</f>
        <v>0</v>
      </c>
      <c r="AL832" s="39" t="e">
        <f>VLOOKUP(N832,'Service standards'!A:B,2,FALSE)</f>
        <v>#N/A</v>
      </c>
      <c r="AM832" s="40">
        <f>(NETWORKDAYS(Q832,U832,Holidays!$B$1:$B$132))-AI832</f>
        <v>0</v>
      </c>
      <c r="AN832" s="39" t="e">
        <f t="shared" si="18"/>
        <v>#N/A</v>
      </c>
      <c r="AO832" s="55" t="e">
        <f>VLOOKUP(N:N,Dashboard!A$3:B$32,2,FALSE)</f>
        <v>#N/A</v>
      </c>
    </row>
    <row r="833" spans="12:41" ht="15" customHeight="1">
      <c r="L833" s="72"/>
      <c r="AD833" s="73"/>
      <c r="AK833" s="39">
        <f>NETWORKDAYS(P833,U833,Holidays!$B$1:$B$132)</f>
        <v>0</v>
      </c>
      <c r="AL833" s="39" t="e">
        <f>VLOOKUP(N833,'Service standards'!A:B,2,FALSE)</f>
        <v>#N/A</v>
      </c>
      <c r="AM833" s="40">
        <f>(NETWORKDAYS(Q833,U833,Holidays!$B$1:$B$132))-AI833</f>
        <v>0</v>
      </c>
      <c r="AN833" s="39" t="e">
        <f t="shared" si="18"/>
        <v>#N/A</v>
      </c>
      <c r="AO833" s="55" t="e">
        <f>VLOOKUP(N:N,Dashboard!A$3:B$32,2,FALSE)</f>
        <v>#N/A</v>
      </c>
    </row>
    <row r="834" spans="12:41" ht="15" customHeight="1">
      <c r="L834" s="72"/>
      <c r="AD834" s="73"/>
      <c r="AK834" s="39">
        <f>NETWORKDAYS(P834,U834,Holidays!$B$1:$B$132)</f>
        <v>0</v>
      </c>
      <c r="AL834" s="39" t="e">
        <f>VLOOKUP(N834,'Service standards'!A:B,2,FALSE)</f>
        <v>#N/A</v>
      </c>
      <c r="AM834" s="40">
        <f>(NETWORKDAYS(Q834,U834,Holidays!$B$1:$B$132))-AI834</f>
        <v>0</v>
      </c>
      <c r="AN834" s="39" t="e">
        <f t="shared" si="18"/>
        <v>#N/A</v>
      </c>
      <c r="AO834" s="55" t="e">
        <f>VLOOKUP(N:N,Dashboard!A$3:B$32,2,FALSE)</f>
        <v>#N/A</v>
      </c>
    </row>
    <row r="835" spans="12:41" ht="15" customHeight="1">
      <c r="L835" s="72"/>
      <c r="AD835" s="73"/>
      <c r="AK835" s="39">
        <f>NETWORKDAYS(P835,U835,Holidays!$B$1:$B$132)</f>
        <v>0</v>
      </c>
      <c r="AL835" s="39" t="e">
        <f>VLOOKUP(N835,'Service standards'!A:B,2,FALSE)</f>
        <v>#N/A</v>
      </c>
      <c r="AM835" s="40">
        <f>(NETWORKDAYS(Q835,U835,Holidays!$B$1:$B$132))-AI835</f>
        <v>0</v>
      </c>
      <c r="AN835" s="39" t="e">
        <f t="shared" si="18"/>
        <v>#N/A</v>
      </c>
      <c r="AO835" s="55" t="e">
        <f>VLOOKUP(N:N,Dashboard!A$3:B$32,2,FALSE)</f>
        <v>#N/A</v>
      </c>
    </row>
    <row r="836" spans="12:41" ht="15" customHeight="1">
      <c r="L836" s="72"/>
      <c r="AD836" s="73"/>
      <c r="AK836" s="39">
        <f>NETWORKDAYS(P836,U836,Holidays!$B$1:$B$132)</f>
        <v>0</v>
      </c>
      <c r="AL836" s="39" t="e">
        <f>VLOOKUP(N836,'Service standards'!A:B,2,FALSE)</f>
        <v>#N/A</v>
      </c>
      <c r="AM836" s="40">
        <f>(NETWORKDAYS(Q836,U836,Holidays!$B$1:$B$132))-AI836</f>
        <v>0</v>
      </c>
      <c r="AN836" s="39" t="e">
        <f t="shared" si="18"/>
        <v>#N/A</v>
      </c>
      <c r="AO836" s="55" t="e">
        <f>VLOOKUP(N:N,Dashboard!A$3:B$32,2,FALSE)</f>
        <v>#N/A</v>
      </c>
    </row>
    <row r="837" spans="12:41" ht="15" customHeight="1">
      <c r="L837" s="72"/>
      <c r="AD837" s="73"/>
      <c r="AK837" s="39">
        <f>NETWORKDAYS(P837,U837,Holidays!$B$1:$B$132)</f>
        <v>0</v>
      </c>
      <c r="AL837" s="39" t="e">
        <f>VLOOKUP(N837,'Service standards'!A:B,2,FALSE)</f>
        <v>#N/A</v>
      </c>
      <c r="AM837" s="40">
        <f>(NETWORKDAYS(Q837,U837,Holidays!$B$1:$B$132))-AI837</f>
        <v>0</v>
      </c>
      <c r="AN837" s="39" t="e">
        <f t="shared" si="18"/>
        <v>#N/A</v>
      </c>
      <c r="AO837" s="55" t="e">
        <f>VLOOKUP(N:N,Dashboard!A$3:B$32,2,FALSE)</f>
        <v>#N/A</v>
      </c>
    </row>
    <row r="838" spans="12:41" ht="15" customHeight="1">
      <c r="L838" s="72"/>
      <c r="AD838" s="73"/>
      <c r="AK838" s="39">
        <f>NETWORKDAYS(P838,U838,Holidays!$B$1:$B$132)</f>
        <v>0</v>
      </c>
      <c r="AL838" s="39" t="e">
        <f>VLOOKUP(N838,'Service standards'!A:B,2,FALSE)</f>
        <v>#N/A</v>
      </c>
      <c r="AM838" s="40">
        <f>(NETWORKDAYS(Q838,U838,Holidays!$B$1:$B$132))-AI838</f>
        <v>0</v>
      </c>
      <c r="AN838" s="39" t="e">
        <f t="shared" si="18"/>
        <v>#N/A</v>
      </c>
      <c r="AO838" s="55" t="e">
        <f>VLOOKUP(N:N,Dashboard!A$3:B$32,2,FALSE)</f>
        <v>#N/A</v>
      </c>
    </row>
    <row r="839" spans="12:41" ht="15" customHeight="1">
      <c r="L839" s="72"/>
      <c r="AD839" s="73"/>
      <c r="AK839" s="39">
        <f>NETWORKDAYS(P839,U839,Holidays!$B$1:$B$132)</f>
        <v>0</v>
      </c>
      <c r="AL839" s="39" t="e">
        <f>VLOOKUP(N839,'Service standards'!A:B,2,FALSE)</f>
        <v>#N/A</v>
      </c>
      <c r="AM839" s="40">
        <f>(NETWORKDAYS(Q839,U839,Holidays!$B$1:$B$132))-AI839</f>
        <v>0</v>
      </c>
      <c r="AN839" s="39" t="e">
        <f t="shared" si="18"/>
        <v>#N/A</v>
      </c>
      <c r="AO839" s="55" t="e">
        <f>VLOOKUP(N:N,Dashboard!A$3:B$32,2,FALSE)</f>
        <v>#N/A</v>
      </c>
    </row>
    <row r="840" spans="12:41" ht="15" customHeight="1">
      <c r="L840" s="72"/>
      <c r="AD840" s="73"/>
      <c r="AK840" s="39">
        <f>NETWORKDAYS(P840,U840,Holidays!$B$1:$B$132)</f>
        <v>0</v>
      </c>
      <c r="AL840" s="39" t="e">
        <f>VLOOKUP(N840,'Service standards'!A:B,2,FALSE)</f>
        <v>#N/A</v>
      </c>
      <c r="AM840" s="40">
        <f>(NETWORKDAYS(Q840,U840,Holidays!$B$1:$B$132))-AI840</f>
        <v>0</v>
      </c>
      <c r="AN840" s="39" t="e">
        <f t="shared" si="18"/>
        <v>#N/A</v>
      </c>
      <c r="AO840" s="55" t="e">
        <f>VLOOKUP(N:N,Dashboard!A$3:B$32,2,FALSE)</f>
        <v>#N/A</v>
      </c>
    </row>
    <row r="841" spans="12:41" ht="15" customHeight="1">
      <c r="L841" s="72"/>
      <c r="AD841" s="73"/>
      <c r="AK841" s="39">
        <f>NETWORKDAYS(P841,U841,Holidays!$B$1:$B$132)</f>
        <v>0</v>
      </c>
      <c r="AL841" s="39" t="e">
        <f>VLOOKUP(N841,'Service standards'!A:B,2,FALSE)</f>
        <v>#N/A</v>
      </c>
      <c r="AM841" s="40">
        <f>(NETWORKDAYS(Q841,U841,Holidays!$B$1:$B$132))-AI841</f>
        <v>0</v>
      </c>
      <c r="AN841" s="39" t="e">
        <f t="shared" si="18"/>
        <v>#N/A</v>
      </c>
      <c r="AO841" s="55" t="e">
        <f>VLOOKUP(N:N,Dashboard!A$3:B$32,2,FALSE)</f>
        <v>#N/A</v>
      </c>
    </row>
    <row r="842" spans="12:41" ht="15" customHeight="1">
      <c r="L842" s="72"/>
      <c r="AD842" s="73"/>
      <c r="AK842" s="39">
        <f>NETWORKDAYS(P842,U842,Holidays!$B$1:$B$132)</f>
        <v>0</v>
      </c>
      <c r="AL842" s="39" t="e">
        <f>VLOOKUP(N842,'Service standards'!A:B,2,FALSE)</f>
        <v>#N/A</v>
      </c>
      <c r="AM842" s="40">
        <f>(NETWORKDAYS(Q842,U842,Holidays!$B$1:$B$132))-AI842</f>
        <v>0</v>
      </c>
      <c r="AN842" s="39" t="e">
        <f t="shared" si="18"/>
        <v>#N/A</v>
      </c>
      <c r="AO842" s="55" t="e">
        <f>VLOOKUP(N:N,Dashboard!A$3:B$32,2,FALSE)</f>
        <v>#N/A</v>
      </c>
    </row>
    <row r="843" spans="12:41" ht="15" customHeight="1">
      <c r="L843" s="72"/>
      <c r="AD843" s="73"/>
      <c r="AK843" s="39">
        <f>NETWORKDAYS(P843,U843,Holidays!$B$1:$B$132)</f>
        <v>0</v>
      </c>
      <c r="AL843" s="39" t="e">
        <f>VLOOKUP(N843,'Service standards'!A:B,2,FALSE)</f>
        <v>#N/A</v>
      </c>
      <c r="AM843" s="40">
        <f>(NETWORKDAYS(Q843,U843,Holidays!$B$1:$B$132))-AI843</f>
        <v>0</v>
      </c>
      <c r="AN843" s="39" t="e">
        <f t="shared" si="18"/>
        <v>#N/A</v>
      </c>
      <c r="AO843" s="55" t="e">
        <f>VLOOKUP(N:N,Dashboard!A$3:B$32,2,FALSE)</f>
        <v>#N/A</v>
      </c>
    </row>
    <row r="844" spans="12:41" ht="15" customHeight="1">
      <c r="L844" s="72"/>
      <c r="AD844" s="73"/>
      <c r="AK844" s="39">
        <f>NETWORKDAYS(P844,U844,Holidays!$B$1:$B$132)</f>
        <v>0</v>
      </c>
      <c r="AL844" s="39" t="e">
        <f>VLOOKUP(N844,'Service standards'!A:B,2,FALSE)</f>
        <v>#N/A</v>
      </c>
      <c r="AM844" s="40">
        <f>(NETWORKDAYS(Q844,U844,Holidays!$B$1:$B$132))-AI844</f>
        <v>0</v>
      </c>
      <c r="AN844" s="39" t="e">
        <f t="shared" si="18"/>
        <v>#N/A</v>
      </c>
      <c r="AO844" s="55" t="e">
        <f>VLOOKUP(N:N,Dashboard!A$3:B$32,2,FALSE)</f>
        <v>#N/A</v>
      </c>
    </row>
    <row r="845" spans="12:41" ht="15" customHeight="1">
      <c r="L845" s="72"/>
      <c r="AD845" s="73"/>
      <c r="AK845" s="39">
        <f>NETWORKDAYS(P845,U845,Holidays!$B$1:$B$132)</f>
        <v>0</v>
      </c>
      <c r="AL845" s="39" t="e">
        <f>VLOOKUP(N845,'Service standards'!A:B,2,FALSE)</f>
        <v>#N/A</v>
      </c>
      <c r="AM845" s="40">
        <f>(NETWORKDAYS(Q845,U845,Holidays!$B$1:$B$132))-AI845</f>
        <v>0</v>
      </c>
      <c r="AN845" s="39" t="e">
        <f t="shared" si="18"/>
        <v>#N/A</v>
      </c>
      <c r="AO845" s="55" t="e">
        <f>VLOOKUP(N:N,Dashboard!A$3:B$32,2,FALSE)</f>
        <v>#N/A</v>
      </c>
    </row>
    <row r="846" spans="12:41" ht="15" customHeight="1">
      <c r="L846" s="72"/>
      <c r="AD846" s="73"/>
      <c r="AK846" s="39">
        <f>NETWORKDAYS(P846,U846,Holidays!$B$1:$B$132)</f>
        <v>0</v>
      </c>
      <c r="AL846" s="39" t="e">
        <f>VLOOKUP(N846,'Service standards'!A:B,2,FALSE)</f>
        <v>#N/A</v>
      </c>
      <c r="AM846" s="40">
        <f>(NETWORKDAYS(Q846,U846,Holidays!$B$1:$B$132))-AI846</f>
        <v>0</v>
      </c>
      <c r="AN846" s="39" t="e">
        <f t="shared" si="18"/>
        <v>#N/A</v>
      </c>
      <c r="AO846" s="55" t="e">
        <f>VLOOKUP(N:N,Dashboard!A$3:B$32,2,FALSE)</f>
        <v>#N/A</v>
      </c>
    </row>
    <row r="847" spans="12:41" ht="15" customHeight="1">
      <c r="L847" s="72"/>
      <c r="AD847" s="73"/>
      <c r="AK847" s="39">
        <f>NETWORKDAYS(P847,U847,Holidays!$B$1:$B$132)</f>
        <v>0</v>
      </c>
      <c r="AL847" s="39" t="e">
        <f>VLOOKUP(N847,'Service standards'!A:B,2,FALSE)</f>
        <v>#N/A</v>
      </c>
      <c r="AM847" s="40">
        <f>(NETWORKDAYS(Q847,U847,Holidays!$B$1:$B$132))-AI847</f>
        <v>0</v>
      </c>
      <c r="AN847" s="39" t="e">
        <f t="shared" si="18"/>
        <v>#N/A</v>
      </c>
      <c r="AO847" s="55" t="e">
        <f>VLOOKUP(N:N,Dashboard!A$3:B$32,2,FALSE)</f>
        <v>#N/A</v>
      </c>
    </row>
    <row r="848" spans="12:41" ht="15" customHeight="1">
      <c r="L848" s="72"/>
      <c r="AD848" s="73"/>
      <c r="AK848" s="39">
        <f>NETWORKDAYS(P848,U848,Holidays!$B$1:$B$132)</f>
        <v>0</v>
      </c>
      <c r="AL848" s="39" t="e">
        <f>VLOOKUP(N848,'Service standards'!A:B,2,FALSE)</f>
        <v>#N/A</v>
      </c>
      <c r="AM848" s="40">
        <f>(NETWORKDAYS(Q848,U848,Holidays!$B$1:$B$132))-AI848</f>
        <v>0</v>
      </c>
      <c r="AN848" s="39" t="e">
        <f t="shared" si="18"/>
        <v>#N/A</v>
      </c>
      <c r="AO848" s="55" t="e">
        <f>VLOOKUP(N:N,Dashboard!A$3:B$32,2,FALSE)</f>
        <v>#N/A</v>
      </c>
    </row>
    <row r="849" spans="12:41" ht="15" customHeight="1">
      <c r="L849" s="72"/>
      <c r="AD849" s="73"/>
      <c r="AK849" s="39">
        <f>NETWORKDAYS(P849,U849,Holidays!$B$1:$B$132)</f>
        <v>0</v>
      </c>
      <c r="AL849" s="39" t="e">
        <f>VLOOKUP(N849,'Service standards'!A:B,2,FALSE)</f>
        <v>#N/A</v>
      </c>
      <c r="AM849" s="40">
        <f>(NETWORKDAYS(Q849,U849,Holidays!$B$1:$B$132))-AI849</f>
        <v>0</v>
      </c>
      <c r="AN849" s="39" t="e">
        <f t="shared" si="18"/>
        <v>#N/A</v>
      </c>
      <c r="AO849" s="55" t="e">
        <f>VLOOKUP(N:N,Dashboard!A$3:B$32,2,FALSE)</f>
        <v>#N/A</v>
      </c>
    </row>
    <row r="850" spans="12:41" ht="15" customHeight="1">
      <c r="L850" s="72"/>
      <c r="AD850" s="73"/>
      <c r="AK850" s="39">
        <f>NETWORKDAYS(P850,U850,Holidays!$B$1:$B$132)</f>
        <v>0</v>
      </c>
      <c r="AL850" s="39" t="e">
        <f>VLOOKUP(N850,'Service standards'!A:B,2,FALSE)</f>
        <v>#N/A</v>
      </c>
      <c r="AM850" s="40">
        <f>(NETWORKDAYS(Q850,U850,Holidays!$B$1:$B$132))-AI850</f>
        <v>0</v>
      </c>
      <c r="AN850" s="39" t="e">
        <f t="shared" si="18"/>
        <v>#N/A</v>
      </c>
      <c r="AO850" s="55" t="e">
        <f>VLOOKUP(N:N,Dashboard!A$3:B$32,2,FALSE)</f>
        <v>#N/A</v>
      </c>
    </row>
    <row r="851" spans="12:41" ht="15" customHeight="1">
      <c r="L851" s="72"/>
      <c r="AD851" s="73"/>
      <c r="AK851" s="39">
        <f>NETWORKDAYS(P851,U851,Holidays!$B$1:$B$132)</f>
        <v>0</v>
      </c>
      <c r="AL851" s="39" t="e">
        <f>VLOOKUP(N851,'Service standards'!A:B,2,FALSE)</f>
        <v>#N/A</v>
      </c>
      <c r="AM851" s="40">
        <f>(NETWORKDAYS(Q851,U851,Holidays!$B$1:$B$132))-AI851</f>
        <v>0</v>
      </c>
      <c r="AN851" s="39" t="e">
        <f t="shared" si="18"/>
        <v>#N/A</v>
      </c>
      <c r="AO851" s="55" t="e">
        <f>VLOOKUP(N:N,Dashboard!A$3:B$32,2,FALSE)</f>
        <v>#N/A</v>
      </c>
    </row>
    <row r="852" spans="12:41" ht="15" customHeight="1">
      <c r="L852" s="72"/>
      <c r="AD852" s="73"/>
      <c r="AK852" s="39">
        <f>NETWORKDAYS(P852,U852,Holidays!$B$1:$B$132)</f>
        <v>0</v>
      </c>
      <c r="AL852" s="39" t="e">
        <f>VLOOKUP(N852,'Service standards'!A:B,2,FALSE)</f>
        <v>#N/A</v>
      </c>
      <c r="AM852" s="40">
        <f>(NETWORKDAYS(Q852,U852,Holidays!$B$1:$B$132))-AI852</f>
        <v>0</v>
      </c>
      <c r="AN852" s="39" t="e">
        <f t="shared" si="18"/>
        <v>#N/A</v>
      </c>
      <c r="AO852" s="55" t="e">
        <f>VLOOKUP(N:N,Dashboard!A$3:B$32,2,FALSE)</f>
        <v>#N/A</v>
      </c>
    </row>
    <row r="853" spans="12:41" ht="15" customHeight="1">
      <c r="L853" s="72"/>
      <c r="AD853" s="73"/>
      <c r="AK853" s="39">
        <f>NETWORKDAYS(P853,U853,Holidays!$B$1:$B$132)</f>
        <v>0</v>
      </c>
      <c r="AL853" s="39" t="e">
        <f>VLOOKUP(N853,'Service standards'!A:B,2,FALSE)</f>
        <v>#N/A</v>
      </c>
      <c r="AM853" s="40">
        <f>(NETWORKDAYS(Q853,U853,Holidays!$B$1:$B$132))-AI853</f>
        <v>0</v>
      </c>
      <c r="AN853" s="39" t="e">
        <f t="shared" si="18"/>
        <v>#N/A</v>
      </c>
      <c r="AO853" s="55" t="e">
        <f>VLOOKUP(N:N,Dashboard!A$3:B$32,2,FALSE)</f>
        <v>#N/A</v>
      </c>
    </row>
    <row r="854" spans="12:41" ht="15" customHeight="1">
      <c r="L854" s="72"/>
      <c r="AD854" s="73"/>
      <c r="AK854" s="39">
        <f>NETWORKDAYS(P854,U854,Holidays!$B$1:$B$132)</f>
        <v>0</v>
      </c>
      <c r="AL854" s="39" t="e">
        <f>VLOOKUP(N854,'Service standards'!A:B,2,FALSE)</f>
        <v>#N/A</v>
      </c>
      <c r="AM854" s="40">
        <f>(NETWORKDAYS(Q854,U854,Holidays!$B$1:$B$132))-AI854</f>
        <v>0</v>
      </c>
      <c r="AN854" s="39" t="e">
        <f t="shared" si="18"/>
        <v>#N/A</v>
      </c>
      <c r="AO854" s="55" t="e">
        <f>VLOOKUP(N:N,Dashboard!A$3:B$32,2,FALSE)</f>
        <v>#N/A</v>
      </c>
    </row>
    <row r="855" spans="12:41" ht="15" customHeight="1">
      <c r="L855" s="72"/>
      <c r="AD855" s="73"/>
      <c r="AK855" s="39">
        <f>NETWORKDAYS(P855,U855,Holidays!$B$1:$B$132)</f>
        <v>0</v>
      </c>
      <c r="AL855" s="39" t="e">
        <f>VLOOKUP(N855,'Service standards'!A:B,2,FALSE)</f>
        <v>#N/A</v>
      </c>
      <c r="AM855" s="40">
        <f>(NETWORKDAYS(Q855,U855,Holidays!$B$1:$B$132))-AI855</f>
        <v>0</v>
      </c>
      <c r="AN855" s="39" t="e">
        <f t="shared" si="18"/>
        <v>#N/A</v>
      </c>
      <c r="AO855" s="55" t="e">
        <f>VLOOKUP(N:N,Dashboard!A$3:B$32,2,FALSE)</f>
        <v>#N/A</v>
      </c>
    </row>
    <row r="856" spans="12:41" ht="15" customHeight="1">
      <c r="L856" s="72"/>
      <c r="AD856" s="73"/>
      <c r="AK856" s="39">
        <f>NETWORKDAYS(P856,U856,Holidays!$B$1:$B$132)</f>
        <v>0</v>
      </c>
      <c r="AL856" s="39" t="e">
        <f>VLOOKUP(N856,'Service standards'!A:B,2,FALSE)</f>
        <v>#N/A</v>
      </c>
      <c r="AM856" s="40">
        <f>(NETWORKDAYS(Q856,U856,Holidays!$B$1:$B$132))-AI856</f>
        <v>0</v>
      </c>
      <c r="AN856" s="39" t="e">
        <f t="shared" si="18"/>
        <v>#N/A</v>
      </c>
      <c r="AO856" s="55" t="e">
        <f>VLOOKUP(N:N,Dashboard!A$3:B$32,2,FALSE)</f>
        <v>#N/A</v>
      </c>
    </row>
    <row r="857" spans="12:41" ht="15" customHeight="1">
      <c r="L857" s="72"/>
      <c r="AD857" s="73"/>
      <c r="AK857" s="39">
        <f>NETWORKDAYS(P857,U857,Holidays!$B$1:$B$132)</f>
        <v>0</v>
      </c>
      <c r="AL857" s="39" t="e">
        <f>VLOOKUP(N857,'Service standards'!A:B,2,FALSE)</f>
        <v>#N/A</v>
      </c>
      <c r="AM857" s="40">
        <f>(NETWORKDAYS(Q857,U857,Holidays!$B$1:$B$132))-AI857</f>
        <v>0</v>
      </c>
      <c r="AN857" s="39" t="e">
        <f t="shared" si="18"/>
        <v>#N/A</v>
      </c>
      <c r="AO857" s="55" t="e">
        <f>VLOOKUP(N:N,Dashboard!A$3:B$32,2,FALSE)</f>
        <v>#N/A</v>
      </c>
    </row>
    <row r="858" spans="12:41" ht="15" customHeight="1">
      <c r="L858" s="72"/>
      <c r="AD858" s="73"/>
      <c r="AK858" s="39">
        <f>NETWORKDAYS(P858,U858,Holidays!$B$1:$B$132)</f>
        <v>0</v>
      </c>
      <c r="AL858" s="39" t="e">
        <f>VLOOKUP(N858,'Service standards'!A:B,2,FALSE)</f>
        <v>#N/A</v>
      </c>
      <c r="AM858" s="40">
        <f>(NETWORKDAYS(Q858,U858,Holidays!$B$1:$B$132))-AI858</f>
        <v>0</v>
      </c>
      <c r="AN858" s="39" t="e">
        <f t="shared" si="18"/>
        <v>#N/A</v>
      </c>
      <c r="AO858" s="55" t="e">
        <f>VLOOKUP(N:N,Dashboard!A$3:B$32,2,FALSE)</f>
        <v>#N/A</v>
      </c>
    </row>
    <row r="859" spans="12:41" ht="15" customHeight="1">
      <c r="L859" s="72"/>
      <c r="AD859" s="73"/>
      <c r="AK859" s="39">
        <f>NETWORKDAYS(P859,U859,Holidays!$B$1:$B$132)</f>
        <v>0</v>
      </c>
      <c r="AL859" s="39" t="e">
        <f>VLOOKUP(N859,'Service standards'!A:B,2,FALSE)</f>
        <v>#N/A</v>
      </c>
      <c r="AM859" s="40">
        <f>(NETWORKDAYS(Q859,U859,Holidays!$B$1:$B$132))-AI859</f>
        <v>0</v>
      </c>
      <c r="AN859" s="39" t="e">
        <f t="shared" si="18"/>
        <v>#N/A</v>
      </c>
      <c r="AO859" s="55" t="e">
        <f>VLOOKUP(N:N,Dashboard!A$3:B$32,2,FALSE)</f>
        <v>#N/A</v>
      </c>
    </row>
    <row r="860" spans="12:41" ht="15" customHeight="1">
      <c r="L860" s="72"/>
      <c r="AD860" s="73"/>
      <c r="AK860" s="39">
        <f>NETWORKDAYS(P860,U860,Holidays!$B$1:$B$132)</f>
        <v>0</v>
      </c>
      <c r="AL860" s="39" t="e">
        <f>VLOOKUP(N860,'Service standards'!A:B,2,FALSE)</f>
        <v>#N/A</v>
      </c>
      <c r="AM860" s="40">
        <f>(NETWORKDAYS(Q860,U860,Holidays!$B$1:$B$132))-AI860</f>
        <v>0</v>
      </c>
      <c r="AN860" s="39" t="e">
        <f t="shared" si="18"/>
        <v>#N/A</v>
      </c>
      <c r="AO860" s="55" t="e">
        <f>VLOOKUP(N:N,Dashboard!A$3:B$32,2,FALSE)</f>
        <v>#N/A</v>
      </c>
    </row>
    <row r="861" spans="12:41" ht="15" customHeight="1">
      <c r="L861" s="72"/>
      <c r="AD861" s="73"/>
      <c r="AK861" s="39">
        <f>NETWORKDAYS(P861,U861,Holidays!$B$1:$B$132)</f>
        <v>0</v>
      </c>
      <c r="AL861" s="39" t="e">
        <f>VLOOKUP(N861,'Service standards'!A:B,2,FALSE)</f>
        <v>#N/A</v>
      </c>
      <c r="AM861" s="40">
        <f>(NETWORKDAYS(Q861,U861,Holidays!$B$1:$B$132))-AI861</f>
        <v>0</v>
      </c>
      <c r="AN861" s="39" t="e">
        <f t="shared" si="18"/>
        <v>#N/A</v>
      </c>
      <c r="AO861" s="55" t="e">
        <f>VLOOKUP(N:N,Dashboard!A$3:B$32,2,FALSE)</f>
        <v>#N/A</v>
      </c>
    </row>
    <row r="862" spans="12:41" ht="15" customHeight="1">
      <c r="L862" s="72"/>
      <c r="AD862" s="73"/>
      <c r="AK862" s="39">
        <f>NETWORKDAYS(P862,U862,Holidays!$B$1:$B$132)</f>
        <v>0</v>
      </c>
      <c r="AL862" s="39" t="e">
        <f>VLOOKUP(N862,'Service standards'!A:B,2,FALSE)</f>
        <v>#N/A</v>
      </c>
      <c r="AM862" s="40">
        <f>(NETWORKDAYS(Q862,U862,Holidays!$B$1:$B$132))-AI862</f>
        <v>0</v>
      </c>
      <c r="AN862" s="39" t="e">
        <f t="shared" si="18"/>
        <v>#N/A</v>
      </c>
      <c r="AO862" s="55" t="e">
        <f>VLOOKUP(N:N,Dashboard!A$3:B$32,2,FALSE)</f>
        <v>#N/A</v>
      </c>
    </row>
    <row r="863" spans="12:41" ht="15" customHeight="1">
      <c r="L863" s="72"/>
      <c r="AD863" s="73"/>
      <c r="AK863" s="39">
        <f>NETWORKDAYS(P863,U863,Holidays!$B$1:$B$132)</f>
        <v>0</v>
      </c>
      <c r="AL863" s="39" t="e">
        <f>VLOOKUP(N863,'Service standards'!A:B,2,FALSE)</f>
        <v>#N/A</v>
      </c>
      <c r="AM863" s="40">
        <f>(NETWORKDAYS(Q863,U863,Holidays!$B$1:$B$132))-AI863</f>
        <v>0</v>
      </c>
      <c r="AN863" s="39" t="e">
        <f t="shared" ref="AN863:AN926" si="19">IF(AM863&lt;=AL863,"Met/Rencontre", "DNM/NRP")</f>
        <v>#N/A</v>
      </c>
      <c r="AO863" s="55" t="e">
        <f>VLOOKUP(N:N,Dashboard!A$3:B$32,2,FALSE)</f>
        <v>#N/A</v>
      </c>
    </row>
    <row r="864" spans="12:41" ht="15" customHeight="1">
      <c r="L864" s="72"/>
      <c r="AD864" s="73"/>
      <c r="AK864" s="39">
        <f>NETWORKDAYS(P864,U864,Holidays!$B$1:$B$132)</f>
        <v>0</v>
      </c>
      <c r="AL864" s="39" t="e">
        <f>VLOOKUP(N864,'Service standards'!A:B,2,FALSE)</f>
        <v>#N/A</v>
      </c>
      <c r="AM864" s="40">
        <f>(NETWORKDAYS(Q864,U864,Holidays!$B$1:$B$132))-AI864</f>
        <v>0</v>
      </c>
      <c r="AN864" s="39" t="e">
        <f t="shared" si="19"/>
        <v>#N/A</v>
      </c>
      <c r="AO864" s="55" t="e">
        <f>VLOOKUP(N:N,Dashboard!A$3:B$32,2,FALSE)</f>
        <v>#N/A</v>
      </c>
    </row>
    <row r="865" spans="12:41" ht="15" customHeight="1">
      <c r="L865" s="72"/>
      <c r="AD865" s="73"/>
      <c r="AK865" s="39">
        <f>NETWORKDAYS(P865,U865,Holidays!$B$1:$B$132)</f>
        <v>0</v>
      </c>
      <c r="AL865" s="39" t="e">
        <f>VLOOKUP(N865,'Service standards'!A:B,2,FALSE)</f>
        <v>#N/A</v>
      </c>
      <c r="AM865" s="40">
        <f>(NETWORKDAYS(Q865,U865,Holidays!$B$1:$B$132))-AI865</f>
        <v>0</v>
      </c>
      <c r="AN865" s="39" t="e">
        <f t="shared" si="19"/>
        <v>#N/A</v>
      </c>
      <c r="AO865" s="55" t="e">
        <f>VLOOKUP(N:N,Dashboard!A$3:B$32,2,FALSE)</f>
        <v>#N/A</v>
      </c>
    </row>
    <row r="866" spans="12:41" ht="15" customHeight="1">
      <c r="L866" s="72"/>
      <c r="AD866" s="73"/>
      <c r="AK866" s="39">
        <f>NETWORKDAYS(P866,U866,Holidays!$B$1:$B$132)</f>
        <v>0</v>
      </c>
      <c r="AL866" s="39" t="e">
        <f>VLOOKUP(N866,'Service standards'!A:B,2,FALSE)</f>
        <v>#N/A</v>
      </c>
      <c r="AM866" s="40">
        <f>(NETWORKDAYS(Q866,U866,Holidays!$B$1:$B$132))-AI866</f>
        <v>0</v>
      </c>
      <c r="AN866" s="39" t="e">
        <f t="shared" si="19"/>
        <v>#N/A</v>
      </c>
      <c r="AO866" s="55" t="e">
        <f>VLOOKUP(N:N,Dashboard!A$3:B$32,2,FALSE)</f>
        <v>#N/A</v>
      </c>
    </row>
    <row r="867" spans="12:41" ht="15" customHeight="1">
      <c r="L867" s="72"/>
      <c r="AD867" s="73"/>
      <c r="AK867" s="39">
        <f>NETWORKDAYS(P867,U867,Holidays!$B$1:$B$132)</f>
        <v>0</v>
      </c>
      <c r="AL867" s="39" t="e">
        <f>VLOOKUP(N867,'Service standards'!A:B,2,FALSE)</f>
        <v>#N/A</v>
      </c>
      <c r="AM867" s="40">
        <f>(NETWORKDAYS(Q867,U867,Holidays!$B$1:$B$132))-AI867</f>
        <v>0</v>
      </c>
      <c r="AN867" s="39" t="e">
        <f t="shared" si="19"/>
        <v>#N/A</v>
      </c>
      <c r="AO867" s="55" t="e">
        <f>VLOOKUP(N:N,Dashboard!A$3:B$32,2,FALSE)</f>
        <v>#N/A</v>
      </c>
    </row>
    <row r="868" spans="12:41" ht="15" customHeight="1">
      <c r="L868" s="72"/>
      <c r="AD868" s="73"/>
      <c r="AK868" s="39">
        <f>NETWORKDAYS(P868,U868,Holidays!$B$1:$B$132)</f>
        <v>0</v>
      </c>
      <c r="AL868" s="39" t="e">
        <f>VLOOKUP(N868,'Service standards'!A:B,2,FALSE)</f>
        <v>#N/A</v>
      </c>
      <c r="AM868" s="40">
        <f>(NETWORKDAYS(Q868,U868,Holidays!$B$1:$B$132))-AI868</f>
        <v>0</v>
      </c>
      <c r="AN868" s="39" t="e">
        <f t="shared" si="19"/>
        <v>#N/A</v>
      </c>
      <c r="AO868" s="55" t="e">
        <f>VLOOKUP(N:N,Dashboard!A$3:B$32,2,FALSE)</f>
        <v>#N/A</v>
      </c>
    </row>
    <row r="869" spans="12:41" ht="15" customHeight="1">
      <c r="L869" s="72"/>
      <c r="AD869" s="73"/>
      <c r="AK869" s="39">
        <f>NETWORKDAYS(P869,U869,Holidays!$B$1:$B$132)</f>
        <v>0</v>
      </c>
      <c r="AL869" s="39" t="e">
        <f>VLOOKUP(N869,'Service standards'!A:B,2,FALSE)</f>
        <v>#N/A</v>
      </c>
      <c r="AM869" s="40">
        <f>(NETWORKDAYS(Q869,U869,Holidays!$B$1:$B$132))-AI869</f>
        <v>0</v>
      </c>
      <c r="AN869" s="39" t="e">
        <f t="shared" si="19"/>
        <v>#N/A</v>
      </c>
      <c r="AO869" s="55" t="e">
        <f>VLOOKUP(N:N,Dashboard!A$3:B$32,2,FALSE)</f>
        <v>#N/A</v>
      </c>
    </row>
    <row r="870" spans="12:41" ht="15" customHeight="1">
      <c r="L870" s="72"/>
      <c r="AD870" s="73"/>
      <c r="AK870" s="39">
        <f>NETWORKDAYS(P870,U870,Holidays!$B$1:$B$132)</f>
        <v>0</v>
      </c>
      <c r="AL870" s="39" t="e">
        <f>VLOOKUP(N870,'Service standards'!A:B,2,FALSE)</f>
        <v>#N/A</v>
      </c>
      <c r="AM870" s="40">
        <f>(NETWORKDAYS(Q870,U870,Holidays!$B$1:$B$132))-AI870</f>
        <v>0</v>
      </c>
      <c r="AN870" s="39" t="e">
        <f t="shared" si="19"/>
        <v>#N/A</v>
      </c>
      <c r="AO870" s="55" t="e">
        <f>VLOOKUP(N:N,Dashboard!A$3:B$32,2,FALSE)</f>
        <v>#N/A</v>
      </c>
    </row>
    <row r="871" spans="12:41" ht="15" customHeight="1">
      <c r="L871" s="72"/>
      <c r="AD871" s="73"/>
      <c r="AK871" s="39">
        <f>NETWORKDAYS(P871,U871,Holidays!$B$1:$B$132)</f>
        <v>0</v>
      </c>
      <c r="AL871" s="39" t="e">
        <f>VLOOKUP(N871,'Service standards'!A:B,2,FALSE)</f>
        <v>#N/A</v>
      </c>
      <c r="AM871" s="40">
        <f>(NETWORKDAYS(Q871,U871,Holidays!$B$1:$B$132))-AI871</f>
        <v>0</v>
      </c>
      <c r="AN871" s="39" t="e">
        <f t="shared" si="19"/>
        <v>#N/A</v>
      </c>
      <c r="AO871" s="55" t="e">
        <f>VLOOKUP(N:N,Dashboard!A$3:B$32,2,FALSE)</f>
        <v>#N/A</v>
      </c>
    </row>
    <row r="872" spans="12:41" ht="15" customHeight="1">
      <c r="L872" s="72"/>
      <c r="AD872" s="73"/>
      <c r="AK872" s="39">
        <f>NETWORKDAYS(P872,U872,Holidays!$B$1:$B$132)</f>
        <v>0</v>
      </c>
      <c r="AL872" s="39" t="e">
        <f>VLOOKUP(N872,'Service standards'!A:B,2,FALSE)</f>
        <v>#N/A</v>
      </c>
      <c r="AM872" s="40">
        <f>(NETWORKDAYS(Q872,U872,Holidays!$B$1:$B$132))-AI872</f>
        <v>0</v>
      </c>
      <c r="AN872" s="39" t="e">
        <f t="shared" si="19"/>
        <v>#N/A</v>
      </c>
      <c r="AO872" s="55" t="e">
        <f>VLOOKUP(N:N,Dashboard!A$3:B$32,2,FALSE)</f>
        <v>#N/A</v>
      </c>
    </row>
    <row r="873" spans="12:41" ht="15" customHeight="1">
      <c r="L873" s="72"/>
      <c r="AD873" s="73"/>
      <c r="AK873" s="39">
        <f>NETWORKDAYS(P873,U873,Holidays!$B$1:$B$132)</f>
        <v>0</v>
      </c>
      <c r="AL873" s="39" t="e">
        <f>VLOOKUP(N873,'Service standards'!A:B,2,FALSE)</f>
        <v>#N/A</v>
      </c>
      <c r="AM873" s="40">
        <f>(NETWORKDAYS(Q873,U873,Holidays!$B$1:$B$132))-AI873</f>
        <v>0</v>
      </c>
      <c r="AN873" s="39" t="e">
        <f t="shared" si="19"/>
        <v>#N/A</v>
      </c>
      <c r="AO873" s="55" t="e">
        <f>VLOOKUP(N:N,Dashboard!A$3:B$32,2,FALSE)</f>
        <v>#N/A</v>
      </c>
    </row>
    <row r="874" spans="12:41" ht="15" customHeight="1">
      <c r="L874" s="72"/>
      <c r="AD874" s="73"/>
      <c r="AK874" s="39">
        <f>NETWORKDAYS(P874,U874,Holidays!$B$1:$B$132)</f>
        <v>0</v>
      </c>
      <c r="AL874" s="39" t="e">
        <f>VLOOKUP(N874,'Service standards'!A:B,2,FALSE)</f>
        <v>#N/A</v>
      </c>
      <c r="AM874" s="40">
        <f>(NETWORKDAYS(Q874,U874,Holidays!$B$1:$B$132))-AI874</f>
        <v>0</v>
      </c>
      <c r="AN874" s="39" t="e">
        <f t="shared" si="19"/>
        <v>#N/A</v>
      </c>
      <c r="AO874" s="55" t="e">
        <f>VLOOKUP(N:N,Dashboard!A$3:B$32,2,FALSE)</f>
        <v>#N/A</v>
      </c>
    </row>
    <row r="875" spans="12:41" ht="15" customHeight="1">
      <c r="L875" s="72"/>
      <c r="AD875" s="73"/>
      <c r="AK875" s="39">
        <f>NETWORKDAYS(P875,U875,Holidays!$B$1:$B$132)</f>
        <v>0</v>
      </c>
      <c r="AL875" s="39" t="e">
        <f>VLOOKUP(N875,'Service standards'!A:B,2,FALSE)</f>
        <v>#N/A</v>
      </c>
      <c r="AM875" s="40">
        <f>(NETWORKDAYS(Q875,U875,Holidays!$B$1:$B$132))-AI875</f>
        <v>0</v>
      </c>
      <c r="AN875" s="39" t="e">
        <f t="shared" si="19"/>
        <v>#N/A</v>
      </c>
      <c r="AO875" s="55" t="e">
        <f>VLOOKUP(N:N,Dashboard!A$3:B$32,2,FALSE)</f>
        <v>#N/A</v>
      </c>
    </row>
    <row r="876" spans="12:41" ht="15" customHeight="1">
      <c r="L876" s="72"/>
      <c r="AD876" s="73"/>
      <c r="AK876" s="39">
        <f>NETWORKDAYS(P876,U876,Holidays!$B$1:$B$132)</f>
        <v>0</v>
      </c>
      <c r="AL876" s="39" t="e">
        <f>VLOOKUP(N876,'Service standards'!A:B,2,FALSE)</f>
        <v>#N/A</v>
      </c>
      <c r="AM876" s="40">
        <f>(NETWORKDAYS(Q876,U876,Holidays!$B$1:$B$132))-AI876</f>
        <v>0</v>
      </c>
      <c r="AN876" s="39" t="e">
        <f t="shared" si="19"/>
        <v>#N/A</v>
      </c>
      <c r="AO876" s="55" t="e">
        <f>VLOOKUP(N:N,Dashboard!A$3:B$32,2,FALSE)</f>
        <v>#N/A</v>
      </c>
    </row>
    <row r="877" spans="12:41" ht="15" customHeight="1">
      <c r="L877" s="72"/>
      <c r="AD877" s="73"/>
      <c r="AK877" s="39">
        <f>NETWORKDAYS(P877,U877,Holidays!$B$1:$B$132)</f>
        <v>0</v>
      </c>
      <c r="AL877" s="39" t="e">
        <f>VLOOKUP(N877,'Service standards'!A:B,2,FALSE)</f>
        <v>#N/A</v>
      </c>
      <c r="AM877" s="40">
        <f>(NETWORKDAYS(Q877,U877,Holidays!$B$1:$B$132))-AI877</f>
        <v>0</v>
      </c>
      <c r="AN877" s="39" t="e">
        <f t="shared" si="19"/>
        <v>#N/A</v>
      </c>
      <c r="AO877" s="55" t="e">
        <f>VLOOKUP(N:N,Dashboard!A$3:B$32,2,FALSE)</f>
        <v>#N/A</v>
      </c>
    </row>
    <row r="878" spans="12:41" ht="15" customHeight="1">
      <c r="L878" s="72"/>
      <c r="AD878" s="73"/>
      <c r="AK878" s="39">
        <f>NETWORKDAYS(P878,U878,Holidays!$B$1:$B$132)</f>
        <v>0</v>
      </c>
      <c r="AL878" s="39" t="e">
        <f>VLOOKUP(N878,'Service standards'!A:B,2,FALSE)</f>
        <v>#N/A</v>
      </c>
      <c r="AM878" s="40">
        <f>(NETWORKDAYS(Q878,U878,Holidays!$B$1:$B$132))-AI878</f>
        <v>0</v>
      </c>
      <c r="AN878" s="39" t="e">
        <f t="shared" si="19"/>
        <v>#N/A</v>
      </c>
      <c r="AO878" s="55" t="e">
        <f>VLOOKUP(N:N,Dashboard!A$3:B$32,2,FALSE)</f>
        <v>#N/A</v>
      </c>
    </row>
    <row r="879" spans="12:41" ht="15" customHeight="1">
      <c r="L879" s="72"/>
      <c r="AD879" s="73"/>
      <c r="AK879" s="39">
        <f>NETWORKDAYS(P879,U879,Holidays!$B$1:$B$132)</f>
        <v>0</v>
      </c>
      <c r="AL879" s="39" t="e">
        <f>VLOOKUP(N879,'Service standards'!A:B,2,FALSE)</f>
        <v>#N/A</v>
      </c>
      <c r="AM879" s="40">
        <f>(NETWORKDAYS(Q879,U879,Holidays!$B$1:$B$132))-AI879</f>
        <v>0</v>
      </c>
      <c r="AN879" s="39" t="e">
        <f t="shared" si="19"/>
        <v>#N/A</v>
      </c>
      <c r="AO879" s="55" t="e">
        <f>VLOOKUP(N:N,Dashboard!A$3:B$32,2,FALSE)</f>
        <v>#N/A</v>
      </c>
    </row>
    <row r="880" spans="12:41" ht="15" customHeight="1">
      <c r="L880" s="72"/>
      <c r="AD880" s="73"/>
      <c r="AK880" s="39">
        <f>NETWORKDAYS(P880,U880,Holidays!$B$1:$B$132)</f>
        <v>0</v>
      </c>
      <c r="AL880" s="39" t="e">
        <f>VLOOKUP(N880,'Service standards'!A:B,2,FALSE)</f>
        <v>#N/A</v>
      </c>
      <c r="AM880" s="40">
        <f>(NETWORKDAYS(Q880,U880,Holidays!$B$1:$B$132))-AI880</f>
        <v>0</v>
      </c>
      <c r="AN880" s="39" t="e">
        <f t="shared" si="19"/>
        <v>#N/A</v>
      </c>
      <c r="AO880" s="55" t="e">
        <f>VLOOKUP(N:N,Dashboard!A$3:B$32,2,FALSE)</f>
        <v>#N/A</v>
      </c>
    </row>
    <row r="881" spans="12:41" ht="15" customHeight="1">
      <c r="L881" s="72"/>
      <c r="AD881" s="73"/>
      <c r="AK881" s="39">
        <f>NETWORKDAYS(P881,U881,Holidays!$B$1:$B$132)</f>
        <v>0</v>
      </c>
      <c r="AL881" s="39" t="e">
        <f>VLOOKUP(N881,'Service standards'!A:B,2,FALSE)</f>
        <v>#N/A</v>
      </c>
      <c r="AM881" s="40">
        <f>(NETWORKDAYS(Q881,U881,Holidays!$B$1:$B$132))-AI881</f>
        <v>0</v>
      </c>
      <c r="AN881" s="39" t="e">
        <f t="shared" si="19"/>
        <v>#N/A</v>
      </c>
      <c r="AO881" s="55" t="e">
        <f>VLOOKUP(N:N,Dashboard!A$3:B$32,2,FALSE)</f>
        <v>#N/A</v>
      </c>
    </row>
    <row r="882" spans="12:41" ht="15" customHeight="1">
      <c r="L882" s="72"/>
      <c r="AD882" s="73"/>
      <c r="AK882" s="39">
        <f>NETWORKDAYS(P882,U882,Holidays!$B$1:$B$132)</f>
        <v>0</v>
      </c>
      <c r="AL882" s="39" t="e">
        <f>VLOOKUP(N882,'Service standards'!A:B,2,FALSE)</f>
        <v>#N/A</v>
      </c>
      <c r="AM882" s="40">
        <f>(NETWORKDAYS(Q882,U882,Holidays!$B$1:$B$132))-AI882</f>
        <v>0</v>
      </c>
      <c r="AN882" s="39" t="e">
        <f t="shared" si="19"/>
        <v>#N/A</v>
      </c>
      <c r="AO882" s="55" t="e">
        <f>VLOOKUP(N:N,Dashboard!A$3:B$32,2,FALSE)</f>
        <v>#N/A</v>
      </c>
    </row>
    <row r="883" spans="12:41" ht="15" customHeight="1">
      <c r="L883" s="72"/>
      <c r="AD883" s="73"/>
      <c r="AK883" s="39">
        <f>NETWORKDAYS(P883,U883,Holidays!$B$1:$B$132)</f>
        <v>0</v>
      </c>
      <c r="AL883" s="39" t="e">
        <f>VLOOKUP(N883,'Service standards'!A:B,2,FALSE)</f>
        <v>#N/A</v>
      </c>
      <c r="AM883" s="40">
        <f>(NETWORKDAYS(Q883,U883,Holidays!$B$1:$B$132))-AI883</f>
        <v>0</v>
      </c>
      <c r="AN883" s="39" t="e">
        <f t="shared" si="19"/>
        <v>#N/A</v>
      </c>
      <c r="AO883" s="55" t="e">
        <f>VLOOKUP(N:N,Dashboard!A$3:B$32,2,FALSE)</f>
        <v>#N/A</v>
      </c>
    </row>
    <row r="884" spans="12:41" ht="15" customHeight="1">
      <c r="L884" s="72"/>
      <c r="AD884" s="73"/>
      <c r="AK884" s="39">
        <f>NETWORKDAYS(P884,U884,Holidays!$B$1:$B$132)</f>
        <v>0</v>
      </c>
      <c r="AL884" s="39" t="e">
        <f>VLOOKUP(N884,'Service standards'!A:B,2,FALSE)</f>
        <v>#N/A</v>
      </c>
      <c r="AM884" s="40">
        <f>(NETWORKDAYS(Q884,U884,Holidays!$B$1:$B$132))-AI884</f>
        <v>0</v>
      </c>
      <c r="AN884" s="39" t="e">
        <f t="shared" si="19"/>
        <v>#N/A</v>
      </c>
      <c r="AO884" s="55" t="e">
        <f>VLOOKUP(N:N,Dashboard!A$3:B$32,2,FALSE)</f>
        <v>#N/A</v>
      </c>
    </row>
    <row r="885" spans="12:41" ht="15" customHeight="1">
      <c r="L885" s="72"/>
      <c r="AD885" s="73"/>
      <c r="AK885" s="39">
        <f>NETWORKDAYS(P885,U885,Holidays!$B$1:$B$132)</f>
        <v>0</v>
      </c>
      <c r="AL885" s="39" t="e">
        <f>VLOOKUP(N885,'Service standards'!A:B,2,FALSE)</f>
        <v>#N/A</v>
      </c>
      <c r="AM885" s="40">
        <f>(NETWORKDAYS(Q885,U885,Holidays!$B$1:$B$132))-AI885</f>
        <v>0</v>
      </c>
      <c r="AN885" s="39" t="e">
        <f t="shared" si="19"/>
        <v>#N/A</v>
      </c>
      <c r="AO885" s="55" t="e">
        <f>VLOOKUP(N:N,Dashboard!A$3:B$32,2,FALSE)</f>
        <v>#N/A</v>
      </c>
    </row>
    <row r="886" spans="12:41" ht="15" customHeight="1">
      <c r="L886" s="72"/>
      <c r="AD886" s="73"/>
      <c r="AK886" s="39">
        <f>NETWORKDAYS(P886,U886,Holidays!$B$1:$B$132)</f>
        <v>0</v>
      </c>
      <c r="AL886" s="39" t="e">
        <f>VLOOKUP(N886,'Service standards'!A:B,2,FALSE)</f>
        <v>#N/A</v>
      </c>
      <c r="AM886" s="40">
        <f>(NETWORKDAYS(Q886,U886,Holidays!$B$1:$B$132))-AI886</f>
        <v>0</v>
      </c>
      <c r="AN886" s="39" t="e">
        <f t="shared" si="19"/>
        <v>#N/A</v>
      </c>
      <c r="AO886" s="55" t="e">
        <f>VLOOKUP(N:N,Dashboard!A$3:B$32,2,FALSE)</f>
        <v>#N/A</v>
      </c>
    </row>
    <row r="887" spans="12:41" ht="15" customHeight="1">
      <c r="L887" s="72"/>
      <c r="AD887" s="73"/>
      <c r="AK887" s="39">
        <f>NETWORKDAYS(P887,U887,Holidays!$B$1:$B$132)</f>
        <v>0</v>
      </c>
      <c r="AL887" s="39" t="e">
        <f>VLOOKUP(N887,'Service standards'!A:B,2,FALSE)</f>
        <v>#N/A</v>
      </c>
      <c r="AM887" s="40">
        <f>(NETWORKDAYS(Q887,U887,Holidays!$B$1:$B$132))-AI887</f>
        <v>0</v>
      </c>
      <c r="AN887" s="39" t="e">
        <f t="shared" si="19"/>
        <v>#N/A</v>
      </c>
      <c r="AO887" s="55" t="e">
        <f>VLOOKUP(N:N,Dashboard!A$3:B$32,2,FALSE)</f>
        <v>#N/A</v>
      </c>
    </row>
    <row r="888" spans="12:41" ht="15" customHeight="1">
      <c r="L888" s="72"/>
      <c r="AD888" s="73"/>
      <c r="AK888" s="39">
        <f>NETWORKDAYS(P888,U888,Holidays!$B$1:$B$132)</f>
        <v>0</v>
      </c>
      <c r="AL888" s="39" t="e">
        <f>VLOOKUP(N888,'Service standards'!A:B,2,FALSE)</f>
        <v>#N/A</v>
      </c>
      <c r="AM888" s="40">
        <f>(NETWORKDAYS(Q888,U888,Holidays!$B$1:$B$132))-AI888</f>
        <v>0</v>
      </c>
      <c r="AN888" s="39" t="e">
        <f t="shared" si="19"/>
        <v>#N/A</v>
      </c>
      <c r="AO888" s="55" t="e">
        <f>VLOOKUP(N:N,Dashboard!A$3:B$32,2,FALSE)</f>
        <v>#N/A</v>
      </c>
    </row>
    <row r="889" spans="12:41" ht="15" customHeight="1">
      <c r="L889" s="72"/>
      <c r="AD889" s="73"/>
      <c r="AK889" s="39">
        <f>NETWORKDAYS(P889,U889,Holidays!$B$1:$B$132)</f>
        <v>0</v>
      </c>
      <c r="AL889" s="39" t="e">
        <f>VLOOKUP(N889,'Service standards'!A:B,2,FALSE)</f>
        <v>#N/A</v>
      </c>
      <c r="AM889" s="40">
        <f>(NETWORKDAYS(Q889,U889,Holidays!$B$1:$B$132))-AI889</f>
        <v>0</v>
      </c>
      <c r="AN889" s="39" t="e">
        <f t="shared" si="19"/>
        <v>#N/A</v>
      </c>
      <c r="AO889" s="55" t="e">
        <f>VLOOKUP(N:N,Dashboard!A$3:B$32,2,FALSE)</f>
        <v>#N/A</v>
      </c>
    </row>
    <row r="890" spans="12:41" ht="15" customHeight="1">
      <c r="L890" s="72"/>
      <c r="AD890" s="73"/>
      <c r="AK890" s="39">
        <f>NETWORKDAYS(P890,U890,Holidays!$B$1:$B$132)</f>
        <v>0</v>
      </c>
      <c r="AL890" s="39" t="e">
        <f>VLOOKUP(N890,'Service standards'!A:B,2,FALSE)</f>
        <v>#N/A</v>
      </c>
      <c r="AM890" s="40">
        <f>(NETWORKDAYS(Q890,U890,Holidays!$B$1:$B$132))-AI890</f>
        <v>0</v>
      </c>
      <c r="AN890" s="39" t="e">
        <f t="shared" si="19"/>
        <v>#N/A</v>
      </c>
      <c r="AO890" s="55" t="e">
        <f>VLOOKUP(N:N,Dashboard!A$3:B$32,2,FALSE)</f>
        <v>#N/A</v>
      </c>
    </row>
    <row r="891" spans="12:41" ht="15" customHeight="1">
      <c r="L891" s="72"/>
      <c r="AD891" s="73"/>
      <c r="AK891" s="39">
        <f>NETWORKDAYS(P891,U891,Holidays!$B$1:$B$132)</f>
        <v>0</v>
      </c>
      <c r="AL891" s="39" t="e">
        <f>VLOOKUP(N891,'Service standards'!A:B,2,FALSE)</f>
        <v>#N/A</v>
      </c>
      <c r="AM891" s="40">
        <f>(NETWORKDAYS(Q891,U891,Holidays!$B$1:$B$132))-AI891</f>
        <v>0</v>
      </c>
      <c r="AN891" s="39" t="e">
        <f t="shared" si="19"/>
        <v>#N/A</v>
      </c>
      <c r="AO891" s="55" t="e">
        <f>VLOOKUP(N:N,Dashboard!A$3:B$32,2,FALSE)</f>
        <v>#N/A</v>
      </c>
    </row>
    <row r="892" spans="12:41" ht="15" customHeight="1">
      <c r="L892" s="72"/>
      <c r="AD892" s="73"/>
      <c r="AK892" s="39">
        <f>NETWORKDAYS(P892,U892,Holidays!$B$1:$B$132)</f>
        <v>0</v>
      </c>
      <c r="AL892" s="39" t="e">
        <f>VLOOKUP(N892,'Service standards'!A:B,2,FALSE)</f>
        <v>#N/A</v>
      </c>
      <c r="AM892" s="40">
        <f>(NETWORKDAYS(Q892,U892,Holidays!$B$1:$B$132))-AI892</f>
        <v>0</v>
      </c>
      <c r="AN892" s="39" t="e">
        <f t="shared" si="19"/>
        <v>#N/A</v>
      </c>
      <c r="AO892" s="55" t="e">
        <f>VLOOKUP(N:N,Dashboard!A$3:B$32,2,FALSE)</f>
        <v>#N/A</v>
      </c>
    </row>
    <row r="893" spans="12:41" ht="15" customHeight="1">
      <c r="L893" s="72"/>
      <c r="AD893" s="73"/>
      <c r="AK893" s="39">
        <f>NETWORKDAYS(P893,U893,Holidays!$B$1:$B$132)</f>
        <v>0</v>
      </c>
      <c r="AL893" s="39" t="e">
        <f>VLOOKUP(N893,'Service standards'!A:B,2,FALSE)</f>
        <v>#N/A</v>
      </c>
      <c r="AM893" s="40">
        <f>(NETWORKDAYS(Q893,U893,Holidays!$B$1:$B$132))-AI893</f>
        <v>0</v>
      </c>
      <c r="AN893" s="39" t="e">
        <f t="shared" si="19"/>
        <v>#N/A</v>
      </c>
      <c r="AO893" s="55" t="e">
        <f>VLOOKUP(N:N,Dashboard!A$3:B$32,2,FALSE)</f>
        <v>#N/A</v>
      </c>
    </row>
    <row r="894" spans="12:41" ht="15" customHeight="1">
      <c r="L894" s="72"/>
      <c r="AD894" s="73"/>
      <c r="AK894" s="39">
        <f>NETWORKDAYS(P894,U894,Holidays!$B$1:$B$132)</f>
        <v>0</v>
      </c>
      <c r="AL894" s="39" t="e">
        <f>VLOOKUP(N894,'Service standards'!A:B,2,FALSE)</f>
        <v>#N/A</v>
      </c>
      <c r="AM894" s="40">
        <f>(NETWORKDAYS(Q894,U894,Holidays!$B$1:$B$132))-AI894</f>
        <v>0</v>
      </c>
      <c r="AN894" s="39" t="e">
        <f t="shared" si="19"/>
        <v>#N/A</v>
      </c>
      <c r="AO894" s="55" t="e">
        <f>VLOOKUP(N:N,Dashboard!A$3:B$32,2,FALSE)</f>
        <v>#N/A</v>
      </c>
    </row>
    <row r="895" spans="12:41" ht="15" customHeight="1">
      <c r="L895" s="72"/>
      <c r="AD895" s="73"/>
      <c r="AK895" s="39">
        <f>NETWORKDAYS(P895,U895,Holidays!$B$1:$B$132)</f>
        <v>0</v>
      </c>
      <c r="AL895" s="39" t="e">
        <f>VLOOKUP(N895,'Service standards'!A:B,2,FALSE)</f>
        <v>#N/A</v>
      </c>
      <c r="AM895" s="40">
        <f>(NETWORKDAYS(Q895,U895,Holidays!$B$1:$B$132))-AI895</f>
        <v>0</v>
      </c>
      <c r="AN895" s="39" t="e">
        <f t="shared" si="19"/>
        <v>#N/A</v>
      </c>
      <c r="AO895" s="55" t="e">
        <f>VLOOKUP(N:N,Dashboard!A$3:B$32,2,FALSE)</f>
        <v>#N/A</v>
      </c>
    </row>
    <row r="896" spans="12:41" ht="15" customHeight="1">
      <c r="L896" s="72"/>
      <c r="AD896" s="73"/>
      <c r="AK896" s="39">
        <f>NETWORKDAYS(P896,U896,Holidays!$B$1:$B$132)</f>
        <v>0</v>
      </c>
      <c r="AL896" s="39" t="e">
        <f>VLOOKUP(N896,'Service standards'!A:B,2,FALSE)</f>
        <v>#N/A</v>
      </c>
      <c r="AM896" s="40">
        <f>(NETWORKDAYS(Q896,U896,Holidays!$B$1:$B$132))-AI896</f>
        <v>0</v>
      </c>
      <c r="AN896" s="39" t="e">
        <f t="shared" si="19"/>
        <v>#N/A</v>
      </c>
      <c r="AO896" s="55" t="e">
        <f>VLOOKUP(N:N,Dashboard!A$3:B$32,2,FALSE)</f>
        <v>#N/A</v>
      </c>
    </row>
    <row r="897" spans="12:41" ht="15" customHeight="1">
      <c r="L897" s="72"/>
      <c r="AD897" s="73"/>
      <c r="AK897" s="39">
        <f>NETWORKDAYS(P897,U897,Holidays!$B$1:$B$132)</f>
        <v>0</v>
      </c>
      <c r="AL897" s="39" t="e">
        <f>VLOOKUP(N897,'Service standards'!A:B,2,FALSE)</f>
        <v>#N/A</v>
      </c>
      <c r="AM897" s="40">
        <f>(NETWORKDAYS(Q897,U897,Holidays!$B$1:$B$132))-AI897</f>
        <v>0</v>
      </c>
      <c r="AN897" s="39" t="e">
        <f t="shared" si="19"/>
        <v>#N/A</v>
      </c>
      <c r="AO897" s="55" t="e">
        <f>VLOOKUP(N:N,Dashboard!A$3:B$32,2,FALSE)</f>
        <v>#N/A</v>
      </c>
    </row>
    <row r="898" spans="12:41" ht="15" customHeight="1">
      <c r="L898" s="72"/>
      <c r="AD898" s="73"/>
      <c r="AK898" s="39">
        <f>NETWORKDAYS(P898,U898,Holidays!$B$1:$B$132)</f>
        <v>0</v>
      </c>
      <c r="AL898" s="39" t="e">
        <f>VLOOKUP(N898,'Service standards'!A:B,2,FALSE)</f>
        <v>#N/A</v>
      </c>
      <c r="AM898" s="40">
        <f>(NETWORKDAYS(Q898,U898,Holidays!$B$1:$B$132))-AI898</f>
        <v>0</v>
      </c>
      <c r="AN898" s="39" t="e">
        <f t="shared" si="19"/>
        <v>#N/A</v>
      </c>
      <c r="AO898" s="55" t="e">
        <f>VLOOKUP(N:N,Dashboard!A$3:B$32,2,FALSE)</f>
        <v>#N/A</v>
      </c>
    </row>
    <row r="899" spans="12:41" ht="15" customHeight="1">
      <c r="L899" s="72"/>
      <c r="AD899" s="73"/>
      <c r="AK899" s="39">
        <f>NETWORKDAYS(P899,U899,Holidays!$B$1:$B$132)</f>
        <v>0</v>
      </c>
      <c r="AL899" s="39" t="e">
        <f>VLOOKUP(N899,'Service standards'!A:B,2,FALSE)</f>
        <v>#N/A</v>
      </c>
      <c r="AM899" s="40">
        <f>(NETWORKDAYS(Q899,U899,Holidays!$B$1:$B$132))-AI899</f>
        <v>0</v>
      </c>
      <c r="AN899" s="39" t="e">
        <f t="shared" si="19"/>
        <v>#N/A</v>
      </c>
      <c r="AO899" s="55" t="e">
        <f>VLOOKUP(N:N,Dashboard!A$3:B$32,2,FALSE)</f>
        <v>#N/A</v>
      </c>
    </row>
    <row r="900" spans="12:41" ht="15" customHeight="1">
      <c r="L900" s="72"/>
      <c r="AD900" s="73"/>
      <c r="AK900" s="39">
        <f>NETWORKDAYS(P900,U900,Holidays!$B$1:$B$132)</f>
        <v>0</v>
      </c>
      <c r="AL900" s="39" t="e">
        <f>VLOOKUP(N900,'Service standards'!A:B,2,FALSE)</f>
        <v>#N/A</v>
      </c>
      <c r="AM900" s="40">
        <f>(NETWORKDAYS(Q900,U900,Holidays!$B$1:$B$132))-AI900</f>
        <v>0</v>
      </c>
      <c r="AN900" s="39" t="e">
        <f t="shared" si="19"/>
        <v>#N/A</v>
      </c>
      <c r="AO900" s="55" t="e">
        <f>VLOOKUP(N:N,Dashboard!A$3:B$32,2,FALSE)</f>
        <v>#N/A</v>
      </c>
    </row>
    <row r="901" spans="12:41" ht="15" customHeight="1">
      <c r="L901" s="72"/>
      <c r="AD901" s="73"/>
      <c r="AK901" s="39">
        <f>NETWORKDAYS(P901,U901,Holidays!$B$1:$B$132)</f>
        <v>0</v>
      </c>
      <c r="AL901" s="39" t="e">
        <f>VLOOKUP(N901,'Service standards'!A:B,2,FALSE)</f>
        <v>#N/A</v>
      </c>
      <c r="AM901" s="40">
        <f>(NETWORKDAYS(Q901,U901,Holidays!$B$1:$B$132))-AI901</f>
        <v>0</v>
      </c>
      <c r="AN901" s="39" t="e">
        <f t="shared" si="19"/>
        <v>#N/A</v>
      </c>
      <c r="AO901" s="55" t="e">
        <f>VLOOKUP(N:N,Dashboard!A$3:B$32,2,FALSE)</f>
        <v>#N/A</v>
      </c>
    </row>
    <row r="902" spans="12:41" ht="15" customHeight="1">
      <c r="L902" s="72"/>
      <c r="AD902" s="73"/>
      <c r="AK902" s="39">
        <f>NETWORKDAYS(P902,U902,Holidays!$B$1:$B$132)</f>
        <v>0</v>
      </c>
      <c r="AL902" s="39" t="e">
        <f>VLOOKUP(N902,'Service standards'!A:B,2,FALSE)</f>
        <v>#N/A</v>
      </c>
      <c r="AM902" s="40">
        <f>(NETWORKDAYS(Q902,U902,Holidays!$B$1:$B$132))-AI902</f>
        <v>0</v>
      </c>
      <c r="AN902" s="39" t="e">
        <f t="shared" si="19"/>
        <v>#N/A</v>
      </c>
      <c r="AO902" s="55" t="e">
        <f>VLOOKUP(N:N,Dashboard!A$3:B$32,2,FALSE)</f>
        <v>#N/A</v>
      </c>
    </row>
    <row r="903" spans="12:41" ht="15" customHeight="1">
      <c r="L903" s="72"/>
      <c r="AD903" s="73"/>
      <c r="AK903" s="39">
        <f>NETWORKDAYS(P903,U903,Holidays!$B$1:$B$132)</f>
        <v>0</v>
      </c>
      <c r="AL903" s="39" t="e">
        <f>VLOOKUP(N903,'Service standards'!A:B,2,FALSE)</f>
        <v>#N/A</v>
      </c>
      <c r="AM903" s="40">
        <f>(NETWORKDAYS(Q903,U903,Holidays!$B$1:$B$132))-AI903</f>
        <v>0</v>
      </c>
      <c r="AN903" s="39" t="e">
        <f t="shared" si="19"/>
        <v>#N/A</v>
      </c>
      <c r="AO903" s="55" t="e">
        <f>VLOOKUP(N:N,Dashboard!A$3:B$32,2,FALSE)</f>
        <v>#N/A</v>
      </c>
    </row>
    <row r="904" spans="12:41" ht="15" customHeight="1">
      <c r="L904" s="72"/>
      <c r="AD904" s="73"/>
      <c r="AK904" s="39">
        <f>NETWORKDAYS(P904,U904,Holidays!$B$1:$B$132)</f>
        <v>0</v>
      </c>
      <c r="AL904" s="39" t="e">
        <f>VLOOKUP(N904,'Service standards'!A:B,2,FALSE)</f>
        <v>#N/A</v>
      </c>
      <c r="AM904" s="40">
        <f>(NETWORKDAYS(Q904,U904,Holidays!$B$1:$B$132))-AI904</f>
        <v>0</v>
      </c>
      <c r="AN904" s="39" t="e">
        <f t="shared" si="19"/>
        <v>#N/A</v>
      </c>
      <c r="AO904" s="55" t="e">
        <f>VLOOKUP(N:N,Dashboard!A$3:B$32,2,FALSE)</f>
        <v>#N/A</v>
      </c>
    </row>
    <row r="905" spans="12:41" ht="15" customHeight="1">
      <c r="L905" s="72"/>
      <c r="AD905" s="73"/>
      <c r="AK905" s="39">
        <f>NETWORKDAYS(P905,U905,Holidays!$B$1:$B$132)</f>
        <v>0</v>
      </c>
      <c r="AL905" s="39" t="e">
        <f>VLOOKUP(N905,'Service standards'!A:B,2,FALSE)</f>
        <v>#N/A</v>
      </c>
      <c r="AM905" s="40">
        <f>(NETWORKDAYS(Q905,U905,Holidays!$B$1:$B$132))-AI905</f>
        <v>0</v>
      </c>
      <c r="AN905" s="39" t="e">
        <f t="shared" si="19"/>
        <v>#N/A</v>
      </c>
      <c r="AO905" s="55" t="e">
        <f>VLOOKUP(N:N,Dashboard!A$3:B$32,2,FALSE)</f>
        <v>#N/A</v>
      </c>
    </row>
    <row r="906" spans="12:41" ht="15" customHeight="1">
      <c r="L906" s="72"/>
      <c r="AD906" s="73"/>
      <c r="AK906" s="39">
        <f>NETWORKDAYS(P906,U906,Holidays!$B$1:$B$132)</f>
        <v>0</v>
      </c>
      <c r="AL906" s="39" t="e">
        <f>VLOOKUP(N906,'Service standards'!A:B,2,FALSE)</f>
        <v>#N/A</v>
      </c>
      <c r="AM906" s="40">
        <f>(NETWORKDAYS(Q906,U906,Holidays!$B$1:$B$132))-AI906</f>
        <v>0</v>
      </c>
      <c r="AN906" s="39" t="e">
        <f t="shared" si="19"/>
        <v>#N/A</v>
      </c>
      <c r="AO906" s="55" t="e">
        <f>VLOOKUP(N:N,Dashboard!A$3:B$32,2,FALSE)</f>
        <v>#N/A</v>
      </c>
    </row>
    <row r="907" spans="12:41" ht="15" customHeight="1">
      <c r="L907" s="72"/>
      <c r="AD907" s="73"/>
      <c r="AK907" s="39">
        <f>NETWORKDAYS(P907,U907,Holidays!$B$1:$B$132)</f>
        <v>0</v>
      </c>
      <c r="AL907" s="39" t="e">
        <f>VLOOKUP(N907,'Service standards'!A:B,2,FALSE)</f>
        <v>#N/A</v>
      </c>
      <c r="AM907" s="40">
        <f>(NETWORKDAYS(Q907,U907,Holidays!$B$1:$B$132))-AI907</f>
        <v>0</v>
      </c>
      <c r="AN907" s="39" t="e">
        <f t="shared" si="19"/>
        <v>#N/A</v>
      </c>
      <c r="AO907" s="55" t="e">
        <f>VLOOKUP(N:N,Dashboard!A$3:B$32,2,FALSE)</f>
        <v>#N/A</v>
      </c>
    </row>
    <row r="908" spans="12:41" ht="15" customHeight="1">
      <c r="L908" s="72"/>
      <c r="AD908" s="73"/>
      <c r="AK908" s="39">
        <f>NETWORKDAYS(P908,U908,Holidays!$B$1:$B$132)</f>
        <v>0</v>
      </c>
      <c r="AL908" s="39" t="e">
        <f>VLOOKUP(N908,'Service standards'!A:B,2,FALSE)</f>
        <v>#N/A</v>
      </c>
      <c r="AM908" s="40">
        <f>(NETWORKDAYS(Q908,U908,Holidays!$B$1:$B$132))-AI908</f>
        <v>0</v>
      </c>
      <c r="AN908" s="39" t="e">
        <f t="shared" si="19"/>
        <v>#N/A</v>
      </c>
      <c r="AO908" s="55" t="e">
        <f>VLOOKUP(N:N,Dashboard!A$3:B$32,2,FALSE)</f>
        <v>#N/A</v>
      </c>
    </row>
    <row r="909" spans="12:41" ht="15" customHeight="1">
      <c r="L909" s="72"/>
      <c r="AD909" s="73"/>
      <c r="AK909" s="39">
        <f>NETWORKDAYS(P909,U909,Holidays!$B$1:$B$132)</f>
        <v>0</v>
      </c>
      <c r="AL909" s="39" t="e">
        <f>VLOOKUP(N909,'Service standards'!A:B,2,FALSE)</f>
        <v>#N/A</v>
      </c>
      <c r="AM909" s="40">
        <f>(NETWORKDAYS(Q909,U909,Holidays!$B$1:$B$132))-AI909</f>
        <v>0</v>
      </c>
      <c r="AN909" s="39" t="e">
        <f t="shared" si="19"/>
        <v>#N/A</v>
      </c>
      <c r="AO909" s="55" t="e">
        <f>VLOOKUP(N:N,Dashboard!A$3:B$32,2,FALSE)</f>
        <v>#N/A</v>
      </c>
    </row>
    <row r="910" spans="12:41" ht="15" customHeight="1">
      <c r="L910" s="72"/>
      <c r="AD910" s="73"/>
      <c r="AK910" s="39">
        <f>NETWORKDAYS(P910,U910,Holidays!$B$1:$B$132)</f>
        <v>0</v>
      </c>
      <c r="AL910" s="39" t="e">
        <f>VLOOKUP(N910,'Service standards'!A:B,2,FALSE)</f>
        <v>#N/A</v>
      </c>
      <c r="AM910" s="40">
        <f>(NETWORKDAYS(Q910,U910,Holidays!$B$1:$B$132))-AI910</f>
        <v>0</v>
      </c>
      <c r="AN910" s="39" t="e">
        <f t="shared" si="19"/>
        <v>#N/A</v>
      </c>
      <c r="AO910" s="55" t="e">
        <f>VLOOKUP(N:N,Dashboard!A$3:B$32,2,FALSE)</f>
        <v>#N/A</v>
      </c>
    </row>
    <row r="911" spans="12:41" ht="15" customHeight="1">
      <c r="L911" s="72"/>
      <c r="AD911" s="73"/>
      <c r="AK911" s="39">
        <f>NETWORKDAYS(P911,U911,Holidays!$B$1:$B$132)</f>
        <v>0</v>
      </c>
      <c r="AL911" s="39" t="e">
        <f>VLOOKUP(N911,'Service standards'!A:B,2,FALSE)</f>
        <v>#N/A</v>
      </c>
      <c r="AM911" s="40">
        <f>(NETWORKDAYS(Q911,U911,Holidays!$B$1:$B$132))-AI911</f>
        <v>0</v>
      </c>
      <c r="AN911" s="39" t="e">
        <f t="shared" si="19"/>
        <v>#N/A</v>
      </c>
      <c r="AO911" s="55" t="e">
        <f>VLOOKUP(N:N,Dashboard!A$3:B$32,2,FALSE)</f>
        <v>#N/A</v>
      </c>
    </row>
    <row r="912" spans="12:41" ht="15" customHeight="1">
      <c r="L912" s="72"/>
      <c r="AD912" s="73"/>
      <c r="AK912" s="39">
        <f>NETWORKDAYS(P912,U912,Holidays!$B$1:$B$132)</f>
        <v>0</v>
      </c>
      <c r="AL912" s="39" t="e">
        <f>VLOOKUP(N912,'Service standards'!A:B,2,FALSE)</f>
        <v>#N/A</v>
      </c>
      <c r="AM912" s="40">
        <f>(NETWORKDAYS(Q912,U912,Holidays!$B$1:$B$132))-AI912</f>
        <v>0</v>
      </c>
      <c r="AN912" s="39" t="e">
        <f t="shared" si="19"/>
        <v>#N/A</v>
      </c>
      <c r="AO912" s="55" t="e">
        <f>VLOOKUP(N:N,Dashboard!A$3:B$32,2,FALSE)</f>
        <v>#N/A</v>
      </c>
    </row>
    <row r="913" spans="12:41" ht="15" customHeight="1">
      <c r="L913" s="72"/>
      <c r="AD913" s="73"/>
      <c r="AK913" s="39">
        <f>NETWORKDAYS(P913,U913,Holidays!$B$1:$B$132)</f>
        <v>0</v>
      </c>
      <c r="AL913" s="39" t="e">
        <f>VLOOKUP(N913,'Service standards'!A:B,2,FALSE)</f>
        <v>#N/A</v>
      </c>
      <c r="AM913" s="40">
        <f>(NETWORKDAYS(Q913,U913,Holidays!$B$1:$B$132))-AI913</f>
        <v>0</v>
      </c>
      <c r="AN913" s="39" t="e">
        <f t="shared" si="19"/>
        <v>#N/A</v>
      </c>
      <c r="AO913" s="55" t="e">
        <f>VLOOKUP(N:N,Dashboard!A$3:B$32,2,FALSE)</f>
        <v>#N/A</v>
      </c>
    </row>
    <row r="914" spans="12:41" ht="15" customHeight="1">
      <c r="L914" s="72"/>
      <c r="AD914" s="73"/>
      <c r="AK914" s="39">
        <f>NETWORKDAYS(P914,U914,Holidays!$B$1:$B$132)</f>
        <v>0</v>
      </c>
      <c r="AL914" s="39" t="e">
        <f>VLOOKUP(N914,'Service standards'!A:B,2,FALSE)</f>
        <v>#N/A</v>
      </c>
      <c r="AM914" s="40">
        <f>(NETWORKDAYS(Q914,U914,Holidays!$B$1:$B$132))-AI914</f>
        <v>0</v>
      </c>
      <c r="AN914" s="39" t="e">
        <f t="shared" si="19"/>
        <v>#N/A</v>
      </c>
      <c r="AO914" s="55" t="e">
        <f>VLOOKUP(N:N,Dashboard!A$3:B$32,2,FALSE)</f>
        <v>#N/A</v>
      </c>
    </row>
    <row r="915" spans="12:41" ht="15" customHeight="1">
      <c r="L915" s="72"/>
      <c r="AD915" s="73"/>
      <c r="AK915" s="39">
        <f>NETWORKDAYS(P915,U915,Holidays!$B$1:$B$132)</f>
        <v>0</v>
      </c>
      <c r="AL915" s="39" t="e">
        <f>VLOOKUP(N915,'Service standards'!A:B,2,FALSE)</f>
        <v>#N/A</v>
      </c>
      <c r="AM915" s="40">
        <f>(NETWORKDAYS(Q915,U915,Holidays!$B$1:$B$132))-AI915</f>
        <v>0</v>
      </c>
      <c r="AN915" s="39" t="e">
        <f t="shared" si="19"/>
        <v>#N/A</v>
      </c>
      <c r="AO915" s="55" t="e">
        <f>VLOOKUP(N:N,Dashboard!A$3:B$32,2,FALSE)</f>
        <v>#N/A</v>
      </c>
    </row>
    <row r="916" spans="12:41" ht="15" customHeight="1">
      <c r="L916" s="72"/>
      <c r="AD916" s="73"/>
      <c r="AK916" s="39">
        <f>NETWORKDAYS(P916,U916,Holidays!$B$1:$B$132)</f>
        <v>0</v>
      </c>
      <c r="AL916" s="39" t="e">
        <f>VLOOKUP(N916,'Service standards'!A:B,2,FALSE)</f>
        <v>#N/A</v>
      </c>
      <c r="AM916" s="40">
        <f>(NETWORKDAYS(Q916,U916,Holidays!$B$1:$B$132))-AI916</f>
        <v>0</v>
      </c>
      <c r="AN916" s="39" t="e">
        <f t="shared" si="19"/>
        <v>#N/A</v>
      </c>
      <c r="AO916" s="55" t="e">
        <f>VLOOKUP(N:N,Dashboard!A$3:B$32,2,FALSE)</f>
        <v>#N/A</v>
      </c>
    </row>
    <row r="917" spans="12:41" ht="15" customHeight="1">
      <c r="L917" s="72"/>
      <c r="AD917" s="73"/>
      <c r="AK917" s="39">
        <f>NETWORKDAYS(P917,U917,Holidays!$B$1:$B$132)</f>
        <v>0</v>
      </c>
      <c r="AL917" s="39" t="e">
        <f>VLOOKUP(N917,'Service standards'!A:B,2,FALSE)</f>
        <v>#N/A</v>
      </c>
      <c r="AM917" s="40">
        <f>(NETWORKDAYS(Q917,U917,Holidays!$B$1:$B$132))-AI917</f>
        <v>0</v>
      </c>
      <c r="AN917" s="39" t="e">
        <f t="shared" si="19"/>
        <v>#N/A</v>
      </c>
      <c r="AO917" s="55" t="e">
        <f>VLOOKUP(N:N,Dashboard!A$3:B$32,2,FALSE)</f>
        <v>#N/A</v>
      </c>
    </row>
    <row r="918" spans="12:41" ht="15" customHeight="1">
      <c r="L918" s="72"/>
      <c r="AD918" s="73"/>
      <c r="AK918" s="39">
        <f>NETWORKDAYS(P918,U918,Holidays!$B$1:$B$132)</f>
        <v>0</v>
      </c>
      <c r="AL918" s="39" t="e">
        <f>VLOOKUP(N918,'Service standards'!A:B,2,FALSE)</f>
        <v>#N/A</v>
      </c>
      <c r="AM918" s="40">
        <f>(NETWORKDAYS(Q918,U918,Holidays!$B$1:$B$132))-AI918</f>
        <v>0</v>
      </c>
      <c r="AN918" s="39" t="e">
        <f t="shared" si="19"/>
        <v>#N/A</v>
      </c>
      <c r="AO918" s="55" t="e">
        <f>VLOOKUP(N:N,Dashboard!A$3:B$32,2,FALSE)</f>
        <v>#N/A</v>
      </c>
    </row>
    <row r="919" spans="12:41" ht="15" customHeight="1">
      <c r="L919" s="72"/>
      <c r="AD919" s="73"/>
      <c r="AK919" s="39">
        <f>NETWORKDAYS(P919,U919,Holidays!$B$1:$B$132)</f>
        <v>0</v>
      </c>
      <c r="AL919" s="39" t="e">
        <f>VLOOKUP(N919,'Service standards'!A:B,2,FALSE)</f>
        <v>#N/A</v>
      </c>
      <c r="AM919" s="40">
        <f>(NETWORKDAYS(Q919,U919,Holidays!$B$1:$B$132))-AI919</f>
        <v>0</v>
      </c>
      <c r="AN919" s="39" t="e">
        <f t="shared" si="19"/>
        <v>#N/A</v>
      </c>
      <c r="AO919" s="55" t="e">
        <f>VLOOKUP(N:N,Dashboard!A$3:B$32,2,FALSE)</f>
        <v>#N/A</v>
      </c>
    </row>
    <row r="920" spans="12:41" ht="15" customHeight="1">
      <c r="L920" s="72"/>
      <c r="AD920" s="73"/>
      <c r="AK920" s="39">
        <f>NETWORKDAYS(P920,U920,Holidays!$B$1:$B$132)</f>
        <v>0</v>
      </c>
      <c r="AL920" s="39" t="e">
        <f>VLOOKUP(N920,'Service standards'!A:B,2,FALSE)</f>
        <v>#N/A</v>
      </c>
      <c r="AM920" s="40">
        <f>(NETWORKDAYS(Q920,U920,Holidays!$B$1:$B$132))-AI920</f>
        <v>0</v>
      </c>
      <c r="AN920" s="39" t="e">
        <f t="shared" si="19"/>
        <v>#N/A</v>
      </c>
      <c r="AO920" s="55" t="e">
        <f>VLOOKUP(N:N,Dashboard!A$3:B$32,2,FALSE)</f>
        <v>#N/A</v>
      </c>
    </row>
    <row r="921" spans="12:41" ht="15" customHeight="1">
      <c r="L921" s="72"/>
      <c r="AD921" s="73"/>
      <c r="AK921" s="39">
        <f>NETWORKDAYS(P921,U921,Holidays!$B$1:$B$132)</f>
        <v>0</v>
      </c>
      <c r="AL921" s="39" t="e">
        <f>VLOOKUP(N921,'Service standards'!A:B,2,FALSE)</f>
        <v>#N/A</v>
      </c>
      <c r="AM921" s="40">
        <f>(NETWORKDAYS(Q921,U921,Holidays!$B$1:$B$132))-AI921</f>
        <v>0</v>
      </c>
      <c r="AN921" s="39" t="e">
        <f t="shared" si="19"/>
        <v>#N/A</v>
      </c>
      <c r="AO921" s="55" t="e">
        <f>VLOOKUP(N:N,Dashboard!A$3:B$32,2,FALSE)</f>
        <v>#N/A</v>
      </c>
    </row>
    <row r="922" spans="12:41" ht="15" customHeight="1">
      <c r="L922" s="72"/>
      <c r="AD922" s="73"/>
      <c r="AK922" s="39">
        <f>NETWORKDAYS(P922,U922,Holidays!$B$1:$B$132)</f>
        <v>0</v>
      </c>
      <c r="AL922" s="39" t="e">
        <f>VLOOKUP(N922,'Service standards'!A:B,2,FALSE)</f>
        <v>#N/A</v>
      </c>
      <c r="AM922" s="40">
        <f>(NETWORKDAYS(Q922,U922,Holidays!$B$1:$B$132))-AI922</f>
        <v>0</v>
      </c>
      <c r="AN922" s="39" t="e">
        <f t="shared" si="19"/>
        <v>#N/A</v>
      </c>
      <c r="AO922" s="55" t="e">
        <f>VLOOKUP(N:N,Dashboard!A$3:B$32,2,FALSE)</f>
        <v>#N/A</v>
      </c>
    </row>
    <row r="923" spans="12:41" ht="15" customHeight="1">
      <c r="L923" s="72"/>
      <c r="AD923" s="73"/>
      <c r="AK923" s="39">
        <f>NETWORKDAYS(P923,U923,Holidays!$B$1:$B$132)</f>
        <v>0</v>
      </c>
      <c r="AL923" s="39" t="e">
        <f>VLOOKUP(N923,'Service standards'!A:B,2,FALSE)</f>
        <v>#N/A</v>
      </c>
      <c r="AM923" s="40">
        <f>(NETWORKDAYS(Q923,U923,Holidays!$B$1:$B$132))-AI923</f>
        <v>0</v>
      </c>
      <c r="AN923" s="39" t="e">
        <f t="shared" si="19"/>
        <v>#N/A</v>
      </c>
      <c r="AO923" s="55" t="e">
        <f>VLOOKUP(N:N,Dashboard!A$3:B$32,2,FALSE)</f>
        <v>#N/A</v>
      </c>
    </row>
    <row r="924" spans="12:41" ht="15" customHeight="1">
      <c r="L924" s="72"/>
      <c r="AD924" s="73"/>
      <c r="AK924" s="39">
        <f>NETWORKDAYS(P924,U924,Holidays!$B$1:$B$132)</f>
        <v>0</v>
      </c>
      <c r="AL924" s="39" t="e">
        <f>VLOOKUP(N924,'Service standards'!A:B,2,FALSE)</f>
        <v>#N/A</v>
      </c>
      <c r="AM924" s="40">
        <f>(NETWORKDAYS(Q924,U924,Holidays!$B$1:$B$132))-AI924</f>
        <v>0</v>
      </c>
      <c r="AN924" s="39" t="e">
        <f t="shared" si="19"/>
        <v>#N/A</v>
      </c>
      <c r="AO924" s="55" t="e">
        <f>VLOOKUP(N:N,Dashboard!A$3:B$32,2,FALSE)</f>
        <v>#N/A</v>
      </c>
    </row>
    <row r="925" spans="12:41" ht="15" customHeight="1">
      <c r="L925" s="72"/>
      <c r="AD925" s="73"/>
      <c r="AK925" s="39">
        <f>NETWORKDAYS(P925,U925,Holidays!$B$1:$B$132)</f>
        <v>0</v>
      </c>
      <c r="AL925" s="39" t="e">
        <f>VLOOKUP(N925,'Service standards'!A:B,2,FALSE)</f>
        <v>#N/A</v>
      </c>
      <c r="AM925" s="40">
        <f>(NETWORKDAYS(Q925,U925,Holidays!$B$1:$B$132))-AI925</f>
        <v>0</v>
      </c>
      <c r="AN925" s="39" t="e">
        <f t="shared" si="19"/>
        <v>#N/A</v>
      </c>
      <c r="AO925" s="55" t="e">
        <f>VLOOKUP(N:N,Dashboard!A$3:B$32,2,FALSE)</f>
        <v>#N/A</v>
      </c>
    </row>
    <row r="926" spans="12:41" ht="15" customHeight="1">
      <c r="L926" s="72"/>
      <c r="AD926" s="73"/>
      <c r="AK926" s="39">
        <f>NETWORKDAYS(P926,U926,Holidays!$B$1:$B$132)</f>
        <v>0</v>
      </c>
      <c r="AL926" s="39" t="e">
        <f>VLOOKUP(N926,'Service standards'!A:B,2,FALSE)</f>
        <v>#N/A</v>
      </c>
      <c r="AM926" s="40">
        <f>(NETWORKDAYS(Q926,U926,Holidays!$B$1:$B$132))-AI926</f>
        <v>0</v>
      </c>
      <c r="AN926" s="39" t="e">
        <f t="shared" si="19"/>
        <v>#N/A</v>
      </c>
      <c r="AO926" s="55" t="e">
        <f>VLOOKUP(N:N,Dashboard!A$3:B$32,2,FALSE)</f>
        <v>#N/A</v>
      </c>
    </row>
    <row r="927" spans="12:41" ht="15" customHeight="1">
      <c r="L927" s="72"/>
      <c r="AD927" s="73"/>
      <c r="AK927" s="39">
        <f>NETWORKDAYS(P927,U927,Holidays!$B$1:$B$132)</f>
        <v>0</v>
      </c>
      <c r="AL927" s="39" t="e">
        <f>VLOOKUP(N927,'Service standards'!A:B,2,FALSE)</f>
        <v>#N/A</v>
      </c>
      <c r="AM927" s="40">
        <f>(NETWORKDAYS(Q927,U927,Holidays!$B$1:$B$132))-AI927</f>
        <v>0</v>
      </c>
      <c r="AN927" s="39" t="e">
        <f t="shared" ref="AN927:AN990" si="20">IF(AM927&lt;=AL927,"Met/Rencontre", "DNM/NRP")</f>
        <v>#N/A</v>
      </c>
      <c r="AO927" s="55" t="e">
        <f>VLOOKUP(N:N,Dashboard!A$3:B$32,2,FALSE)</f>
        <v>#N/A</v>
      </c>
    </row>
    <row r="928" spans="12:41" ht="15" customHeight="1">
      <c r="L928" s="72"/>
      <c r="AD928" s="73"/>
      <c r="AK928" s="39">
        <f>NETWORKDAYS(P928,U928,Holidays!$B$1:$B$132)</f>
        <v>0</v>
      </c>
      <c r="AL928" s="39" t="e">
        <f>VLOOKUP(N928,'Service standards'!A:B,2,FALSE)</f>
        <v>#N/A</v>
      </c>
      <c r="AM928" s="40">
        <f>(NETWORKDAYS(Q928,U928,Holidays!$B$1:$B$132))-AI928</f>
        <v>0</v>
      </c>
      <c r="AN928" s="39" t="e">
        <f t="shared" si="20"/>
        <v>#N/A</v>
      </c>
      <c r="AO928" s="55" t="e">
        <f>VLOOKUP(N:N,Dashboard!A$3:B$32,2,FALSE)</f>
        <v>#N/A</v>
      </c>
    </row>
    <row r="929" spans="12:41" ht="15" customHeight="1">
      <c r="L929" s="72"/>
      <c r="AD929" s="73"/>
      <c r="AK929" s="39">
        <f>NETWORKDAYS(P929,U929,Holidays!$B$1:$B$132)</f>
        <v>0</v>
      </c>
      <c r="AL929" s="39" t="e">
        <f>VLOOKUP(N929,'Service standards'!A:B,2,FALSE)</f>
        <v>#N/A</v>
      </c>
      <c r="AM929" s="40">
        <f>(NETWORKDAYS(Q929,U929,Holidays!$B$1:$B$132))-AI929</f>
        <v>0</v>
      </c>
      <c r="AN929" s="39" t="e">
        <f t="shared" si="20"/>
        <v>#N/A</v>
      </c>
      <c r="AO929" s="55" t="e">
        <f>VLOOKUP(N:N,Dashboard!A$3:B$32,2,FALSE)</f>
        <v>#N/A</v>
      </c>
    </row>
    <row r="930" spans="12:41" ht="15" customHeight="1">
      <c r="L930" s="72"/>
      <c r="AD930" s="73"/>
      <c r="AK930" s="39">
        <f>NETWORKDAYS(P930,U930,Holidays!$B$1:$B$132)</f>
        <v>0</v>
      </c>
      <c r="AL930" s="39" t="e">
        <f>VLOOKUP(N930,'Service standards'!A:B,2,FALSE)</f>
        <v>#N/A</v>
      </c>
      <c r="AM930" s="40">
        <f>(NETWORKDAYS(Q930,U930,Holidays!$B$1:$B$132))-AI930</f>
        <v>0</v>
      </c>
      <c r="AN930" s="39" t="e">
        <f t="shared" si="20"/>
        <v>#N/A</v>
      </c>
      <c r="AO930" s="55" t="e">
        <f>VLOOKUP(N:N,Dashboard!A$3:B$32,2,FALSE)</f>
        <v>#N/A</v>
      </c>
    </row>
    <row r="931" spans="12:41" ht="15" customHeight="1">
      <c r="L931" s="72"/>
      <c r="AD931" s="73"/>
      <c r="AK931" s="39">
        <f>NETWORKDAYS(P931,U931,Holidays!$B$1:$B$132)</f>
        <v>0</v>
      </c>
      <c r="AL931" s="39" t="e">
        <f>VLOOKUP(N931,'Service standards'!A:B,2,FALSE)</f>
        <v>#N/A</v>
      </c>
      <c r="AM931" s="40">
        <f>(NETWORKDAYS(Q931,U931,Holidays!$B$1:$B$132))-AI931</f>
        <v>0</v>
      </c>
      <c r="AN931" s="39" t="e">
        <f t="shared" si="20"/>
        <v>#N/A</v>
      </c>
      <c r="AO931" s="55" t="e">
        <f>VLOOKUP(N:N,Dashboard!A$3:B$32,2,FALSE)</f>
        <v>#N/A</v>
      </c>
    </row>
    <row r="932" spans="12:41" ht="15" customHeight="1">
      <c r="L932" s="72"/>
      <c r="AD932" s="73"/>
      <c r="AK932" s="39">
        <f>NETWORKDAYS(P932,U932,Holidays!$B$1:$B$132)</f>
        <v>0</v>
      </c>
      <c r="AL932" s="39" t="e">
        <f>VLOOKUP(N932,'Service standards'!A:B,2,FALSE)</f>
        <v>#N/A</v>
      </c>
      <c r="AM932" s="40">
        <f>(NETWORKDAYS(Q932,U932,Holidays!$B$1:$B$132))-AI932</f>
        <v>0</v>
      </c>
      <c r="AN932" s="39" t="e">
        <f t="shared" si="20"/>
        <v>#N/A</v>
      </c>
      <c r="AO932" s="55" t="e">
        <f>VLOOKUP(N:N,Dashboard!A$3:B$32,2,FALSE)</f>
        <v>#N/A</v>
      </c>
    </row>
    <row r="933" spans="12:41" ht="15" customHeight="1">
      <c r="L933" s="72"/>
      <c r="AD933" s="73"/>
      <c r="AK933" s="39">
        <f>NETWORKDAYS(P933,U933,Holidays!$B$1:$B$132)</f>
        <v>0</v>
      </c>
      <c r="AL933" s="39" t="e">
        <f>VLOOKUP(N933,'Service standards'!A:B,2,FALSE)</f>
        <v>#N/A</v>
      </c>
      <c r="AM933" s="40">
        <f>(NETWORKDAYS(Q933,U933,Holidays!$B$1:$B$132))-AI933</f>
        <v>0</v>
      </c>
      <c r="AN933" s="39" t="e">
        <f t="shared" si="20"/>
        <v>#N/A</v>
      </c>
      <c r="AO933" s="55" t="e">
        <f>VLOOKUP(N:N,Dashboard!A$3:B$32,2,FALSE)</f>
        <v>#N/A</v>
      </c>
    </row>
    <row r="934" spans="12:41" ht="15" customHeight="1">
      <c r="L934" s="72"/>
      <c r="AD934" s="73"/>
      <c r="AK934" s="39">
        <f>NETWORKDAYS(P934,U934,Holidays!$B$1:$B$132)</f>
        <v>0</v>
      </c>
      <c r="AL934" s="39" t="e">
        <f>VLOOKUP(N934,'Service standards'!A:B,2,FALSE)</f>
        <v>#N/A</v>
      </c>
      <c r="AM934" s="40">
        <f>(NETWORKDAYS(Q934,U934,Holidays!$B$1:$B$132))-AI934</f>
        <v>0</v>
      </c>
      <c r="AN934" s="39" t="e">
        <f t="shared" si="20"/>
        <v>#N/A</v>
      </c>
      <c r="AO934" s="55" t="e">
        <f>VLOOKUP(N:N,Dashboard!A$3:B$32,2,FALSE)</f>
        <v>#N/A</v>
      </c>
    </row>
    <row r="935" spans="12:41" ht="15" customHeight="1">
      <c r="L935" s="72"/>
      <c r="AD935" s="73"/>
      <c r="AK935" s="39">
        <f>NETWORKDAYS(P935,U935,Holidays!$B$1:$B$132)</f>
        <v>0</v>
      </c>
      <c r="AL935" s="39" t="e">
        <f>VLOOKUP(N935,'Service standards'!A:B,2,FALSE)</f>
        <v>#N/A</v>
      </c>
      <c r="AM935" s="40">
        <f>(NETWORKDAYS(Q935,U935,Holidays!$B$1:$B$132))-AI935</f>
        <v>0</v>
      </c>
      <c r="AN935" s="39" t="e">
        <f t="shared" si="20"/>
        <v>#N/A</v>
      </c>
      <c r="AO935" s="55" t="e">
        <f>VLOOKUP(N:N,Dashboard!A$3:B$32,2,FALSE)</f>
        <v>#N/A</v>
      </c>
    </row>
    <row r="936" spans="12:41" ht="15" customHeight="1">
      <c r="L936" s="72"/>
      <c r="AD936" s="73"/>
      <c r="AK936" s="39">
        <f>NETWORKDAYS(P936,U936,Holidays!$B$1:$B$132)</f>
        <v>0</v>
      </c>
      <c r="AL936" s="39" t="e">
        <f>VLOOKUP(N936,'Service standards'!A:B,2,FALSE)</f>
        <v>#N/A</v>
      </c>
      <c r="AM936" s="40">
        <f>(NETWORKDAYS(Q936,U936,Holidays!$B$1:$B$132))-AI936</f>
        <v>0</v>
      </c>
      <c r="AN936" s="39" t="e">
        <f t="shared" si="20"/>
        <v>#N/A</v>
      </c>
      <c r="AO936" s="55" t="e">
        <f>VLOOKUP(N:N,Dashboard!A$3:B$32,2,FALSE)</f>
        <v>#N/A</v>
      </c>
    </row>
    <row r="937" spans="12:41" ht="15" customHeight="1">
      <c r="L937" s="72"/>
      <c r="AD937" s="73"/>
      <c r="AK937" s="39">
        <f>NETWORKDAYS(P937,U937,Holidays!$B$1:$B$132)</f>
        <v>0</v>
      </c>
      <c r="AL937" s="39" t="e">
        <f>VLOOKUP(N937,'Service standards'!A:B,2,FALSE)</f>
        <v>#N/A</v>
      </c>
      <c r="AM937" s="40">
        <f>(NETWORKDAYS(Q937,U937,Holidays!$B$1:$B$132))-AI937</f>
        <v>0</v>
      </c>
      <c r="AN937" s="39" t="e">
        <f t="shared" si="20"/>
        <v>#N/A</v>
      </c>
      <c r="AO937" s="55" t="e">
        <f>VLOOKUP(N:N,Dashboard!A$3:B$32,2,FALSE)</f>
        <v>#N/A</v>
      </c>
    </row>
    <row r="938" spans="12:41" ht="15" customHeight="1">
      <c r="L938" s="72"/>
      <c r="AD938" s="73"/>
      <c r="AK938" s="39">
        <f>NETWORKDAYS(P938,U938,Holidays!$B$1:$B$132)</f>
        <v>0</v>
      </c>
      <c r="AL938" s="39" t="e">
        <f>VLOOKUP(N938,'Service standards'!A:B,2,FALSE)</f>
        <v>#N/A</v>
      </c>
      <c r="AM938" s="40">
        <f>(NETWORKDAYS(Q938,U938,Holidays!$B$1:$B$132))-AI938</f>
        <v>0</v>
      </c>
      <c r="AN938" s="39" t="e">
        <f t="shared" si="20"/>
        <v>#N/A</v>
      </c>
      <c r="AO938" s="55" t="e">
        <f>VLOOKUP(N:N,Dashboard!A$3:B$32,2,FALSE)</f>
        <v>#N/A</v>
      </c>
    </row>
    <row r="939" spans="12:41" ht="15" customHeight="1">
      <c r="L939" s="72"/>
      <c r="AD939" s="73"/>
      <c r="AK939" s="39">
        <f>NETWORKDAYS(P939,U939,Holidays!$B$1:$B$132)</f>
        <v>0</v>
      </c>
      <c r="AL939" s="39" t="e">
        <f>VLOOKUP(N939,'Service standards'!A:B,2,FALSE)</f>
        <v>#N/A</v>
      </c>
      <c r="AM939" s="40">
        <f>(NETWORKDAYS(Q939,U939,Holidays!$B$1:$B$132))-AI939</f>
        <v>0</v>
      </c>
      <c r="AN939" s="39" t="e">
        <f t="shared" si="20"/>
        <v>#N/A</v>
      </c>
      <c r="AO939" s="55" t="e">
        <f>VLOOKUP(N:N,Dashboard!A$3:B$32,2,FALSE)</f>
        <v>#N/A</v>
      </c>
    </row>
    <row r="940" spans="12:41" ht="15" customHeight="1">
      <c r="L940" s="72"/>
      <c r="AD940" s="73"/>
      <c r="AK940" s="39">
        <f>NETWORKDAYS(P940,U940,Holidays!$B$1:$B$132)</f>
        <v>0</v>
      </c>
      <c r="AL940" s="39" t="e">
        <f>VLOOKUP(N940,'Service standards'!A:B,2,FALSE)</f>
        <v>#N/A</v>
      </c>
      <c r="AM940" s="40">
        <f>(NETWORKDAYS(Q940,U940,Holidays!$B$1:$B$132))-AI940</f>
        <v>0</v>
      </c>
      <c r="AN940" s="39" t="e">
        <f t="shared" si="20"/>
        <v>#N/A</v>
      </c>
      <c r="AO940" s="55" t="e">
        <f>VLOOKUP(N:N,Dashboard!A$3:B$32,2,FALSE)</f>
        <v>#N/A</v>
      </c>
    </row>
    <row r="941" spans="12:41" ht="15" customHeight="1">
      <c r="L941" s="72"/>
      <c r="AD941" s="73"/>
      <c r="AK941" s="39">
        <f>NETWORKDAYS(P941,U941,Holidays!$B$1:$B$132)</f>
        <v>0</v>
      </c>
      <c r="AL941" s="39" t="e">
        <f>VLOOKUP(N941,'Service standards'!A:B,2,FALSE)</f>
        <v>#N/A</v>
      </c>
      <c r="AM941" s="40">
        <f>(NETWORKDAYS(Q941,U941,Holidays!$B$1:$B$132))-AI941</f>
        <v>0</v>
      </c>
      <c r="AN941" s="39" t="e">
        <f t="shared" si="20"/>
        <v>#N/A</v>
      </c>
      <c r="AO941" s="55" t="e">
        <f>VLOOKUP(N:N,Dashboard!A$3:B$32,2,FALSE)</f>
        <v>#N/A</v>
      </c>
    </row>
    <row r="942" spans="12:41" ht="15" customHeight="1">
      <c r="L942" s="72"/>
      <c r="AD942" s="73"/>
      <c r="AK942" s="39">
        <f>NETWORKDAYS(P942,U942,Holidays!$B$1:$B$132)</f>
        <v>0</v>
      </c>
      <c r="AL942" s="39" t="e">
        <f>VLOOKUP(N942,'Service standards'!A:B,2,FALSE)</f>
        <v>#N/A</v>
      </c>
      <c r="AM942" s="40">
        <f>(NETWORKDAYS(Q942,U942,Holidays!$B$1:$B$132))-AI942</f>
        <v>0</v>
      </c>
      <c r="AN942" s="39" t="e">
        <f t="shared" si="20"/>
        <v>#N/A</v>
      </c>
      <c r="AO942" s="55" t="e">
        <f>VLOOKUP(N:N,Dashboard!A$3:B$32,2,FALSE)</f>
        <v>#N/A</v>
      </c>
    </row>
    <row r="943" spans="12:41" ht="15" customHeight="1">
      <c r="L943" s="72"/>
      <c r="AD943" s="73"/>
      <c r="AK943" s="39">
        <f>NETWORKDAYS(P943,U943,Holidays!$B$1:$B$132)</f>
        <v>0</v>
      </c>
      <c r="AL943" s="39" t="e">
        <f>VLOOKUP(N943,'Service standards'!A:B,2,FALSE)</f>
        <v>#N/A</v>
      </c>
      <c r="AM943" s="40">
        <f>(NETWORKDAYS(Q943,U943,Holidays!$B$1:$B$132))-AI943</f>
        <v>0</v>
      </c>
      <c r="AN943" s="39" t="e">
        <f t="shared" si="20"/>
        <v>#N/A</v>
      </c>
      <c r="AO943" s="55" t="e">
        <f>VLOOKUP(N:N,Dashboard!A$3:B$32,2,FALSE)</f>
        <v>#N/A</v>
      </c>
    </row>
    <row r="944" spans="12:41" ht="15" customHeight="1">
      <c r="L944" s="72"/>
      <c r="AD944" s="73"/>
      <c r="AK944" s="39">
        <f>NETWORKDAYS(P944,U944,Holidays!$B$1:$B$132)</f>
        <v>0</v>
      </c>
      <c r="AL944" s="39" t="e">
        <f>VLOOKUP(N944,'Service standards'!A:B,2,FALSE)</f>
        <v>#N/A</v>
      </c>
      <c r="AM944" s="40">
        <f>(NETWORKDAYS(Q944,U944,Holidays!$B$1:$B$132))-AI944</f>
        <v>0</v>
      </c>
      <c r="AN944" s="39" t="e">
        <f t="shared" si="20"/>
        <v>#N/A</v>
      </c>
      <c r="AO944" s="55" t="e">
        <f>VLOOKUP(N:N,Dashboard!A$3:B$32,2,FALSE)</f>
        <v>#N/A</v>
      </c>
    </row>
    <row r="945" spans="12:41" ht="15" customHeight="1">
      <c r="L945" s="72"/>
      <c r="AD945" s="73"/>
      <c r="AK945" s="39">
        <f>NETWORKDAYS(P945,U945,Holidays!$B$1:$B$132)</f>
        <v>0</v>
      </c>
      <c r="AL945" s="39" t="e">
        <f>VLOOKUP(N945,'Service standards'!A:B,2,FALSE)</f>
        <v>#N/A</v>
      </c>
      <c r="AM945" s="40">
        <f>(NETWORKDAYS(Q945,U945,Holidays!$B$1:$B$132))-AI945</f>
        <v>0</v>
      </c>
      <c r="AN945" s="39" t="e">
        <f t="shared" si="20"/>
        <v>#N/A</v>
      </c>
      <c r="AO945" s="55" t="e">
        <f>VLOOKUP(N:N,Dashboard!A$3:B$32,2,FALSE)</f>
        <v>#N/A</v>
      </c>
    </row>
    <row r="946" spans="12:41" ht="15" customHeight="1">
      <c r="L946" s="72"/>
      <c r="AD946" s="73"/>
      <c r="AK946" s="39">
        <f>NETWORKDAYS(P946,U946,Holidays!$B$1:$B$132)</f>
        <v>0</v>
      </c>
      <c r="AL946" s="39" t="e">
        <f>VLOOKUP(N946,'Service standards'!A:B,2,FALSE)</f>
        <v>#N/A</v>
      </c>
      <c r="AM946" s="40">
        <f>(NETWORKDAYS(Q946,U946,Holidays!$B$1:$B$132))-AI946</f>
        <v>0</v>
      </c>
      <c r="AN946" s="39" t="e">
        <f t="shared" si="20"/>
        <v>#N/A</v>
      </c>
      <c r="AO946" s="55" t="e">
        <f>VLOOKUP(N:N,Dashboard!A$3:B$32,2,FALSE)</f>
        <v>#N/A</v>
      </c>
    </row>
    <row r="947" spans="12:41" ht="15" customHeight="1">
      <c r="L947" s="72"/>
      <c r="AD947" s="73"/>
      <c r="AK947" s="39">
        <f>NETWORKDAYS(P947,U947,Holidays!$B$1:$B$132)</f>
        <v>0</v>
      </c>
      <c r="AL947" s="39" t="e">
        <f>VLOOKUP(N947,'Service standards'!A:B,2,FALSE)</f>
        <v>#N/A</v>
      </c>
      <c r="AM947" s="40">
        <f>(NETWORKDAYS(Q947,U947,Holidays!$B$1:$B$132))-AI947</f>
        <v>0</v>
      </c>
      <c r="AN947" s="39" t="e">
        <f t="shared" si="20"/>
        <v>#N/A</v>
      </c>
      <c r="AO947" s="55" t="e">
        <f>VLOOKUP(N:N,Dashboard!A$3:B$32,2,FALSE)</f>
        <v>#N/A</v>
      </c>
    </row>
    <row r="948" spans="12:41" ht="15" customHeight="1">
      <c r="L948" s="72"/>
      <c r="AD948" s="73"/>
      <c r="AK948" s="39">
        <f>NETWORKDAYS(P948,U948,Holidays!$B$1:$B$132)</f>
        <v>0</v>
      </c>
      <c r="AL948" s="39" t="e">
        <f>VLOOKUP(N948,'Service standards'!A:B,2,FALSE)</f>
        <v>#N/A</v>
      </c>
      <c r="AM948" s="40">
        <f>(NETWORKDAYS(Q948,U948,Holidays!$B$1:$B$132))-AI948</f>
        <v>0</v>
      </c>
      <c r="AN948" s="39" t="e">
        <f t="shared" si="20"/>
        <v>#N/A</v>
      </c>
      <c r="AO948" s="55" t="e">
        <f>VLOOKUP(N:N,Dashboard!A$3:B$32,2,FALSE)</f>
        <v>#N/A</v>
      </c>
    </row>
    <row r="949" spans="12:41" ht="15" customHeight="1">
      <c r="L949" s="72"/>
      <c r="AD949" s="73"/>
      <c r="AK949" s="39">
        <f>NETWORKDAYS(P949,U949,Holidays!$B$1:$B$132)</f>
        <v>0</v>
      </c>
      <c r="AL949" s="39" t="e">
        <f>VLOOKUP(N949,'Service standards'!A:B,2,FALSE)</f>
        <v>#N/A</v>
      </c>
      <c r="AM949" s="40">
        <f>(NETWORKDAYS(Q949,U949,Holidays!$B$1:$B$132))-AI949</f>
        <v>0</v>
      </c>
      <c r="AN949" s="39" t="e">
        <f t="shared" si="20"/>
        <v>#N/A</v>
      </c>
      <c r="AO949" s="55" t="e">
        <f>VLOOKUP(N:N,Dashboard!A$3:B$32,2,FALSE)</f>
        <v>#N/A</v>
      </c>
    </row>
    <row r="950" spans="12:41" ht="15" customHeight="1">
      <c r="L950" s="72"/>
      <c r="AD950" s="73"/>
      <c r="AK950" s="39">
        <f>NETWORKDAYS(P950,U950,Holidays!$B$1:$B$132)</f>
        <v>0</v>
      </c>
      <c r="AL950" s="39" t="e">
        <f>VLOOKUP(N950,'Service standards'!A:B,2,FALSE)</f>
        <v>#N/A</v>
      </c>
      <c r="AM950" s="40">
        <f>(NETWORKDAYS(Q950,U950,Holidays!$B$1:$B$132))-AI950</f>
        <v>0</v>
      </c>
      <c r="AN950" s="39" t="e">
        <f t="shared" si="20"/>
        <v>#N/A</v>
      </c>
      <c r="AO950" s="55" t="e">
        <f>VLOOKUP(N:N,Dashboard!A$3:B$32,2,FALSE)</f>
        <v>#N/A</v>
      </c>
    </row>
    <row r="951" spans="12:41" ht="15" customHeight="1">
      <c r="L951" s="72"/>
      <c r="AD951" s="73"/>
      <c r="AK951" s="39">
        <f>NETWORKDAYS(P951,U951,Holidays!$B$1:$B$132)</f>
        <v>0</v>
      </c>
      <c r="AL951" s="39" t="e">
        <f>VLOOKUP(N951,'Service standards'!A:B,2,FALSE)</f>
        <v>#N/A</v>
      </c>
      <c r="AM951" s="40">
        <f>(NETWORKDAYS(Q951,U951,Holidays!$B$1:$B$132))-AI951</f>
        <v>0</v>
      </c>
      <c r="AN951" s="39" t="e">
        <f t="shared" si="20"/>
        <v>#N/A</v>
      </c>
      <c r="AO951" s="55" t="e">
        <f>VLOOKUP(N:N,Dashboard!A$3:B$32,2,FALSE)</f>
        <v>#N/A</v>
      </c>
    </row>
    <row r="952" spans="12:41" ht="15" customHeight="1">
      <c r="L952" s="72"/>
      <c r="AD952" s="73"/>
      <c r="AK952" s="39">
        <f>NETWORKDAYS(P952,U952,Holidays!$B$1:$B$132)</f>
        <v>0</v>
      </c>
      <c r="AL952" s="39" t="e">
        <f>VLOOKUP(N952,'Service standards'!A:B,2,FALSE)</f>
        <v>#N/A</v>
      </c>
      <c r="AM952" s="40">
        <f>(NETWORKDAYS(Q952,U952,Holidays!$B$1:$B$132))-AI952</f>
        <v>0</v>
      </c>
      <c r="AN952" s="39" t="e">
        <f t="shared" si="20"/>
        <v>#N/A</v>
      </c>
      <c r="AO952" s="55" t="e">
        <f>VLOOKUP(N:N,Dashboard!A$3:B$32,2,FALSE)</f>
        <v>#N/A</v>
      </c>
    </row>
    <row r="953" spans="12:41" ht="15" customHeight="1">
      <c r="L953" s="72"/>
      <c r="AD953" s="73"/>
      <c r="AK953" s="39">
        <f>NETWORKDAYS(P953,U953,Holidays!$B$1:$B$132)</f>
        <v>0</v>
      </c>
      <c r="AL953" s="39" t="e">
        <f>VLOOKUP(N953,'Service standards'!A:B,2,FALSE)</f>
        <v>#N/A</v>
      </c>
      <c r="AM953" s="40">
        <f>(NETWORKDAYS(Q953,U953,Holidays!$B$1:$B$132))-AI953</f>
        <v>0</v>
      </c>
      <c r="AN953" s="39" t="e">
        <f t="shared" si="20"/>
        <v>#N/A</v>
      </c>
      <c r="AO953" s="55" t="e">
        <f>VLOOKUP(N:N,Dashboard!A$3:B$32,2,FALSE)</f>
        <v>#N/A</v>
      </c>
    </row>
    <row r="954" spans="12:41" ht="15" customHeight="1">
      <c r="L954" s="72"/>
      <c r="AD954" s="73"/>
      <c r="AK954" s="39">
        <f>NETWORKDAYS(P954,U954,Holidays!$B$1:$B$132)</f>
        <v>0</v>
      </c>
      <c r="AL954" s="39" t="e">
        <f>VLOOKUP(N954,'Service standards'!A:B,2,FALSE)</f>
        <v>#N/A</v>
      </c>
      <c r="AM954" s="40">
        <f>(NETWORKDAYS(Q954,U954,Holidays!$B$1:$B$132))-AI954</f>
        <v>0</v>
      </c>
      <c r="AN954" s="39" t="e">
        <f t="shared" si="20"/>
        <v>#N/A</v>
      </c>
      <c r="AO954" s="55" t="e">
        <f>VLOOKUP(N:N,Dashboard!A$3:B$32,2,FALSE)</f>
        <v>#N/A</v>
      </c>
    </row>
    <row r="955" spans="12:41" ht="15" customHeight="1">
      <c r="L955" s="72"/>
      <c r="AD955" s="73"/>
      <c r="AK955" s="39">
        <f>NETWORKDAYS(P955,U955,Holidays!$B$1:$B$132)</f>
        <v>0</v>
      </c>
      <c r="AL955" s="39" t="e">
        <f>VLOOKUP(N955,'Service standards'!A:B,2,FALSE)</f>
        <v>#N/A</v>
      </c>
      <c r="AM955" s="40">
        <f>(NETWORKDAYS(Q955,U955,Holidays!$B$1:$B$132))-AI955</f>
        <v>0</v>
      </c>
      <c r="AN955" s="39" t="e">
        <f t="shared" si="20"/>
        <v>#N/A</v>
      </c>
      <c r="AO955" s="55" t="e">
        <f>VLOOKUP(N:N,Dashboard!A$3:B$32,2,FALSE)</f>
        <v>#N/A</v>
      </c>
    </row>
    <row r="956" spans="12:41" ht="15" customHeight="1">
      <c r="L956" s="72"/>
      <c r="AD956" s="73"/>
      <c r="AK956" s="39">
        <f>NETWORKDAYS(P956,U956,Holidays!$B$1:$B$132)</f>
        <v>0</v>
      </c>
      <c r="AL956" s="39" t="e">
        <f>VLOOKUP(N956,'Service standards'!A:B,2,FALSE)</f>
        <v>#N/A</v>
      </c>
      <c r="AM956" s="40">
        <f>(NETWORKDAYS(Q956,U956,Holidays!$B$1:$B$132))-AI956</f>
        <v>0</v>
      </c>
      <c r="AN956" s="39" t="e">
        <f t="shared" si="20"/>
        <v>#N/A</v>
      </c>
      <c r="AO956" s="55" t="e">
        <f>VLOOKUP(N:N,Dashboard!A$3:B$32,2,FALSE)</f>
        <v>#N/A</v>
      </c>
    </row>
    <row r="957" spans="12:41" ht="15" customHeight="1">
      <c r="L957" s="72"/>
      <c r="AD957" s="73"/>
      <c r="AK957" s="39">
        <f>NETWORKDAYS(P957,U957,Holidays!$B$1:$B$132)</f>
        <v>0</v>
      </c>
      <c r="AL957" s="39" t="e">
        <f>VLOOKUP(N957,'Service standards'!A:B,2,FALSE)</f>
        <v>#N/A</v>
      </c>
      <c r="AM957" s="40">
        <f>(NETWORKDAYS(Q957,U957,Holidays!$B$1:$B$132))-AI957</f>
        <v>0</v>
      </c>
      <c r="AN957" s="39" t="e">
        <f t="shared" si="20"/>
        <v>#N/A</v>
      </c>
      <c r="AO957" s="55" t="e">
        <f>VLOOKUP(N:N,Dashboard!A$3:B$32,2,FALSE)</f>
        <v>#N/A</v>
      </c>
    </row>
    <row r="958" spans="12:41" ht="15" customHeight="1">
      <c r="L958" s="72"/>
      <c r="AD958" s="73"/>
      <c r="AK958" s="39">
        <f>NETWORKDAYS(P958,U958,Holidays!$B$1:$B$132)</f>
        <v>0</v>
      </c>
      <c r="AL958" s="39" t="e">
        <f>VLOOKUP(N958,'Service standards'!A:B,2,FALSE)</f>
        <v>#N/A</v>
      </c>
      <c r="AM958" s="40">
        <f>(NETWORKDAYS(Q958,U958,Holidays!$B$1:$B$132))-AI958</f>
        <v>0</v>
      </c>
      <c r="AN958" s="39" t="e">
        <f t="shared" si="20"/>
        <v>#N/A</v>
      </c>
      <c r="AO958" s="55" t="e">
        <f>VLOOKUP(N:N,Dashboard!A$3:B$32,2,FALSE)</f>
        <v>#N/A</v>
      </c>
    </row>
    <row r="959" spans="12:41" ht="15" customHeight="1">
      <c r="L959" s="72"/>
      <c r="AD959" s="73"/>
      <c r="AK959" s="39">
        <f>NETWORKDAYS(P959,U959,Holidays!$B$1:$B$132)</f>
        <v>0</v>
      </c>
      <c r="AL959" s="39" t="e">
        <f>VLOOKUP(N959,'Service standards'!A:B,2,FALSE)</f>
        <v>#N/A</v>
      </c>
      <c r="AM959" s="40">
        <f>(NETWORKDAYS(Q959,U959,Holidays!$B$1:$B$132))-AI959</f>
        <v>0</v>
      </c>
      <c r="AN959" s="39" t="e">
        <f t="shared" si="20"/>
        <v>#N/A</v>
      </c>
      <c r="AO959" s="55" t="e">
        <f>VLOOKUP(N:N,Dashboard!A$3:B$32,2,FALSE)</f>
        <v>#N/A</v>
      </c>
    </row>
    <row r="960" spans="12:41" ht="15" customHeight="1">
      <c r="L960" s="72"/>
      <c r="AD960" s="73"/>
      <c r="AK960" s="39">
        <f>NETWORKDAYS(P960,U960,Holidays!$B$1:$B$132)</f>
        <v>0</v>
      </c>
      <c r="AL960" s="39" t="e">
        <f>VLOOKUP(N960,'Service standards'!A:B,2,FALSE)</f>
        <v>#N/A</v>
      </c>
      <c r="AM960" s="40">
        <f>(NETWORKDAYS(Q960,U960,Holidays!$B$1:$B$132))-AI960</f>
        <v>0</v>
      </c>
      <c r="AN960" s="39" t="e">
        <f t="shared" si="20"/>
        <v>#N/A</v>
      </c>
      <c r="AO960" s="55" t="e">
        <f>VLOOKUP(N:N,Dashboard!A$3:B$32,2,FALSE)</f>
        <v>#N/A</v>
      </c>
    </row>
    <row r="961" spans="12:41" ht="15" customHeight="1">
      <c r="L961" s="72"/>
      <c r="AD961" s="73"/>
      <c r="AK961" s="39">
        <f>NETWORKDAYS(P961,U961,Holidays!$B$1:$B$132)</f>
        <v>0</v>
      </c>
      <c r="AL961" s="39" t="e">
        <f>VLOOKUP(N961,'Service standards'!A:B,2,FALSE)</f>
        <v>#N/A</v>
      </c>
      <c r="AM961" s="40">
        <f>(NETWORKDAYS(Q961,U961,Holidays!$B$1:$B$132))-AI961</f>
        <v>0</v>
      </c>
      <c r="AN961" s="39" t="e">
        <f t="shared" si="20"/>
        <v>#N/A</v>
      </c>
      <c r="AO961" s="55" t="e">
        <f>VLOOKUP(N:N,Dashboard!A$3:B$32,2,FALSE)</f>
        <v>#N/A</v>
      </c>
    </row>
    <row r="962" spans="12:41" ht="15" customHeight="1">
      <c r="L962" s="72"/>
      <c r="AD962" s="73"/>
      <c r="AK962" s="39">
        <f>NETWORKDAYS(P962,U962,Holidays!$B$1:$B$132)</f>
        <v>0</v>
      </c>
      <c r="AL962" s="39" t="e">
        <f>VLOOKUP(N962,'Service standards'!A:B,2,FALSE)</f>
        <v>#N/A</v>
      </c>
      <c r="AM962" s="40">
        <f>(NETWORKDAYS(Q962,U962,Holidays!$B$1:$B$132))-AI962</f>
        <v>0</v>
      </c>
      <c r="AN962" s="39" t="e">
        <f t="shared" si="20"/>
        <v>#N/A</v>
      </c>
      <c r="AO962" s="55" t="e">
        <f>VLOOKUP(N:N,Dashboard!A$3:B$32,2,FALSE)</f>
        <v>#N/A</v>
      </c>
    </row>
    <row r="963" spans="12:41" ht="15" customHeight="1">
      <c r="L963" s="72"/>
      <c r="AD963" s="73"/>
      <c r="AK963" s="39">
        <f>NETWORKDAYS(P963,U963,Holidays!$B$1:$B$132)</f>
        <v>0</v>
      </c>
      <c r="AL963" s="39" t="e">
        <f>VLOOKUP(N963,'Service standards'!A:B,2,FALSE)</f>
        <v>#N/A</v>
      </c>
      <c r="AM963" s="40">
        <f>(NETWORKDAYS(Q963,U963,Holidays!$B$1:$B$132))-AI963</f>
        <v>0</v>
      </c>
      <c r="AN963" s="39" t="e">
        <f t="shared" si="20"/>
        <v>#N/A</v>
      </c>
      <c r="AO963" s="55" t="e">
        <f>VLOOKUP(N:N,Dashboard!A$3:B$32,2,FALSE)</f>
        <v>#N/A</v>
      </c>
    </row>
    <row r="964" spans="12:41" ht="15" customHeight="1">
      <c r="L964" s="72"/>
      <c r="AD964" s="73"/>
      <c r="AK964" s="39">
        <f>NETWORKDAYS(P964,U964,Holidays!$B$1:$B$132)</f>
        <v>0</v>
      </c>
      <c r="AL964" s="39" t="e">
        <f>VLOOKUP(N964,'Service standards'!A:B,2,FALSE)</f>
        <v>#N/A</v>
      </c>
      <c r="AM964" s="40">
        <f>(NETWORKDAYS(Q964,U964,Holidays!$B$1:$B$132))-AI964</f>
        <v>0</v>
      </c>
      <c r="AN964" s="39" t="e">
        <f t="shared" si="20"/>
        <v>#N/A</v>
      </c>
      <c r="AO964" s="55" t="e">
        <f>VLOOKUP(N:N,Dashboard!A$3:B$32,2,FALSE)</f>
        <v>#N/A</v>
      </c>
    </row>
    <row r="965" spans="12:41" ht="15" customHeight="1">
      <c r="L965" s="72"/>
      <c r="AD965" s="73"/>
      <c r="AK965" s="39">
        <f>NETWORKDAYS(P965,U965,Holidays!$B$1:$B$132)</f>
        <v>0</v>
      </c>
      <c r="AL965" s="39" t="e">
        <f>VLOOKUP(N965,'Service standards'!A:B,2,FALSE)</f>
        <v>#N/A</v>
      </c>
      <c r="AM965" s="40">
        <f>(NETWORKDAYS(Q965,U965,Holidays!$B$1:$B$132))-AI965</f>
        <v>0</v>
      </c>
      <c r="AN965" s="39" t="e">
        <f t="shared" si="20"/>
        <v>#N/A</v>
      </c>
      <c r="AO965" s="55" t="e">
        <f>VLOOKUP(N:N,Dashboard!A$3:B$32,2,FALSE)</f>
        <v>#N/A</v>
      </c>
    </row>
    <row r="966" spans="12:41" ht="15" customHeight="1">
      <c r="L966" s="72"/>
      <c r="AD966" s="73"/>
      <c r="AK966" s="39">
        <f>NETWORKDAYS(P966,U966,Holidays!$B$1:$B$132)</f>
        <v>0</v>
      </c>
      <c r="AL966" s="39" t="e">
        <f>VLOOKUP(N966,'Service standards'!A:B,2,FALSE)</f>
        <v>#N/A</v>
      </c>
      <c r="AM966" s="40">
        <f>(NETWORKDAYS(Q966,U966,Holidays!$B$1:$B$132))-AI966</f>
        <v>0</v>
      </c>
      <c r="AN966" s="39" t="e">
        <f t="shared" si="20"/>
        <v>#N/A</v>
      </c>
      <c r="AO966" s="55" t="e">
        <f>VLOOKUP(N:N,Dashboard!A$3:B$32,2,FALSE)</f>
        <v>#N/A</v>
      </c>
    </row>
    <row r="967" spans="12:41" ht="15" customHeight="1">
      <c r="L967" s="72"/>
      <c r="AD967" s="73"/>
      <c r="AK967" s="39">
        <f>NETWORKDAYS(P967,U967,Holidays!$B$1:$B$132)</f>
        <v>0</v>
      </c>
      <c r="AL967" s="39" t="e">
        <f>VLOOKUP(N967,'Service standards'!A:B,2,FALSE)</f>
        <v>#N/A</v>
      </c>
      <c r="AM967" s="40">
        <f>(NETWORKDAYS(Q967,U967,Holidays!$B$1:$B$132))-AI967</f>
        <v>0</v>
      </c>
      <c r="AN967" s="39" t="e">
        <f t="shared" si="20"/>
        <v>#N/A</v>
      </c>
      <c r="AO967" s="55" t="e">
        <f>VLOOKUP(N:N,Dashboard!A$3:B$32,2,FALSE)</f>
        <v>#N/A</v>
      </c>
    </row>
    <row r="968" spans="12:41" ht="15" customHeight="1">
      <c r="L968" s="72"/>
      <c r="AD968" s="73"/>
      <c r="AK968" s="39">
        <f>NETWORKDAYS(P968,U968,Holidays!$B$1:$B$132)</f>
        <v>0</v>
      </c>
      <c r="AL968" s="39" t="e">
        <f>VLOOKUP(N968,'Service standards'!A:B,2,FALSE)</f>
        <v>#N/A</v>
      </c>
      <c r="AM968" s="40">
        <f>(NETWORKDAYS(Q968,U968,Holidays!$B$1:$B$132))-AI968</f>
        <v>0</v>
      </c>
      <c r="AN968" s="39" t="e">
        <f t="shared" si="20"/>
        <v>#N/A</v>
      </c>
      <c r="AO968" s="55" t="e">
        <f>VLOOKUP(N:N,Dashboard!A$3:B$32,2,FALSE)</f>
        <v>#N/A</v>
      </c>
    </row>
    <row r="969" spans="12:41" ht="15" customHeight="1">
      <c r="L969" s="72"/>
      <c r="AD969" s="73"/>
      <c r="AK969" s="39">
        <f>NETWORKDAYS(P969,U969,Holidays!$B$1:$B$132)</f>
        <v>0</v>
      </c>
      <c r="AL969" s="39" t="e">
        <f>VLOOKUP(N969,'Service standards'!A:B,2,FALSE)</f>
        <v>#N/A</v>
      </c>
      <c r="AM969" s="40">
        <f>(NETWORKDAYS(Q969,U969,Holidays!$B$1:$B$132))-AI969</f>
        <v>0</v>
      </c>
      <c r="AN969" s="39" t="e">
        <f t="shared" si="20"/>
        <v>#N/A</v>
      </c>
      <c r="AO969" s="55" t="e">
        <f>VLOOKUP(N:N,Dashboard!A$3:B$32,2,FALSE)</f>
        <v>#N/A</v>
      </c>
    </row>
    <row r="970" spans="12:41" ht="15" customHeight="1">
      <c r="L970" s="72"/>
      <c r="AD970" s="73"/>
      <c r="AK970" s="39">
        <f>NETWORKDAYS(P970,U970,Holidays!$B$1:$B$132)</f>
        <v>0</v>
      </c>
      <c r="AL970" s="39" t="e">
        <f>VLOOKUP(N970,'Service standards'!A:B,2,FALSE)</f>
        <v>#N/A</v>
      </c>
      <c r="AM970" s="40">
        <f>(NETWORKDAYS(Q970,U970,Holidays!$B$1:$B$132))-AI970</f>
        <v>0</v>
      </c>
      <c r="AN970" s="39" t="e">
        <f t="shared" si="20"/>
        <v>#N/A</v>
      </c>
      <c r="AO970" s="55" t="e">
        <f>VLOOKUP(N:N,Dashboard!A$3:B$32,2,FALSE)</f>
        <v>#N/A</v>
      </c>
    </row>
    <row r="971" spans="12:41" ht="15" customHeight="1">
      <c r="L971" s="72"/>
      <c r="AD971" s="73"/>
      <c r="AK971" s="39">
        <f>NETWORKDAYS(P971,U971,Holidays!$B$1:$B$132)</f>
        <v>0</v>
      </c>
      <c r="AL971" s="39" t="e">
        <f>VLOOKUP(N971,'Service standards'!A:B,2,FALSE)</f>
        <v>#N/A</v>
      </c>
      <c r="AM971" s="40">
        <f>(NETWORKDAYS(Q971,U971,Holidays!$B$1:$B$132))-AI971</f>
        <v>0</v>
      </c>
      <c r="AN971" s="39" t="e">
        <f t="shared" si="20"/>
        <v>#N/A</v>
      </c>
      <c r="AO971" s="55" t="e">
        <f>VLOOKUP(N:N,Dashboard!A$3:B$32,2,FALSE)</f>
        <v>#N/A</v>
      </c>
    </row>
    <row r="972" spans="12:41" ht="15" customHeight="1">
      <c r="L972" s="72"/>
      <c r="AD972" s="73"/>
      <c r="AK972" s="39">
        <f>NETWORKDAYS(P972,U972,Holidays!$B$1:$B$132)</f>
        <v>0</v>
      </c>
      <c r="AL972" s="39" t="e">
        <f>VLOOKUP(N972,'Service standards'!A:B,2,FALSE)</f>
        <v>#N/A</v>
      </c>
      <c r="AM972" s="40">
        <f>(NETWORKDAYS(Q972,U972,Holidays!$B$1:$B$132))-AI972</f>
        <v>0</v>
      </c>
      <c r="AN972" s="39" t="e">
        <f t="shared" si="20"/>
        <v>#N/A</v>
      </c>
      <c r="AO972" s="55" t="e">
        <f>VLOOKUP(N:N,Dashboard!A$3:B$32,2,FALSE)</f>
        <v>#N/A</v>
      </c>
    </row>
    <row r="973" spans="12:41" ht="15" customHeight="1">
      <c r="L973" s="72"/>
      <c r="AD973" s="73"/>
      <c r="AK973" s="39">
        <f>NETWORKDAYS(P973,U973,Holidays!$B$1:$B$132)</f>
        <v>0</v>
      </c>
      <c r="AL973" s="39" t="e">
        <f>VLOOKUP(N973,'Service standards'!A:B,2,FALSE)</f>
        <v>#N/A</v>
      </c>
      <c r="AM973" s="40">
        <f>(NETWORKDAYS(Q973,U973,Holidays!$B$1:$B$132))-AI973</f>
        <v>0</v>
      </c>
      <c r="AN973" s="39" t="e">
        <f t="shared" si="20"/>
        <v>#N/A</v>
      </c>
      <c r="AO973" s="55" t="e">
        <f>VLOOKUP(N:N,Dashboard!A$3:B$32,2,FALSE)</f>
        <v>#N/A</v>
      </c>
    </row>
    <row r="974" spans="12:41" ht="15" customHeight="1">
      <c r="L974" s="72"/>
      <c r="AD974" s="73"/>
      <c r="AK974" s="39">
        <f>NETWORKDAYS(P974,U974,Holidays!$B$1:$B$132)</f>
        <v>0</v>
      </c>
      <c r="AL974" s="39" t="e">
        <f>VLOOKUP(N974,'Service standards'!A:B,2,FALSE)</f>
        <v>#N/A</v>
      </c>
      <c r="AM974" s="40">
        <f>(NETWORKDAYS(Q974,U974,Holidays!$B$1:$B$132))-AI974</f>
        <v>0</v>
      </c>
      <c r="AN974" s="39" t="e">
        <f t="shared" si="20"/>
        <v>#N/A</v>
      </c>
      <c r="AO974" s="55" t="e">
        <f>VLOOKUP(N:N,Dashboard!A$3:B$32,2,FALSE)</f>
        <v>#N/A</v>
      </c>
    </row>
    <row r="975" spans="12:41" ht="15" customHeight="1">
      <c r="L975" s="72"/>
      <c r="AD975" s="73"/>
      <c r="AK975" s="39">
        <f>NETWORKDAYS(P975,U975,Holidays!$B$1:$B$132)</f>
        <v>0</v>
      </c>
      <c r="AL975" s="39" t="e">
        <f>VLOOKUP(N975,'Service standards'!A:B,2,FALSE)</f>
        <v>#N/A</v>
      </c>
      <c r="AM975" s="40">
        <f>(NETWORKDAYS(Q975,U975,Holidays!$B$1:$B$132))-AI975</f>
        <v>0</v>
      </c>
      <c r="AN975" s="39" t="e">
        <f t="shared" si="20"/>
        <v>#N/A</v>
      </c>
      <c r="AO975" s="55" t="e">
        <f>VLOOKUP(N:N,Dashboard!A$3:B$32,2,FALSE)</f>
        <v>#N/A</v>
      </c>
    </row>
    <row r="976" spans="12:41" ht="15" customHeight="1">
      <c r="L976" s="72"/>
      <c r="AD976" s="73"/>
      <c r="AK976" s="39">
        <f>NETWORKDAYS(P976,U976,Holidays!$B$1:$B$132)</f>
        <v>0</v>
      </c>
      <c r="AL976" s="39" t="e">
        <f>VLOOKUP(N976,'Service standards'!A:B,2,FALSE)</f>
        <v>#N/A</v>
      </c>
      <c r="AM976" s="40">
        <f>(NETWORKDAYS(Q976,U976,Holidays!$B$1:$B$132))-AI976</f>
        <v>0</v>
      </c>
      <c r="AN976" s="39" t="e">
        <f t="shared" si="20"/>
        <v>#N/A</v>
      </c>
      <c r="AO976" s="55" t="e">
        <f>VLOOKUP(N:N,Dashboard!A$3:B$32,2,FALSE)</f>
        <v>#N/A</v>
      </c>
    </row>
    <row r="977" spans="12:41" ht="15" customHeight="1">
      <c r="L977" s="72"/>
      <c r="AD977" s="73"/>
      <c r="AK977" s="39">
        <f>NETWORKDAYS(P977,U977,Holidays!$B$1:$B$132)</f>
        <v>0</v>
      </c>
      <c r="AL977" s="39" t="e">
        <f>VLOOKUP(N977,'Service standards'!A:B,2,FALSE)</f>
        <v>#N/A</v>
      </c>
      <c r="AM977" s="40">
        <f>(NETWORKDAYS(Q977,U977,Holidays!$B$1:$B$132))-AI977</f>
        <v>0</v>
      </c>
      <c r="AN977" s="39" t="e">
        <f t="shared" si="20"/>
        <v>#N/A</v>
      </c>
      <c r="AO977" s="55" t="e">
        <f>VLOOKUP(N:N,Dashboard!A$3:B$32,2,FALSE)</f>
        <v>#N/A</v>
      </c>
    </row>
    <row r="978" spans="12:41" ht="15" customHeight="1">
      <c r="L978" s="72"/>
      <c r="AD978" s="73"/>
      <c r="AK978" s="39">
        <f>NETWORKDAYS(P978,U978,Holidays!$B$1:$B$132)</f>
        <v>0</v>
      </c>
      <c r="AL978" s="39" t="e">
        <f>VLOOKUP(N978,'Service standards'!A:B,2,FALSE)</f>
        <v>#N/A</v>
      </c>
      <c r="AM978" s="40">
        <f>(NETWORKDAYS(Q978,U978,Holidays!$B$1:$B$132))-AI978</f>
        <v>0</v>
      </c>
      <c r="AN978" s="39" t="e">
        <f t="shared" si="20"/>
        <v>#N/A</v>
      </c>
      <c r="AO978" s="55" t="e">
        <f>VLOOKUP(N:N,Dashboard!A$3:B$32,2,FALSE)</f>
        <v>#N/A</v>
      </c>
    </row>
    <row r="979" spans="12:41" ht="15" customHeight="1">
      <c r="L979" s="72"/>
      <c r="AD979" s="73"/>
      <c r="AK979" s="39">
        <f>NETWORKDAYS(P979,U979,Holidays!$B$1:$B$132)</f>
        <v>0</v>
      </c>
      <c r="AL979" s="39" t="e">
        <f>VLOOKUP(N979,'Service standards'!A:B,2,FALSE)</f>
        <v>#N/A</v>
      </c>
      <c r="AM979" s="40">
        <f>(NETWORKDAYS(Q979,U979,Holidays!$B$1:$B$132))-AI979</f>
        <v>0</v>
      </c>
      <c r="AN979" s="39" t="e">
        <f t="shared" si="20"/>
        <v>#N/A</v>
      </c>
      <c r="AO979" s="55" t="e">
        <f>VLOOKUP(N:N,Dashboard!A$3:B$32,2,FALSE)</f>
        <v>#N/A</v>
      </c>
    </row>
    <row r="980" spans="12:41" ht="15" customHeight="1">
      <c r="L980" s="72"/>
      <c r="AD980" s="73"/>
      <c r="AK980" s="39">
        <f>NETWORKDAYS(P980,U980,Holidays!$B$1:$B$132)</f>
        <v>0</v>
      </c>
      <c r="AL980" s="39" t="e">
        <f>VLOOKUP(N980,'Service standards'!A:B,2,FALSE)</f>
        <v>#N/A</v>
      </c>
      <c r="AM980" s="40">
        <f>(NETWORKDAYS(Q980,U980,Holidays!$B$1:$B$132))-AI980</f>
        <v>0</v>
      </c>
      <c r="AN980" s="39" t="e">
        <f t="shared" si="20"/>
        <v>#N/A</v>
      </c>
      <c r="AO980" s="55" t="e">
        <f>VLOOKUP(N:N,Dashboard!A$3:B$32,2,FALSE)</f>
        <v>#N/A</v>
      </c>
    </row>
    <row r="981" spans="12:41" ht="15" customHeight="1">
      <c r="L981" s="72"/>
      <c r="AD981" s="73"/>
      <c r="AK981" s="39">
        <f>NETWORKDAYS(P981,U981,Holidays!$B$1:$B$132)</f>
        <v>0</v>
      </c>
      <c r="AL981" s="39" t="e">
        <f>VLOOKUP(N981,'Service standards'!A:B,2,FALSE)</f>
        <v>#N/A</v>
      </c>
      <c r="AM981" s="40">
        <f>(NETWORKDAYS(Q981,U981,Holidays!$B$1:$B$132))-AI981</f>
        <v>0</v>
      </c>
      <c r="AN981" s="39" t="e">
        <f t="shared" si="20"/>
        <v>#N/A</v>
      </c>
      <c r="AO981" s="55" t="e">
        <f>VLOOKUP(N:N,Dashboard!A$3:B$32,2,FALSE)</f>
        <v>#N/A</v>
      </c>
    </row>
    <row r="982" spans="12:41" ht="15" customHeight="1">
      <c r="L982" s="72"/>
      <c r="AD982" s="73"/>
      <c r="AK982" s="39">
        <f>NETWORKDAYS(P982,U982,Holidays!$B$1:$B$132)</f>
        <v>0</v>
      </c>
      <c r="AL982" s="39" t="e">
        <f>VLOOKUP(N982,'Service standards'!A:B,2,FALSE)</f>
        <v>#N/A</v>
      </c>
      <c r="AM982" s="40">
        <f>(NETWORKDAYS(Q982,U982,Holidays!$B$1:$B$132))-AI982</f>
        <v>0</v>
      </c>
      <c r="AN982" s="39" t="e">
        <f t="shared" si="20"/>
        <v>#N/A</v>
      </c>
      <c r="AO982" s="55" t="e">
        <f>VLOOKUP(N:N,Dashboard!A$3:B$32,2,FALSE)</f>
        <v>#N/A</v>
      </c>
    </row>
    <row r="983" spans="12:41" ht="15" customHeight="1">
      <c r="L983" s="72"/>
      <c r="AD983" s="73"/>
      <c r="AK983" s="39">
        <f>NETWORKDAYS(P983,U983,Holidays!$B$1:$B$132)</f>
        <v>0</v>
      </c>
      <c r="AL983" s="39" t="e">
        <f>VLOOKUP(N983,'Service standards'!A:B,2,FALSE)</f>
        <v>#N/A</v>
      </c>
      <c r="AM983" s="40">
        <f>(NETWORKDAYS(Q983,U983,Holidays!$B$1:$B$132))-AI983</f>
        <v>0</v>
      </c>
      <c r="AN983" s="39" t="e">
        <f t="shared" si="20"/>
        <v>#N/A</v>
      </c>
      <c r="AO983" s="55" t="e">
        <f>VLOOKUP(N:N,Dashboard!A$3:B$32,2,FALSE)</f>
        <v>#N/A</v>
      </c>
    </row>
    <row r="984" spans="12:41" ht="15" customHeight="1">
      <c r="L984" s="72"/>
      <c r="AD984" s="73"/>
      <c r="AK984" s="39">
        <f>NETWORKDAYS(P984,U984,Holidays!$B$1:$B$132)</f>
        <v>0</v>
      </c>
      <c r="AL984" s="39" t="e">
        <f>VLOOKUP(N984,'Service standards'!A:B,2,FALSE)</f>
        <v>#N/A</v>
      </c>
      <c r="AM984" s="40">
        <f>(NETWORKDAYS(Q984,U984,Holidays!$B$1:$B$132))-AI984</f>
        <v>0</v>
      </c>
      <c r="AN984" s="39" t="e">
        <f t="shared" si="20"/>
        <v>#N/A</v>
      </c>
      <c r="AO984" s="55" t="e">
        <f>VLOOKUP(N:N,Dashboard!A$3:B$32,2,FALSE)</f>
        <v>#N/A</v>
      </c>
    </row>
    <row r="985" spans="12:41" ht="15" customHeight="1">
      <c r="L985" s="72"/>
      <c r="AD985" s="73"/>
      <c r="AK985" s="39">
        <f>NETWORKDAYS(P985,U985,Holidays!$B$1:$B$132)</f>
        <v>0</v>
      </c>
      <c r="AL985" s="39" t="e">
        <f>VLOOKUP(N985,'Service standards'!A:B,2,FALSE)</f>
        <v>#N/A</v>
      </c>
      <c r="AM985" s="40">
        <f>(NETWORKDAYS(Q985,U985,Holidays!$B$1:$B$132))-AI985</f>
        <v>0</v>
      </c>
      <c r="AN985" s="39" t="e">
        <f t="shared" si="20"/>
        <v>#N/A</v>
      </c>
      <c r="AO985" s="55" t="e">
        <f>VLOOKUP(N:N,Dashboard!A$3:B$32,2,FALSE)</f>
        <v>#N/A</v>
      </c>
    </row>
    <row r="986" spans="12:41" ht="15" customHeight="1">
      <c r="L986" s="72"/>
      <c r="AD986" s="73"/>
      <c r="AK986" s="39">
        <f>NETWORKDAYS(P986,U986,Holidays!$B$1:$B$132)</f>
        <v>0</v>
      </c>
      <c r="AL986" s="39" t="e">
        <f>VLOOKUP(N986,'Service standards'!A:B,2,FALSE)</f>
        <v>#N/A</v>
      </c>
      <c r="AM986" s="40">
        <f>(NETWORKDAYS(Q986,U986,Holidays!$B$1:$B$132))-AI986</f>
        <v>0</v>
      </c>
      <c r="AN986" s="39" t="e">
        <f t="shared" si="20"/>
        <v>#N/A</v>
      </c>
      <c r="AO986" s="55" t="e">
        <f>VLOOKUP(N:N,Dashboard!A$3:B$32,2,FALSE)</f>
        <v>#N/A</v>
      </c>
    </row>
    <row r="987" spans="12:41" ht="15" customHeight="1">
      <c r="L987" s="72"/>
      <c r="AD987" s="73"/>
      <c r="AK987" s="39">
        <f>NETWORKDAYS(P987,U987,Holidays!$B$1:$B$132)</f>
        <v>0</v>
      </c>
      <c r="AL987" s="39" t="e">
        <f>VLOOKUP(N987,'Service standards'!A:B,2,FALSE)</f>
        <v>#N/A</v>
      </c>
      <c r="AM987" s="40">
        <f>(NETWORKDAYS(Q987,U987,Holidays!$B$1:$B$132))-AI987</f>
        <v>0</v>
      </c>
      <c r="AN987" s="39" t="e">
        <f t="shared" si="20"/>
        <v>#N/A</v>
      </c>
      <c r="AO987" s="55" t="e">
        <f>VLOOKUP(N:N,Dashboard!A$3:B$32,2,FALSE)</f>
        <v>#N/A</v>
      </c>
    </row>
    <row r="988" spans="12:41" ht="15" customHeight="1">
      <c r="L988" s="72"/>
      <c r="AD988" s="73"/>
      <c r="AK988" s="39">
        <f>NETWORKDAYS(P988,U988,Holidays!$B$1:$B$132)</f>
        <v>0</v>
      </c>
      <c r="AL988" s="39" t="e">
        <f>VLOOKUP(N988,'Service standards'!A:B,2,FALSE)</f>
        <v>#N/A</v>
      </c>
      <c r="AM988" s="40">
        <f>(NETWORKDAYS(Q988,U988,Holidays!$B$1:$B$132))-AI988</f>
        <v>0</v>
      </c>
      <c r="AN988" s="39" t="e">
        <f t="shared" si="20"/>
        <v>#N/A</v>
      </c>
      <c r="AO988" s="55" t="e">
        <f>VLOOKUP(N:N,Dashboard!A$3:B$32,2,FALSE)</f>
        <v>#N/A</v>
      </c>
    </row>
    <row r="989" spans="12:41" ht="15" customHeight="1">
      <c r="L989" s="72"/>
      <c r="AD989" s="73"/>
      <c r="AK989" s="39">
        <f>NETWORKDAYS(P989,U989,Holidays!$B$1:$B$132)</f>
        <v>0</v>
      </c>
      <c r="AL989" s="39" t="e">
        <f>VLOOKUP(N989,'Service standards'!A:B,2,FALSE)</f>
        <v>#N/A</v>
      </c>
      <c r="AM989" s="40">
        <f>(NETWORKDAYS(Q989,U989,Holidays!$B$1:$B$132))-AI989</f>
        <v>0</v>
      </c>
      <c r="AN989" s="39" t="e">
        <f t="shared" si="20"/>
        <v>#N/A</v>
      </c>
      <c r="AO989" s="55" t="e">
        <f>VLOOKUP(N:N,Dashboard!A$3:B$32,2,FALSE)</f>
        <v>#N/A</v>
      </c>
    </row>
    <row r="990" spans="12:41" ht="15" customHeight="1">
      <c r="L990" s="72"/>
      <c r="AD990" s="73"/>
      <c r="AK990" s="39">
        <f>NETWORKDAYS(P990,U990,Holidays!$B$1:$B$132)</f>
        <v>0</v>
      </c>
      <c r="AL990" s="39" t="e">
        <f>VLOOKUP(N990,'Service standards'!A:B,2,FALSE)</f>
        <v>#N/A</v>
      </c>
      <c r="AM990" s="40">
        <f>(NETWORKDAYS(Q990,U990,Holidays!$B$1:$B$132))-AI990</f>
        <v>0</v>
      </c>
      <c r="AN990" s="39" t="e">
        <f t="shared" si="20"/>
        <v>#N/A</v>
      </c>
      <c r="AO990" s="55" t="e">
        <f>VLOOKUP(N:N,Dashboard!A$3:B$32,2,FALSE)</f>
        <v>#N/A</v>
      </c>
    </row>
    <row r="991" spans="12:41" ht="15" customHeight="1">
      <c r="L991" s="72"/>
      <c r="AD991" s="73"/>
      <c r="AK991" s="39">
        <f>NETWORKDAYS(P991,U991,Holidays!$B$1:$B$132)</f>
        <v>0</v>
      </c>
      <c r="AL991" s="39" t="e">
        <f>VLOOKUP(N991,'Service standards'!A:B,2,FALSE)</f>
        <v>#N/A</v>
      </c>
      <c r="AM991" s="40">
        <f>(NETWORKDAYS(Q991,U991,Holidays!$B$1:$B$132))-AI991</f>
        <v>0</v>
      </c>
      <c r="AN991" s="39" t="e">
        <f t="shared" ref="AN991:AN1054" si="21">IF(AM991&lt;=AL991,"Met/Rencontre", "DNM/NRP")</f>
        <v>#N/A</v>
      </c>
      <c r="AO991" s="55" t="e">
        <f>VLOOKUP(N:N,Dashboard!A$3:B$32,2,FALSE)</f>
        <v>#N/A</v>
      </c>
    </row>
    <row r="992" spans="12:41" ht="15" customHeight="1">
      <c r="L992" s="72"/>
      <c r="AD992" s="73"/>
      <c r="AK992" s="39">
        <f>NETWORKDAYS(P992,U992,Holidays!$B$1:$B$132)</f>
        <v>0</v>
      </c>
      <c r="AL992" s="39" t="e">
        <f>VLOOKUP(N992,'Service standards'!A:B,2,FALSE)</f>
        <v>#N/A</v>
      </c>
      <c r="AM992" s="40">
        <f>(NETWORKDAYS(Q992,U992,Holidays!$B$1:$B$132))-AI992</f>
        <v>0</v>
      </c>
      <c r="AN992" s="39" t="e">
        <f t="shared" si="21"/>
        <v>#N/A</v>
      </c>
      <c r="AO992" s="55" t="e">
        <f>VLOOKUP(N:N,Dashboard!A$3:B$32,2,FALSE)</f>
        <v>#N/A</v>
      </c>
    </row>
    <row r="993" spans="12:41" ht="15" customHeight="1">
      <c r="L993" s="72"/>
      <c r="AD993" s="73"/>
      <c r="AK993" s="39">
        <f>NETWORKDAYS(P993,U993,Holidays!$B$1:$B$132)</f>
        <v>0</v>
      </c>
      <c r="AL993" s="39" t="e">
        <f>VLOOKUP(N993,'Service standards'!A:B,2,FALSE)</f>
        <v>#N/A</v>
      </c>
      <c r="AM993" s="40">
        <f>(NETWORKDAYS(Q993,U993,Holidays!$B$1:$B$132))-AI993</f>
        <v>0</v>
      </c>
      <c r="AN993" s="39" t="e">
        <f t="shared" si="21"/>
        <v>#N/A</v>
      </c>
      <c r="AO993" s="55" t="e">
        <f>VLOOKUP(N:N,Dashboard!A$3:B$32,2,FALSE)</f>
        <v>#N/A</v>
      </c>
    </row>
    <row r="994" spans="12:41" ht="15" customHeight="1">
      <c r="L994" s="72"/>
      <c r="AD994" s="73"/>
      <c r="AK994" s="39">
        <f>NETWORKDAYS(P994,U994,Holidays!$B$1:$B$132)</f>
        <v>0</v>
      </c>
      <c r="AL994" s="39" t="e">
        <f>VLOOKUP(N994,'Service standards'!A:B,2,FALSE)</f>
        <v>#N/A</v>
      </c>
      <c r="AM994" s="40">
        <f>(NETWORKDAYS(Q994,U994,Holidays!$B$1:$B$132))-AI994</f>
        <v>0</v>
      </c>
      <c r="AN994" s="39" t="e">
        <f t="shared" si="21"/>
        <v>#N/A</v>
      </c>
      <c r="AO994" s="55" t="e">
        <f>VLOOKUP(N:N,Dashboard!A$3:B$32,2,FALSE)</f>
        <v>#N/A</v>
      </c>
    </row>
    <row r="995" spans="12:41" ht="15" customHeight="1">
      <c r="L995" s="72"/>
      <c r="AD995" s="73"/>
      <c r="AK995" s="39">
        <f>NETWORKDAYS(P995,U995,Holidays!$B$1:$B$132)</f>
        <v>0</v>
      </c>
      <c r="AL995" s="39" t="e">
        <f>VLOOKUP(N995,'Service standards'!A:B,2,FALSE)</f>
        <v>#N/A</v>
      </c>
      <c r="AM995" s="40">
        <f>(NETWORKDAYS(Q995,U995,Holidays!$B$1:$B$132))-AI995</f>
        <v>0</v>
      </c>
      <c r="AN995" s="39" t="e">
        <f t="shared" si="21"/>
        <v>#N/A</v>
      </c>
      <c r="AO995" s="55" t="e">
        <f>VLOOKUP(N:N,Dashboard!A$3:B$32,2,FALSE)</f>
        <v>#N/A</v>
      </c>
    </row>
    <row r="996" spans="12:41" ht="15" customHeight="1">
      <c r="L996" s="72"/>
      <c r="AD996" s="73"/>
      <c r="AK996" s="39">
        <f>NETWORKDAYS(P996,U996,Holidays!$B$1:$B$132)</f>
        <v>0</v>
      </c>
      <c r="AL996" s="39" t="e">
        <f>VLOOKUP(N996,'Service standards'!A:B,2,FALSE)</f>
        <v>#N/A</v>
      </c>
      <c r="AM996" s="40">
        <f>(NETWORKDAYS(Q996,U996,Holidays!$B$1:$B$132))-AI996</f>
        <v>0</v>
      </c>
      <c r="AN996" s="39" t="e">
        <f t="shared" si="21"/>
        <v>#N/A</v>
      </c>
      <c r="AO996" s="55" t="e">
        <f>VLOOKUP(N:N,Dashboard!A$3:B$32,2,FALSE)</f>
        <v>#N/A</v>
      </c>
    </row>
    <row r="997" spans="12:41" ht="15" customHeight="1">
      <c r="L997" s="72"/>
      <c r="AD997" s="73"/>
      <c r="AK997" s="39">
        <f>NETWORKDAYS(P997,U997,Holidays!$B$1:$B$132)</f>
        <v>0</v>
      </c>
      <c r="AL997" s="39" t="e">
        <f>VLOOKUP(N997,'Service standards'!A:B,2,FALSE)</f>
        <v>#N/A</v>
      </c>
      <c r="AM997" s="40">
        <f>(NETWORKDAYS(Q997,U997,Holidays!$B$1:$B$132))-AI997</f>
        <v>0</v>
      </c>
      <c r="AN997" s="39" t="e">
        <f t="shared" si="21"/>
        <v>#N/A</v>
      </c>
      <c r="AO997" s="55" t="e">
        <f>VLOOKUP(N:N,Dashboard!A$3:B$32,2,FALSE)</f>
        <v>#N/A</v>
      </c>
    </row>
    <row r="998" spans="12:41" ht="15" customHeight="1">
      <c r="L998" s="72"/>
      <c r="AD998" s="73"/>
      <c r="AK998" s="39">
        <f>NETWORKDAYS(P998,U998,Holidays!$B$1:$B$132)</f>
        <v>0</v>
      </c>
      <c r="AL998" s="39" t="e">
        <f>VLOOKUP(N998,'Service standards'!A:B,2,FALSE)</f>
        <v>#N/A</v>
      </c>
      <c r="AM998" s="40">
        <f>(NETWORKDAYS(Q998,U998,Holidays!$B$1:$B$132))-AI998</f>
        <v>0</v>
      </c>
      <c r="AN998" s="39" t="e">
        <f t="shared" si="21"/>
        <v>#N/A</v>
      </c>
      <c r="AO998" s="55" t="e">
        <f>VLOOKUP(N:N,Dashboard!A$3:B$32,2,FALSE)</f>
        <v>#N/A</v>
      </c>
    </row>
    <row r="999" spans="12:41" ht="15" customHeight="1">
      <c r="L999" s="72"/>
      <c r="AD999" s="73"/>
      <c r="AK999" s="39">
        <f>NETWORKDAYS(P999,U999,Holidays!$B$1:$B$132)</f>
        <v>0</v>
      </c>
      <c r="AL999" s="39" t="e">
        <f>VLOOKUP(N999,'Service standards'!A:B,2,FALSE)</f>
        <v>#N/A</v>
      </c>
      <c r="AM999" s="40">
        <f>(NETWORKDAYS(Q999,U999,Holidays!$B$1:$B$132))-AI999</f>
        <v>0</v>
      </c>
      <c r="AN999" s="39" t="e">
        <f t="shared" si="21"/>
        <v>#N/A</v>
      </c>
      <c r="AO999" s="55" t="e">
        <f>VLOOKUP(N:N,Dashboard!A$3:B$32,2,FALSE)</f>
        <v>#N/A</v>
      </c>
    </row>
    <row r="1000" spans="12:41" ht="15" customHeight="1">
      <c r="L1000" s="72"/>
      <c r="AD1000" s="73"/>
      <c r="AK1000" s="39">
        <f>NETWORKDAYS(P1000,U1000,Holidays!$B$1:$B$132)</f>
        <v>0</v>
      </c>
      <c r="AL1000" s="39" t="e">
        <f>VLOOKUP(N1000,'Service standards'!A:B,2,FALSE)</f>
        <v>#N/A</v>
      </c>
      <c r="AM1000" s="40">
        <f>(NETWORKDAYS(Q1000,U1000,Holidays!$B$1:$B$132))-AI1000</f>
        <v>0</v>
      </c>
      <c r="AN1000" s="39" t="e">
        <f t="shared" si="21"/>
        <v>#N/A</v>
      </c>
      <c r="AO1000" s="55" t="e">
        <f>VLOOKUP(N:N,Dashboard!A$3:B$32,2,FALSE)</f>
        <v>#N/A</v>
      </c>
    </row>
    <row r="1001" spans="12:41" ht="15" customHeight="1">
      <c r="L1001" s="72"/>
      <c r="AD1001" s="73"/>
      <c r="AK1001" s="39">
        <f>NETWORKDAYS(P1001,U1001,Holidays!$B$1:$B$132)</f>
        <v>0</v>
      </c>
      <c r="AL1001" s="39" t="e">
        <f>VLOOKUP(N1001,'Service standards'!A:B,2,FALSE)</f>
        <v>#N/A</v>
      </c>
      <c r="AM1001" s="40">
        <f>(NETWORKDAYS(Q1001,U1001,Holidays!$B$1:$B$132))-AI1001</f>
        <v>0</v>
      </c>
      <c r="AN1001" s="39" t="e">
        <f t="shared" si="21"/>
        <v>#N/A</v>
      </c>
      <c r="AO1001" s="55" t="e">
        <f>VLOOKUP(N:N,Dashboard!A$3:B$32,2,FALSE)</f>
        <v>#N/A</v>
      </c>
    </row>
    <row r="1002" spans="12:41" ht="15" customHeight="1">
      <c r="L1002" s="72"/>
      <c r="AD1002" s="73"/>
      <c r="AK1002" s="39">
        <f>NETWORKDAYS(P1002,U1002,Holidays!$B$1:$B$132)</f>
        <v>0</v>
      </c>
      <c r="AL1002" s="39" t="e">
        <f>VLOOKUP(N1002,'Service standards'!A:B,2,FALSE)</f>
        <v>#N/A</v>
      </c>
      <c r="AM1002" s="40">
        <f>(NETWORKDAYS(Q1002,U1002,Holidays!$B$1:$B$132))-AI1002</f>
        <v>0</v>
      </c>
      <c r="AN1002" s="39" t="e">
        <f t="shared" si="21"/>
        <v>#N/A</v>
      </c>
      <c r="AO1002" s="55" t="e">
        <f>VLOOKUP(N:N,Dashboard!A$3:B$32,2,FALSE)</f>
        <v>#N/A</v>
      </c>
    </row>
    <row r="1003" spans="12:41" ht="15" customHeight="1">
      <c r="L1003" s="72"/>
      <c r="AD1003" s="73"/>
      <c r="AK1003" s="39">
        <f>NETWORKDAYS(P1003,U1003,Holidays!$B$1:$B$132)</f>
        <v>0</v>
      </c>
      <c r="AL1003" s="39" t="e">
        <f>VLOOKUP(N1003,'Service standards'!A:B,2,FALSE)</f>
        <v>#N/A</v>
      </c>
      <c r="AM1003" s="40">
        <f>(NETWORKDAYS(Q1003,U1003,Holidays!$B$1:$B$132))-AI1003</f>
        <v>0</v>
      </c>
      <c r="AN1003" s="39" t="e">
        <f t="shared" si="21"/>
        <v>#N/A</v>
      </c>
      <c r="AO1003" s="55" t="e">
        <f>VLOOKUP(N:N,Dashboard!A$3:B$32,2,FALSE)</f>
        <v>#N/A</v>
      </c>
    </row>
    <row r="1004" spans="12:41" ht="15" customHeight="1">
      <c r="L1004" s="72"/>
      <c r="AD1004" s="73"/>
      <c r="AK1004" s="39">
        <f>NETWORKDAYS(P1004,U1004,Holidays!$B$1:$B$132)</f>
        <v>0</v>
      </c>
      <c r="AL1004" s="39" t="e">
        <f>VLOOKUP(N1004,'Service standards'!A:B,2,FALSE)</f>
        <v>#N/A</v>
      </c>
      <c r="AM1004" s="40">
        <f>(NETWORKDAYS(Q1004,U1004,Holidays!$B$1:$B$132))-AI1004</f>
        <v>0</v>
      </c>
      <c r="AN1004" s="39" t="e">
        <f t="shared" si="21"/>
        <v>#N/A</v>
      </c>
      <c r="AO1004" s="55" t="e">
        <f>VLOOKUP(N:N,Dashboard!A$3:B$32,2,FALSE)</f>
        <v>#N/A</v>
      </c>
    </row>
    <row r="1005" spans="12:41" ht="15" customHeight="1">
      <c r="L1005" s="72"/>
      <c r="AD1005" s="73"/>
      <c r="AK1005" s="39">
        <f>NETWORKDAYS(P1005,U1005,Holidays!$B$1:$B$132)</f>
        <v>0</v>
      </c>
      <c r="AL1005" s="39" t="e">
        <f>VLOOKUP(N1005,'Service standards'!A:B,2,FALSE)</f>
        <v>#N/A</v>
      </c>
      <c r="AM1005" s="40">
        <f>(NETWORKDAYS(Q1005,U1005,Holidays!$B$1:$B$132))-AI1005</f>
        <v>0</v>
      </c>
      <c r="AN1005" s="39" t="e">
        <f t="shared" si="21"/>
        <v>#N/A</v>
      </c>
      <c r="AO1005" s="55" t="e">
        <f>VLOOKUP(N:N,Dashboard!A$3:B$32,2,FALSE)</f>
        <v>#N/A</v>
      </c>
    </row>
    <row r="1006" spans="12:41" ht="15" customHeight="1">
      <c r="L1006" s="72"/>
      <c r="AD1006" s="73"/>
      <c r="AK1006" s="39">
        <f>NETWORKDAYS(P1006,U1006,Holidays!$B$1:$B$132)</f>
        <v>0</v>
      </c>
      <c r="AL1006" s="39" t="e">
        <f>VLOOKUP(N1006,'Service standards'!A:B,2,FALSE)</f>
        <v>#N/A</v>
      </c>
      <c r="AM1006" s="40">
        <f>(NETWORKDAYS(Q1006,U1006,Holidays!$B$1:$B$132))-AI1006</f>
        <v>0</v>
      </c>
      <c r="AN1006" s="39" t="e">
        <f t="shared" si="21"/>
        <v>#N/A</v>
      </c>
      <c r="AO1006" s="55" t="e">
        <f>VLOOKUP(N:N,Dashboard!A$3:B$32,2,FALSE)</f>
        <v>#N/A</v>
      </c>
    </row>
    <row r="1007" spans="12:41" ht="15" customHeight="1">
      <c r="L1007" s="72"/>
      <c r="AD1007" s="73"/>
      <c r="AK1007" s="39">
        <f>NETWORKDAYS(P1007,U1007,Holidays!$B$1:$B$132)</f>
        <v>0</v>
      </c>
      <c r="AL1007" s="39" t="e">
        <f>VLOOKUP(N1007,'Service standards'!A:B,2,FALSE)</f>
        <v>#N/A</v>
      </c>
      <c r="AM1007" s="40">
        <f>(NETWORKDAYS(Q1007,U1007,Holidays!$B$1:$B$132))-AI1007</f>
        <v>0</v>
      </c>
      <c r="AN1007" s="39" t="e">
        <f t="shared" si="21"/>
        <v>#N/A</v>
      </c>
      <c r="AO1007" s="55" t="e">
        <f>VLOOKUP(N:N,Dashboard!A$3:B$32,2,FALSE)</f>
        <v>#N/A</v>
      </c>
    </row>
    <row r="1008" spans="12:41" ht="15" customHeight="1">
      <c r="L1008" s="72"/>
      <c r="AD1008" s="73"/>
      <c r="AK1008" s="39">
        <f>NETWORKDAYS(P1008,U1008,Holidays!$B$1:$B$132)</f>
        <v>0</v>
      </c>
      <c r="AL1008" s="39" t="e">
        <f>VLOOKUP(N1008,'Service standards'!A:B,2,FALSE)</f>
        <v>#N/A</v>
      </c>
      <c r="AM1008" s="40">
        <f>(NETWORKDAYS(Q1008,U1008,Holidays!$B$1:$B$132))-AI1008</f>
        <v>0</v>
      </c>
      <c r="AN1008" s="39" t="e">
        <f t="shared" si="21"/>
        <v>#N/A</v>
      </c>
      <c r="AO1008" s="55" t="e">
        <f>VLOOKUP(N:N,Dashboard!A$3:B$32,2,FALSE)</f>
        <v>#N/A</v>
      </c>
    </row>
    <row r="1009" spans="12:41" ht="15" customHeight="1">
      <c r="L1009" s="72"/>
      <c r="AD1009" s="73"/>
      <c r="AK1009" s="39">
        <f>NETWORKDAYS(P1009,U1009,Holidays!$B$1:$B$132)</f>
        <v>0</v>
      </c>
      <c r="AL1009" s="39" t="e">
        <f>VLOOKUP(N1009,'Service standards'!A:B,2,FALSE)</f>
        <v>#N/A</v>
      </c>
      <c r="AM1009" s="40">
        <f>(NETWORKDAYS(Q1009,U1009,Holidays!$B$1:$B$132))-AI1009</f>
        <v>0</v>
      </c>
      <c r="AN1009" s="39" t="e">
        <f t="shared" si="21"/>
        <v>#N/A</v>
      </c>
      <c r="AO1009" s="55" t="e">
        <f>VLOOKUP(N:N,Dashboard!A$3:B$32,2,FALSE)</f>
        <v>#N/A</v>
      </c>
    </row>
    <row r="1010" spans="12:41" ht="15" customHeight="1">
      <c r="L1010" s="72"/>
      <c r="AD1010" s="73"/>
      <c r="AK1010" s="39">
        <f>NETWORKDAYS(P1010,U1010,Holidays!$B$1:$B$132)</f>
        <v>0</v>
      </c>
      <c r="AL1010" s="39" t="e">
        <f>VLOOKUP(N1010,'Service standards'!A:B,2,FALSE)</f>
        <v>#N/A</v>
      </c>
      <c r="AM1010" s="40">
        <f>(NETWORKDAYS(Q1010,U1010,Holidays!$B$1:$B$132))-AI1010</f>
        <v>0</v>
      </c>
      <c r="AN1010" s="39" t="e">
        <f t="shared" si="21"/>
        <v>#N/A</v>
      </c>
      <c r="AO1010" s="55" t="e">
        <f>VLOOKUP(N:N,Dashboard!A$3:B$32,2,FALSE)</f>
        <v>#N/A</v>
      </c>
    </row>
    <row r="1011" spans="12:41" ht="15" customHeight="1">
      <c r="L1011" s="72"/>
      <c r="AD1011" s="73"/>
      <c r="AK1011" s="39">
        <f>NETWORKDAYS(P1011,U1011,Holidays!$B$1:$B$132)</f>
        <v>0</v>
      </c>
      <c r="AL1011" s="39" t="e">
        <f>VLOOKUP(N1011,'Service standards'!A:B,2,FALSE)</f>
        <v>#N/A</v>
      </c>
      <c r="AM1011" s="40">
        <f>(NETWORKDAYS(Q1011,U1011,Holidays!$B$1:$B$132))-AI1011</f>
        <v>0</v>
      </c>
      <c r="AN1011" s="39" t="e">
        <f t="shared" si="21"/>
        <v>#N/A</v>
      </c>
      <c r="AO1011" s="55" t="e">
        <f>VLOOKUP(N:N,Dashboard!A$3:B$32,2,FALSE)</f>
        <v>#N/A</v>
      </c>
    </row>
    <row r="1012" spans="12:41" ht="15" customHeight="1">
      <c r="L1012" s="72"/>
      <c r="AD1012" s="73"/>
      <c r="AK1012" s="39">
        <f>NETWORKDAYS(P1012,U1012,Holidays!$B$1:$B$132)</f>
        <v>0</v>
      </c>
      <c r="AL1012" s="39" t="e">
        <f>VLOOKUP(N1012,'Service standards'!A:B,2,FALSE)</f>
        <v>#N/A</v>
      </c>
      <c r="AM1012" s="40">
        <f>(NETWORKDAYS(Q1012,U1012,Holidays!$B$1:$B$132))-AI1012</f>
        <v>0</v>
      </c>
      <c r="AN1012" s="39" t="e">
        <f t="shared" si="21"/>
        <v>#N/A</v>
      </c>
      <c r="AO1012" s="55" t="e">
        <f>VLOOKUP(N:N,Dashboard!A$3:B$32,2,FALSE)</f>
        <v>#N/A</v>
      </c>
    </row>
    <row r="1013" spans="12:41" ht="15" customHeight="1">
      <c r="L1013" s="72"/>
      <c r="AD1013" s="73"/>
      <c r="AK1013" s="39">
        <f>NETWORKDAYS(P1013,U1013,Holidays!$B$1:$B$132)</f>
        <v>0</v>
      </c>
      <c r="AL1013" s="39" t="e">
        <f>VLOOKUP(N1013,'Service standards'!A:B,2,FALSE)</f>
        <v>#N/A</v>
      </c>
      <c r="AM1013" s="40">
        <f>(NETWORKDAYS(Q1013,U1013,Holidays!$B$1:$B$132))-AI1013</f>
        <v>0</v>
      </c>
      <c r="AN1013" s="39" t="e">
        <f t="shared" si="21"/>
        <v>#N/A</v>
      </c>
      <c r="AO1013" s="55" t="e">
        <f>VLOOKUP(N:N,Dashboard!A$3:B$32,2,FALSE)</f>
        <v>#N/A</v>
      </c>
    </row>
    <row r="1014" spans="12:41" ht="15" customHeight="1">
      <c r="L1014" s="72"/>
      <c r="AD1014" s="73"/>
      <c r="AK1014" s="39">
        <f>NETWORKDAYS(P1014,U1014,Holidays!$B$1:$B$132)</f>
        <v>0</v>
      </c>
      <c r="AL1014" s="39" t="e">
        <f>VLOOKUP(N1014,'Service standards'!A:B,2,FALSE)</f>
        <v>#N/A</v>
      </c>
      <c r="AM1014" s="40">
        <f>(NETWORKDAYS(Q1014,U1014,Holidays!$B$1:$B$132))-AI1014</f>
        <v>0</v>
      </c>
      <c r="AN1014" s="39" t="e">
        <f t="shared" si="21"/>
        <v>#N/A</v>
      </c>
      <c r="AO1014" s="55" t="e">
        <f>VLOOKUP(N:N,Dashboard!A$3:B$32,2,FALSE)</f>
        <v>#N/A</v>
      </c>
    </row>
    <row r="1015" spans="12:41" ht="15" customHeight="1">
      <c r="L1015" s="72"/>
      <c r="AD1015" s="73"/>
      <c r="AK1015" s="39">
        <f>NETWORKDAYS(P1015,U1015,Holidays!$B$1:$B$132)</f>
        <v>0</v>
      </c>
      <c r="AL1015" s="39" t="e">
        <f>VLOOKUP(N1015,'Service standards'!A:B,2,FALSE)</f>
        <v>#N/A</v>
      </c>
      <c r="AM1015" s="40">
        <f>(NETWORKDAYS(Q1015,U1015,Holidays!$B$1:$B$132))-AI1015</f>
        <v>0</v>
      </c>
      <c r="AN1015" s="39" t="e">
        <f t="shared" si="21"/>
        <v>#N/A</v>
      </c>
      <c r="AO1015" s="55" t="e">
        <f>VLOOKUP(N:N,Dashboard!A$3:B$32,2,FALSE)</f>
        <v>#N/A</v>
      </c>
    </row>
    <row r="1016" spans="12:41" ht="15" customHeight="1">
      <c r="L1016" s="72"/>
      <c r="AD1016" s="73"/>
      <c r="AK1016" s="39">
        <f>NETWORKDAYS(P1016,U1016,Holidays!$B$1:$B$132)</f>
        <v>0</v>
      </c>
      <c r="AL1016" s="39" t="e">
        <f>VLOOKUP(N1016,'Service standards'!A:B,2,FALSE)</f>
        <v>#N/A</v>
      </c>
      <c r="AM1016" s="40">
        <f>(NETWORKDAYS(Q1016,U1016,Holidays!$B$1:$B$132))-AI1016</f>
        <v>0</v>
      </c>
      <c r="AN1016" s="39" t="e">
        <f t="shared" si="21"/>
        <v>#N/A</v>
      </c>
      <c r="AO1016" s="55" t="e">
        <f>VLOOKUP(N:N,Dashboard!A$3:B$32,2,FALSE)</f>
        <v>#N/A</v>
      </c>
    </row>
    <row r="1017" spans="12:41" ht="15" customHeight="1">
      <c r="L1017" s="72"/>
      <c r="AD1017" s="73"/>
      <c r="AK1017" s="39">
        <f>NETWORKDAYS(P1017,U1017,Holidays!$B$1:$B$132)</f>
        <v>0</v>
      </c>
      <c r="AL1017" s="39" t="e">
        <f>VLOOKUP(N1017,'Service standards'!A:B,2,FALSE)</f>
        <v>#N/A</v>
      </c>
      <c r="AM1017" s="40">
        <f>(NETWORKDAYS(Q1017,U1017,Holidays!$B$1:$B$132))-AI1017</f>
        <v>0</v>
      </c>
      <c r="AN1017" s="39" t="e">
        <f t="shared" si="21"/>
        <v>#N/A</v>
      </c>
      <c r="AO1017" s="55" t="e">
        <f>VLOOKUP(N:N,Dashboard!A$3:B$32,2,FALSE)</f>
        <v>#N/A</v>
      </c>
    </row>
    <row r="1018" spans="12:41" ht="15" customHeight="1">
      <c r="L1018" s="72"/>
      <c r="AD1018" s="73"/>
      <c r="AK1018" s="39">
        <f>NETWORKDAYS(P1018,U1018,Holidays!$B$1:$B$132)</f>
        <v>0</v>
      </c>
      <c r="AL1018" s="39" t="e">
        <f>VLOOKUP(N1018,'Service standards'!A:B,2,FALSE)</f>
        <v>#N/A</v>
      </c>
      <c r="AM1018" s="40">
        <f>(NETWORKDAYS(Q1018,U1018,Holidays!$B$1:$B$132))-AI1018</f>
        <v>0</v>
      </c>
      <c r="AN1018" s="39" t="e">
        <f t="shared" si="21"/>
        <v>#N/A</v>
      </c>
      <c r="AO1018" s="55" t="e">
        <f>VLOOKUP(N:N,Dashboard!A$3:B$32,2,FALSE)</f>
        <v>#N/A</v>
      </c>
    </row>
    <row r="1019" spans="12:41" ht="15" customHeight="1">
      <c r="L1019" s="72"/>
      <c r="AD1019" s="73"/>
      <c r="AK1019" s="39">
        <f>NETWORKDAYS(P1019,U1019,Holidays!$B$1:$B$132)</f>
        <v>0</v>
      </c>
      <c r="AL1019" s="39" t="e">
        <f>VLOOKUP(N1019,'Service standards'!A:B,2,FALSE)</f>
        <v>#N/A</v>
      </c>
      <c r="AM1019" s="40">
        <f>(NETWORKDAYS(Q1019,U1019,Holidays!$B$1:$B$132))-AI1019</f>
        <v>0</v>
      </c>
      <c r="AN1019" s="39" t="e">
        <f t="shared" si="21"/>
        <v>#N/A</v>
      </c>
      <c r="AO1019" s="55" t="e">
        <f>VLOOKUP(N:N,Dashboard!A$3:B$32,2,FALSE)</f>
        <v>#N/A</v>
      </c>
    </row>
    <row r="1020" spans="12:41" ht="15" customHeight="1">
      <c r="L1020" s="72"/>
      <c r="AD1020" s="73"/>
      <c r="AK1020" s="39">
        <f>NETWORKDAYS(P1020,U1020,Holidays!$B$1:$B$132)</f>
        <v>0</v>
      </c>
      <c r="AL1020" s="39" t="e">
        <f>VLOOKUP(N1020,'Service standards'!A:B,2,FALSE)</f>
        <v>#N/A</v>
      </c>
      <c r="AM1020" s="40">
        <f>(NETWORKDAYS(Q1020,U1020,Holidays!$B$1:$B$132))-AI1020</f>
        <v>0</v>
      </c>
      <c r="AN1020" s="39" t="e">
        <f t="shared" si="21"/>
        <v>#N/A</v>
      </c>
      <c r="AO1020" s="55" t="e">
        <f>VLOOKUP(N:N,Dashboard!A$3:B$32,2,FALSE)</f>
        <v>#N/A</v>
      </c>
    </row>
    <row r="1021" spans="12:41" ht="15" customHeight="1">
      <c r="L1021" s="72"/>
      <c r="AD1021" s="73"/>
      <c r="AK1021" s="39">
        <f>NETWORKDAYS(P1021,U1021,Holidays!$B$1:$B$132)</f>
        <v>0</v>
      </c>
      <c r="AL1021" s="39" t="e">
        <f>VLOOKUP(N1021,'Service standards'!A:B,2,FALSE)</f>
        <v>#N/A</v>
      </c>
      <c r="AM1021" s="40">
        <f>(NETWORKDAYS(Q1021,U1021,Holidays!$B$1:$B$132))-AI1021</f>
        <v>0</v>
      </c>
      <c r="AN1021" s="39" t="e">
        <f t="shared" si="21"/>
        <v>#N/A</v>
      </c>
      <c r="AO1021" s="55" t="e">
        <f>VLOOKUP(N:N,Dashboard!A$3:B$32,2,FALSE)</f>
        <v>#N/A</v>
      </c>
    </row>
    <row r="1022" spans="12:41" ht="15" customHeight="1">
      <c r="L1022" s="72"/>
      <c r="AD1022" s="73"/>
      <c r="AK1022" s="39">
        <f>NETWORKDAYS(P1022,U1022,Holidays!$B$1:$B$132)</f>
        <v>0</v>
      </c>
      <c r="AL1022" s="39" t="e">
        <f>VLOOKUP(N1022,'Service standards'!A:B,2,FALSE)</f>
        <v>#N/A</v>
      </c>
      <c r="AM1022" s="40">
        <f>(NETWORKDAYS(Q1022,U1022,Holidays!$B$1:$B$132))-AI1022</f>
        <v>0</v>
      </c>
      <c r="AN1022" s="39" t="e">
        <f t="shared" si="21"/>
        <v>#N/A</v>
      </c>
      <c r="AO1022" s="55" t="e">
        <f>VLOOKUP(N:N,Dashboard!A$3:B$32,2,FALSE)</f>
        <v>#N/A</v>
      </c>
    </row>
    <row r="1023" spans="12:41" ht="15" customHeight="1">
      <c r="L1023" s="72"/>
      <c r="AD1023" s="73"/>
      <c r="AK1023" s="39">
        <f>NETWORKDAYS(P1023,U1023,Holidays!$B$1:$B$132)</f>
        <v>0</v>
      </c>
      <c r="AL1023" s="39" t="e">
        <f>VLOOKUP(N1023,'Service standards'!A:B,2,FALSE)</f>
        <v>#N/A</v>
      </c>
      <c r="AM1023" s="40">
        <f>(NETWORKDAYS(Q1023,U1023,Holidays!$B$1:$B$132))-AI1023</f>
        <v>0</v>
      </c>
      <c r="AN1023" s="39" t="e">
        <f t="shared" si="21"/>
        <v>#N/A</v>
      </c>
      <c r="AO1023" s="55" t="e">
        <f>VLOOKUP(N:N,Dashboard!A$3:B$32,2,FALSE)</f>
        <v>#N/A</v>
      </c>
    </row>
    <row r="1024" spans="12:41" ht="15" customHeight="1">
      <c r="L1024" s="72"/>
      <c r="AD1024" s="73"/>
      <c r="AK1024" s="39">
        <f>NETWORKDAYS(P1024,U1024,Holidays!$B$1:$B$132)</f>
        <v>0</v>
      </c>
      <c r="AL1024" s="39" t="e">
        <f>VLOOKUP(N1024,'Service standards'!A:B,2,FALSE)</f>
        <v>#N/A</v>
      </c>
      <c r="AM1024" s="40">
        <f>(NETWORKDAYS(Q1024,U1024,Holidays!$B$1:$B$132))-AI1024</f>
        <v>0</v>
      </c>
      <c r="AN1024" s="39" t="e">
        <f t="shared" si="21"/>
        <v>#N/A</v>
      </c>
      <c r="AO1024" s="55" t="e">
        <f>VLOOKUP(N:N,Dashboard!A$3:B$32,2,FALSE)</f>
        <v>#N/A</v>
      </c>
    </row>
    <row r="1025" spans="12:41" ht="15" customHeight="1">
      <c r="L1025" s="72"/>
      <c r="AD1025" s="73"/>
      <c r="AK1025" s="39">
        <f>NETWORKDAYS(P1025,U1025,Holidays!$B$1:$B$132)</f>
        <v>0</v>
      </c>
      <c r="AL1025" s="39" t="e">
        <f>VLOOKUP(N1025,'Service standards'!A:B,2,FALSE)</f>
        <v>#N/A</v>
      </c>
      <c r="AM1025" s="40">
        <f>(NETWORKDAYS(Q1025,U1025,Holidays!$B$1:$B$132))-AI1025</f>
        <v>0</v>
      </c>
      <c r="AN1025" s="39" t="e">
        <f t="shared" si="21"/>
        <v>#N/A</v>
      </c>
      <c r="AO1025" s="55" t="e">
        <f>VLOOKUP(N:N,Dashboard!A$3:B$32,2,FALSE)</f>
        <v>#N/A</v>
      </c>
    </row>
    <row r="1026" spans="12:41" ht="15" customHeight="1">
      <c r="L1026" s="72"/>
      <c r="AD1026" s="73"/>
      <c r="AK1026" s="39">
        <f>NETWORKDAYS(P1026,U1026,Holidays!$B$1:$B$132)</f>
        <v>0</v>
      </c>
      <c r="AL1026" s="39" t="e">
        <f>VLOOKUP(N1026,'Service standards'!A:B,2,FALSE)</f>
        <v>#N/A</v>
      </c>
      <c r="AM1026" s="40">
        <f>(NETWORKDAYS(Q1026,U1026,Holidays!$B$1:$B$132))-AI1026</f>
        <v>0</v>
      </c>
      <c r="AN1026" s="39" t="e">
        <f t="shared" si="21"/>
        <v>#N/A</v>
      </c>
      <c r="AO1026" s="55" t="e">
        <f>VLOOKUP(N:N,Dashboard!A$3:B$32,2,FALSE)</f>
        <v>#N/A</v>
      </c>
    </row>
    <row r="1027" spans="12:41" ht="15" customHeight="1">
      <c r="L1027" s="72"/>
      <c r="AD1027" s="73"/>
      <c r="AK1027" s="39">
        <f>NETWORKDAYS(P1027,U1027,Holidays!$B$1:$B$132)</f>
        <v>0</v>
      </c>
      <c r="AL1027" s="39" t="e">
        <f>VLOOKUP(N1027,'Service standards'!A:B,2,FALSE)</f>
        <v>#N/A</v>
      </c>
      <c r="AM1027" s="40">
        <f>(NETWORKDAYS(Q1027,U1027,Holidays!$B$1:$B$132))-AI1027</f>
        <v>0</v>
      </c>
      <c r="AN1027" s="39" t="e">
        <f t="shared" si="21"/>
        <v>#N/A</v>
      </c>
      <c r="AO1027" s="55" t="e">
        <f>VLOOKUP(N:N,Dashboard!A$3:B$32,2,FALSE)</f>
        <v>#N/A</v>
      </c>
    </row>
    <row r="1028" spans="12:41" ht="15" customHeight="1">
      <c r="L1028" s="72"/>
      <c r="AD1028" s="73"/>
      <c r="AK1028" s="39">
        <f>NETWORKDAYS(P1028,U1028,Holidays!$B$1:$B$132)</f>
        <v>0</v>
      </c>
      <c r="AL1028" s="39" t="e">
        <f>VLOOKUP(N1028,'Service standards'!A:B,2,FALSE)</f>
        <v>#N/A</v>
      </c>
      <c r="AM1028" s="40">
        <f>(NETWORKDAYS(Q1028,U1028,Holidays!$B$1:$B$132))-AI1028</f>
        <v>0</v>
      </c>
      <c r="AN1028" s="39" t="e">
        <f t="shared" si="21"/>
        <v>#N/A</v>
      </c>
      <c r="AO1028" s="55" t="e">
        <f>VLOOKUP(N:N,Dashboard!A$3:B$32,2,FALSE)</f>
        <v>#N/A</v>
      </c>
    </row>
    <row r="1029" spans="12:41" ht="15" customHeight="1">
      <c r="L1029" s="72"/>
      <c r="AD1029" s="73"/>
      <c r="AK1029" s="39">
        <f>NETWORKDAYS(P1029,U1029,Holidays!$B$1:$B$132)</f>
        <v>0</v>
      </c>
      <c r="AL1029" s="39" t="e">
        <f>VLOOKUP(N1029,'Service standards'!A:B,2,FALSE)</f>
        <v>#N/A</v>
      </c>
      <c r="AM1029" s="40">
        <f>(NETWORKDAYS(Q1029,U1029,Holidays!$B$1:$B$132))-AI1029</f>
        <v>0</v>
      </c>
      <c r="AN1029" s="39" t="e">
        <f t="shared" si="21"/>
        <v>#N/A</v>
      </c>
      <c r="AO1029" s="55" t="e">
        <f>VLOOKUP(N:N,Dashboard!A$3:B$32,2,FALSE)</f>
        <v>#N/A</v>
      </c>
    </row>
    <row r="1030" spans="12:41" ht="15" customHeight="1">
      <c r="L1030" s="72"/>
      <c r="AD1030" s="73"/>
      <c r="AK1030" s="39">
        <f>NETWORKDAYS(P1030,U1030,Holidays!$B$1:$B$132)</f>
        <v>0</v>
      </c>
      <c r="AL1030" s="39" t="e">
        <f>VLOOKUP(N1030,'Service standards'!A:B,2,FALSE)</f>
        <v>#N/A</v>
      </c>
      <c r="AM1030" s="40">
        <f>(NETWORKDAYS(Q1030,U1030,Holidays!$B$1:$B$132))-AI1030</f>
        <v>0</v>
      </c>
      <c r="AN1030" s="39" t="e">
        <f t="shared" si="21"/>
        <v>#N/A</v>
      </c>
      <c r="AO1030" s="55" t="e">
        <f>VLOOKUP(N:N,Dashboard!A$3:B$32,2,FALSE)</f>
        <v>#N/A</v>
      </c>
    </row>
    <row r="1031" spans="12:41" ht="15" customHeight="1">
      <c r="L1031" s="72"/>
      <c r="AD1031" s="73"/>
      <c r="AK1031" s="39">
        <f>NETWORKDAYS(P1031,U1031,Holidays!$B$1:$B$132)</f>
        <v>0</v>
      </c>
      <c r="AL1031" s="39" t="e">
        <f>VLOOKUP(N1031,'Service standards'!A:B,2,FALSE)</f>
        <v>#N/A</v>
      </c>
      <c r="AM1031" s="40">
        <f>(NETWORKDAYS(Q1031,U1031,Holidays!$B$1:$B$132))-AI1031</f>
        <v>0</v>
      </c>
      <c r="AN1031" s="39" t="e">
        <f t="shared" si="21"/>
        <v>#N/A</v>
      </c>
      <c r="AO1031" s="55" t="e">
        <f>VLOOKUP(N:N,Dashboard!A$3:B$32,2,FALSE)</f>
        <v>#N/A</v>
      </c>
    </row>
    <row r="1032" spans="12:41" ht="15" customHeight="1">
      <c r="L1032" s="72"/>
      <c r="AD1032" s="73"/>
      <c r="AK1032" s="39">
        <f>NETWORKDAYS(P1032,U1032,Holidays!$B$1:$B$132)</f>
        <v>0</v>
      </c>
      <c r="AL1032" s="39" t="e">
        <f>VLOOKUP(N1032,'Service standards'!A:B,2,FALSE)</f>
        <v>#N/A</v>
      </c>
      <c r="AM1032" s="40">
        <f>(NETWORKDAYS(Q1032,U1032,Holidays!$B$1:$B$132))-AI1032</f>
        <v>0</v>
      </c>
      <c r="AN1032" s="39" t="e">
        <f t="shared" si="21"/>
        <v>#N/A</v>
      </c>
      <c r="AO1032" s="55" t="e">
        <f>VLOOKUP(N:N,Dashboard!A$3:B$32,2,FALSE)</f>
        <v>#N/A</v>
      </c>
    </row>
    <row r="1033" spans="12:41" ht="15" customHeight="1">
      <c r="L1033" s="72"/>
      <c r="AD1033" s="73"/>
      <c r="AK1033" s="39">
        <f>NETWORKDAYS(P1033,U1033,Holidays!$B$1:$B$132)</f>
        <v>0</v>
      </c>
      <c r="AL1033" s="39" t="e">
        <f>VLOOKUP(N1033,'Service standards'!A:B,2,FALSE)</f>
        <v>#N/A</v>
      </c>
      <c r="AM1033" s="40">
        <f>(NETWORKDAYS(Q1033,U1033,Holidays!$B$1:$B$132))-AI1033</f>
        <v>0</v>
      </c>
      <c r="AN1033" s="39" t="e">
        <f t="shared" si="21"/>
        <v>#N/A</v>
      </c>
      <c r="AO1033" s="55" t="e">
        <f>VLOOKUP(N:N,Dashboard!A$3:B$32,2,FALSE)</f>
        <v>#N/A</v>
      </c>
    </row>
    <row r="1034" spans="12:41" ht="15" customHeight="1">
      <c r="L1034" s="72"/>
      <c r="AD1034" s="73"/>
      <c r="AK1034" s="39">
        <f>NETWORKDAYS(P1034,U1034,Holidays!$B$1:$B$132)</f>
        <v>0</v>
      </c>
      <c r="AL1034" s="39" t="e">
        <f>VLOOKUP(N1034,'Service standards'!A:B,2,FALSE)</f>
        <v>#N/A</v>
      </c>
      <c r="AM1034" s="40">
        <f>(NETWORKDAYS(Q1034,U1034,Holidays!$B$1:$B$132))-AI1034</f>
        <v>0</v>
      </c>
      <c r="AN1034" s="39" t="e">
        <f t="shared" si="21"/>
        <v>#N/A</v>
      </c>
      <c r="AO1034" s="55" t="e">
        <f>VLOOKUP(N:N,Dashboard!A$3:B$32,2,FALSE)</f>
        <v>#N/A</v>
      </c>
    </row>
    <row r="1035" spans="12:41" ht="15" customHeight="1">
      <c r="L1035" s="72"/>
      <c r="AD1035" s="73"/>
      <c r="AK1035" s="39">
        <f>NETWORKDAYS(P1035,U1035,Holidays!$B$1:$B$132)</f>
        <v>0</v>
      </c>
      <c r="AL1035" s="39" t="e">
        <f>VLOOKUP(N1035,'Service standards'!A:B,2,FALSE)</f>
        <v>#N/A</v>
      </c>
      <c r="AM1035" s="40">
        <f>(NETWORKDAYS(Q1035,U1035,Holidays!$B$1:$B$132))-AI1035</f>
        <v>0</v>
      </c>
      <c r="AN1035" s="39" t="e">
        <f t="shared" si="21"/>
        <v>#N/A</v>
      </c>
      <c r="AO1035" s="55" t="e">
        <f>VLOOKUP(N:N,Dashboard!A$3:B$32,2,FALSE)</f>
        <v>#N/A</v>
      </c>
    </row>
    <row r="1036" spans="12:41" ht="15" customHeight="1">
      <c r="L1036" s="72"/>
      <c r="AD1036" s="73"/>
      <c r="AK1036" s="39">
        <f>NETWORKDAYS(P1036,U1036,Holidays!$B$1:$B$132)</f>
        <v>0</v>
      </c>
      <c r="AL1036" s="39" t="e">
        <f>VLOOKUP(N1036,'Service standards'!A:B,2,FALSE)</f>
        <v>#N/A</v>
      </c>
      <c r="AM1036" s="40">
        <f>(NETWORKDAYS(Q1036,U1036,Holidays!$B$1:$B$132))-AI1036</f>
        <v>0</v>
      </c>
      <c r="AN1036" s="39" t="e">
        <f t="shared" si="21"/>
        <v>#N/A</v>
      </c>
      <c r="AO1036" s="55" t="e">
        <f>VLOOKUP(N:N,Dashboard!A$3:B$32,2,FALSE)</f>
        <v>#N/A</v>
      </c>
    </row>
    <row r="1037" spans="12:41" ht="15" customHeight="1">
      <c r="L1037" s="72"/>
      <c r="AD1037" s="73"/>
      <c r="AK1037" s="39">
        <f>NETWORKDAYS(P1037,U1037,Holidays!$B$1:$B$132)</f>
        <v>0</v>
      </c>
      <c r="AL1037" s="39" t="e">
        <f>VLOOKUP(N1037,'Service standards'!A:B,2,FALSE)</f>
        <v>#N/A</v>
      </c>
      <c r="AM1037" s="40">
        <f>(NETWORKDAYS(Q1037,U1037,Holidays!$B$1:$B$132))-AI1037</f>
        <v>0</v>
      </c>
      <c r="AN1037" s="39" t="e">
        <f t="shared" si="21"/>
        <v>#N/A</v>
      </c>
      <c r="AO1037" s="55" t="e">
        <f>VLOOKUP(N:N,Dashboard!A$3:B$32,2,FALSE)</f>
        <v>#N/A</v>
      </c>
    </row>
    <row r="1038" spans="12:41" ht="15" customHeight="1">
      <c r="L1038" s="72"/>
      <c r="AD1038" s="73"/>
      <c r="AK1038" s="39">
        <f>NETWORKDAYS(P1038,U1038,Holidays!$B$1:$B$132)</f>
        <v>0</v>
      </c>
      <c r="AL1038" s="39" t="e">
        <f>VLOOKUP(N1038,'Service standards'!A:B,2,FALSE)</f>
        <v>#N/A</v>
      </c>
      <c r="AM1038" s="40">
        <f>(NETWORKDAYS(Q1038,U1038,Holidays!$B$1:$B$132))-AI1038</f>
        <v>0</v>
      </c>
      <c r="AN1038" s="39" t="e">
        <f t="shared" si="21"/>
        <v>#N/A</v>
      </c>
      <c r="AO1038" s="55" t="e">
        <f>VLOOKUP(N:N,Dashboard!A$3:B$32,2,FALSE)</f>
        <v>#N/A</v>
      </c>
    </row>
    <row r="1039" spans="12:41" ht="15" customHeight="1">
      <c r="L1039" s="72"/>
      <c r="AD1039" s="73"/>
      <c r="AK1039" s="39">
        <f>NETWORKDAYS(P1039,U1039,Holidays!$B$1:$B$132)</f>
        <v>0</v>
      </c>
      <c r="AL1039" s="39" t="e">
        <f>VLOOKUP(N1039,'Service standards'!A:B,2,FALSE)</f>
        <v>#N/A</v>
      </c>
      <c r="AM1039" s="40">
        <f>(NETWORKDAYS(Q1039,U1039,Holidays!$B$1:$B$132))-AI1039</f>
        <v>0</v>
      </c>
      <c r="AN1039" s="39" t="e">
        <f t="shared" si="21"/>
        <v>#N/A</v>
      </c>
      <c r="AO1039" s="55" t="e">
        <f>VLOOKUP(N:N,Dashboard!A$3:B$32,2,FALSE)</f>
        <v>#N/A</v>
      </c>
    </row>
    <row r="1040" spans="12:41" ht="15" customHeight="1">
      <c r="L1040" s="72"/>
      <c r="AD1040" s="73"/>
      <c r="AK1040" s="39">
        <f>NETWORKDAYS(P1040,U1040,Holidays!$B$1:$B$132)</f>
        <v>0</v>
      </c>
      <c r="AL1040" s="39" t="e">
        <f>VLOOKUP(N1040,'Service standards'!A:B,2,FALSE)</f>
        <v>#N/A</v>
      </c>
      <c r="AM1040" s="40">
        <f>(NETWORKDAYS(Q1040,U1040,Holidays!$B$1:$B$132))-AI1040</f>
        <v>0</v>
      </c>
      <c r="AN1040" s="39" t="e">
        <f t="shared" si="21"/>
        <v>#N/A</v>
      </c>
      <c r="AO1040" s="55" t="e">
        <f>VLOOKUP(N:N,Dashboard!A$3:B$32,2,FALSE)</f>
        <v>#N/A</v>
      </c>
    </row>
    <row r="1041" spans="12:41" ht="15" customHeight="1">
      <c r="L1041" s="72"/>
      <c r="AD1041" s="73"/>
      <c r="AK1041" s="39">
        <f>NETWORKDAYS(P1041,U1041,Holidays!$B$1:$B$132)</f>
        <v>0</v>
      </c>
      <c r="AL1041" s="39" t="e">
        <f>VLOOKUP(N1041,'Service standards'!A:B,2,FALSE)</f>
        <v>#N/A</v>
      </c>
      <c r="AM1041" s="40">
        <f>(NETWORKDAYS(Q1041,U1041,Holidays!$B$1:$B$132))-AI1041</f>
        <v>0</v>
      </c>
      <c r="AN1041" s="39" t="e">
        <f t="shared" si="21"/>
        <v>#N/A</v>
      </c>
      <c r="AO1041" s="55" t="e">
        <f>VLOOKUP(N:N,Dashboard!A$3:B$32,2,FALSE)</f>
        <v>#N/A</v>
      </c>
    </row>
    <row r="1042" spans="12:41" ht="15" customHeight="1">
      <c r="L1042" s="72"/>
      <c r="AD1042" s="73"/>
      <c r="AK1042" s="39">
        <f>NETWORKDAYS(P1042,U1042,Holidays!$B$1:$B$132)</f>
        <v>0</v>
      </c>
      <c r="AL1042" s="39" t="e">
        <f>VLOOKUP(N1042,'Service standards'!A:B,2,FALSE)</f>
        <v>#N/A</v>
      </c>
      <c r="AM1042" s="40">
        <f>(NETWORKDAYS(Q1042,U1042,Holidays!$B$1:$B$132))-AI1042</f>
        <v>0</v>
      </c>
      <c r="AN1042" s="39" t="e">
        <f t="shared" si="21"/>
        <v>#N/A</v>
      </c>
      <c r="AO1042" s="55" t="e">
        <f>VLOOKUP(N:N,Dashboard!A$3:B$32,2,FALSE)</f>
        <v>#N/A</v>
      </c>
    </row>
    <row r="1043" spans="12:41" ht="15" customHeight="1">
      <c r="L1043" s="72"/>
      <c r="AD1043" s="73"/>
      <c r="AK1043" s="39">
        <f>NETWORKDAYS(P1043,U1043,Holidays!$B$1:$B$132)</f>
        <v>0</v>
      </c>
      <c r="AL1043" s="39" t="e">
        <f>VLOOKUP(N1043,'Service standards'!A:B,2,FALSE)</f>
        <v>#N/A</v>
      </c>
      <c r="AM1043" s="40">
        <f>(NETWORKDAYS(Q1043,U1043,Holidays!$B$1:$B$132))-AI1043</f>
        <v>0</v>
      </c>
      <c r="AN1043" s="39" t="e">
        <f t="shared" si="21"/>
        <v>#N/A</v>
      </c>
      <c r="AO1043" s="55" t="e">
        <f>VLOOKUP(N:N,Dashboard!A$3:B$32,2,FALSE)</f>
        <v>#N/A</v>
      </c>
    </row>
    <row r="1044" spans="12:41" ht="15" customHeight="1">
      <c r="L1044" s="72"/>
      <c r="AD1044" s="73"/>
      <c r="AK1044" s="39">
        <f>NETWORKDAYS(P1044,U1044,Holidays!$B$1:$B$132)</f>
        <v>0</v>
      </c>
      <c r="AL1044" s="39" t="e">
        <f>VLOOKUP(N1044,'Service standards'!A:B,2,FALSE)</f>
        <v>#N/A</v>
      </c>
      <c r="AM1044" s="40">
        <f>(NETWORKDAYS(Q1044,U1044,Holidays!$B$1:$B$132))-AI1044</f>
        <v>0</v>
      </c>
      <c r="AN1044" s="39" t="e">
        <f t="shared" si="21"/>
        <v>#N/A</v>
      </c>
      <c r="AO1044" s="55" t="e">
        <f>VLOOKUP(N:N,Dashboard!A$3:B$32,2,FALSE)</f>
        <v>#N/A</v>
      </c>
    </row>
    <row r="1045" spans="12:41" ht="15" customHeight="1">
      <c r="L1045" s="72"/>
      <c r="AD1045" s="73"/>
      <c r="AK1045" s="39">
        <f>NETWORKDAYS(P1045,U1045,Holidays!$B$1:$B$132)</f>
        <v>0</v>
      </c>
      <c r="AL1045" s="39" t="e">
        <f>VLOOKUP(N1045,'Service standards'!A:B,2,FALSE)</f>
        <v>#N/A</v>
      </c>
      <c r="AM1045" s="40">
        <f>(NETWORKDAYS(Q1045,U1045,Holidays!$B$1:$B$132))-AI1045</f>
        <v>0</v>
      </c>
      <c r="AN1045" s="39" t="e">
        <f t="shared" si="21"/>
        <v>#N/A</v>
      </c>
      <c r="AO1045" s="55" t="e">
        <f>VLOOKUP(N:N,Dashboard!A$3:B$32,2,FALSE)</f>
        <v>#N/A</v>
      </c>
    </row>
    <row r="1046" spans="12:41" ht="15" customHeight="1">
      <c r="L1046" s="72"/>
      <c r="AD1046" s="73"/>
      <c r="AK1046" s="39">
        <f>NETWORKDAYS(P1046,U1046,Holidays!$B$1:$B$132)</f>
        <v>0</v>
      </c>
      <c r="AL1046" s="39" t="e">
        <f>VLOOKUP(N1046,'Service standards'!A:B,2,FALSE)</f>
        <v>#N/A</v>
      </c>
      <c r="AM1046" s="40">
        <f>(NETWORKDAYS(Q1046,U1046,Holidays!$B$1:$B$132))-AI1046</f>
        <v>0</v>
      </c>
      <c r="AN1046" s="39" t="e">
        <f t="shared" si="21"/>
        <v>#N/A</v>
      </c>
      <c r="AO1046" s="55" t="e">
        <f>VLOOKUP(N:N,Dashboard!A$3:B$32,2,FALSE)</f>
        <v>#N/A</v>
      </c>
    </row>
    <row r="1047" spans="12:41" ht="15" customHeight="1">
      <c r="L1047" s="72"/>
      <c r="AD1047" s="73"/>
      <c r="AK1047" s="39">
        <f>NETWORKDAYS(P1047,U1047,Holidays!$B$1:$B$132)</f>
        <v>0</v>
      </c>
      <c r="AL1047" s="39" t="e">
        <f>VLOOKUP(N1047,'Service standards'!A:B,2,FALSE)</f>
        <v>#N/A</v>
      </c>
      <c r="AM1047" s="40">
        <f>(NETWORKDAYS(Q1047,U1047,Holidays!$B$1:$B$132))-AI1047</f>
        <v>0</v>
      </c>
      <c r="AN1047" s="39" t="e">
        <f t="shared" si="21"/>
        <v>#N/A</v>
      </c>
      <c r="AO1047" s="55" t="e">
        <f>VLOOKUP(N:N,Dashboard!A$3:B$32,2,FALSE)</f>
        <v>#N/A</v>
      </c>
    </row>
    <row r="1048" spans="12:41" ht="15" customHeight="1">
      <c r="L1048" s="72"/>
      <c r="AD1048" s="73"/>
      <c r="AK1048" s="39">
        <f>NETWORKDAYS(P1048,U1048,Holidays!$B$1:$B$132)</f>
        <v>0</v>
      </c>
      <c r="AL1048" s="39" t="e">
        <f>VLOOKUP(N1048,'Service standards'!A:B,2,FALSE)</f>
        <v>#N/A</v>
      </c>
      <c r="AM1048" s="40">
        <f>(NETWORKDAYS(Q1048,U1048,Holidays!$B$1:$B$132))-AI1048</f>
        <v>0</v>
      </c>
      <c r="AN1048" s="39" t="e">
        <f t="shared" si="21"/>
        <v>#N/A</v>
      </c>
      <c r="AO1048" s="55" t="e">
        <f>VLOOKUP(N:N,Dashboard!A$3:B$32,2,FALSE)</f>
        <v>#N/A</v>
      </c>
    </row>
    <row r="1049" spans="12:41" ht="15" customHeight="1">
      <c r="L1049" s="72"/>
      <c r="AD1049" s="73"/>
      <c r="AK1049" s="39">
        <f>NETWORKDAYS(P1049,U1049,Holidays!$B$1:$B$132)</f>
        <v>0</v>
      </c>
      <c r="AL1049" s="39" t="e">
        <f>VLOOKUP(N1049,'Service standards'!A:B,2,FALSE)</f>
        <v>#N/A</v>
      </c>
      <c r="AM1049" s="40">
        <f>(NETWORKDAYS(Q1049,U1049,Holidays!$B$1:$B$132))-AI1049</f>
        <v>0</v>
      </c>
      <c r="AN1049" s="39" t="e">
        <f t="shared" si="21"/>
        <v>#N/A</v>
      </c>
      <c r="AO1049" s="55" t="e">
        <f>VLOOKUP(N:N,Dashboard!A$3:B$32,2,FALSE)</f>
        <v>#N/A</v>
      </c>
    </row>
    <row r="1050" spans="12:41" ht="15" customHeight="1">
      <c r="L1050" s="72"/>
      <c r="AD1050" s="73"/>
      <c r="AK1050" s="39">
        <f>NETWORKDAYS(P1050,U1050,Holidays!$B$1:$B$132)</f>
        <v>0</v>
      </c>
      <c r="AL1050" s="39" t="e">
        <f>VLOOKUP(N1050,'Service standards'!A:B,2,FALSE)</f>
        <v>#N/A</v>
      </c>
      <c r="AM1050" s="40">
        <f>(NETWORKDAYS(Q1050,U1050,Holidays!$B$1:$B$132))-AI1050</f>
        <v>0</v>
      </c>
      <c r="AN1050" s="39" t="e">
        <f t="shared" si="21"/>
        <v>#N/A</v>
      </c>
      <c r="AO1050" s="55" t="e">
        <f>VLOOKUP(N:N,Dashboard!A$3:B$32,2,FALSE)</f>
        <v>#N/A</v>
      </c>
    </row>
    <row r="1051" spans="12:41" ht="15" customHeight="1">
      <c r="L1051" s="72"/>
      <c r="AD1051" s="73"/>
      <c r="AK1051" s="39">
        <f>NETWORKDAYS(P1051,U1051,Holidays!$B$1:$B$132)</f>
        <v>0</v>
      </c>
      <c r="AL1051" s="39" t="e">
        <f>VLOOKUP(N1051,'Service standards'!A:B,2,FALSE)</f>
        <v>#N/A</v>
      </c>
      <c r="AM1051" s="40">
        <f>(NETWORKDAYS(Q1051,U1051,Holidays!$B$1:$B$132))-AI1051</f>
        <v>0</v>
      </c>
      <c r="AN1051" s="39" t="e">
        <f t="shared" si="21"/>
        <v>#N/A</v>
      </c>
      <c r="AO1051" s="55" t="e">
        <f>VLOOKUP(N:N,Dashboard!A$3:B$32,2,FALSE)</f>
        <v>#N/A</v>
      </c>
    </row>
    <row r="1052" spans="12:41" ht="15" customHeight="1">
      <c r="L1052" s="72"/>
      <c r="AD1052" s="73"/>
      <c r="AK1052" s="39">
        <f>NETWORKDAYS(P1052,U1052,Holidays!$B$1:$B$132)</f>
        <v>0</v>
      </c>
      <c r="AL1052" s="39" t="e">
        <f>VLOOKUP(N1052,'Service standards'!A:B,2,FALSE)</f>
        <v>#N/A</v>
      </c>
      <c r="AM1052" s="40">
        <f>(NETWORKDAYS(Q1052,U1052,Holidays!$B$1:$B$132))-AI1052</f>
        <v>0</v>
      </c>
      <c r="AN1052" s="39" t="e">
        <f t="shared" si="21"/>
        <v>#N/A</v>
      </c>
      <c r="AO1052" s="55" t="e">
        <f>VLOOKUP(N:N,Dashboard!A$3:B$32,2,FALSE)</f>
        <v>#N/A</v>
      </c>
    </row>
    <row r="1053" spans="12:41" ht="15" customHeight="1">
      <c r="L1053" s="72"/>
      <c r="AD1053" s="73"/>
      <c r="AK1053" s="39">
        <f>NETWORKDAYS(P1053,U1053,Holidays!$B$1:$B$132)</f>
        <v>0</v>
      </c>
      <c r="AL1053" s="39" t="e">
        <f>VLOOKUP(N1053,'Service standards'!A:B,2,FALSE)</f>
        <v>#N/A</v>
      </c>
      <c r="AM1053" s="40">
        <f>(NETWORKDAYS(Q1053,U1053,Holidays!$B$1:$B$132))-AI1053</f>
        <v>0</v>
      </c>
      <c r="AN1053" s="39" t="e">
        <f t="shared" si="21"/>
        <v>#N/A</v>
      </c>
      <c r="AO1053" s="55" t="e">
        <f>VLOOKUP(N:N,Dashboard!A$3:B$32,2,FALSE)</f>
        <v>#N/A</v>
      </c>
    </row>
    <row r="1054" spans="12:41" ht="15" customHeight="1">
      <c r="L1054" s="72"/>
      <c r="AD1054" s="73"/>
      <c r="AK1054" s="39">
        <f>NETWORKDAYS(P1054,U1054,Holidays!$B$1:$B$132)</f>
        <v>0</v>
      </c>
      <c r="AL1054" s="39" t="e">
        <f>VLOOKUP(N1054,'Service standards'!A:B,2,FALSE)</f>
        <v>#N/A</v>
      </c>
      <c r="AM1054" s="40">
        <f>(NETWORKDAYS(Q1054,U1054,Holidays!$B$1:$B$132))-AI1054</f>
        <v>0</v>
      </c>
      <c r="AN1054" s="39" t="e">
        <f t="shared" si="21"/>
        <v>#N/A</v>
      </c>
      <c r="AO1054" s="55" t="e">
        <f>VLOOKUP(N:N,Dashboard!A$3:B$32,2,FALSE)</f>
        <v>#N/A</v>
      </c>
    </row>
    <row r="1055" spans="12:41" ht="15" customHeight="1">
      <c r="L1055" s="72"/>
      <c r="AD1055" s="73"/>
      <c r="AK1055" s="39">
        <f>NETWORKDAYS(P1055,U1055,Holidays!$B$1:$B$132)</f>
        <v>0</v>
      </c>
      <c r="AL1055" s="39" t="e">
        <f>VLOOKUP(N1055,'Service standards'!A:B,2,FALSE)</f>
        <v>#N/A</v>
      </c>
      <c r="AM1055" s="40">
        <f>(NETWORKDAYS(Q1055,U1055,Holidays!$B$1:$B$132))-AI1055</f>
        <v>0</v>
      </c>
      <c r="AN1055" s="39" t="e">
        <f t="shared" ref="AN1055:AN1063" si="22">IF(AM1055&lt;=AL1055,"Met/Rencontre", "DNM/NRP")</f>
        <v>#N/A</v>
      </c>
      <c r="AO1055" s="55" t="e">
        <f>VLOOKUP(N:N,Dashboard!A$3:B$32,2,FALSE)</f>
        <v>#N/A</v>
      </c>
    </row>
    <row r="1056" spans="12:41" ht="15" customHeight="1">
      <c r="L1056" s="72"/>
      <c r="AD1056" s="73"/>
      <c r="AK1056" s="39">
        <f>NETWORKDAYS(P1056,U1056,Holidays!$B$1:$B$132)</f>
        <v>0</v>
      </c>
      <c r="AL1056" s="39" t="e">
        <f>VLOOKUP(N1056,'Service standards'!A:B,2,FALSE)</f>
        <v>#N/A</v>
      </c>
      <c r="AM1056" s="40">
        <f>(NETWORKDAYS(Q1056,U1056,Holidays!$B$1:$B$132))-AI1056</f>
        <v>0</v>
      </c>
      <c r="AN1056" s="39" t="e">
        <f t="shared" si="22"/>
        <v>#N/A</v>
      </c>
      <c r="AO1056" s="55" t="e">
        <f>VLOOKUP(N:N,Dashboard!A$3:B$32,2,FALSE)</f>
        <v>#N/A</v>
      </c>
    </row>
    <row r="1057" spans="12:41" ht="15" customHeight="1">
      <c r="L1057" s="72"/>
      <c r="AD1057" s="73"/>
      <c r="AK1057" s="39">
        <f>NETWORKDAYS(P1057,U1057,Holidays!$B$1:$B$132)</f>
        <v>0</v>
      </c>
      <c r="AL1057" s="39" t="e">
        <f>VLOOKUP(N1057,'Service standards'!A:B,2,FALSE)</f>
        <v>#N/A</v>
      </c>
      <c r="AM1057" s="40">
        <f>(NETWORKDAYS(Q1057,U1057,Holidays!$B$1:$B$132))-AI1057</f>
        <v>0</v>
      </c>
      <c r="AN1057" s="39" t="e">
        <f t="shared" si="22"/>
        <v>#N/A</v>
      </c>
      <c r="AO1057" s="55" t="e">
        <f>VLOOKUP(N:N,Dashboard!A$3:B$32,2,FALSE)</f>
        <v>#N/A</v>
      </c>
    </row>
    <row r="1058" spans="12:41" ht="15" customHeight="1">
      <c r="L1058" s="72"/>
      <c r="AD1058" s="73"/>
      <c r="AK1058" s="39">
        <f>NETWORKDAYS(P1058,U1058,Holidays!$B$1:$B$132)</f>
        <v>0</v>
      </c>
      <c r="AL1058" s="39" t="e">
        <f>VLOOKUP(N1058,'Service standards'!A:B,2,FALSE)</f>
        <v>#N/A</v>
      </c>
      <c r="AM1058" s="40">
        <f>(NETWORKDAYS(Q1058,U1058,Holidays!$B$1:$B$132))-AI1058</f>
        <v>0</v>
      </c>
      <c r="AN1058" s="39" t="e">
        <f t="shared" si="22"/>
        <v>#N/A</v>
      </c>
      <c r="AO1058" s="55" t="e">
        <f>VLOOKUP(N:N,Dashboard!A$3:B$32,2,FALSE)</f>
        <v>#N/A</v>
      </c>
    </row>
    <row r="1059" spans="12:41" ht="15" customHeight="1">
      <c r="L1059" s="72"/>
      <c r="AD1059" s="73"/>
      <c r="AK1059" s="39">
        <f>NETWORKDAYS(P1059,U1059,Holidays!$B$1:$B$132)</f>
        <v>0</v>
      </c>
      <c r="AL1059" s="39" t="e">
        <f>VLOOKUP(N1059,'Service standards'!A:B,2,FALSE)</f>
        <v>#N/A</v>
      </c>
      <c r="AM1059" s="40">
        <f>(NETWORKDAYS(Q1059,U1059,Holidays!$B$1:$B$132))-AI1059</f>
        <v>0</v>
      </c>
      <c r="AN1059" s="39" t="e">
        <f t="shared" si="22"/>
        <v>#N/A</v>
      </c>
      <c r="AO1059" s="55" t="e">
        <f>VLOOKUP(N:N,Dashboard!A$3:B$32,2,FALSE)</f>
        <v>#N/A</v>
      </c>
    </row>
    <row r="1060" spans="12:41" ht="15" customHeight="1">
      <c r="L1060" s="72"/>
      <c r="AD1060" s="73"/>
      <c r="AK1060" s="39">
        <f>NETWORKDAYS(P1060,U1060,Holidays!$B$1:$B$132)</f>
        <v>0</v>
      </c>
      <c r="AL1060" s="39" t="e">
        <f>VLOOKUP(N1060,'Service standards'!A:B,2,FALSE)</f>
        <v>#N/A</v>
      </c>
      <c r="AM1060" s="40">
        <f>(NETWORKDAYS(Q1060,U1060,Holidays!$B$1:$B$132))-AI1060</f>
        <v>0</v>
      </c>
      <c r="AN1060" s="39" t="e">
        <f t="shared" si="22"/>
        <v>#N/A</v>
      </c>
      <c r="AO1060" s="55" t="e">
        <f>VLOOKUP(N:N,Dashboard!A$3:B$32,2,FALSE)</f>
        <v>#N/A</v>
      </c>
    </row>
    <row r="1061" spans="12:41" ht="15" customHeight="1">
      <c r="L1061" s="72"/>
      <c r="AD1061" s="73"/>
      <c r="AK1061" s="39">
        <f>NETWORKDAYS(P1061,U1061,Holidays!$B$1:$B$132)</f>
        <v>0</v>
      </c>
      <c r="AL1061" s="39" t="e">
        <f>VLOOKUP(N1061,'Service standards'!A:B,2,FALSE)</f>
        <v>#N/A</v>
      </c>
      <c r="AM1061" s="40">
        <f>(NETWORKDAYS(Q1061,U1061,Holidays!$B$1:$B$132))-AI1061</f>
        <v>0</v>
      </c>
      <c r="AN1061" s="39" t="e">
        <f t="shared" si="22"/>
        <v>#N/A</v>
      </c>
      <c r="AO1061" s="55" t="e">
        <f>VLOOKUP(N:N,Dashboard!A$3:B$32,2,FALSE)</f>
        <v>#N/A</v>
      </c>
    </row>
    <row r="1062" spans="12:41" ht="15" customHeight="1">
      <c r="L1062" s="72"/>
      <c r="AD1062" s="73"/>
      <c r="AK1062" s="39">
        <f>NETWORKDAYS(P1062,U1062,Holidays!$B$1:$B$132)</f>
        <v>0</v>
      </c>
      <c r="AL1062" s="39" t="e">
        <f>VLOOKUP(N1062,'Service standards'!A:B,2,FALSE)</f>
        <v>#N/A</v>
      </c>
      <c r="AM1062" s="40">
        <f>(NETWORKDAYS(Q1062,U1062,Holidays!$B$1:$B$132))-AI1062</f>
        <v>0</v>
      </c>
      <c r="AN1062" s="39" t="e">
        <f t="shared" si="22"/>
        <v>#N/A</v>
      </c>
      <c r="AO1062" s="55" t="e">
        <f>VLOOKUP(N:N,Dashboard!A$3:B$32,2,FALSE)</f>
        <v>#N/A</v>
      </c>
    </row>
    <row r="1063" spans="12:41" ht="15" customHeight="1">
      <c r="L1063" s="72"/>
      <c r="AD1063" s="73"/>
      <c r="AK1063" s="39">
        <f>NETWORKDAYS(P1063,U1063,Holidays!$B$1:$B$132)</f>
        <v>0</v>
      </c>
      <c r="AL1063" s="39" t="e">
        <f>VLOOKUP(N1063,'Service standards'!A:B,2,FALSE)</f>
        <v>#N/A</v>
      </c>
      <c r="AM1063" s="40">
        <f>(NETWORKDAYS(Q1063,U1063,Holidays!$B$1:$B$132))-AI1063</f>
        <v>0</v>
      </c>
      <c r="AN1063" s="39" t="e">
        <f t="shared" si="22"/>
        <v>#N/A</v>
      </c>
      <c r="AO1063" s="55" t="e">
        <f>VLOOKUP(N:N,Dashboard!A$3:B$32,2,FALSE)</f>
        <v>#N/A</v>
      </c>
    </row>
  </sheetData>
  <sheetProtection selectLockedCells="1" sort="0" autoFilter="0"/>
  <autoFilter ref="A1:AO1063"/>
  <conditionalFormatting sqref="R2:R1048576">
    <cfRule type="expression" priority="106" stopIfTrue="1">
      <formula>ISBLANK($R2)=FALSE</formula>
    </cfRule>
    <cfRule type="expression" dxfId="131" priority="107">
      <formula>ISBLANK($P2)=FALSE</formula>
    </cfRule>
  </conditionalFormatting>
  <conditionalFormatting sqref="T169:T243 T2:T167 T245:T1048576">
    <cfRule type="expression" priority="104" stopIfTrue="1">
      <formula>ISBLANK($T2)=FALSE</formula>
    </cfRule>
    <cfRule type="expression" dxfId="130" priority="105">
      <formula>ISBLANK($R2)=FALSE</formula>
    </cfRule>
  </conditionalFormatting>
  <conditionalFormatting sqref="U2:U243 U245:U1048576">
    <cfRule type="expression" priority="102" stopIfTrue="1">
      <formula>ISBLANK($U2)=FALSE</formula>
    </cfRule>
    <cfRule type="expression" dxfId="129" priority="103">
      <formula>ISBLANK($P2)=FALSE</formula>
    </cfRule>
  </conditionalFormatting>
  <conditionalFormatting sqref="X2:X1048576">
    <cfRule type="expression" dxfId="128" priority="101" stopIfTrue="1">
      <formula>ISBLANK($X2)=FALSE</formula>
    </cfRule>
  </conditionalFormatting>
  <conditionalFormatting sqref="Y2:Y1048576">
    <cfRule type="expression" priority="100" stopIfTrue="1">
      <formula>ISBLANK($Y2)=FALSE</formula>
    </cfRule>
  </conditionalFormatting>
  <conditionalFormatting sqref="Z2:Z1048576">
    <cfRule type="expression" priority="99" stopIfTrue="1">
      <formula>ISBLANK($Z2)=FALSE</formula>
    </cfRule>
  </conditionalFormatting>
  <conditionalFormatting sqref="AA2:AA1048576">
    <cfRule type="expression" priority="98" stopIfTrue="1">
      <formula>ISBLANK($AA2)=FALSE</formula>
    </cfRule>
  </conditionalFormatting>
  <conditionalFormatting sqref="AB2:AB36 AB38:AB108 AB110:AB1048576">
    <cfRule type="expression" priority="97" stopIfTrue="1">
      <formula>ISBLANK($AB2)=FALSE</formula>
    </cfRule>
  </conditionalFormatting>
  <conditionalFormatting sqref="AC2:AC1048576">
    <cfRule type="expression" priority="96" stopIfTrue="1">
      <formula>ISBLANK($AC2)=FALSE</formula>
    </cfRule>
  </conditionalFormatting>
  <conditionalFormatting sqref="AD2:AD1048576">
    <cfRule type="expression" priority="95" stopIfTrue="1">
      <formula>ISBLANK($AD2)=FALSE</formula>
    </cfRule>
  </conditionalFormatting>
  <conditionalFormatting sqref="R169:R243 R2:R167 S2:T286 R245:R286 R287:T1048576">
    <cfRule type="expression" dxfId="127" priority="94" stopIfTrue="1">
      <formula>$C2="ELS_DE"</formula>
    </cfRule>
  </conditionalFormatting>
  <conditionalFormatting sqref="AN2:AN1048576">
    <cfRule type="expression" dxfId="126" priority="92">
      <formula>$AN2="Met/Rencontre"</formula>
    </cfRule>
    <cfRule type="expression" dxfId="125" priority="93">
      <formula>$AN2="DNM/NRP"</formula>
    </cfRule>
  </conditionalFormatting>
  <conditionalFormatting sqref="S169:S243 S2:S167 S245:S1048576">
    <cfRule type="expression" dxfId="124" priority="90" stopIfTrue="1">
      <formula>ISBLANK($S2)=FALSE</formula>
    </cfRule>
    <cfRule type="expression" dxfId="123" priority="91">
      <formula>ISBLANK($R2)=FALSE</formula>
    </cfRule>
  </conditionalFormatting>
  <conditionalFormatting sqref="Q2:Q12 R107 Q15:Q134 Q136:Q167 Q169:Q1048576">
    <cfRule type="expression" priority="88" stopIfTrue="1">
      <formula>ISBLANK($Q2)=FALSE</formula>
    </cfRule>
    <cfRule type="expression" dxfId="122" priority="89">
      <formula>ISBLANK($P2)=FALSE</formula>
    </cfRule>
  </conditionalFormatting>
  <conditionalFormatting sqref="AB1:AB36 AB38:AB108 AB110:AB286 V1:AA286 AC1:AD286 V287:AD1048576 A43:U43 AE43:XFD43">
    <cfRule type="expression" dxfId="121" priority="87">
      <formula>$AE1="Cancelled / Annulé"</formula>
    </cfRule>
  </conditionalFormatting>
  <conditionalFormatting sqref="D1:H1048576">
    <cfRule type="expression" dxfId="120" priority="86">
      <formula>ISBLANK($C1)=FALSE</formula>
    </cfRule>
  </conditionalFormatting>
  <conditionalFormatting sqref="D1:D1048576">
    <cfRule type="expression" priority="85" stopIfTrue="1">
      <formula>ISBLANK($D1)=FALSE</formula>
    </cfRule>
  </conditionalFormatting>
  <conditionalFormatting sqref="E1:E1048576">
    <cfRule type="expression" priority="84" stopIfTrue="1">
      <formula>ISBLANK($E1)=FALSE</formula>
    </cfRule>
  </conditionalFormatting>
  <conditionalFormatting sqref="F1:F1048576">
    <cfRule type="expression" priority="83" stopIfTrue="1">
      <formula>ISBLANK($F1)=FALSE</formula>
    </cfRule>
  </conditionalFormatting>
  <conditionalFormatting sqref="G1:G1048576">
    <cfRule type="expression" priority="82" stopIfTrue="1">
      <formula>ISBLANK($G1)=FALSE</formula>
    </cfRule>
  </conditionalFormatting>
  <conditionalFormatting sqref="H1:H1048576">
    <cfRule type="expression" priority="81" stopIfTrue="1">
      <formula>ISBLANK($H1)=FALSE</formula>
    </cfRule>
  </conditionalFormatting>
  <conditionalFormatting sqref="J1:J1048576">
    <cfRule type="expression" priority="79" stopIfTrue="1">
      <formula>ISBLANK($J1)=FALSE</formula>
    </cfRule>
    <cfRule type="expression" dxfId="119" priority="80">
      <formula>ISBLANK($N1)=FALSE</formula>
    </cfRule>
  </conditionalFormatting>
  <conditionalFormatting sqref="K1:K1048576">
    <cfRule type="expression" priority="77" stopIfTrue="1">
      <formula>ISBLANK($K1)=FALSE</formula>
    </cfRule>
    <cfRule type="expression" dxfId="118" priority="78">
      <formula>ISBLANK($N1)=FALSE</formula>
    </cfRule>
  </conditionalFormatting>
  <conditionalFormatting sqref="L1:L146 L148:L1048576">
    <cfRule type="expression" dxfId="117" priority="73" stopIfTrue="1">
      <formula>$N1="STU_RP"</formula>
    </cfRule>
    <cfRule type="expression" dxfId="116" priority="74" stopIfTrue="1">
      <formula>$N1="STU_IN"</formula>
    </cfRule>
    <cfRule type="expression" priority="75" stopIfTrue="1">
      <formula>ISBLANK($L1)=FALSE</formula>
    </cfRule>
    <cfRule type="expression" dxfId="115" priority="76">
      <formula>ISBLANK($N1)=FALSE</formula>
    </cfRule>
  </conditionalFormatting>
  <conditionalFormatting sqref="M1:M1048576">
    <cfRule type="expression" priority="71" stopIfTrue="1">
      <formula>ISBLANK($M1)=FALSE</formula>
    </cfRule>
    <cfRule type="expression" dxfId="114" priority="72">
      <formula>ISBLANK($N1)=FALSE</formula>
    </cfRule>
  </conditionalFormatting>
  <conditionalFormatting sqref="AB2:AB36 AB38:AB108 AB110:AB286 V2:AA286 AC2:AD286 V287:AD1048576">
    <cfRule type="expression" dxfId="113" priority="69">
      <formula>$AE2="Completed - Pool Created/ Complété - Bassin crée"</formula>
    </cfRule>
    <cfRule type="expression" dxfId="112" priority="70">
      <formula>$AE2="Completed – Inventory available / Complété - Inventaire disponible"</formula>
    </cfRule>
  </conditionalFormatting>
  <conditionalFormatting sqref="AB1:AB36 AB38:AB108 AB110:AB286 X1:AA286 AC1:AD286 X287:AD1048576 A43:W43 AE43:XFD43">
    <cfRule type="expression" dxfId="111" priority="68">
      <formula>ISBLANK($X1)=FALSE</formula>
    </cfRule>
  </conditionalFormatting>
  <conditionalFormatting sqref="S1:T1048576">
    <cfRule type="expression" dxfId="110" priority="66" stopIfTrue="1">
      <formula>$N1="AEP"</formula>
    </cfRule>
    <cfRule type="expression" dxfId="109" priority="67" stopIfTrue="1">
      <formula>$N1="INA_ACIN"</formula>
    </cfRule>
  </conditionalFormatting>
  <conditionalFormatting sqref="R169:R243 R1:R167 S1:S286 R245:R286 R287:S1048576">
    <cfRule type="expression" dxfId="108" priority="60" stopIfTrue="1">
      <formula>$N1="STU_RP"</formula>
    </cfRule>
    <cfRule type="expression" dxfId="107" priority="61" stopIfTrue="1">
      <formula>$N1="STU_IN"</formula>
    </cfRule>
    <cfRule type="expression" dxfId="106" priority="62" stopIfTrue="1">
      <formula>$N1="DM_ID"</formula>
    </cfRule>
    <cfRule type="expression" dxfId="105" priority="63" stopIfTrue="1">
      <formula>$N1="CS_TPD"</formula>
    </cfRule>
    <cfRule type="expression" dxfId="104" priority="64" stopIfTrue="1">
      <formula>$N1="CMC_APT"</formula>
    </cfRule>
    <cfRule type="expression" dxfId="103" priority="65" stopIfTrue="1">
      <formula>$N1="CMC_REV"</formula>
    </cfRule>
  </conditionalFormatting>
  <conditionalFormatting sqref="AB115">
    <cfRule type="expression" priority="59" stopIfTrue="1">
      <formula>ISBLANK($AC115)=FALSE</formula>
    </cfRule>
  </conditionalFormatting>
  <conditionalFormatting sqref="R232">
    <cfRule type="expression" priority="57" stopIfTrue="1">
      <formula>ISBLANK($Q232)=FALSE</formula>
    </cfRule>
    <cfRule type="expression" dxfId="102" priority="58">
      <formula>ISBLANK($P232)=FALSE</formula>
    </cfRule>
  </conditionalFormatting>
  <conditionalFormatting sqref="T168">
    <cfRule type="expression" priority="55" stopIfTrue="1">
      <formula>ISBLANK($T168)=FALSE</formula>
    </cfRule>
    <cfRule type="expression" dxfId="101" priority="56">
      <formula>ISBLANK(#REF!)=FALSE</formula>
    </cfRule>
  </conditionalFormatting>
  <conditionalFormatting sqref="S168">
    <cfRule type="expression" dxfId="100" priority="53" stopIfTrue="1">
      <formula>ISBLANK($S168)=FALSE</formula>
    </cfRule>
    <cfRule type="expression" dxfId="99" priority="54">
      <formula>ISBLANK(#REF!)=FALSE</formula>
    </cfRule>
  </conditionalFormatting>
  <conditionalFormatting sqref="T244">
    <cfRule type="expression" priority="51" stopIfTrue="1">
      <formula>ISBLANK($T244)=FALSE</formula>
    </cfRule>
    <cfRule type="expression" dxfId="98" priority="52">
      <formula>ISBLANK(#REF!)=FALSE</formula>
    </cfRule>
  </conditionalFormatting>
  <conditionalFormatting sqref="S244">
    <cfRule type="expression" dxfId="97" priority="49" stopIfTrue="1">
      <formula>ISBLANK($S244)=FALSE</formula>
    </cfRule>
    <cfRule type="expression" dxfId="96" priority="50">
      <formula>ISBLANK(#REF!)=FALSE</formula>
    </cfRule>
  </conditionalFormatting>
  <conditionalFormatting sqref="R290:R295">
    <cfRule type="expression" priority="47" stopIfTrue="1">
      <formula>ISBLANK($R290)=FALSE</formula>
    </cfRule>
    <cfRule type="expression" dxfId="95" priority="48">
      <formula>ISBLANK($P290)=FALSE</formula>
    </cfRule>
  </conditionalFormatting>
  <conditionalFormatting sqref="T290:T295">
    <cfRule type="expression" priority="45" stopIfTrue="1">
      <formula>ISBLANK($T290)=FALSE</formula>
    </cfRule>
    <cfRule type="expression" dxfId="94" priority="46">
      <formula>ISBLANK($R290)=FALSE</formula>
    </cfRule>
  </conditionalFormatting>
  <conditionalFormatting sqref="U290:U295">
    <cfRule type="expression" priority="43" stopIfTrue="1">
      <formula>ISBLANK($U290)=FALSE</formula>
    </cfRule>
    <cfRule type="expression" dxfId="93" priority="44">
      <formula>ISBLANK($P290)=FALSE</formula>
    </cfRule>
  </conditionalFormatting>
  <conditionalFormatting sqref="X290:X295">
    <cfRule type="expression" dxfId="92" priority="42" stopIfTrue="1">
      <formula>ISBLANK($X290)=FALSE</formula>
    </cfRule>
  </conditionalFormatting>
  <conditionalFormatting sqref="Y290:Y295">
    <cfRule type="expression" priority="41" stopIfTrue="1">
      <formula>ISBLANK($Y290)=FALSE</formula>
    </cfRule>
  </conditionalFormatting>
  <conditionalFormatting sqref="Z290:Z295">
    <cfRule type="expression" priority="40" stopIfTrue="1">
      <formula>ISBLANK($Z290)=FALSE</formula>
    </cfRule>
  </conditionalFormatting>
  <conditionalFormatting sqref="AA290:AA295">
    <cfRule type="expression" priority="39" stopIfTrue="1">
      <formula>ISBLANK($AA290)=FALSE</formula>
    </cfRule>
  </conditionalFormatting>
  <conditionalFormatting sqref="AB290:AB295">
    <cfRule type="expression" priority="38" stopIfTrue="1">
      <formula>ISBLANK($AB290)=FALSE</formula>
    </cfRule>
  </conditionalFormatting>
  <conditionalFormatting sqref="AC290:AC295">
    <cfRule type="expression" priority="37" stopIfTrue="1">
      <formula>ISBLANK($AC290)=FALSE</formula>
    </cfRule>
  </conditionalFormatting>
  <conditionalFormatting sqref="AD290:AD295">
    <cfRule type="expression" priority="36" stopIfTrue="1">
      <formula>ISBLANK($AD290)=FALSE</formula>
    </cfRule>
  </conditionalFormatting>
  <conditionalFormatting sqref="R290:T295">
    <cfRule type="expression" dxfId="91" priority="35" stopIfTrue="1">
      <formula>$C290="ELS_DE"</formula>
    </cfRule>
  </conditionalFormatting>
  <conditionalFormatting sqref="AN290:AN295">
    <cfRule type="expression" dxfId="90" priority="33">
      <formula>$AN290="Met/Rencontre"</formula>
    </cfRule>
    <cfRule type="expression" dxfId="89" priority="34">
      <formula>$AN290="DNM/NRP"</formula>
    </cfRule>
  </conditionalFormatting>
  <conditionalFormatting sqref="S290:S295">
    <cfRule type="expression" dxfId="88" priority="31" stopIfTrue="1">
      <formula>ISBLANK($S290)=FALSE</formula>
    </cfRule>
    <cfRule type="expression" dxfId="87" priority="32">
      <formula>ISBLANK($R290)=FALSE</formula>
    </cfRule>
  </conditionalFormatting>
  <conditionalFormatting sqref="Q290:Q295">
    <cfRule type="expression" priority="29" stopIfTrue="1">
      <formula>ISBLANK($Q290)=FALSE</formula>
    </cfRule>
    <cfRule type="expression" dxfId="86" priority="30">
      <formula>ISBLANK($P290)=FALSE</formula>
    </cfRule>
  </conditionalFormatting>
  <conditionalFormatting sqref="V290:AD295">
    <cfRule type="expression" dxfId="85" priority="28">
      <formula>$AE290="Cancelled / Annulé"</formula>
    </cfRule>
  </conditionalFormatting>
  <conditionalFormatting sqref="D290:H295">
    <cfRule type="expression" dxfId="84" priority="27">
      <formula>ISBLANK($C290)=FALSE</formula>
    </cfRule>
  </conditionalFormatting>
  <conditionalFormatting sqref="D290:D295">
    <cfRule type="expression" priority="26" stopIfTrue="1">
      <formula>ISBLANK($D290)=FALSE</formula>
    </cfRule>
  </conditionalFormatting>
  <conditionalFormatting sqref="E290:E295">
    <cfRule type="expression" priority="25" stopIfTrue="1">
      <formula>ISBLANK($E290)=FALSE</formula>
    </cfRule>
  </conditionalFormatting>
  <conditionalFormatting sqref="F290:F295">
    <cfRule type="expression" priority="24" stopIfTrue="1">
      <formula>ISBLANK($F290)=FALSE</formula>
    </cfRule>
  </conditionalFormatting>
  <conditionalFormatting sqref="G290:G295">
    <cfRule type="expression" priority="23" stopIfTrue="1">
      <formula>ISBLANK($G290)=FALSE</formula>
    </cfRule>
  </conditionalFormatting>
  <conditionalFormatting sqref="H290:H295">
    <cfRule type="expression" priority="22" stopIfTrue="1">
      <formula>ISBLANK($H290)=FALSE</formula>
    </cfRule>
  </conditionalFormatting>
  <conditionalFormatting sqref="J290:J295">
    <cfRule type="expression" priority="20" stopIfTrue="1">
      <formula>ISBLANK($J290)=FALSE</formula>
    </cfRule>
    <cfRule type="expression" dxfId="83" priority="21">
      <formula>ISBLANK($N290)=FALSE</formula>
    </cfRule>
  </conditionalFormatting>
  <conditionalFormatting sqref="K290:K295">
    <cfRule type="expression" priority="18" stopIfTrue="1">
      <formula>ISBLANK($K290)=FALSE</formula>
    </cfRule>
    <cfRule type="expression" dxfId="82" priority="19">
      <formula>ISBLANK($N290)=FALSE</formula>
    </cfRule>
  </conditionalFormatting>
  <conditionalFormatting sqref="L290:L295">
    <cfRule type="expression" dxfId="81" priority="14" stopIfTrue="1">
      <formula>$N290="STU_RP"</formula>
    </cfRule>
    <cfRule type="expression" dxfId="80" priority="15" stopIfTrue="1">
      <formula>$N290="STU_IN"</formula>
    </cfRule>
    <cfRule type="expression" priority="16" stopIfTrue="1">
      <formula>ISBLANK($L290)=FALSE</formula>
    </cfRule>
    <cfRule type="expression" dxfId="79" priority="17">
      <formula>ISBLANK($N290)=FALSE</formula>
    </cfRule>
  </conditionalFormatting>
  <conditionalFormatting sqref="M290:M295">
    <cfRule type="expression" priority="12" stopIfTrue="1">
      <formula>ISBLANK($M290)=FALSE</formula>
    </cfRule>
    <cfRule type="expression" dxfId="78" priority="13">
      <formula>ISBLANK($N290)=FALSE</formula>
    </cfRule>
  </conditionalFormatting>
  <conditionalFormatting sqref="V290:AD295">
    <cfRule type="expression" dxfId="77" priority="10">
      <formula>$AE290="Completed - Pool Created/ Complété - Bassin crée"</formula>
    </cfRule>
    <cfRule type="expression" dxfId="76" priority="11">
      <formula>$AE290="Completed – Inventory available / Complété - Inventaire disponible"</formula>
    </cfRule>
  </conditionalFormatting>
  <conditionalFormatting sqref="X290:AD295">
    <cfRule type="expression" dxfId="75" priority="9">
      <formula>ISBLANK($X290)=FALSE</formula>
    </cfRule>
  </conditionalFormatting>
  <conditionalFormatting sqref="S290:T295">
    <cfRule type="expression" dxfId="74" priority="7" stopIfTrue="1">
      <formula>$N290="AEP"</formula>
    </cfRule>
    <cfRule type="expression" dxfId="73" priority="8" stopIfTrue="1">
      <formula>$N290="INA_ACIN"</formula>
    </cfRule>
  </conditionalFormatting>
  <conditionalFormatting sqref="R290:S295">
    <cfRule type="expression" dxfId="72" priority="1" stopIfTrue="1">
      <formula>$N290="STU_RP"</formula>
    </cfRule>
    <cfRule type="expression" dxfId="71" priority="2" stopIfTrue="1">
      <formula>$N290="STU_IN"</formula>
    </cfRule>
    <cfRule type="expression" dxfId="70" priority="3" stopIfTrue="1">
      <formula>$N290="DM_ID"</formula>
    </cfRule>
    <cfRule type="expression" dxfId="69" priority="4" stopIfTrue="1">
      <formula>$N290="CS_TPD"</formula>
    </cfRule>
    <cfRule type="expression" dxfId="68" priority="5" stopIfTrue="1">
      <formula>$N290="CMC_APT"</formula>
    </cfRule>
    <cfRule type="expression" dxfId="67" priority="6" stopIfTrue="1">
      <formula>$N290="CMC_REV"</formula>
    </cfRule>
  </conditionalFormatting>
  <dataValidations count="19">
    <dataValidation type="list" allowBlank="1" showInputMessage="1" sqref="Z1">
      <formula1>INDIRECT(SUBSTITUTE($Y1," ","_"))</formula1>
    </dataValidation>
    <dataValidation type="list" allowBlank="1" showInputMessage="1" showErrorMessage="1" sqref="N1:N1048576">
      <formula1>INDIRECT(SUBSTITUTE($C1," ","_"))</formula1>
    </dataValidation>
    <dataValidation type="list" allowBlank="1" showInputMessage="1" showErrorMessage="1" sqref="K1:K1048576">
      <formula1>INDIRECT(SUBSTITUTE($J1," ","_"))</formula1>
    </dataValidation>
    <dataValidation type="list" allowBlank="1" showInputMessage="1" showErrorMessage="1" sqref="Y1:Y1048576">
      <formula1>INDIRECT(SUBSTITUTE($X1," ","_"))</formula1>
    </dataValidation>
    <dataValidation type="list" allowBlank="1" showInputMessage="1" showErrorMessage="1" sqref="I2:I1048576">
      <formula1>INDIRECT(SUBSTITUTE($H2," ","_"))</formula1>
    </dataValidation>
    <dataValidation type="list" allowBlank="1" showInputMessage="1" showErrorMessage="1" sqref="H1:H1048576">
      <formula1>INDIRECT(SUBSTITUTE($G1," ","_"))</formula1>
    </dataValidation>
    <dataValidation type="list" allowBlank="1" showInputMessage="1" showErrorMessage="1" sqref="T1:T1048576">
      <formula1>INDIRECT(SUBSTITUTE($S1," ","_"))</formula1>
    </dataValidation>
    <dataValidation type="list" allowBlank="1" showInputMessage="1" showErrorMessage="1" sqref="Z2:Z1048576">
      <formula1>INDIRECT(SUBSTITUTE($Y2," ","_"))</formula1>
    </dataValidation>
    <dataValidation type="list" allowBlank="1" showInputMessage="1" showErrorMessage="1" sqref="AH2:AH1048576">
      <formula1>Delay</formula1>
    </dataValidation>
    <dataValidation type="list" allowBlank="1" showInputMessage="1" showErrorMessage="1" sqref="E1:E1048576">
      <formula1>Assistants</formula1>
    </dataValidation>
    <dataValidation type="list" allowBlank="1" showInputMessage="1" showErrorMessage="1" sqref="D1:D1048576">
      <formula1>Advisors</formula1>
    </dataValidation>
    <dataValidation type="list" allowBlank="1" showInputMessage="1" showErrorMessage="1" sqref="S1:S1048576">
      <formula1>Clearance</formula1>
    </dataValidation>
    <dataValidation type="list" allowBlank="1" showInputMessage="1" showErrorMessage="1" sqref="J1:J1048576">
      <formula1>Groupe</formula1>
    </dataValidation>
    <dataValidation type="list" allowBlank="1" showInputMessage="1" showErrorMessage="1" sqref="X1:X1048576">
      <formula1>TenDD</formula1>
    </dataValidation>
    <dataValidation type="list" allowBlank="1" showInputMessage="1" showErrorMessage="1" sqref="M2:M1048576">
      <formula1>Location</formula1>
    </dataValidation>
    <dataValidation type="list" allowBlank="1" showInputMessage="1" showErrorMessage="1" sqref="G2:G1048576">
      <formula1>Sector</formula1>
    </dataValidation>
    <dataValidation type="list" allowBlank="1" showInputMessage="1" showErrorMessage="1" sqref="C1:C1048576">
      <formula1>Unit</formula1>
    </dataValidation>
    <dataValidation type="list" allowBlank="1" showInputMessage="1" showErrorMessage="1" sqref="AA2:AA1048576">
      <formula1>EE</formula1>
    </dataValidation>
    <dataValidation type="list" allowBlank="1" showInputMessage="1" showErrorMessage="1" sqref="AE2:AE289 AF198:AG289 AE290:AG1048576">
      <formula1>Status</formula1>
    </dataValidation>
  </dataValidations>
  <pageMargins left="0" right="0" top="0.74803149606299213" bottom="0.74803149606299213" header="0.31496062992125984" footer="0.31496062992125984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rgb="FF00B050"/>
    <pageSetUpPr fitToPage="1"/>
  </sheetPr>
  <dimension ref="A1:AP1069"/>
  <sheetViews>
    <sheetView tabSelected="1" topLeftCell="AH1" zoomScale="80" zoomScaleNormal="80" zoomScalePageLayoutView="80" workbookViewId="0">
      <pane ySplit="1" topLeftCell="A2" activePane="bottomLeft" state="frozen"/>
      <selection pane="bottomLeft" activeCell="AR1" sqref="AR1"/>
    </sheetView>
  </sheetViews>
  <sheetFormatPr baseColWidth="10" defaultColWidth="15.6640625" defaultRowHeight="14" x14ac:dyDescent="0"/>
  <cols>
    <col min="1" max="2" width="10.6640625" style="43" customWidth="1"/>
    <col min="3" max="3" width="12.6640625" style="14" customWidth="1"/>
    <col min="4" max="5" width="20.6640625" style="14" customWidth="1"/>
    <col min="6" max="6" width="20.6640625" style="33" customWidth="1"/>
    <col min="7" max="7" width="12.6640625" style="14" customWidth="1"/>
    <col min="8" max="8" width="16.6640625" style="14" bestFit="1" customWidth="1"/>
    <col min="9" max="9" width="16.6640625" style="14" customWidth="1"/>
    <col min="10" max="11" width="10.6640625" style="14" customWidth="1"/>
    <col min="12" max="12" width="20.5" style="87" customWidth="1"/>
    <col min="13" max="13" width="15.6640625" style="14"/>
    <col min="14" max="14" width="20.6640625" style="14" customWidth="1"/>
    <col min="15" max="15" width="30.6640625" style="33" bestFit="1" customWidth="1"/>
    <col min="16" max="16" width="18.5" style="13" bestFit="1" customWidth="1"/>
    <col min="17" max="22" width="15.6640625" style="13"/>
    <col min="23" max="23" width="15.6640625" style="13" customWidth="1"/>
    <col min="24" max="27" width="15.6640625" style="14" customWidth="1"/>
    <col min="28" max="28" width="27" style="33" customWidth="1"/>
    <col min="29" max="29" width="15.6640625" style="13" customWidth="1"/>
    <col min="30" max="30" width="15.6640625" style="88" customWidth="1"/>
    <col min="31" max="31" width="15.6640625" style="14" customWidth="1"/>
    <col min="32" max="33" width="15.6640625" style="42" customWidth="1"/>
    <col min="34" max="34" width="50.6640625" style="14" customWidth="1"/>
    <col min="35" max="35" width="15.6640625" style="14" customWidth="1"/>
    <col min="36" max="36" width="18.6640625" style="14" customWidth="1"/>
    <col min="37" max="37" width="15.6640625" style="39"/>
    <col min="38" max="38" width="18.6640625" style="39" customWidth="1"/>
    <col min="39" max="39" width="15.6640625" style="40"/>
    <col min="40" max="40" width="15.6640625" style="39"/>
    <col min="41" max="41" width="21.33203125" style="39" customWidth="1"/>
    <col min="42" max="42" width="15.6640625" style="96"/>
    <col min="43" max="16384" width="15.6640625" style="2"/>
  </cols>
  <sheetData>
    <row r="1" spans="1:42" s="34" customFormat="1" ht="270.5" customHeight="1">
      <c r="A1" s="44" t="s">
        <v>405</v>
      </c>
      <c r="B1" s="44" t="s">
        <v>280</v>
      </c>
      <c r="C1" s="23" t="s">
        <v>311</v>
      </c>
      <c r="D1" s="23" t="s">
        <v>457</v>
      </c>
      <c r="E1" s="23" t="s">
        <v>56</v>
      </c>
      <c r="F1" s="24" t="s">
        <v>57</v>
      </c>
      <c r="G1" s="25" t="s">
        <v>58</v>
      </c>
      <c r="H1" s="25" t="s">
        <v>59</v>
      </c>
      <c r="I1" s="25" t="s">
        <v>192</v>
      </c>
      <c r="J1" s="26" t="s">
        <v>2</v>
      </c>
      <c r="K1" s="26" t="s">
        <v>3</v>
      </c>
      <c r="L1" s="86" t="s">
        <v>60</v>
      </c>
      <c r="M1" s="26" t="s">
        <v>61</v>
      </c>
      <c r="N1" s="27" t="s">
        <v>17</v>
      </c>
      <c r="O1" s="28" t="s">
        <v>19</v>
      </c>
      <c r="P1" s="12" t="s">
        <v>257</v>
      </c>
      <c r="Q1" s="12" t="s">
        <v>31</v>
      </c>
      <c r="R1" s="12" t="s">
        <v>313</v>
      </c>
      <c r="S1" s="12" t="s">
        <v>263</v>
      </c>
      <c r="T1" s="12" t="s">
        <v>172</v>
      </c>
      <c r="U1" s="12" t="s">
        <v>348</v>
      </c>
      <c r="V1" s="12" t="s">
        <v>201</v>
      </c>
      <c r="W1" s="12" t="s">
        <v>202</v>
      </c>
      <c r="X1" s="52" t="s">
        <v>62</v>
      </c>
      <c r="Y1" s="29" t="s">
        <v>189</v>
      </c>
      <c r="Z1" s="29" t="s">
        <v>479</v>
      </c>
      <c r="AA1" s="29" t="s">
        <v>186</v>
      </c>
      <c r="AB1" s="30" t="s">
        <v>187</v>
      </c>
      <c r="AC1" s="31" t="s">
        <v>15</v>
      </c>
      <c r="AD1" s="89" t="s">
        <v>137</v>
      </c>
      <c r="AE1" s="32" t="s">
        <v>63</v>
      </c>
      <c r="AF1" s="45" t="s">
        <v>282</v>
      </c>
      <c r="AG1" s="45" t="s">
        <v>283</v>
      </c>
      <c r="AH1" s="32" t="s">
        <v>176</v>
      </c>
      <c r="AI1" s="32" t="s">
        <v>200</v>
      </c>
      <c r="AJ1" s="32" t="s">
        <v>52</v>
      </c>
      <c r="AK1" s="22" t="s">
        <v>262</v>
      </c>
      <c r="AL1" s="22" t="s">
        <v>260</v>
      </c>
      <c r="AM1" s="22" t="s">
        <v>259</v>
      </c>
      <c r="AN1" s="22" t="s">
        <v>281</v>
      </c>
      <c r="AO1" s="22" t="s">
        <v>314</v>
      </c>
      <c r="AP1" s="97"/>
    </row>
    <row r="2" spans="1:42" ht="90" customHeight="1">
      <c r="A2" s="71" t="s">
        <v>485</v>
      </c>
      <c r="B2" s="71" t="s">
        <v>486</v>
      </c>
      <c r="C2" s="74" t="s">
        <v>146</v>
      </c>
      <c r="D2" s="74" t="s">
        <v>352</v>
      </c>
      <c r="E2" s="74" t="s">
        <v>279</v>
      </c>
      <c r="F2" s="75" t="s">
        <v>481</v>
      </c>
      <c r="G2" s="74" t="s">
        <v>74</v>
      </c>
      <c r="H2" s="74" t="s">
        <v>93</v>
      </c>
      <c r="I2" s="74"/>
      <c r="J2" s="74" t="s">
        <v>5</v>
      </c>
      <c r="K2" s="74" t="s">
        <v>111</v>
      </c>
      <c r="L2" s="72">
        <v>506432</v>
      </c>
      <c r="M2" s="74" t="s">
        <v>33</v>
      </c>
      <c r="N2" s="74" t="s">
        <v>135</v>
      </c>
      <c r="O2" s="75" t="s">
        <v>414</v>
      </c>
      <c r="P2" s="73">
        <v>42156</v>
      </c>
      <c r="Q2" s="73">
        <v>42180</v>
      </c>
      <c r="R2" s="73">
        <v>42187</v>
      </c>
      <c r="S2" s="73" t="s">
        <v>173</v>
      </c>
      <c r="T2" s="73" t="s">
        <v>188</v>
      </c>
      <c r="U2" s="73">
        <v>42193</v>
      </c>
      <c r="V2" s="73">
        <v>42195</v>
      </c>
      <c r="W2" s="73">
        <v>42198</v>
      </c>
      <c r="X2" s="74" t="s">
        <v>284</v>
      </c>
      <c r="Y2" s="74" t="s">
        <v>397</v>
      </c>
      <c r="Z2" s="74" t="s">
        <v>188</v>
      </c>
      <c r="AA2" s="74" t="s">
        <v>138</v>
      </c>
      <c r="AB2" s="75" t="s">
        <v>415</v>
      </c>
      <c r="AC2" s="73">
        <v>42198</v>
      </c>
      <c r="AD2" s="73" t="s">
        <v>369</v>
      </c>
      <c r="AE2" s="74" t="s">
        <v>269</v>
      </c>
      <c r="AF2" s="71" t="s">
        <v>124</v>
      </c>
      <c r="AG2" s="71" t="s">
        <v>267</v>
      </c>
      <c r="AH2" s="74"/>
      <c r="AI2" s="74"/>
      <c r="AJ2" s="74"/>
      <c r="AK2" s="39">
        <f>NETWORKDAYS(P2,U2,Holidays!$B$1:$B$132)</f>
        <v>28</v>
      </c>
      <c r="AL2" s="39">
        <f>VLOOKUP(N2,'Service standards'!A:B,2,FALSE)</f>
        <v>10</v>
      </c>
      <c r="AM2" s="40">
        <f>(NETWORKDAYS(Q2,U2,Holidays!$B$1:$B$132))-AI2</f>
        <v>10</v>
      </c>
      <c r="AN2" s="39" t="str">
        <f t="shared" ref="AN2:AN39" si="0">IF(AM2&lt;=AL2,"Met/Rencontre", "DNM/NRP")</f>
        <v>Met/Rencontre</v>
      </c>
      <c r="AO2" s="55" t="e">
        <f>VLOOKUP(N:N,Dashboard!A$3:B$32,2,FALSE)</f>
        <v>#N/A</v>
      </c>
      <c r="AP2" s="2" t="s">
        <v>480</v>
      </c>
    </row>
    <row r="3" spans="1:42" ht="90" customHeight="1">
      <c r="A3" s="71" t="s">
        <v>485</v>
      </c>
      <c r="B3" s="71" t="s">
        <v>486</v>
      </c>
      <c r="C3" s="74" t="s">
        <v>311</v>
      </c>
      <c r="D3" s="74" t="s">
        <v>352</v>
      </c>
      <c r="E3" s="74" t="s">
        <v>279</v>
      </c>
      <c r="F3" s="75" t="s">
        <v>440</v>
      </c>
      <c r="G3" s="74" t="s">
        <v>81</v>
      </c>
      <c r="H3" s="74" t="s">
        <v>99</v>
      </c>
      <c r="I3" s="74"/>
      <c r="J3" s="74" t="s">
        <v>5</v>
      </c>
      <c r="K3" s="74" t="s">
        <v>113</v>
      </c>
      <c r="L3" s="72">
        <v>513365</v>
      </c>
      <c r="M3" s="74" t="s">
        <v>33</v>
      </c>
      <c r="N3" s="74" t="s">
        <v>320</v>
      </c>
      <c r="O3" s="75" t="s">
        <v>441</v>
      </c>
      <c r="P3" s="73">
        <v>42207</v>
      </c>
      <c r="Q3" s="73">
        <v>42208</v>
      </c>
      <c r="R3" s="73"/>
      <c r="S3" s="73"/>
      <c r="T3" s="73" t="s">
        <v>188</v>
      </c>
      <c r="U3" s="73">
        <v>42212</v>
      </c>
      <c r="V3" s="73">
        <v>42214</v>
      </c>
      <c r="W3" s="73">
        <v>42215</v>
      </c>
      <c r="X3" s="74" t="s">
        <v>284</v>
      </c>
      <c r="Y3" s="74" t="s">
        <v>292</v>
      </c>
      <c r="Z3" s="74" t="s">
        <v>188</v>
      </c>
      <c r="AA3" s="74" t="s">
        <v>138</v>
      </c>
      <c r="AB3" s="75" t="s">
        <v>442</v>
      </c>
      <c r="AC3" s="73">
        <v>42240</v>
      </c>
      <c r="AD3" s="73" t="s">
        <v>369</v>
      </c>
      <c r="AE3" s="74" t="s">
        <v>144</v>
      </c>
      <c r="AF3" s="71" t="s">
        <v>124</v>
      </c>
      <c r="AG3" s="71" t="s">
        <v>267</v>
      </c>
      <c r="AH3" s="74"/>
      <c r="AI3" s="74"/>
      <c r="AJ3" s="74"/>
      <c r="AK3" s="39">
        <f>NETWORKDAYS(P3,U3,Holidays!$B$1:$B$132)</f>
        <v>4</v>
      </c>
      <c r="AL3" s="39">
        <f>VLOOKUP(N3,'Service standards'!A:B,2,FALSE)</f>
        <v>10</v>
      </c>
      <c r="AM3" s="40">
        <f>(NETWORKDAYS(Q3,U3,Holidays!$B$1:$B$132))-AI3</f>
        <v>3</v>
      </c>
      <c r="AN3" s="39" t="str">
        <f t="shared" ref="AN3" si="1">IF(AM3&lt;=AL3,"Met/Rencontre", "DNM/NRP")</f>
        <v>Met/Rencontre</v>
      </c>
      <c r="AO3" s="55"/>
      <c r="AP3" s="29"/>
    </row>
    <row r="4" spans="1:42" ht="90" customHeight="1">
      <c r="A4" s="71" t="s">
        <v>485</v>
      </c>
      <c r="B4" s="71" t="s">
        <v>486</v>
      </c>
      <c r="C4" s="74" t="s">
        <v>311</v>
      </c>
      <c r="D4" s="74" t="s">
        <v>352</v>
      </c>
      <c r="E4" s="74" t="s">
        <v>279</v>
      </c>
      <c r="F4" s="75" t="s">
        <v>427</v>
      </c>
      <c r="G4" s="74" t="s">
        <v>81</v>
      </c>
      <c r="H4" s="74" t="s">
        <v>101</v>
      </c>
      <c r="I4" s="74"/>
      <c r="J4" s="74" t="s">
        <v>5</v>
      </c>
      <c r="K4" s="74" t="s">
        <v>113</v>
      </c>
      <c r="L4" s="72">
        <v>507677</v>
      </c>
      <c r="M4" s="74" t="s">
        <v>33</v>
      </c>
      <c r="N4" s="74" t="s">
        <v>319</v>
      </c>
      <c r="O4" s="75" t="s">
        <v>428</v>
      </c>
      <c r="P4" s="73">
        <v>42193</v>
      </c>
      <c r="Q4" s="73">
        <v>42201</v>
      </c>
      <c r="R4" s="73"/>
      <c r="S4" s="73"/>
      <c r="T4" s="73" t="s">
        <v>188</v>
      </c>
      <c r="U4" s="73">
        <v>42201</v>
      </c>
      <c r="V4" s="73">
        <v>42212</v>
      </c>
      <c r="W4" s="73">
        <v>42214</v>
      </c>
      <c r="X4" s="74" t="s">
        <v>284</v>
      </c>
      <c r="Y4" s="74" t="s">
        <v>292</v>
      </c>
      <c r="Z4" s="74" t="s">
        <v>188</v>
      </c>
      <c r="AA4" s="74" t="s">
        <v>138</v>
      </c>
      <c r="AB4" s="75" t="s">
        <v>429</v>
      </c>
      <c r="AC4" s="73">
        <v>42226</v>
      </c>
      <c r="AD4" s="73" t="s">
        <v>369</v>
      </c>
      <c r="AE4" s="74" t="s">
        <v>303</v>
      </c>
      <c r="AF4" s="71" t="s">
        <v>124</v>
      </c>
      <c r="AG4" s="71" t="s">
        <v>267</v>
      </c>
      <c r="AH4" s="74"/>
      <c r="AI4" s="74"/>
      <c r="AJ4" s="74"/>
      <c r="AK4" s="39">
        <f>NETWORKDAYS(P4,U4,Holidays!$B$1:$B$132)</f>
        <v>7</v>
      </c>
      <c r="AL4" s="39" t="e">
        <f>VLOOKUP(N4,'Service standards'!A:B,2,FALSE)</f>
        <v>#N/A</v>
      </c>
      <c r="AM4" s="40">
        <f>(NETWORKDAYS(Q4,U4,Holidays!$B$1:$B$132))-AI4</f>
        <v>1</v>
      </c>
      <c r="AN4" s="39" t="e">
        <f t="shared" ref="AN4" si="2">IF(AM4&lt;=AL4,"Met/Rencontre", "DNM/NRP")</f>
        <v>#N/A</v>
      </c>
      <c r="AO4" s="55"/>
      <c r="AP4" s="2"/>
    </row>
    <row r="5" spans="1:42" ht="56">
      <c r="A5" s="71" t="s">
        <v>485</v>
      </c>
      <c r="B5" s="71" t="s">
        <v>486</v>
      </c>
      <c r="C5" s="74" t="s">
        <v>311</v>
      </c>
      <c r="D5" s="74" t="s">
        <v>352</v>
      </c>
      <c r="E5" s="74" t="s">
        <v>279</v>
      </c>
      <c r="F5" s="75" t="s">
        <v>474</v>
      </c>
      <c r="G5" s="74" t="s">
        <v>81</v>
      </c>
      <c r="H5" s="74" t="s">
        <v>99</v>
      </c>
      <c r="I5" s="74"/>
      <c r="J5" s="74" t="s">
        <v>18</v>
      </c>
      <c r="K5" s="74" t="s">
        <v>109</v>
      </c>
      <c r="L5" s="72">
        <v>510051</v>
      </c>
      <c r="M5" s="74" t="s">
        <v>33</v>
      </c>
      <c r="N5" s="74" t="s">
        <v>331</v>
      </c>
      <c r="O5" s="75" t="s">
        <v>475</v>
      </c>
      <c r="P5" s="73">
        <v>42240</v>
      </c>
      <c r="Q5" s="73"/>
      <c r="R5" s="73"/>
      <c r="S5" s="73" t="s">
        <v>173</v>
      </c>
      <c r="T5" s="73" t="s">
        <v>188</v>
      </c>
      <c r="U5" s="73"/>
      <c r="V5" s="73"/>
      <c r="W5" s="73"/>
      <c r="X5" s="74" t="s">
        <v>284</v>
      </c>
      <c r="Y5" s="74" t="s">
        <v>397</v>
      </c>
      <c r="Z5" s="74" t="s">
        <v>188</v>
      </c>
      <c r="AA5" s="74" t="s">
        <v>138</v>
      </c>
      <c r="AB5" s="75" t="s">
        <v>476</v>
      </c>
      <c r="AC5" s="73"/>
      <c r="AD5" s="73" t="s">
        <v>188</v>
      </c>
      <c r="AE5" s="74" t="s">
        <v>269</v>
      </c>
      <c r="AF5" s="71" t="s">
        <v>124</v>
      </c>
      <c r="AG5" s="71" t="s">
        <v>267</v>
      </c>
      <c r="AH5" s="74"/>
      <c r="AI5" s="74"/>
      <c r="AJ5" s="74"/>
      <c r="AK5" s="39">
        <f>NETWORKDAYS(P5,U5,Holidays!$B$1:$B$132)</f>
        <v>-30155</v>
      </c>
      <c r="AL5" s="39">
        <f>VLOOKUP(N5,'Service standards'!A:B,2,FALSE)</f>
        <v>110</v>
      </c>
      <c r="AM5" s="40">
        <f>(NETWORKDAYS(Q5,U5,Holidays!$B$1:$B$132))-AI5</f>
        <v>0</v>
      </c>
      <c r="AN5" s="39" t="str">
        <f t="shared" ref="AN5" si="3">IF(AM5&lt;=AL5,"Met/Rencontre", "DNM/NRP")</f>
        <v>Met/Rencontre</v>
      </c>
      <c r="AO5" s="55"/>
      <c r="AP5" s="2" t="s">
        <v>480</v>
      </c>
    </row>
    <row r="6" spans="1:42" ht="30" customHeight="1">
      <c r="A6" s="71" t="s">
        <v>485</v>
      </c>
      <c r="B6" s="71" t="s">
        <v>486</v>
      </c>
      <c r="C6" s="74" t="s">
        <v>311</v>
      </c>
      <c r="D6" s="74" t="s">
        <v>352</v>
      </c>
      <c r="E6" s="74" t="s">
        <v>279</v>
      </c>
      <c r="F6" s="75" t="s">
        <v>477</v>
      </c>
      <c r="G6" s="74" t="s">
        <v>81</v>
      </c>
      <c r="H6" s="74" t="s">
        <v>101</v>
      </c>
      <c r="I6" s="74"/>
      <c r="J6" s="74" t="s">
        <v>5</v>
      </c>
      <c r="K6" s="74" t="s">
        <v>108</v>
      </c>
      <c r="L6" s="72" t="s">
        <v>369</v>
      </c>
      <c r="M6" s="74" t="s">
        <v>33</v>
      </c>
      <c r="N6" s="74" t="s">
        <v>334</v>
      </c>
      <c r="O6" s="75" t="s">
        <v>478</v>
      </c>
      <c r="P6" s="73">
        <v>42233</v>
      </c>
      <c r="Q6" s="73" t="s">
        <v>369</v>
      </c>
      <c r="R6" s="73"/>
      <c r="S6" s="73"/>
      <c r="T6" s="73" t="s">
        <v>188</v>
      </c>
      <c r="U6" s="73" t="s">
        <v>369</v>
      </c>
      <c r="V6" s="73"/>
      <c r="W6" s="73"/>
      <c r="X6" s="74"/>
      <c r="Y6" s="74"/>
      <c r="Z6" s="74"/>
      <c r="AA6" s="74"/>
      <c r="AB6" s="75"/>
      <c r="AC6" s="73"/>
      <c r="AD6" s="73"/>
      <c r="AE6" s="74" t="s">
        <v>269</v>
      </c>
      <c r="AF6" s="71" t="s">
        <v>124</v>
      </c>
      <c r="AG6" s="71" t="s">
        <v>267</v>
      </c>
      <c r="AH6" s="74"/>
      <c r="AI6" s="74"/>
      <c r="AJ6" s="74"/>
      <c r="AK6" s="39" t="e">
        <f>NETWORKDAYS(P6,U6,Holidays!$B$1:$B$132)</f>
        <v>#VALUE!</v>
      </c>
      <c r="AL6" s="39">
        <f>VLOOKUP(N6,'Service standards'!A:B,2,FALSE)</f>
        <v>20</v>
      </c>
      <c r="AM6" s="40" t="e">
        <f>(NETWORKDAYS(Q6,U6,Holidays!$B$1:$B$132))-AI6</f>
        <v>#VALUE!</v>
      </c>
      <c r="AN6" s="39" t="e">
        <f t="shared" ref="AN6" si="4">IF(AM6&lt;=AL6,"Met/Rencontre", "DNM/NRP")</f>
        <v>#VALUE!</v>
      </c>
      <c r="AO6" s="55"/>
      <c r="AP6" s="2" t="s">
        <v>480</v>
      </c>
    </row>
    <row r="7" spans="1:42" ht="90" customHeight="1">
      <c r="A7" s="71" t="s">
        <v>485</v>
      </c>
      <c r="B7" s="71" t="s">
        <v>486</v>
      </c>
      <c r="C7" s="74" t="s">
        <v>311</v>
      </c>
      <c r="D7" s="74" t="s">
        <v>352</v>
      </c>
      <c r="E7" s="74" t="s">
        <v>279</v>
      </c>
      <c r="F7" s="75" t="s">
        <v>425</v>
      </c>
      <c r="G7" s="74" t="s">
        <v>81</v>
      </c>
      <c r="H7" s="74" t="s">
        <v>99</v>
      </c>
      <c r="I7" s="74"/>
      <c r="J7" s="74" t="s">
        <v>5</v>
      </c>
      <c r="K7" s="74" t="s">
        <v>111</v>
      </c>
      <c r="L7" s="87">
        <v>507461</v>
      </c>
      <c r="M7" s="74" t="s">
        <v>33</v>
      </c>
      <c r="N7" s="74" t="s">
        <v>320</v>
      </c>
      <c r="O7" s="75" t="s">
        <v>426</v>
      </c>
      <c r="P7" s="73">
        <v>42181</v>
      </c>
      <c r="Q7" s="73">
        <v>42191</v>
      </c>
      <c r="R7" s="73"/>
      <c r="S7" s="73"/>
      <c r="T7" s="73" t="s">
        <v>188</v>
      </c>
      <c r="U7" s="73">
        <v>42191</v>
      </c>
      <c r="V7" s="73">
        <v>42194</v>
      </c>
      <c r="W7" s="73">
        <v>42194</v>
      </c>
      <c r="X7" s="74" t="s">
        <v>284</v>
      </c>
      <c r="Y7" s="74" t="s">
        <v>292</v>
      </c>
      <c r="Z7" s="74" t="s">
        <v>188</v>
      </c>
      <c r="AA7" s="74" t="s">
        <v>138</v>
      </c>
      <c r="AB7" s="75" t="s">
        <v>430</v>
      </c>
      <c r="AC7" s="85">
        <v>42198</v>
      </c>
      <c r="AD7" s="85" t="s">
        <v>188</v>
      </c>
      <c r="AE7" s="74" t="s">
        <v>143</v>
      </c>
      <c r="AF7" s="71" t="str">
        <f t="shared" ref="AF7" si="5">IF(U7&lt;&gt;"",(IF(U7&lt;=DATE(2014,3,31),"13/14",(IF(U7&lt;=DATE(2015,3,31),"14/15",(IF(U7&lt;=DATE(2016,3,31),"15/16",(IF(U7&lt;=DATE(2017,3,31),"16/17",(IF(U7&lt;=DATE(2018,3,31),"17/18"," ")))))))))),"")</f>
        <v>15/16</v>
      </c>
      <c r="AG7" s="71" t="str">
        <f t="shared" ref="AG7" si="6">IF(U7&lt;&gt;"",(IF(OR(MONTH(U7)=4,MONTH(U7)=5,MONTH(U7)=6),"Q/T1",(IF(OR(MONTH(U7)=7,MONTH(U7)=8,MONTH(U7)=9),"Q/T2",(IF(OR(MONTH(U7)=10,MONTH(U7)=11,MONTH(U7)=12),"Q/T3",(IF(OR(MONTH(U7)=1,MONTH(U7)=2,MONTH(U7)=3),"Q/T4","")))))))),"")</f>
        <v>Q/T2</v>
      </c>
      <c r="AH7" s="74"/>
      <c r="AI7" s="74"/>
      <c r="AJ7" s="74"/>
      <c r="AK7" s="39">
        <f>NETWORKDAYS(P7,U7,Holidays!$B$1:$B$132)</f>
        <v>7</v>
      </c>
      <c r="AL7" s="39">
        <f>VLOOKUP(N7,'Service standards'!A:B,2,FALSE)</f>
        <v>10</v>
      </c>
      <c r="AM7" s="40">
        <f>(NETWORKDAYS(Q7,U7,Holidays!$B$1:$B$132))-AI7</f>
        <v>1</v>
      </c>
      <c r="AN7" s="39" t="str">
        <f t="shared" ref="AN7" si="7">IF(AM7&lt;=AL7,"Met/Rencontre", "DNM/NRP")</f>
        <v>Met/Rencontre</v>
      </c>
      <c r="AO7" s="55"/>
      <c r="AP7" s="2"/>
    </row>
    <row r="8" spans="1:42" ht="90" customHeight="1">
      <c r="A8" s="71" t="s">
        <v>485</v>
      </c>
      <c r="B8" s="71" t="s">
        <v>486</v>
      </c>
      <c r="C8" s="74" t="s">
        <v>311</v>
      </c>
      <c r="D8" s="74" t="s">
        <v>352</v>
      </c>
      <c r="E8" s="74" t="s">
        <v>279</v>
      </c>
      <c r="F8" s="75" t="s">
        <v>431</v>
      </c>
      <c r="G8" s="74" t="s">
        <v>81</v>
      </c>
      <c r="H8" s="74" t="s">
        <v>101</v>
      </c>
      <c r="I8" s="74"/>
      <c r="J8" s="74" t="s">
        <v>5</v>
      </c>
      <c r="K8" s="74" t="s">
        <v>112</v>
      </c>
      <c r="L8" s="72">
        <v>513071</v>
      </c>
      <c r="M8" s="74" t="s">
        <v>33</v>
      </c>
      <c r="N8" s="74" t="s">
        <v>333</v>
      </c>
      <c r="O8" s="75" t="s">
        <v>432</v>
      </c>
      <c r="P8" s="73">
        <v>42192</v>
      </c>
      <c r="Q8" s="73">
        <v>42213</v>
      </c>
      <c r="R8" s="73">
        <v>42212</v>
      </c>
      <c r="S8" s="73"/>
      <c r="T8" s="73"/>
      <c r="U8" s="73">
        <v>42214</v>
      </c>
      <c r="V8" s="73">
        <v>42215</v>
      </c>
      <c r="W8" s="73">
        <v>42216</v>
      </c>
      <c r="X8" s="74" t="s">
        <v>285</v>
      </c>
      <c r="Y8" s="74" t="s">
        <v>293</v>
      </c>
      <c r="Z8" s="74" t="s">
        <v>195</v>
      </c>
      <c r="AA8" s="74" t="s">
        <v>138</v>
      </c>
      <c r="AB8" s="75" t="s">
        <v>433</v>
      </c>
      <c r="AC8" s="73">
        <v>42216</v>
      </c>
      <c r="AD8" s="73">
        <v>42460</v>
      </c>
      <c r="AE8" s="74" t="s">
        <v>269</v>
      </c>
      <c r="AF8" s="71" t="str">
        <f t="shared" ref="AF8" si="8">IF(U8&lt;&gt;"",(IF(U8&lt;=DATE(2014,3,31),"13/14",(IF(U8&lt;=DATE(2015,3,31),"14/15",(IF(U8&lt;=DATE(2016,3,31),"15/16",(IF(U8&lt;=DATE(2017,3,31),"16/17",(IF(U8&lt;=DATE(2018,3,31),"17/18"," ")))))))))),"")</f>
        <v>15/16</v>
      </c>
      <c r="AG8" s="71" t="str">
        <f t="shared" ref="AG8" si="9">IF(U8&lt;&gt;"",(IF(OR(MONTH(U8)=4,MONTH(U8)=5,MONTH(U8)=6),"Q/T1",(IF(OR(MONTH(U8)=7,MONTH(U8)=8,MONTH(U8)=9),"Q/T2",(IF(OR(MONTH(U8)=10,MONTH(U8)=11,MONTH(U8)=12),"Q/T3",(IF(OR(MONTH(U8)=1,MONTH(U8)=2,MONTH(U8)=3),"Q/T4","")))))))),"")</f>
        <v>Q/T2</v>
      </c>
      <c r="AH8" s="74"/>
      <c r="AI8" s="74"/>
      <c r="AJ8" s="74"/>
      <c r="AK8" s="39">
        <f>NETWORKDAYS(P8,U8,Holidays!$B$1:$B$132)</f>
        <v>17</v>
      </c>
      <c r="AL8" s="39">
        <f>VLOOKUP(N8,'Service standards'!A:B,2,FALSE)</f>
        <v>10</v>
      </c>
      <c r="AM8" s="40">
        <f>(NETWORKDAYS(Q8,U8,Holidays!$B$1:$B$132))-AI8</f>
        <v>2</v>
      </c>
      <c r="AN8" s="39" t="str">
        <f t="shared" ref="AN8" si="10">IF(AM8&lt;=AL8,"Met/Rencontre", "DNM/NRP")</f>
        <v>Met/Rencontre</v>
      </c>
      <c r="AO8" s="55"/>
      <c r="AP8" s="2" t="s">
        <v>480</v>
      </c>
    </row>
    <row r="9" spans="1:42" ht="90" customHeight="1">
      <c r="A9" s="71" t="s">
        <v>485</v>
      </c>
      <c r="B9" s="71" t="s">
        <v>486</v>
      </c>
      <c r="C9" s="74" t="s">
        <v>311</v>
      </c>
      <c r="D9" s="74" t="s">
        <v>352</v>
      </c>
      <c r="E9" s="74" t="s">
        <v>279</v>
      </c>
      <c r="F9" s="75" t="s">
        <v>409</v>
      </c>
      <c r="G9" s="74" t="s">
        <v>81</v>
      </c>
      <c r="H9" s="74" t="s">
        <v>99</v>
      </c>
      <c r="I9" s="74"/>
      <c r="J9" s="74" t="s">
        <v>5</v>
      </c>
      <c r="K9" s="77" t="s">
        <v>111</v>
      </c>
      <c r="L9" s="87">
        <v>509430</v>
      </c>
      <c r="M9" s="77" t="s">
        <v>33</v>
      </c>
      <c r="N9" s="74" t="s">
        <v>332</v>
      </c>
      <c r="O9" s="75" t="s">
        <v>411</v>
      </c>
      <c r="P9" s="73">
        <v>42107</v>
      </c>
      <c r="Q9" s="73">
        <v>42178</v>
      </c>
      <c r="R9" s="73">
        <v>42185</v>
      </c>
      <c r="S9" s="73" t="s">
        <v>173</v>
      </c>
      <c r="T9" s="73" t="s">
        <v>188</v>
      </c>
      <c r="U9" s="73">
        <v>42192</v>
      </c>
      <c r="V9" s="73">
        <v>42198</v>
      </c>
      <c r="W9" s="73">
        <v>42198</v>
      </c>
      <c r="X9" s="74" t="s">
        <v>284</v>
      </c>
      <c r="Y9" s="74" t="s">
        <v>397</v>
      </c>
      <c r="Z9" s="74" t="s">
        <v>188</v>
      </c>
      <c r="AA9" s="74" t="s">
        <v>138</v>
      </c>
      <c r="AB9" s="75" t="s">
        <v>410</v>
      </c>
      <c r="AC9" s="85">
        <v>42192</v>
      </c>
      <c r="AD9" s="88" t="s">
        <v>369</v>
      </c>
      <c r="AE9" s="74" t="s">
        <v>269</v>
      </c>
      <c r="AF9" s="71" t="str">
        <f t="shared" ref="AF9" si="11">IF(U9&lt;&gt;"",(IF(U9&lt;=DATE(2014,3,31),"13/14",(IF(U9&lt;=DATE(2015,3,31),"14/15",(IF(U9&lt;=DATE(2016,3,31),"15/16",(IF(U9&lt;=DATE(2017,3,31),"16/17",(IF(U9&lt;=DATE(2018,3,31),"17/18"," ")))))))))),"")</f>
        <v>15/16</v>
      </c>
      <c r="AG9" s="71" t="str">
        <f t="shared" ref="AG9" si="12">IF(U9&lt;&gt;"",(IF(OR(MONTH(U9)=4,MONTH(U9)=5,MONTH(U9)=6),"Q/T1",(IF(OR(MONTH(U9)=7,MONTH(U9)=8,MONTH(U9)=9),"Q/T2",(IF(OR(MONTH(U9)=10,MONTH(U9)=11,MONTH(U9)=12),"Q/T3",(IF(OR(MONTH(U9)=1,MONTH(U9)=2,MONTH(U9)=3),"Q/T4","")))))))),"")</f>
        <v>Q/T2</v>
      </c>
      <c r="AH9" s="74" t="s">
        <v>149</v>
      </c>
      <c r="AI9" s="74"/>
      <c r="AJ9" s="74"/>
      <c r="AK9" s="39">
        <f>NETWORKDAYS(P9,U9,Holidays!$B$1:$B$132)</f>
        <v>61</v>
      </c>
      <c r="AL9" s="39">
        <f>VLOOKUP(N9,'Service standards'!A:B,2,FALSE)</f>
        <v>20</v>
      </c>
      <c r="AM9" s="40">
        <f>(NETWORKDAYS(Q9,U9,Holidays!$B$1:$B$132))-AI9</f>
        <v>11</v>
      </c>
      <c r="AN9" s="39" t="str">
        <f t="shared" si="0"/>
        <v>Met/Rencontre</v>
      </c>
      <c r="AO9" s="55"/>
      <c r="AP9" s="2" t="s">
        <v>480</v>
      </c>
    </row>
    <row r="10" spans="1:42" ht="56">
      <c r="A10" s="71" t="s">
        <v>485</v>
      </c>
      <c r="B10" s="71" t="s">
        <v>486</v>
      </c>
      <c r="C10" s="14" t="s">
        <v>311</v>
      </c>
      <c r="D10" s="14" t="s">
        <v>270</v>
      </c>
      <c r="E10" s="14" t="s">
        <v>245</v>
      </c>
      <c r="F10" s="33" t="s">
        <v>220</v>
      </c>
      <c r="G10" s="14" t="s">
        <v>70</v>
      </c>
      <c r="H10" s="14" t="s">
        <v>82</v>
      </c>
      <c r="J10" s="14" t="s">
        <v>11</v>
      </c>
      <c r="K10" s="64">
        <v>1</v>
      </c>
      <c r="L10" s="63" t="s">
        <v>364</v>
      </c>
      <c r="M10" s="64" t="s">
        <v>33</v>
      </c>
      <c r="N10" s="74" t="s">
        <v>331</v>
      </c>
      <c r="O10" s="33" t="s">
        <v>398</v>
      </c>
      <c r="P10" s="13">
        <v>41865</v>
      </c>
      <c r="Q10" s="13" t="s">
        <v>365</v>
      </c>
      <c r="R10" s="13" t="s">
        <v>365</v>
      </c>
      <c r="S10" s="13" t="s">
        <v>174</v>
      </c>
      <c r="T10" s="13" t="s">
        <v>175</v>
      </c>
      <c r="U10" s="13" t="s">
        <v>365</v>
      </c>
      <c r="V10" s="13" t="s">
        <v>365</v>
      </c>
      <c r="W10" s="13" t="s">
        <v>365</v>
      </c>
      <c r="X10" s="14" t="s">
        <v>284</v>
      </c>
      <c r="Y10" s="14" t="s">
        <v>397</v>
      </c>
      <c r="Z10" s="14" t="s">
        <v>188</v>
      </c>
      <c r="AA10" s="14" t="s">
        <v>138</v>
      </c>
      <c r="AB10" s="33" t="s">
        <v>392</v>
      </c>
      <c r="AC10" s="13" t="s">
        <v>365</v>
      </c>
      <c r="AD10" s="13" t="s">
        <v>365</v>
      </c>
      <c r="AE10" s="14" t="s">
        <v>145</v>
      </c>
      <c r="AF10" s="71" t="str">
        <f t="shared" ref="AF10:AF12" si="13">IF(U10&lt;&gt;"",(IF(U10&lt;=DATE(2014,3,31),"13/14",(IF(U10&lt;=DATE(2015,3,31),"14/15",(IF(U10&lt;=DATE(2016,3,31),"15/16",(IF(U10&lt;=DATE(2017,3,31),"16/17",(IF(U10&lt;=DATE(2018,3,31),"17/18"," ")))))))))),"")</f>
        <v xml:space="preserve"> </v>
      </c>
      <c r="AG10" s="71" t="e">
        <f t="shared" ref="AG10:AG12" si="14">IF(U10&lt;&gt;"",(IF(OR(MONTH(U10)=4,MONTH(U10)=5,MONTH(U10)=6),"Q/T1",(IF(OR(MONTH(U10)=7,MONTH(U10)=8,MONTH(U10)=9),"Q/T2",(IF(OR(MONTH(U10)=10,MONTH(U10)=11,MONTH(U10)=12),"Q/T3",(IF(OR(MONTH(U10)=1,MONTH(U10)=2,MONTH(U10)=3),"Q/T4","")))))))),"")</f>
        <v>#VALUE!</v>
      </c>
      <c r="AJ10" s="14" t="s">
        <v>392</v>
      </c>
      <c r="AK10" s="39" t="e">
        <f>NETWORKDAYS(P10,U10,Holidays!$B$1:$B$132)</f>
        <v>#VALUE!</v>
      </c>
      <c r="AL10" s="39">
        <f>VLOOKUP(N10,'Service standards'!A:B,2,FALSE)</f>
        <v>110</v>
      </c>
      <c r="AM10" s="40" t="e">
        <f>(NETWORKDAYS(Q10,U10,Holidays!$B$1:$B$132))-AI10</f>
        <v>#VALUE!</v>
      </c>
      <c r="AN10" s="39" t="e">
        <f t="shared" si="0"/>
        <v>#VALUE!</v>
      </c>
      <c r="AO10" s="55" t="str">
        <f>VLOOKUP(N:N,Dashboard!A$3:B$32,2,FALSE)</f>
        <v>Internal Advertised</v>
      </c>
      <c r="AP10" s="2"/>
    </row>
    <row r="11" spans="1:42" ht="90" customHeight="1">
      <c r="A11" s="71" t="s">
        <v>485</v>
      </c>
      <c r="B11" s="71" t="s">
        <v>486</v>
      </c>
      <c r="C11" s="14" t="s">
        <v>311</v>
      </c>
      <c r="D11" s="14" t="s">
        <v>270</v>
      </c>
      <c r="E11" s="14" t="s">
        <v>245</v>
      </c>
      <c r="F11" s="33" t="s">
        <v>356</v>
      </c>
      <c r="G11" s="14" t="s">
        <v>70</v>
      </c>
      <c r="H11" s="14" t="s">
        <v>82</v>
      </c>
      <c r="J11" s="14" t="s">
        <v>11</v>
      </c>
      <c r="K11" s="77">
        <v>4</v>
      </c>
      <c r="L11" s="87" t="s">
        <v>399</v>
      </c>
      <c r="M11" s="77" t="s">
        <v>33</v>
      </c>
      <c r="N11" s="74" t="s">
        <v>331</v>
      </c>
      <c r="O11" s="33" t="s">
        <v>371</v>
      </c>
      <c r="P11" s="13">
        <v>41915</v>
      </c>
      <c r="Q11" s="13">
        <v>41962</v>
      </c>
      <c r="R11" s="13">
        <v>41969</v>
      </c>
      <c r="S11" s="13" t="s">
        <v>173</v>
      </c>
      <c r="T11" s="13" t="s">
        <v>188</v>
      </c>
      <c r="U11" s="79">
        <v>42087</v>
      </c>
      <c r="V11" s="79">
        <v>42089</v>
      </c>
      <c r="W11" s="79">
        <v>42103</v>
      </c>
      <c r="X11" s="14" t="s">
        <v>284</v>
      </c>
      <c r="Y11" s="14" t="s">
        <v>397</v>
      </c>
      <c r="Z11" s="14" t="s">
        <v>188</v>
      </c>
      <c r="AA11" s="14" t="s">
        <v>138</v>
      </c>
      <c r="AB11" s="67" t="s">
        <v>385</v>
      </c>
      <c r="AC11" s="73" t="s">
        <v>369</v>
      </c>
      <c r="AD11" s="88" t="s">
        <v>369</v>
      </c>
      <c r="AE11" s="84" t="s">
        <v>269</v>
      </c>
      <c r="AF11" s="71" t="str">
        <f t="shared" si="13"/>
        <v>14/15</v>
      </c>
      <c r="AG11" s="71" t="str">
        <f t="shared" si="14"/>
        <v>Q/T4</v>
      </c>
      <c r="AJ11" s="14" t="s">
        <v>393</v>
      </c>
      <c r="AK11" s="39">
        <f>NETWORKDAYS(P11,U11,Holidays!$B$1:$B$132)</f>
        <v>118</v>
      </c>
      <c r="AL11" s="39">
        <f>VLOOKUP(N11,'Service standards'!A:B,2,FALSE)</f>
        <v>110</v>
      </c>
      <c r="AM11" s="40">
        <f>(NETWORKDAYS(Q11,U11,Holidays!$B$1:$B$132))-AI11</f>
        <v>87</v>
      </c>
      <c r="AN11" s="39" t="str">
        <f t="shared" si="0"/>
        <v>Met/Rencontre</v>
      </c>
      <c r="AO11" s="55" t="str">
        <f>VLOOKUP(N:N,Dashboard!A$3:B$32,2,FALSE)</f>
        <v>Internal Advertised</v>
      </c>
      <c r="AP11" s="2" t="s">
        <v>480</v>
      </c>
    </row>
    <row r="12" spans="1:42" ht="60" customHeight="1">
      <c r="A12" s="71" t="s">
        <v>485</v>
      </c>
      <c r="B12" s="71" t="s">
        <v>486</v>
      </c>
      <c r="C12" s="14" t="s">
        <v>311</v>
      </c>
      <c r="D12" s="14" t="s">
        <v>270</v>
      </c>
      <c r="E12" s="14" t="s">
        <v>245</v>
      </c>
      <c r="F12" s="33" t="s">
        <v>356</v>
      </c>
      <c r="G12" s="14" t="s">
        <v>70</v>
      </c>
      <c r="H12" s="14" t="s">
        <v>82</v>
      </c>
      <c r="J12" s="14" t="s">
        <v>11</v>
      </c>
      <c r="K12" s="77">
        <v>3</v>
      </c>
      <c r="L12" s="76" t="s">
        <v>364</v>
      </c>
      <c r="M12" s="77" t="s">
        <v>33</v>
      </c>
      <c r="N12" s="74" t="s">
        <v>331</v>
      </c>
      <c r="O12" s="33" t="s">
        <v>372</v>
      </c>
      <c r="P12" s="13">
        <v>41915</v>
      </c>
      <c r="Q12" s="13">
        <v>41963</v>
      </c>
      <c r="R12" s="13">
        <v>41969</v>
      </c>
      <c r="S12" s="13" t="s">
        <v>174</v>
      </c>
      <c r="T12" s="13" t="s">
        <v>175</v>
      </c>
      <c r="U12" s="13" t="s">
        <v>365</v>
      </c>
      <c r="V12" s="13" t="s">
        <v>365</v>
      </c>
      <c r="W12" s="13" t="s">
        <v>365</v>
      </c>
      <c r="X12" s="14" t="s">
        <v>284</v>
      </c>
      <c r="Y12" s="14" t="s">
        <v>397</v>
      </c>
      <c r="Z12" s="14" t="s">
        <v>188</v>
      </c>
      <c r="AA12" s="14" t="s">
        <v>138</v>
      </c>
      <c r="AB12" s="33" t="s">
        <v>385</v>
      </c>
      <c r="AC12" s="13" t="s">
        <v>369</v>
      </c>
      <c r="AD12" s="13" t="s">
        <v>369</v>
      </c>
      <c r="AE12" s="14" t="s">
        <v>303</v>
      </c>
      <c r="AF12" s="71" t="str">
        <f t="shared" si="13"/>
        <v xml:space="preserve"> </v>
      </c>
      <c r="AG12" s="71" t="e">
        <f t="shared" si="14"/>
        <v>#VALUE!</v>
      </c>
      <c r="AJ12" s="14" t="s">
        <v>400</v>
      </c>
      <c r="AK12" s="39" t="e">
        <f>NETWORKDAYS(P12,U12,Holidays!$B$1:$B$132)</f>
        <v>#VALUE!</v>
      </c>
      <c r="AL12" s="39">
        <f>VLOOKUP(N12,'Service standards'!A:B,2,FALSE)</f>
        <v>110</v>
      </c>
      <c r="AM12" s="40" t="e">
        <f>(NETWORKDAYS(Q12,U12,Holidays!$B$1:$B$132))-AI12</f>
        <v>#VALUE!</v>
      </c>
      <c r="AN12" s="39" t="e">
        <f t="shared" si="0"/>
        <v>#VALUE!</v>
      </c>
      <c r="AO12" s="55" t="str">
        <f>VLOOKUP(N:N,Dashboard!A$3:B$32,2,FALSE)</f>
        <v>Internal Advertised</v>
      </c>
      <c r="AP12" s="2"/>
    </row>
    <row r="13" spans="1:42" ht="60" customHeight="1">
      <c r="A13" s="71" t="s">
        <v>485</v>
      </c>
      <c r="B13" s="71" t="s">
        <v>486</v>
      </c>
      <c r="C13" s="14" t="s">
        <v>311</v>
      </c>
      <c r="D13" s="14" t="s">
        <v>482</v>
      </c>
      <c r="E13" s="14" t="s">
        <v>245</v>
      </c>
      <c r="F13" s="33" t="s">
        <v>357</v>
      </c>
      <c r="G13" s="14" t="s">
        <v>70</v>
      </c>
      <c r="H13" s="14" t="s">
        <v>82</v>
      </c>
      <c r="J13" s="14" t="s">
        <v>18</v>
      </c>
      <c r="K13" s="64">
        <v>1</v>
      </c>
      <c r="L13" s="87" t="s">
        <v>365</v>
      </c>
      <c r="M13" s="64" t="s">
        <v>33</v>
      </c>
      <c r="N13" s="74" t="s">
        <v>333</v>
      </c>
      <c r="O13" s="33" t="s">
        <v>373</v>
      </c>
      <c r="P13" s="13">
        <v>41922</v>
      </c>
      <c r="Q13" s="73">
        <v>41922</v>
      </c>
      <c r="R13" s="13">
        <v>41922</v>
      </c>
      <c r="S13" s="13" t="s">
        <v>384</v>
      </c>
      <c r="T13" s="13" t="s">
        <v>188</v>
      </c>
      <c r="U13" s="13">
        <v>42171</v>
      </c>
      <c r="W13" s="13" t="s">
        <v>365</v>
      </c>
      <c r="X13" s="14" t="s">
        <v>285</v>
      </c>
      <c r="Y13" s="14" t="s">
        <v>299</v>
      </c>
      <c r="Z13" s="14" t="s">
        <v>195</v>
      </c>
      <c r="AA13" s="14" t="s">
        <v>138</v>
      </c>
      <c r="AB13" s="33" t="s">
        <v>483</v>
      </c>
      <c r="AC13" s="73" t="s">
        <v>188</v>
      </c>
      <c r="AD13" s="88" t="s">
        <v>188</v>
      </c>
      <c r="AE13" s="14" t="s">
        <v>269</v>
      </c>
      <c r="AF13" s="71" t="str">
        <f t="shared" ref="AF13:AF14" si="15">IF(U13&lt;&gt;"",(IF(U13&lt;=DATE(2014,3,31),"13/14",(IF(U13&lt;=DATE(2015,3,31),"14/15",(IF(U13&lt;=DATE(2016,3,31),"15/16",(IF(U13&lt;=DATE(2017,3,31),"16/17",(IF(U13&lt;=DATE(2018,3,31),"17/18"," ")))))))))),"")</f>
        <v>15/16</v>
      </c>
      <c r="AG13" s="71" t="str">
        <f t="shared" ref="AG13:AG14" si="16">IF(U13&lt;&gt;"",(IF(OR(MONTH(U13)=4,MONTH(U13)=5,MONTH(U13)=6),"Q/T1",(IF(OR(MONTH(U13)=7,MONTH(U13)=8,MONTH(U13)=9),"Q/T2",(IF(OR(MONTH(U13)=10,MONTH(U13)=11,MONTH(U13)=12),"Q/T3",(IF(OR(MONTH(U13)=1,MONTH(U13)=2,MONTH(U13)=3),"Q/T4","")))))))),"")</f>
        <v>Q/T1</v>
      </c>
      <c r="AH13" s="84" t="s">
        <v>51</v>
      </c>
      <c r="AJ13" s="74" t="s">
        <v>484</v>
      </c>
      <c r="AK13" s="39">
        <f>NETWORKDAYS(P13,U13,Holidays!$B$1:$B$132)</f>
        <v>170</v>
      </c>
      <c r="AL13" s="39">
        <f>VLOOKUP(N13,'Service standards'!A:B,2,FALSE)</f>
        <v>10</v>
      </c>
      <c r="AM13" s="40">
        <f>(NETWORKDAYS(Q13,U13,Holidays!$B$1:$B$132))-AI13</f>
        <v>170</v>
      </c>
      <c r="AN13" s="39" t="str">
        <f t="shared" si="0"/>
        <v>DNM/NRP</v>
      </c>
      <c r="AO13" s="55" t="str">
        <f>VLOOKUP(N:N,Dashboard!A$3:B$32,2,FALSE)</f>
        <v>Acting over 4 months</v>
      </c>
      <c r="AP13" s="2" t="s">
        <v>480</v>
      </c>
    </row>
    <row r="14" spans="1:42" ht="60" customHeight="1">
      <c r="A14" s="71" t="s">
        <v>485</v>
      </c>
      <c r="B14" s="71" t="s">
        <v>486</v>
      </c>
      <c r="C14" s="14" t="s">
        <v>311</v>
      </c>
      <c r="D14" s="14" t="s">
        <v>270</v>
      </c>
      <c r="E14" s="14" t="s">
        <v>245</v>
      </c>
      <c r="F14" s="33" t="s">
        <v>357</v>
      </c>
      <c r="G14" s="14" t="s">
        <v>70</v>
      </c>
      <c r="H14" s="14" t="s">
        <v>82</v>
      </c>
      <c r="J14" s="14" t="s">
        <v>18</v>
      </c>
      <c r="K14" s="77">
        <v>2</v>
      </c>
      <c r="L14" s="87" t="s">
        <v>365</v>
      </c>
      <c r="M14" s="77" t="s">
        <v>33</v>
      </c>
      <c r="N14" s="74" t="s">
        <v>135</v>
      </c>
      <c r="O14" s="33" t="s">
        <v>374</v>
      </c>
      <c r="P14" s="13">
        <v>41922</v>
      </c>
      <c r="Q14" s="73">
        <v>41922</v>
      </c>
      <c r="R14" s="13">
        <v>41922</v>
      </c>
      <c r="S14" s="13" t="s">
        <v>384</v>
      </c>
      <c r="T14" s="13" t="s">
        <v>188</v>
      </c>
      <c r="U14" s="13">
        <v>42171</v>
      </c>
      <c r="V14" s="73" t="s">
        <v>365</v>
      </c>
      <c r="W14" s="73" t="s">
        <v>365</v>
      </c>
      <c r="X14" s="14" t="s">
        <v>285</v>
      </c>
      <c r="Y14" s="14" t="s">
        <v>299</v>
      </c>
      <c r="Z14" s="14" t="s">
        <v>195</v>
      </c>
      <c r="AA14" s="14" t="s">
        <v>138</v>
      </c>
      <c r="AB14" s="33" t="s">
        <v>386</v>
      </c>
      <c r="AC14" s="73" t="s">
        <v>188</v>
      </c>
      <c r="AD14" s="88" t="s">
        <v>188</v>
      </c>
      <c r="AE14" s="74" t="s">
        <v>144</v>
      </c>
      <c r="AF14" s="71" t="str">
        <f t="shared" si="15"/>
        <v>15/16</v>
      </c>
      <c r="AG14" s="71" t="str">
        <f t="shared" si="16"/>
        <v>Q/T1</v>
      </c>
      <c r="AH14" s="84" t="s">
        <v>51</v>
      </c>
      <c r="AJ14" s="74" t="s">
        <v>444</v>
      </c>
      <c r="AK14" s="39">
        <f>NETWORKDAYS(P14,U14,Holidays!$B$1:$B$132)</f>
        <v>170</v>
      </c>
      <c r="AL14" s="39">
        <f>VLOOKUP(N14,'Service standards'!A:B,2,FALSE)</f>
        <v>10</v>
      </c>
      <c r="AM14" s="40">
        <f>(NETWORKDAYS(Q14,U14,Holidays!$B$1:$B$132))-AI14</f>
        <v>170</v>
      </c>
      <c r="AN14" s="39" t="str">
        <f t="shared" si="0"/>
        <v>DNM/NRP</v>
      </c>
      <c r="AO14" s="55" t="e">
        <f>VLOOKUP(N:N,Dashboard!A$3:B$32,2,FALSE)</f>
        <v>#N/A</v>
      </c>
      <c r="AP14" s="2"/>
    </row>
    <row r="15" spans="1:42" ht="42">
      <c r="A15" s="71" t="s">
        <v>485</v>
      </c>
      <c r="B15" s="71" t="s">
        <v>486</v>
      </c>
      <c r="D15" s="14" t="s">
        <v>270</v>
      </c>
      <c r="E15" s="74" t="s">
        <v>232</v>
      </c>
      <c r="F15" s="33" t="s">
        <v>217</v>
      </c>
      <c r="G15" s="14" t="s">
        <v>70</v>
      </c>
      <c r="H15" s="14" t="s">
        <v>82</v>
      </c>
      <c r="J15" s="14" t="s">
        <v>1</v>
      </c>
      <c r="K15" s="77">
        <v>5</v>
      </c>
      <c r="L15" s="76">
        <v>501366</v>
      </c>
      <c r="M15" s="77" t="s">
        <v>33</v>
      </c>
      <c r="N15" s="74" t="s">
        <v>329</v>
      </c>
      <c r="O15" s="33" t="s">
        <v>375</v>
      </c>
      <c r="P15" s="13">
        <v>41946</v>
      </c>
      <c r="Q15" s="13" t="s">
        <v>367</v>
      </c>
      <c r="R15" s="13" t="s">
        <v>367</v>
      </c>
      <c r="S15" s="13" t="s">
        <v>173</v>
      </c>
      <c r="T15" s="13" t="s">
        <v>188</v>
      </c>
      <c r="U15" s="13" t="s">
        <v>365</v>
      </c>
      <c r="V15" s="13" t="s">
        <v>365</v>
      </c>
      <c r="W15" s="13" t="s">
        <v>365</v>
      </c>
      <c r="X15" s="14" t="s">
        <v>284</v>
      </c>
      <c r="Y15" s="14" t="s">
        <v>397</v>
      </c>
      <c r="Z15" s="14" t="s">
        <v>188</v>
      </c>
      <c r="AA15" s="14" t="s">
        <v>138</v>
      </c>
      <c r="AB15" s="33" t="s">
        <v>386</v>
      </c>
      <c r="AC15" s="13" t="s">
        <v>365</v>
      </c>
      <c r="AD15" s="13" t="s">
        <v>365</v>
      </c>
      <c r="AE15" s="14" t="s">
        <v>145</v>
      </c>
      <c r="AF15" s="43" t="s">
        <v>124</v>
      </c>
      <c r="AG15" s="43" t="s">
        <v>266</v>
      </c>
      <c r="AJ15" s="74" t="s">
        <v>458</v>
      </c>
      <c r="AK15" s="39" t="e">
        <f>NETWORKDAYS(P15,U15,Holidays!$B$1:$B$132)</f>
        <v>#VALUE!</v>
      </c>
      <c r="AL15" s="39">
        <f>VLOOKUP(N15,'Service standards'!A:B,2,FALSE)</f>
        <v>140</v>
      </c>
      <c r="AM15" s="40" t="e">
        <f>(NETWORKDAYS(Q15,U15,Holidays!$B$1:$B$132))-AI15</f>
        <v>#VALUE!</v>
      </c>
      <c r="AN15" s="39" t="e">
        <f t="shared" si="0"/>
        <v>#VALUE!</v>
      </c>
      <c r="AO15" s="55" t="str">
        <f>VLOOKUP(N:N,Dashboard!A$3:B$32,2,FALSE)</f>
        <v>Internal Advertised</v>
      </c>
      <c r="AP15" s="2"/>
    </row>
    <row r="16" spans="1:42" ht="60" customHeight="1">
      <c r="A16" s="71" t="s">
        <v>485</v>
      </c>
      <c r="B16" s="71" t="s">
        <v>486</v>
      </c>
      <c r="D16" s="14" t="s">
        <v>270</v>
      </c>
      <c r="E16" s="74" t="s">
        <v>232</v>
      </c>
      <c r="F16" s="33" t="s">
        <v>204</v>
      </c>
      <c r="G16" s="14" t="s">
        <v>70</v>
      </c>
      <c r="H16" s="14" t="s">
        <v>82</v>
      </c>
      <c r="J16" s="14" t="s">
        <v>11</v>
      </c>
      <c r="K16" s="77">
        <v>2</v>
      </c>
      <c r="L16" s="76">
        <v>511092</v>
      </c>
      <c r="M16" s="77" t="s">
        <v>33</v>
      </c>
      <c r="N16" s="74" t="s">
        <v>331</v>
      </c>
      <c r="O16" s="33" t="s">
        <v>376</v>
      </c>
      <c r="P16" s="13">
        <v>41952</v>
      </c>
      <c r="Q16" s="13">
        <v>41956</v>
      </c>
      <c r="R16" s="13">
        <v>42019</v>
      </c>
      <c r="S16" s="13" t="s">
        <v>173</v>
      </c>
      <c r="T16" s="13" t="s">
        <v>188</v>
      </c>
      <c r="U16" s="13">
        <v>42241</v>
      </c>
      <c r="V16" s="73" t="s">
        <v>365</v>
      </c>
      <c r="W16" s="73" t="s">
        <v>365</v>
      </c>
      <c r="X16" s="14" t="s">
        <v>284</v>
      </c>
      <c r="Y16" s="14" t="s">
        <v>397</v>
      </c>
      <c r="Z16" s="14" t="s">
        <v>188</v>
      </c>
      <c r="AA16" s="14" t="s">
        <v>138</v>
      </c>
      <c r="AB16" s="33" t="s">
        <v>387</v>
      </c>
      <c r="AC16" s="73" t="s">
        <v>188</v>
      </c>
      <c r="AD16" s="73" t="s">
        <v>188</v>
      </c>
      <c r="AE16" s="74" t="s">
        <v>268</v>
      </c>
      <c r="AF16" s="43" t="s">
        <v>124</v>
      </c>
      <c r="AG16" s="43" t="s">
        <v>266</v>
      </c>
      <c r="AH16" s="14" t="s">
        <v>150</v>
      </c>
      <c r="AJ16" s="74" t="s">
        <v>459</v>
      </c>
      <c r="AK16" s="39">
        <f>NETWORKDAYS(P16,U16,Holidays!$B$1:$B$132)</f>
        <v>199</v>
      </c>
      <c r="AL16" s="39">
        <f>VLOOKUP(N16,'Service standards'!A:B,2,FALSE)</f>
        <v>110</v>
      </c>
      <c r="AM16" s="40">
        <f>(NETWORKDAYS(Q16,U16,Holidays!$B$1:$B$132))-AI16</f>
        <v>197</v>
      </c>
      <c r="AN16" s="39" t="str">
        <f t="shared" si="0"/>
        <v>DNM/NRP</v>
      </c>
      <c r="AO16" s="55"/>
      <c r="AP16" s="2"/>
    </row>
    <row r="17" spans="1:42" ht="60" customHeight="1">
      <c r="A17" s="71" t="s">
        <v>485</v>
      </c>
      <c r="B17" s="71" t="s">
        <v>486</v>
      </c>
      <c r="D17" s="14" t="s">
        <v>270</v>
      </c>
      <c r="E17" s="74" t="s">
        <v>232</v>
      </c>
      <c r="F17" s="33" t="s">
        <v>204</v>
      </c>
      <c r="G17" s="14" t="s">
        <v>70</v>
      </c>
      <c r="H17" s="14" t="s">
        <v>82</v>
      </c>
      <c r="J17" s="14" t="s">
        <v>11</v>
      </c>
      <c r="K17" s="77">
        <v>3</v>
      </c>
      <c r="L17" s="76" t="s">
        <v>366</v>
      </c>
      <c r="M17" s="77" t="s">
        <v>33</v>
      </c>
      <c r="N17" s="74" t="s">
        <v>331</v>
      </c>
      <c r="O17" s="33" t="s">
        <v>377</v>
      </c>
      <c r="P17" s="13">
        <v>41956</v>
      </c>
      <c r="Q17" s="13">
        <v>41971</v>
      </c>
      <c r="R17" s="13">
        <v>42013</v>
      </c>
      <c r="S17" s="13" t="s">
        <v>173</v>
      </c>
      <c r="T17" s="13" t="s">
        <v>188</v>
      </c>
      <c r="U17" s="13">
        <v>42171</v>
      </c>
      <c r="V17" s="73" t="s">
        <v>188</v>
      </c>
      <c r="W17" s="73" t="s">
        <v>188</v>
      </c>
      <c r="X17" s="14" t="s">
        <v>284</v>
      </c>
      <c r="Y17" s="14" t="s">
        <v>397</v>
      </c>
      <c r="Z17" s="14" t="s">
        <v>188</v>
      </c>
      <c r="AA17" s="14" t="s">
        <v>138</v>
      </c>
      <c r="AB17" s="33" t="s">
        <v>387</v>
      </c>
      <c r="AC17" s="73" t="s">
        <v>188</v>
      </c>
      <c r="AD17" s="73" t="s">
        <v>188</v>
      </c>
      <c r="AE17" s="14" t="s">
        <v>268</v>
      </c>
      <c r="AF17" s="43" t="s">
        <v>391</v>
      </c>
      <c r="AG17" s="43" t="e">
        <v>#VALUE!</v>
      </c>
      <c r="AH17" s="14" t="s">
        <v>150</v>
      </c>
      <c r="AJ17" s="74" t="s">
        <v>460</v>
      </c>
      <c r="AK17" s="39">
        <f>NETWORKDAYS(P17,U17,Holidays!$B$1:$B$132)</f>
        <v>148</v>
      </c>
      <c r="AL17" s="39">
        <f>VLOOKUP(N17,'Service standards'!A:B,2,FALSE)</f>
        <v>110</v>
      </c>
      <c r="AM17" s="40">
        <f>(NETWORKDAYS(Q17,U17,Holidays!$B$1:$B$132))-AI17</f>
        <v>137</v>
      </c>
      <c r="AN17" s="39" t="str">
        <f t="shared" si="0"/>
        <v>DNM/NRP</v>
      </c>
      <c r="AO17" s="55"/>
      <c r="AP17" s="2"/>
    </row>
    <row r="18" spans="1:42" ht="15" customHeight="1">
      <c r="A18" s="71" t="s">
        <v>485</v>
      </c>
      <c r="B18" s="71" t="s">
        <v>486</v>
      </c>
      <c r="E18" s="74"/>
      <c r="K18" s="77"/>
      <c r="L18" s="76"/>
      <c r="M18" s="77"/>
      <c r="AD18" s="13"/>
      <c r="AE18" s="14" t="s">
        <v>144</v>
      </c>
      <c r="AF18" s="43"/>
      <c r="AG18" s="43"/>
      <c r="AO18" s="55"/>
      <c r="AP18" s="2"/>
    </row>
    <row r="19" spans="1:42" ht="42">
      <c r="A19" s="71" t="s">
        <v>485</v>
      </c>
      <c r="B19" s="71" t="s">
        <v>486</v>
      </c>
      <c r="D19" s="14" t="s">
        <v>270</v>
      </c>
      <c r="E19" s="14" t="s">
        <v>245</v>
      </c>
      <c r="F19" s="33" t="s">
        <v>217</v>
      </c>
      <c r="G19" s="14" t="s">
        <v>70</v>
      </c>
      <c r="H19" s="14" t="s">
        <v>82</v>
      </c>
      <c r="J19" s="14" t="s">
        <v>18</v>
      </c>
      <c r="K19" s="77">
        <v>2</v>
      </c>
      <c r="L19" s="76">
        <v>511989</v>
      </c>
      <c r="M19" s="77" t="s">
        <v>33</v>
      </c>
      <c r="N19" s="74" t="s">
        <v>331</v>
      </c>
      <c r="O19" s="33" t="s">
        <v>401</v>
      </c>
      <c r="P19" s="13">
        <v>41969</v>
      </c>
      <c r="Q19" s="13">
        <v>42068</v>
      </c>
      <c r="R19" s="13">
        <v>41967</v>
      </c>
      <c r="S19" s="13" t="s">
        <v>312</v>
      </c>
      <c r="T19" s="13" t="s">
        <v>188</v>
      </c>
      <c r="U19" s="13" t="s">
        <v>365</v>
      </c>
      <c r="V19" s="73" t="s">
        <v>188</v>
      </c>
      <c r="W19" s="73" t="s">
        <v>188</v>
      </c>
      <c r="X19" s="14" t="s">
        <v>284</v>
      </c>
      <c r="Y19" s="14" t="s">
        <v>397</v>
      </c>
      <c r="Z19" s="74" t="s">
        <v>188</v>
      </c>
      <c r="AA19" s="14" t="s">
        <v>138</v>
      </c>
      <c r="AB19" s="33" t="s">
        <v>389</v>
      </c>
      <c r="AC19" s="73" t="s">
        <v>188</v>
      </c>
      <c r="AD19" s="73" t="s">
        <v>188</v>
      </c>
      <c r="AE19" s="74" t="s">
        <v>145</v>
      </c>
      <c r="AF19" s="43" t="s">
        <v>124</v>
      </c>
      <c r="AG19" s="43" t="s">
        <v>266</v>
      </c>
      <c r="AH19" s="14" t="s">
        <v>51</v>
      </c>
      <c r="AJ19" s="74" t="s">
        <v>461</v>
      </c>
      <c r="AK19" s="39" t="e">
        <f>NETWORKDAYS(P19,U19,Holidays!$B$1:$B$132)</f>
        <v>#VALUE!</v>
      </c>
      <c r="AL19" s="39">
        <f>VLOOKUP(N19,'Service standards'!A:B,2,FALSE)</f>
        <v>110</v>
      </c>
      <c r="AM19" s="40" t="e">
        <f>(NETWORKDAYS(Q19,U19,Holidays!$B$1:$B$132))-AI19</f>
        <v>#VALUE!</v>
      </c>
      <c r="AN19" s="39" t="e">
        <f t="shared" si="0"/>
        <v>#VALUE!</v>
      </c>
      <c r="AO19" s="55" t="str">
        <f>VLOOKUP(N:N,Dashboard!A$3:B$32,2,FALSE)</f>
        <v>Internal Advertised</v>
      </c>
      <c r="AP19" s="2"/>
    </row>
    <row r="20" spans="1:42" ht="90" customHeight="1">
      <c r="A20" s="71" t="s">
        <v>485</v>
      </c>
      <c r="B20" s="71" t="s">
        <v>486</v>
      </c>
      <c r="D20" s="14" t="s">
        <v>228</v>
      </c>
      <c r="E20" s="14" t="s">
        <v>232</v>
      </c>
      <c r="F20" s="33" t="s">
        <v>395</v>
      </c>
      <c r="G20" s="14" t="s">
        <v>70</v>
      </c>
      <c r="H20" s="14" t="s">
        <v>91</v>
      </c>
      <c r="J20" s="14" t="s">
        <v>1</v>
      </c>
      <c r="K20" s="14" t="s">
        <v>109</v>
      </c>
      <c r="L20" s="15">
        <v>212</v>
      </c>
      <c r="M20" s="14" t="s">
        <v>42</v>
      </c>
      <c r="N20" s="14" t="s">
        <v>331</v>
      </c>
      <c r="O20" s="75"/>
      <c r="P20" s="13">
        <v>42005</v>
      </c>
      <c r="AB20" s="75"/>
      <c r="AD20" s="73"/>
      <c r="AE20" s="14" t="s">
        <v>269</v>
      </c>
      <c r="AF20" s="43" t="str">
        <f>IF(U20&lt;&gt;"",(IF(U20&lt;=DATE(2014,3,31),"13/14",(IF(U20&lt;=DATE(2015,3,31),"14/15",(IF(U20&lt;=DATE(2016,3,31),"15/16",(IF(U20&lt;=DATE(2017,3,31),"16/17",(IF(U20&lt;=DATE(2018,3,31),"17/18"," ")))))))))),"")</f>
        <v/>
      </c>
      <c r="AG20" s="43" t="str">
        <f>IF(U20&lt;&gt;"",(IF(OR(MONTH(U20)=4,MONTH(U20)=5,MONTH(U20)=6),"Q/T1",(IF(OR(MONTH(U20)=7,MONTH(U20)=8,MONTH(U20)=9),"Q/T2",(IF(OR(MONTH(U20)=10,MONTH(U20)=11,MONTH(U20)=12),"Q/T3",(IF(OR(MONTH(U20)=1,MONTH(U20)=2,MONTH(U20)=3),"Q/T4","")))))))),"")</f>
        <v/>
      </c>
      <c r="AK20" s="39">
        <f>NETWORKDAYS(P20,U20,Holidays!$B$1:$B$132)</f>
        <v>-29992</v>
      </c>
      <c r="AL20" s="39">
        <f>VLOOKUP(N20,'Service standards'!A:B,2,FALSE)</f>
        <v>110</v>
      </c>
      <c r="AM20" s="40">
        <f>(NETWORKDAYS(Q20,U20,Holidays!$B$1:$B$132))-AI20</f>
        <v>0</v>
      </c>
      <c r="AN20" s="39" t="str">
        <f t="shared" si="0"/>
        <v>Met/Rencontre</v>
      </c>
      <c r="AO20" s="55" t="str">
        <f>VLOOKUP(N:N,Dashboard!A$3:B$32,2,FALSE)</f>
        <v>Internal Advertised</v>
      </c>
      <c r="AP20" s="2"/>
    </row>
    <row r="21" spans="1:42" ht="42">
      <c r="A21" s="71" t="s">
        <v>485</v>
      </c>
      <c r="B21" s="71" t="s">
        <v>486</v>
      </c>
      <c r="D21" s="14" t="s">
        <v>218</v>
      </c>
      <c r="E21" s="14" t="s">
        <v>245</v>
      </c>
      <c r="F21" s="33" t="s">
        <v>358</v>
      </c>
      <c r="J21" s="14" t="s">
        <v>7</v>
      </c>
      <c r="K21" s="77">
        <v>3</v>
      </c>
      <c r="L21" s="76"/>
      <c r="M21" s="77" t="s">
        <v>39</v>
      </c>
      <c r="N21" s="14" t="s">
        <v>370</v>
      </c>
      <c r="O21" s="33" t="s">
        <v>378</v>
      </c>
      <c r="P21" s="13">
        <v>41738</v>
      </c>
      <c r="R21" s="13">
        <v>41758</v>
      </c>
      <c r="AD21" s="13"/>
      <c r="AE21" s="14" t="s">
        <v>145</v>
      </c>
      <c r="AF21" s="43" t="s">
        <v>390</v>
      </c>
      <c r="AG21" s="43" t="s">
        <v>390</v>
      </c>
      <c r="AK21" s="39">
        <f>NETWORKDAYS(P21,U21,Holidays!$B$1:$B$132)</f>
        <v>-29812</v>
      </c>
      <c r="AL21" s="39" t="e">
        <f>VLOOKUP(N21,'Service standards'!A:B,2,FALSE)</f>
        <v>#N/A</v>
      </c>
      <c r="AM21" s="40">
        <f>(NETWORKDAYS(Q21,U21,Holidays!$B$1:$B$132))-AI21</f>
        <v>0</v>
      </c>
      <c r="AN21" s="39" t="e">
        <f t="shared" si="0"/>
        <v>#N/A</v>
      </c>
      <c r="AO21" s="55" t="e">
        <f>VLOOKUP(N:N,Dashboard!A$3:B$32,2,FALSE)</f>
        <v>#N/A</v>
      </c>
      <c r="AP21" s="2"/>
    </row>
    <row r="22" spans="1:42" ht="60" customHeight="1">
      <c r="A22" s="71" t="s">
        <v>485</v>
      </c>
      <c r="B22" s="71" t="s">
        <v>486</v>
      </c>
      <c r="D22" s="14" t="s">
        <v>219</v>
      </c>
      <c r="E22" s="14" t="s">
        <v>233</v>
      </c>
      <c r="F22" s="33" t="s">
        <v>359</v>
      </c>
      <c r="G22" s="14" t="s">
        <v>81</v>
      </c>
      <c r="H22" s="14" t="s">
        <v>100</v>
      </c>
      <c r="J22" s="14" t="s">
        <v>5</v>
      </c>
      <c r="K22" s="77">
        <v>5</v>
      </c>
      <c r="L22" s="76">
        <v>512128</v>
      </c>
      <c r="M22" s="77" t="s">
        <v>33</v>
      </c>
      <c r="N22" s="74" t="s">
        <v>331</v>
      </c>
      <c r="O22" s="33" t="s">
        <v>379</v>
      </c>
      <c r="P22" s="13">
        <v>41782</v>
      </c>
      <c r="R22" s="13">
        <v>41792</v>
      </c>
      <c r="S22" s="13" t="s">
        <v>384</v>
      </c>
      <c r="T22" s="13" t="s">
        <v>188</v>
      </c>
      <c r="X22" s="14" t="s">
        <v>284</v>
      </c>
      <c r="Y22" s="14" t="s">
        <v>292</v>
      </c>
      <c r="AA22" s="14" t="s">
        <v>138</v>
      </c>
      <c r="AD22" s="13"/>
      <c r="AE22" s="14" t="s">
        <v>143</v>
      </c>
      <c r="AF22" s="71" t="s">
        <v>124</v>
      </c>
      <c r="AG22" s="71" t="s">
        <v>266</v>
      </c>
      <c r="AH22" s="14" t="s">
        <v>150</v>
      </c>
      <c r="AK22" s="39">
        <f>NETWORKDAYS(P22,U22,Holidays!$B$1:$B$132)</f>
        <v>-29841</v>
      </c>
      <c r="AL22" s="39">
        <f>VLOOKUP(N22,'Service standards'!A:B,2,FALSE)</f>
        <v>110</v>
      </c>
      <c r="AM22" s="40">
        <f>(NETWORKDAYS(Q22,U22,Holidays!$B$1:$B$132))-AI22</f>
        <v>0</v>
      </c>
      <c r="AN22" s="39" t="str">
        <f t="shared" si="0"/>
        <v>Met/Rencontre</v>
      </c>
      <c r="AO22" s="55" t="str">
        <f>VLOOKUP(N:N,Dashboard!A$3:B$32,2,FALSE)</f>
        <v>Internal Advertised</v>
      </c>
      <c r="AP22" s="2"/>
    </row>
    <row r="23" spans="1:42" ht="90" customHeight="1">
      <c r="A23" s="71" t="s">
        <v>485</v>
      </c>
      <c r="B23" s="71" t="s">
        <v>486</v>
      </c>
      <c r="C23" s="74" t="s">
        <v>311</v>
      </c>
      <c r="D23" s="74" t="s">
        <v>219</v>
      </c>
      <c r="E23" s="74" t="s">
        <v>279</v>
      </c>
      <c r="F23" s="75" t="s">
        <v>436</v>
      </c>
      <c r="G23" s="74" t="s">
        <v>77</v>
      </c>
      <c r="H23" s="74" t="s">
        <v>97</v>
      </c>
      <c r="I23" s="74"/>
      <c r="J23" s="74" t="s">
        <v>9</v>
      </c>
      <c r="K23" s="77" t="s">
        <v>108</v>
      </c>
      <c r="L23" s="76"/>
      <c r="M23" s="77" t="s">
        <v>33</v>
      </c>
      <c r="N23" s="74" t="s">
        <v>334</v>
      </c>
      <c r="O23" s="75" t="s">
        <v>423</v>
      </c>
      <c r="P23" s="73">
        <v>42192</v>
      </c>
      <c r="Q23" s="73">
        <v>42228</v>
      </c>
      <c r="R23" s="73"/>
      <c r="S23" s="73"/>
      <c r="T23" s="73" t="s">
        <v>188</v>
      </c>
      <c r="U23" s="73">
        <v>42228</v>
      </c>
      <c r="V23" s="73"/>
      <c r="W23" s="73"/>
      <c r="X23" s="74" t="s">
        <v>285</v>
      </c>
      <c r="Y23" s="74" t="s">
        <v>287</v>
      </c>
      <c r="Z23" s="74" t="s">
        <v>194</v>
      </c>
      <c r="AA23" s="74" t="s">
        <v>138</v>
      </c>
      <c r="AB23" s="75" t="s">
        <v>424</v>
      </c>
      <c r="AC23" s="73">
        <v>42248</v>
      </c>
      <c r="AD23" s="73">
        <v>42356</v>
      </c>
      <c r="AE23" s="74" t="s">
        <v>269</v>
      </c>
      <c r="AF23" s="71" t="s">
        <v>124</v>
      </c>
      <c r="AG23" s="71" t="s">
        <v>267</v>
      </c>
      <c r="AH23" s="74"/>
      <c r="AI23" s="74"/>
      <c r="AJ23" s="74"/>
      <c r="AK23" s="39">
        <f>NETWORKDAYS(P23,U23,Holidays!$B$1:$B$132)</f>
        <v>26</v>
      </c>
      <c r="AL23" s="39">
        <f>VLOOKUP(N23,'Service standards'!A:B,2,FALSE)</f>
        <v>20</v>
      </c>
      <c r="AM23" s="40">
        <f>(NETWORKDAYS(Q23,U23,Holidays!$B$1:$B$132))-AI23</f>
        <v>1</v>
      </c>
      <c r="AN23" s="39" t="str">
        <f t="shared" ref="AN23" si="17">IF(AM23&lt;=AL23,"Met/Rencontre", "DNM/NRP")</f>
        <v>Met/Rencontre</v>
      </c>
      <c r="AO23" s="55"/>
      <c r="AP23" s="2" t="s">
        <v>480</v>
      </c>
    </row>
    <row r="24" spans="1:42" ht="70">
      <c r="A24" s="71" t="s">
        <v>485</v>
      </c>
      <c r="B24" s="71" t="s">
        <v>486</v>
      </c>
      <c r="C24" s="14" t="s">
        <v>311</v>
      </c>
      <c r="D24" s="14" t="s">
        <v>219</v>
      </c>
      <c r="E24" s="14" t="s">
        <v>233</v>
      </c>
      <c r="F24" s="33" t="s">
        <v>360</v>
      </c>
      <c r="G24" s="14" t="s">
        <v>77</v>
      </c>
      <c r="H24" s="14" t="s">
        <v>97</v>
      </c>
      <c r="J24" s="14" t="s">
        <v>18</v>
      </c>
      <c r="K24" s="77">
        <v>6</v>
      </c>
      <c r="L24" s="76">
        <v>510253</v>
      </c>
      <c r="M24" s="77" t="s">
        <v>33</v>
      </c>
      <c r="N24" s="74" t="s">
        <v>325</v>
      </c>
      <c r="O24" s="33" t="s">
        <v>380</v>
      </c>
      <c r="P24" s="13">
        <v>41872</v>
      </c>
      <c r="R24" s="13">
        <v>41904</v>
      </c>
      <c r="S24" s="13" t="s">
        <v>173</v>
      </c>
      <c r="T24" s="13" t="s">
        <v>188</v>
      </c>
      <c r="AD24" s="13"/>
      <c r="AE24" s="14" t="s">
        <v>269</v>
      </c>
      <c r="AF24" s="71" t="s">
        <v>124</v>
      </c>
      <c r="AG24" s="71" t="s">
        <v>266</v>
      </c>
      <c r="AK24" s="39">
        <f>NETWORKDAYS(P24,U24,Holidays!$B$1:$B$132)</f>
        <v>-29903</v>
      </c>
      <c r="AL24" s="39">
        <f>VLOOKUP(N24,'Service standards'!A:B,2,FALSE)</f>
        <v>105</v>
      </c>
      <c r="AM24" s="40">
        <f>(NETWORKDAYS(Q24,U24,Holidays!$B$1:$B$132))-AI24</f>
        <v>0</v>
      </c>
      <c r="AN24" s="39" t="str">
        <f t="shared" si="0"/>
        <v>Met/Rencontre</v>
      </c>
      <c r="AO24" s="55"/>
      <c r="AP24" s="2" t="s">
        <v>480</v>
      </c>
    </row>
    <row r="25" spans="1:42" ht="90" customHeight="1">
      <c r="A25" s="71" t="s">
        <v>485</v>
      </c>
      <c r="B25" s="71" t="s">
        <v>486</v>
      </c>
      <c r="C25" s="74" t="s">
        <v>311</v>
      </c>
      <c r="D25" s="74" t="s">
        <v>219</v>
      </c>
      <c r="E25" s="74" t="s">
        <v>279</v>
      </c>
      <c r="F25" s="75" t="s">
        <v>472</v>
      </c>
      <c r="G25" s="74" t="s">
        <v>81</v>
      </c>
      <c r="H25" s="74" t="s">
        <v>103</v>
      </c>
      <c r="I25" s="74"/>
      <c r="J25" s="74" t="s">
        <v>5</v>
      </c>
      <c r="K25" s="77" t="s">
        <v>111</v>
      </c>
      <c r="L25" s="76">
        <v>513319</v>
      </c>
      <c r="M25" s="77" t="s">
        <v>33</v>
      </c>
      <c r="N25" s="74" t="s">
        <v>331</v>
      </c>
      <c r="O25" s="75" t="s">
        <v>414</v>
      </c>
      <c r="P25" s="73">
        <v>42206</v>
      </c>
      <c r="Q25" s="73">
        <v>42242</v>
      </c>
      <c r="R25" s="73">
        <v>42243</v>
      </c>
      <c r="S25" s="73" t="s">
        <v>173</v>
      </c>
      <c r="T25" s="73" t="s">
        <v>188</v>
      </c>
      <c r="U25" s="73">
        <v>42243</v>
      </c>
      <c r="V25" s="73">
        <v>42243</v>
      </c>
      <c r="W25" s="73">
        <v>42244</v>
      </c>
      <c r="X25" s="74" t="s">
        <v>284</v>
      </c>
      <c r="Y25" s="74" t="s">
        <v>397</v>
      </c>
      <c r="Z25" s="74" t="s">
        <v>188</v>
      </c>
      <c r="AA25" s="74" t="s">
        <v>138</v>
      </c>
      <c r="AB25" s="75" t="s">
        <v>473</v>
      </c>
      <c r="AC25" s="73">
        <v>42247</v>
      </c>
      <c r="AD25" s="73" t="s">
        <v>188</v>
      </c>
      <c r="AE25" s="74" t="s">
        <v>269</v>
      </c>
      <c r="AF25" s="71" t="s">
        <v>124</v>
      </c>
      <c r="AG25" s="71" t="s">
        <v>266</v>
      </c>
      <c r="AH25" s="74"/>
      <c r="AI25" s="74"/>
      <c r="AJ25" s="74"/>
      <c r="AK25" s="39">
        <f>NETWORKDAYS(P25,U25,Holidays!$B$1:$B$132)</f>
        <v>27</v>
      </c>
      <c r="AL25" s="39">
        <f>VLOOKUP(N25,'Service standards'!A:B,2,FALSE)</f>
        <v>110</v>
      </c>
      <c r="AM25" s="40">
        <f>(NETWORKDAYS(Q25,U25,Holidays!$B$1:$B$132))-AI25</f>
        <v>2</v>
      </c>
      <c r="AN25" s="39" t="str">
        <f t="shared" ref="AN25" si="18">IF(AM25&lt;=AL25,"Met/Rencontre", "DNM/NRP")</f>
        <v>Met/Rencontre</v>
      </c>
      <c r="AO25" s="55"/>
      <c r="AP25" s="2" t="s">
        <v>480</v>
      </c>
    </row>
    <row r="26" spans="1:42" ht="90" customHeight="1">
      <c r="A26" s="71" t="s">
        <v>485</v>
      </c>
      <c r="B26" s="71" t="s">
        <v>486</v>
      </c>
      <c r="C26" s="74" t="s">
        <v>311</v>
      </c>
      <c r="D26" s="74" t="s">
        <v>219</v>
      </c>
      <c r="E26" s="74" t="s">
        <v>279</v>
      </c>
      <c r="F26" s="75" t="s">
        <v>469</v>
      </c>
      <c r="G26" s="74" t="s">
        <v>77</v>
      </c>
      <c r="H26" s="74" t="s">
        <v>97</v>
      </c>
      <c r="I26" s="74"/>
      <c r="J26" s="74" t="s">
        <v>18</v>
      </c>
      <c r="K26" s="77" t="s">
        <v>113</v>
      </c>
      <c r="L26" s="76">
        <v>513403</v>
      </c>
      <c r="M26" s="77" t="s">
        <v>33</v>
      </c>
      <c r="N26" s="74" t="s">
        <v>320</v>
      </c>
      <c r="O26" s="75" t="s">
        <v>470</v>
      </c>
      <c r="P26" s="73">
        <v>42226</v>
      </c>
      <c r="Q26" s="73">
        <v>42235</v>
      </c>
      <c r="R26" s="73"/>
      <c r="S26" s="73"/>
      <c r="T26" s="73" t="s">
        <v>188</v>
      </c>
      <c r="U26" s="73">
        <v>42235</v>
      </c>
      <c r="V26" s="73">
        <v>42235</v>
      </c>
      <c r="W26" s="73">
        <v>42236</v>
      </c>
      <c r="X26" s="74" t="s">
        <v>284</v>
      </c>
      <c r="Y26" s="74" t="s">
        <v>292</v>
      </c>
      <c r="Z26" s="74" t="s">
        <v>188</v>
      </c>
      <c r="AA26" s="74" t="s">
        <v>138</v>
      </c>
      <c r="AB26" s="75" t="s">
        <v>471</v>
      </c>
      <c r="AC26" s="73">
        <v>42240</v>
      </c>
      <c r="AD26" s="73" t="s">
        <v>188</v>
      </c>
      <c r="AE26" s="74" t="s">
        <v>269</v>
      </c>
      <c r="AF26" s="71" t="s">
        <v>465</v>
      </c>
      <c r="AG26" s="71" t="s">
        <v>267</v>
      </c>
      <c r="AH26" s="74"/>
      <c r="AI26" s="74"/>
      <c r="AJ26" s="74"/>
      <c r="AK26" s="39">
        <f>NETWORKDAYS(P26,U26,Holidays!$B$1:$B$132)</f>
        <v>8</v>
      </c>
      <c r="AL26" s="39">
        <f>VLOOKUP(N26,'Service standards'!A:B,2,FALSE)</f>
        <v>10</v>
      </c>
      <c r="AM26" s="40">
        <f>(NETWORKDAYS(Q26,U26,Holidays!$B$1:$B$132))-AI26</f>
        <v>1</v>
      </c>
      <c r="AN26" s="39" t="str">
        <f t="shared" si="0"/>
        <v>Met/Rencontre</v>
      </c>
      <c r="AO26" s="55"/>
      <c r="AP26" s="2" t="s">
        <v>480</v>
      </c>
    </row>
    <row r="27" spans="1:42" ht="90" customHeight="1">
      <c r="A27" s="71" t="s">
        <v>485</v>
      </c>
      <c r="B27" s="71" t="s">
        <v>486</v>
      </c>
      <c r="C27" s="74" t="s">
        <v>311</v>
      </c>
      <c r="D27" s="74" t="s">
        <v>219</v>
      </c>
      <c r="E27" s="74" t="s">
        <v>279</v>
      </c>
      <c r="F27" s="75" t="s">
        <v>462</v>
      </c>
      <c r="G27" s="74" t="s">
        <v>77</v>
      </c>
      <c r="H27" s="74" t="s">
        <v>95</v>
      </c>
      <c r="I27" s="74"/>
      <c r="J27" s="74" t="s">
        <v>9</v>
      </c>
      <c r="K27" s="77" t="s">
        <v>110</v>
      </c>
      <c r="L27" s="76">
        <v>505509</v>
      </c>
      <c r="M27" s="77" t="s">
        <v>34</v>
      </c>
      <c r="N27" s="74" t="s">
        <v>320</v>
      </c>
      <c r="O27" s="75" t="s">
        <v>463</v>
      </c>
      <c r="P27" s="73">
        <v>42249</v>
      </c>
      <c r="Q27" s="73">
        <v>42256</v>
      </c>
      <c r="R27" s="73"/>
      <c r="S27" s="73"/>
      <c r="T27" s="73" t="s">
        <v>188</v>
      </c>
      <c r="U27" s="73">
        <v>42257</v>
      </c>
      <c r="V27" s="73">
        <v>42262</v>
      </c>
      <c r="W27" s="73">
        <v>42262</v>
      </c>
      <c r="X27" s="74" t="s">
        <v>284</v>
      </c>
      <c r="Y27" s="74" t="s">
        <v>292</v>
      </c>
      <c r="Z27" s="74" t="s">
        <v>188</v>
      </c>
      <c r="AA27" s="74" t="s">
        <v>138</v>
      </c>
      <c r="AB27" s="75" t="s">
        <v>464</v>
      </c>
      <c r="AC27" s="73">
        <v>42257</v>
      </c>
      <c r="AD27" s="73" t="s">
        <v>188</v>
      </c>
      <c r="AE27" s="74" t="s">
        <v>269</v>
      </c>
      <c r="AF27" s="71" t="s">
        <v>465</v>
      </c>
      <c r="AG27" s="71" t="s">
        <v>267</v>
      </c>
      <c r="AH27" s="74"/>
      <c r="AI27" s="74"/>
      <c r="AJ27" s="74"/>
      <c r="AK27" s="39">
        <f>NETWORKDAYS(P27,U27,Holidays!$B$1:$B$132)</f>
        <v>6</v>
      </c>
      <c r="AL27" s="39">
        <f>VLOOKUP(N27,'Service standards'!A:B,2,FALSE)</f>
        <v>10</v>
      </c>
      <c r="AM27" s="40">
        <f>(NETWORKDAYS(Q27,U27,Holidays!$B$1:$B$132))-AI27</f>
        <v>2</v>
      </c>
      <c r="AN27" s="39" t="str">
        <f t="shared" ref="AN27" si="19">IF(AM27&lt;=AL27,"Met/Rencontre", "DNM/NRP")</f>
        <v>Met/Rencontre</v>
      </c>
      <c r="AO27" s="55"/>
      <c r="AP27" s="2" t="s">
        <v>480</v>
      </c>
    </row>
    <row r="28" spans="1:42" ht="90" customHeight="1">
      <c r="A28" s="71" t="s">
        <v>485</v>
      </c>
      <c r="B28" s="71" t="s">
        <v>486</v>
      </c>
      <c r="C28" s="74" t="s">
        <v>311</v>
      </c>
      <c r="D28" s="74" t="s">
        <v>219</v>
      </c>
      <c r="E28" s="74" t="s">
        <v>279</v>
      </c>
      <c r="F28" s="75" t="s">
        <v>437</v>
      </c>
      <c r="G28" s="74" t="s">
        <v>77</v>
      </c>
      <c r="H28" s="74" t="s">
        <v>95</v>
      </c>
      <c r="I28" s="74"/>
      <c r="J28" s="74" t="s">
        <v>9</v>
      </c>
      <c r="K28" s="77" t="s">
        <v>109</v>
      </c>
      <c r="L28" s="76">
        <v>511941</v>
      </c>
      <c r="M28" s="77" t="s">
        <v>33</v>
      </c>
      <c r="N28" s="74" t="s">
        <v>321</v>
      </c>
      <c r="O28" s="75" t="s">
        <v>467</v>
      </c>
      <c r="P28" s="73">
        <v>42235</v>
      </c>
      <c r="Q28" s="73"/>
      <c r="R28" s="73"/>
      <c r="S28" s="73" t="s">
        <v>173</v>
      </c>
      <c r="T28" s="73" t="s">
        <v>188</v>
      </c>
      <c r="U28" s="73"/>
      <c r="V28" s="73"/>
      <c r="W28" s="73"/>
      <c r="X28" s="74" t="s">
        <v>284</v>
      </c>
      <c r="Y28" s="74" t="s">
        <v>397</v>
      </c>
      <c r="Z28" s="74" t="s">
        <v>188</v>
      </c>
      <c r="AA28" s="74" t="s">
        <v>138</v>
      </c>
      <c r="AB28" s="75" t="s">
        <v>468</v>
      </c>
      <c r="AC28" s="73">
        <v>42282</v>
      </c>
      <c r="AD28" s="73" t="s">
        <v>188</v>
      </c>
      <c r="AE28" s="74" t="s">
        <v>269</v>
      </c>
      <c r="AF28" s="71" t="s">
        <v>465</v>
      </c>
      <c r="AG28" s="71" t="s">
        <v>267</v>
      </c>
      <c r="AH28" s="74"/>
      <c r="AI28" s="74"/>
      <c r="AJ28" s="74"/>
      <c r="AK28" s="39">
        <f>NETWORKDAYS(P28,U28,Holidays!$B$1:$B$132)</f>
        <v>-30152</v>
      </c>
      <c r="AL28" s="39">
        <f>VLOOKUP(N28,'Service standards'!A:B,2,FALSE)</f>
        <v>105</v>
      </c>
      <c r="AM28" s="40">
        <f>(NETWORKDAYS(Q28,U28,Holidays!$B$1:$B$132))-AI28</f>
        <v>0</v>
      </c>
      <c r="AN28" s="39" t="str">
        <f t="shared" ref="AN28" si="20">IF(AM28&lt;=AL28,"Met/Rencontre", "DNM/NRP")</f>
        <v>Met/Rencontre</v>
      </c>
      <c r="AO28" s="55"/>
      <c r="AP28" s="2" t="s">
        <v>480</v>
      </c>
    </row>
    <row r="29" spans="1:42" ht="90" customHeight="1">
      <c r="A29" s="71" t="s">
        <v>485</v>
      </c>
      <c r="B29" s="71" t="s">
        <v>486</v>
      </c>
      <c r="C29" s="74" t="s">
        <v>311</v>
      </c>
      <c r="D29" s="74" t="s">
        <v>219</v>
      </c>
      <c r="E29" s="74" t="s">
        <v>279</v>
      </c>
      <c r="F29" s="75" t="s">
        <v>462</v>
      </c>
      <c r="G29" s="74" t="s">
        <v>77</v>
      </c>
      <c r="H29" s="74" t="s">
        <v>95</v>
      </c>
      <c r="I29" s="74"/>
      <c r="J29" s="74" t="s">
        <v>9</v>
      </c>
      <c r="K29" s="77" t="s">
        <v>110</v>
      </c>
      <c r="L29" s="76">
        <v>513410</v>
      </c>
      <c r="M29" s="77" t="s">
        <v>33</v>
      </c>
      <c r="N29" s="74" t="s">
        <v>325</v>
      </c>
      <c r="O29" s="75" t="s">
        <v>434</v>
      </c>
      <c r="P29" s="73">
        <v>42206</v>
      </c>
      <c r="Q29" s="73">
        <v>42229</v>
      </c>
      <c r="R29" s="73">
        <v>42229</v>
      </c>
      <c r="S29" s="73" t="s">
        <v>173</v>
      </c>
      <c r="T29" s="73" t="s">
        <v>188</v>
      </c>
      <c r="U29" s="73">
        <v>42229</v>
      </c>
      <c r="V29" s="73">
        <v>42241</v>
      </c>
      <c r="W29" s="73">
        <v>42242</v>
      </c>
      <c r="X29" s="74" t="s">
        <v>285</v>
      </c>
      <c r="Y29" s="74" t="s">
        <v>299</v>
      </c>
      <c r="Z29" s="74" t="s">
        <v>195</v>
      </c>
      <c r="AA29" s="74" t="s">
        <v>138</v>
      </c>
      <c r="AB29" s="75" t="s">
        <v>466</v>
      </c>
      <c r="AC29" s="73">
        <v>42248</v>
      </c>
      <c r="AD29" s="73">
        <v>42226</v>
      </c>
      <c r="AE29" s="74" t="s">
        <v>269</v>
      </c>
      <c r="AF29" s="71" t="s">
        <v>465</v>
      </c>
      <c r="AG29" s="71" t="s">
        <v>267</v>
      </c>
      <c r="AH29" s="74"/>
      <c r="AI29" s="74"/>
      <c r="AJ29" s="74"/>
      <c r="AK29" s="39">
        <f>NETWORKDAYS(P29,U29,Holidays!$B$1:$B$132)</f>
        <v>17</v>
      </c>
      <c r="AL29" s="39">
        <f>VLOOKUP(N29,'Service standards'!A:B,2,FALSE)</f>
        <v>105</v>
      </c>
      <c r="AM29" s="40">
        <f>(NETWORKDAYS(Q29,U29,Holidays!$B$1:$B$132))-AI29</f>
        <v>1</v>
      </c>
      <c r="AN29" s="39" t="str">
        <f t="shared" ref="AN29" si="21">IF(AM29&lt;=AL29,"Met/Rencontre", "DNM/NRP")</f>
        <v>Met/Rencontre</v>
      </c>
      <c r="AO29" s="55"/>
      <c r="AP29" s="2" t="s">
        <v>480</v>
      </c>
    </row>
    <row r="30" spans="1:42" ht="90" customHeight="1">
      <c r="A30" s="71" t="s">
        <v>485</v>
      </c>
      <c r="B30" s="71" t="s">
        <v>486</v>
      </c>
      <c r="C30" s="74" t="s">
        <v>311</v>
      </c>
      <c r="D30" s="74" t="s">
        <v>219</v>
      </c>
      <c r="E30" s="74" t="s">
        <v>279</v>
      </c>
      <c r="F30" s="75" t="s">
        <v>445</v>
      </c>
      <c r="G30" s="74" t="s">
        <v>81</v>
      </c>
      <c r="H30" s="74" t="s">
        <v>100</v>
      </c>
      <c r="I30" s="74"/>
      <c r="J30" s="74" t="s">
        <v>5</v>
      </c>
      <c r="K30" s="77" t="s">
        <v>111</v>
      </c>
      <c r="L30" s="76">
        <v>513399</v>
      </c>
      <c r="M30" s="77" t="s">
        <v>33</v>
      </c>
      <c r="N30" s="74" t="s">
        <v>320</v>
      </c>
      <c r="O30" s="75" t="s">
        <v>446</v>
      </c>
      <c r="P30" s="73">
        <v>42215</v>
      </c>
      <c r="Q30" s="73">
        <v>42223</v>
      </c>
      <c r="R30" s="73"/>
      <c r="S30" s="73"/>
      <c r="T30" s="73" t="s">
        <v>188</v>
      </c>
      <c r="U30" s="73">
        <v>42227</v>
      </c>
      <c r="V30" s="73">
        <v>42234</v>
      </c>
      <c r="W30" s="73">
        <v>42234</v>
      </c>
      <c r="X30" s="74" t="s">
        <v>284</v>
      </c>
      <c r="Y30" s="74" t="s">
        <v>292</v>
      </c>
      <c r="Z30" s="74" t="s">
        <v>188</v>
      </c>
      <c r="AA30" s="74" t="s">
        <v>138</v>
      </c>
      <c r="AB30" s="75" t="s">
        <v>447</v>
      </c>
      <c r="AC30" s="73">
        <v>42244</v>
      </c>
      <c r="AD30" s="73" t="s">
        <v>188</v>
      </c>
      <c r="AE30" s="74" t="s">
        <v>269</v>
      </c>
      <c r="AF30" s="71" t="str">
        <f t="shared" ref="AF30" si="22">IF(U30&lt;&gt;"",(IF(U30&lt;=DATE(2014,3,31),"13/14",(IF(U30&lt;=DATE(2015,3,31),"14/15",(IF(U30&lt;=DATE(2016,3,31),"15/16",(IF(U30&lt;=DATE(2017,3,31),"16/17",(IF(U30&lt;=DATE(2018,3,31),"17/18"," ")))))))))),"")</f>
        <v>15/16</v>
      </c>
      <c r="AG30" s="71" t="str">
        <f t="shared" ref="AG30" si="23">IF(U30&lt;&gt;"",(IF(OR(MONTH(U30)=4,MONTH(U30)=5,MONTH(U30)=6),"Q/T1",(IF(OR(MONTH(U30)=7,MONTH(U30)=8,MONTH(U30)=9),"Q/T2",(IF(OR(MONTH(U30)=10,MONTH(U30)=11,MONTH(U30)=12),"Q/T3",(IF(OR(MONTH(U30)=1,MONTH(U30)=2,MONTH(U30)=3),"Q/T4","")))))))),"")</f>
        <v>Q/T2</v>
      </c>
      <c r="AH30" s="74"/>
      <c r="AI30" s="74"/>
      <c r="AJ30" s="74"/>
      <c r="AK30" s="39">
        <f>NETWORKDAYS(P30,U30,Holidays!$B$1:$B$132)</f>
        <v>8</v>
      </c>
      <c r="AL30" s="39">
        <f>VLOOKUP(N30,'Service standards'!A:B,2,FALSE)</f>
        <v>10</v>
      </c>
      <c r="AM30" s="40">
        <f>(NETWORKDAYS(Q30,U30,Holidays!$B$1:$B$132))-AI30</f>
        <v>3</v>
      </c>
      <c r="AN30" s="39" t="str">
        <f t="shared" si="0"/>
        <v>Met/Rencontre</v>
      </c>
      <c r="AO30" s="55"/>
      <c r="AP30" s="2" t="s">
        <v>480</v>
      </c>
    </row>
    <row r="31" spans="1:42" ht="90" customHeight="1">
      <c r="A31" s="71" t="s">
        <v>485</v>
      </c>
      <c r="B31" s="71" t="s">
        <v>486</v>
      </c>
      <c r="C31" s="74" t="s">
        <v>311</v>
      </c>
      <c r="D31" s="74" t="s">
        <v>219</v>
      </c>
      <c r="E31" s="74" t="s">
        <v>279</v>
      </c>
      <c r="F31" s="75" t="s">
        <v>445</v>
      </c>
      <c r="G31" s="74" t="s">
        <v>81</v>
      </c>
      <c r="H31" s="74" t="s">
        <v>100</v>
      </c>
      <c r="I31" s="74"/>
      <c r="J31" s="74" t="s">
        <v>5</v>
      </c>
      <c r="K31" s="77" t="s">
        <v>111</v>
      </c>
      <c r="L31" s="76">
        <v>513400</v>
      </c>
      <c r="M31" s="77" t="s">
        <v>33</v>
      </c>
      <c r="N31" s="74" t="s">
        <v>320</v>
      </c>
      <c r="O31" s="75" t="s">
        <v>448</v>
      </c>
      <c r="P31" s="73">
        <v>42215</v>
      </c>
      <c r="Q31" s="73">
        <v>42226</v>
      </c>
      <c r="R31" s="73"/>
      <c r="S31" s="73"/>
      <c r="T31" s="73" t="s">
        <v>188</v>
      </c>
      <c r="U31" s="73">
        <v>42228</v>
      </c>
      <c r="V31" s="73">
        <v>42235</v>
      </c>
      <c r="W31" s="73">
        <v>42236</v>
      </c>
      <c r="X31" s="74" t="s">
        <v>284</v>
      </c>
      <c r="Y31" s="74" t="s">
        <v>292</v>
      </c>
      <c r="Z31" s="74" t="s">
        <v>188</v>
      </c>
      <c r="AA31" s="74" t="s">
        <v>138</v>
      </c>
      <c r="AB31" s="75" t="s">
        <v>449</v>
      </c>
      <c r="AC31" s="73">
        <v>42244</v>
      </c>
      <c r="AD31" s="73" t="s">
        <v>188</v>
      </c>
      <c r="AE31" s="74" t="s">
        <v>269</v>
      </c>
      <c r="AF31" s="71" t="str">
        <f t="shared" ref="AF31" si="24">IF(U31&lt;&gt;"",(IF(U31&lt;=DATE(2014,3,31),"13/14",(IF(U31&lt;=DATE(2015,3,31),"14/15",(IF(U31&lt;=DATE(2016,3,31),"15/16",(IF(U31&lt;=DATE(2017,3,31),"16/17",(IF(U31&lt;=DATE(2018,3,31),"17/18"," ")))))))))),"")</f>
        <v>15/16</v>
      </c>
      <c r="AG31" s="71" t="str">
        <f t="shared" ref="AG31" si="25">IF(U31&lt;&gt;"",(IF(OR(MONTH(U31)=4,MONTH(U31)=5,MONTH(U31)=6),"Q/T1",(IF(OR(MONTH(U31)=7,MONTH(U31)=8,MONTH(U31)=9),"Q/T2",(IF(OR(MONTH(U31)=10,MONTH(U31)=11,MONTH(U31)=12),"Q/T3",(IF(OR(MONTH(U31)=1,MONTH(U31)=2,MONTH(U31)=3),"Q/T4","")))))))),"")</f>
        <v>Q/T2</v>
      </c>
      <c r="AH31" s="74"/>
      <c r="AI31" s="74"/>
      <c r="AJ31" s="74"/>
      <c r="AK31" s="39">
        <f>NETWORKDAYS(P31,U31,Holidays!$B$1:$B$132)</f>
        <v>9</v>
      </c>
      <c r="AL31" s="39">
        <f>VLOOKUP(N31,'Service standards'!A:B,2,FALSE)</f>
        <v>10</v>
      </c>
      <c r="AM31" s="40">
        <f>(NETWORKDAYS(Q31,U31,Holidays!$B$1:$B$132))-AI31</f>
        <v>3</v>
      </c>
      <c r="AN31" s="39" t="str">
        <f t="shared" ref="AN31" si="26">IF(AM31&lt;=AL31,"Met/Rencontre", "DNM/NRP")</f>
        <v>Met/Rencontre</v>
      </c>
      <c r="AO31" s="55"/>
      <c r="AP31" s="2" t="s">
        <v>480</v>
      </c>
    </row>
    <row r="32" spans="1:42" ht="90" customHeight="1">
      <c r="A32" s="71" t="s">
        <v>485</v>
      </c>
      <c r="B32" s="71" t="s">
        <v>486</v>
      </c>
      <c r="C32" s="74" t="s">
        <v>311</v>
      </c>
      <c r="D32" s="74" t="s">
        <v>219</v>
      </c>
      <c r="E32" s="74" t="s">
        <v>279</v>
      </c>
      <c r="F32" s="75" t="s">
        <v>437</v>
      </c>
      <c r="G32" s="74" t="s">
        <v>77</v>
      </c>
      <c r="H32" s="74" t="s">
        <v>95</v>
      </c>
      <c r="I32" s="74"/>
      <c r="J32" s="74" t="s">
        <v>9</v>
      </c>
      <c r="K32" s="77" t="s">
        <v>110</v>
      </c>
      <c r="L32" s="76">
        <v>511984</v>
      </c>
      <c r="M32" s="77" t="s">
        <v>33</v>
      </c>
      <c r="N32" s="74" t="s">
        <v>320</v>
      </c>
      <c r="O32" s="75" t="s">
        <v>438</v>
      </c>
      <c r="P32" s="73">
        <v>42202</v>
      </c>
      <c r="Q32" s="73">
        <v>42209</v>
      </c>
      <c r="R32" s="73"/>
      <c r="S32" s="73"/>
      <c r="T32" s="73" t="s">
        <v>188</v>
      </c>
      <c r="U32" s="73">
        <v>42212</v>
      </c>
      <c r="V32" s="73">
        <v>42212</v>
      </c>
      <c r="W32" s="73">
        <v>42214</v>
      </c>
      <c r="X32" s="74" t="s">
        <v>284</v>
      </c>
      <c r="Y32" s="74" t="s">
        <v>292</v>
      </c>
      <c r="Z32" s="74" t="s">
        <v>188</v>
      </c>
      <c r="AA32" s="74" t="s">
        <v>138</v>
      </c>
      <c r="AB32" s="75" t="s">
        <v>439</v>
      </c>
      <c r="AC32" s="73">
        <v>42220</v>
      </c>
      <c r="AD32" s="73" t="s">
        <v>369</v>
      </c>
      <c r="AE32" s="74" t="s">
        <v>269</v>
      </c>
      <c r="AF32" s="71" t="s">
        <v>124</v>
      </c>
      <c r="AG32" s="71" t="s">
        <v>266</v>
      </c>
      <c r="AH32" s="74"/>
      <c r="AI32" s="74"/>
      <c r="AJ32" s="74"/>
      <c r="AK32" s="39">
        <f>NETWORKDAYS(P32,U32,Holidays!$B$1:$B$132)</f>
        <v>7</v>
      </c>
      <c r="AL32" s="39">
        <f>VLOOKUP(N32,'Service standards'!A:B,2,FALSE)</f>
        <v>10</v>
      </c>
      <c r="AM32" s="40">
        <f>(NETWORKDAYS(Q32,U32,Holidays!$B$1:$B$132))-AI32</f>
        <v>2</v>
      </c>
      <c r="AN32" s="39" t="str">
        <f t="shared" ref="AN32" si="27">IF(AM32&lt;=AL32,"Met/Rencontre", "DNM/NRP")</f>
        <v>Met/Rencontre</v>
      </c>
      <c r="AO32" s="55"/>
      <c r="AP32" s="2" t="s">
        <v>480</v>
      </c>
    </row>
    <row r="33" spans="1:42" ht="90" customHeight="1">
      <c r="A33" s="71" t="s">
        <v>485</v>
      </c>
      <c r="B33" s="71" t="s">
        <v>486</v>
      </c>
      <c r="C33" s="74" t="s">
        <v>311</v>
      </c>
      <c r="D33" s="74" t="s">
        <v>219</v>
      </c>
      <c r="E33" s="74" t="s">
        <v>279</v>
      </c>
      <c r="F33" s="75" t="s">
        <v>363</v>
      </c>
      <c r="G33" s="74" t="s">
        <v>77</v>
      </c>
      <c r="H33" s="74" t="s">
        <v>95</v>
      </c>
      <c r="I33" s="74"/>
      <c r="J33" s="74" t="s">
        <v>9</v>
      </c>
      <c r="K33" s="77" t="s">
        <v>110</v>
      </c>
      <c r="L33" s="87">
        <v>501494</v>
      </c>
      <c r="M33" s="77" t="s">
        <v>33</v>
      </c>
      <c r="N33" s="74" t="s">
        <v>325</v>
      </c>
      <c r="O33" s="75" t="s">
        <v>434</v>
      </c>
      <c r="P33" s="73">
        <v>42157</v>
      </c>
      <c r="Q33" s="73">
        <v>42198</v>
      </c>
      <c r="R33" s="73">
        <v>42198</v>
      </c>
      <c r="S33" s="73" t="s">
        <v>173</v>
      </c>
      <c r="T33" s="73" t="s">
        <v>188</v>
      </c>
      <c r="U33" s="73">
        <v>42198</v>
      </c>
      <c r="V33" s="73">
        <v>42199</v>
      </c>
      <c r="W33" s="73">
        <v>42199</v>
      </c>
      <c r="X33" s="74" t="s">
        <v>284</v>
      </c>
      <c r="Y33" s="74" t="s">
        <v>397</v>
      </c>
      <c r="Z33" s="74" t="s">
        <v>188</v>
      </c>
      <c r="AA33" s="74" t="s">
        <v>138</v>
      </c>
      <c r="AB33" s="75" t="s">
        <v>435</v>
      </c>
      <c r="AC33" s="85">
        <v>42198</v>
      </c>
      <c r="AD33" s="88" t="s">
        <v>369</v>
      </c>
      <c r="AE33" s="74" t="s">
        <v>269</v>
      </c>
      <c r="AF33" s="71" t="s">
        <v>124</v>
      </c>
      <c r="AG33" s="71" t="s">
        <v>266</v>
      </c>
      <c r="AH33" s="74"/>
      <c r="AI33" s="74"/>
      <c r="AJ33" s="74"/>
      <c r="AK33" s="39">
        <f>NETWORKDAYS(P33,U33,Holidays!$B$1:$B$132)</f>
        <v>30</v>
      </c>
      <c r="AL33" s="39">
        <f>VLOOKUP(N33,'Service standards'!A:B,2,FALSE)</f>
        <v>105</v>
      </c>
      <c r="AM33" s="40">
        <f>(NETWORKDAYS(Q33,U33,Holidays!$B$1:$B$132))-AI33</f>
        <v>1</v>
      </c>
      <c r="AN33" s="39" t="str">
        <f t="shared" ref="AN33" si="28">IF(AM33&lt;=AL33,"Met/Rencontre", "DNM/NRP")</f>
        <v>Met/Rencontre</v>
      </c>
      <c r="AO33" s="55"/>
      <c r="AP33" s="2" t="s">
        <v>480</v>
      </c>
    </row>
    <row r="34" spans="1:42" ht="42">
      <c r="A34" s="71" t="s">
        <v>485</v>
      </c>
      <c r="B34" s="71" t="s">
        <v>486</v>
      </c>
      <c r="C34" s="74" t="s">
        <v>311</v>
      </c>
      <c r="D34" s="74" t="s">
        <v>219</v>
      </c>
      <c r="E34" s="74" t="s">
        <v>279</v>
      </c>
      <c r="F34" s="75" t="s">
        <v>363</v>
      </c>
      <c r="G34" s="74" t="s">
        <v>77</v>
      </c>
      <c r="H34" s="74" t="s">
        <v>95</v>
      </c>
      <c r="I34" s="74"/>
      <c r="J34" s="74" t="s">
        <v>9</v>
      </c>
      <c r="K34" s="77" t="s">
        <v>112</v>
      </c>
      <c r="L34" s="87">
        <v>22816</v>
      </c>
      <c r="M34" s="77" t="s">
        <v>33</v>
      </c>
      <c r="N34" s="74" t="s">
        <v>333</v>
      </c>
      <c r="O34" s="75" t="s">
        <v>455</v>
      </c>
      <c r="P34" s="73">
        <v>42215</v>
      </c>
      <c r="Q34" s="73">
        <v>42230</v>
      </c>
      <c r="R34" s="73"/>
      <c r="S34" s="73"/>
      <c r="T34" s="73"/>
      <c r="U34" s="73"/>
      <c r="V34" s="73"/>
      <c r="W34" s="73"/>
      <c r="X34" s="74" t="s">
        <v>285</v>
      </c>
      <c r="Y34" s="74" t="s">
        <v>293</v>
      </c>
      <c r="Z34" s="74" t="s">
        <v>195</v>
      </c>
      <c r="AA34" s="74" t="s">
        <v>138</v>
      </c>
      <c r="AB34" s="75" t="s">
        <v>456</v>
      </c>
      <c r="AC34" s="85">
        <v>42202</v>
      </c>
      <c r="AD34" s="88">
        <v>42251</v>
      </c>
      <c r="AE34" s="74" t="s">
        <v>145</v>
      </c>
      <c r="AF34" s="71" t="s">
        <v>124</v>
      </c>
      <c r="AG34" s="71" t="s">
        <v>266</v>
      </c>
      <c r="AH34" s="74"/>
      <c r="AI34" s="74"/>
      <c r="AJ34" s="74"/>
      <c r="AK34" s="39">
        <f>NETWORKDAYS(P34,U34,Holidays!$B$1:$B$132)</f>
        <v>-30139</v>
      </c>
      <c r="AL34" s="39">
        <f>VLOOKUP(N34,'Service standards'!A:B,2,FALSE)</f>
        <v>10</v>
      </c>
      <c r="AM34" s="40">
        <f>(NETWORKDAYS(Q34,U34,Holidays!$B$1:$B$132))-AI34</f>
        <v>-30149</v>
      </c>
      <c r="AN34" s="39" t="str">
        <f t="shared" ref="AN34" si="29">IF(AM34&lt;=AL34,"Met/Rencontre", "DNM/NRP")</f>
        <v>Met/Rencontre</v>
      </c>
      <c r="AO34" s="55" t="str">
        <f>VLOOKUP(N:N,Dashboard!A$3:B$32,2,FALSE)</f>
        <v>Acting over 4 months</v>
      </c>
      <c r="AP34" s="2"/>
    </row>
    <row r="35" spans="1:42" ht="56">
      <c r="A35" s="71" t="s">
        <v>485</v>
      </c>
      <c r="B35" s="71" t="s">
        <v>486</v>
      </c>
      <c r="C35" s="14" t="s">
        <v>311</v>
      </c>
      <c r="D35" s="14" t="s">
        <v>219</v>
      </c>
      <c r="E35" s="74" t="s">
        <v>279</v>
      </c>
      <c r="F35" s="33" t="s">
        <v>361</v>
      </c>
      <c r="G35" s="14" t="s">
        <v>77</v>
      </c>
      <c r="H35" s="14" t="s">
        <v>95</v>
      </c>
      <c r="J35" s="14" t="s">
        <v>9</v>
      </c>
      <c r="K35" s="77">
        <v>2</v>
      </c>
      <c r="L35" s="76">
        <v>508884</v>
      </c>
      <c r="M35" s="77" t="s">
        <v>33</v>
      </c>
      <c r="N35" s="74" t="s">
        <v>323</v>
      </c>
      <c r="O35" s="33" t="s">
        <v>402</v>
      </c>
      <c r="P35" s="13">
        <v>41915</v>
      </c>
      <c r="S35" s="13" t="s">
        <v>173</v>
      </c>
      <c r="AB35" s="75"/>
      <c r="AD35" s="13"/>
      <c r="AE35" s="14" t="s">
        <v>269</v>
      </c>
      <c r="AF35" s="71" t="s">
        <v>124</v>
      </c>
      <c r="AG35" s="71" t="s">
        <v>266</v>
      </c>
      <c r="AK35" s="39">
        <f>NETWORKDAYS(P35,U35,Holidays!$B$1:$B$132)</f>
        <v>-29933</v>
      </c>
      <c r="AL35" s="39">
        <f>VLOOKUP(N35,'Service standards'!A:B,2,FALSE)</f>
        <v>140</v>
      </c>
      <c r="AM35" s="40">
        <f>(NETWORKDAYS(Q35,U35,Holidays!$B$1:$B$132))-AI35</f>
        <v>0</v>
      </c>
      <c r="AN35" s="39" t="str">
        <f t="shared" si="0"/>
        <v>Met/Rencontre</v>
      </c>
      <c r="AO35" s="55" t="str">
        <f>VLOOKUP(N:N,Dashboard!A$3:B$32,2,FALSE)</f>
        <v>External Advertised</v>
      </c>
      <c r="AP35" s="2" t="s">
        <v>480</v>
      </c>
    </row>
    <row r="36" spans="1:42" ht="90" customHeight="1">
      <c r="A36" s="71" t="s">
        <v>485</v>
      </c>
      <c r="B36" s="71" t="s">
        <v>486</v>
      </c>
      <c r="C36" s="74" t="s">
        <v>311</v>
      </c>
      <c r="D36" s="74" t="s">
        <v>219</v>
      </c>
      <c r="E36" s="74" t="s">
        <v>233</v>
      </c>
      <c r="F36" s="75" t="s">
        <v>452</v>
      </c>
      <c r="G36" s="74" t="s">
        <v>77</v>
      </c>
      <c r="H36" s="74" t="s">
        <v>95</v>
      </c>
      <c r="I36" s="74"/>
      <c r="J36" s="74" t="s">
        <v>9</v>
      </c>
      <c r="K36" s="77" t="s">
        <v>110</v>
      </c>
      <c r="L36" s="76">
        <v>513411</v>
      </c>
      <c r="M36" s="77" t="s">
        <v>33</v>
      </c>
      <c r="N36" s="74" t="s">
        <v>333</v>
      </c>
      <c r="O36" s="75" t="s">
        <v>453</v>
      </c>
      <c r="P36" s="73">
        <v>42208</v>
      </c>
      <c r="Q36" s="73">
        <v>42228</v>
      </c>
      <c r="R36" s="73">
        <v>42228</v>
      </c>
      <c r="S36" s="73" t="s">
        <v>173</v>
      </c>
      <c r="T36" s="73" t="s">
        <v>188</v>
      </c>
      <c r="U36" s="73">
        <v>42228</v>
      </c>
      <c r="V36" s="73">
        <v>42229</v>
      </c>
      <c r="W36" s="73">
        <v>42230</v>
      </c>
      <c r="X36" s="74" t="s">
        <v>285</v>
      </c>
      <c r="Y36" s="74" t="s">
        <v>299</v>
      </c>
      <c r="Z36" s="74" t="s">
        <v>195</v>
      </c>
      <c r="AA36" s="74" t="s">
        <v>138</v>
      </c>
      <c r="AB36" s="75" t="s">
        <v>454</v>
      </c>
      <c r="AC36" s="73">
        <v>42247</v>
      </c>
      <c r="AD36" s="73">
        <v>42391</v>
      </c>
      <c r="AE36" s="74" t="s">
        <v>269</v>
      </c>
      <c r="AF36" s="71" t="s">
        <v>124</v>
      </c>
      <c r="AG36" s="71" t="s">
        <v>266</v>
      </c>
      <c r="AH36" s="74"/>
      <c r="AI36" s="74"/>
      <c r="AJ36" s="74"/>
      <c r="AK36" s="39">
        <f>NETWORKDAYS(P36,U36,Holidays!$B$1:$B$132)</f>
        <v>14</v>
      </c>
      <c r="AL36" s="39">
        <f>VLOOKUP(N36,'Service standards'!A:B,2,FALSE)</f>
        <v>10</v>
      </c>
      <c r="AM36" s="40">
        <f>(NETWORKDAYS(Q36,U36,Holidays!$B$1:$B$132))-AI36</f>
        <v>1</v>
      </c>
      <c r="AN36" s="39" t="str">
        <f t="shared" ref="AN36" si="30">IF(AM36&lt;=AL36,"Met/Rencontre", "DNM/NRP")</f>
        <v>Met/Rencontre</v>
      </c>
      <c r="AO36" s="55"/>
      <c r="AP36" s="2" t="s">
        <v>480</v>
      </c>
    </row>
    <row r="37" spans="1:42" ht="56">
      <c r="A37" s="71" t="s">
        <v>485</v>
      </c>
      <c r="B37" s="71" t="s">
        <v>486</v>
      </c>
      <c r="C37" s="74" t="s">
        <v>311</v>
      </c>
      <c r="D37" s="74" t="s">
        <v>219</v>
      </c>
      <c r="E37" s="74" t="s">
        <v>279</v>
      </c>
      <c r="F37" s="75" t="s">
        <v>403</v>
      </c>
      <c r="G37" s="74" t="s">
        <v>77</v>
      </c>
      <c r="H37" s="74" t="s">
        <v>95</v>
      </c>
      <c r="I37" s="74"/>
      <c r="J37" s="74" t="s">
        <v>9</v>
      </c>
      <c r="K37" s="77" t="s">
        <v>108</v>
      </c>
      <c r="L37" s="76">
        <v>506415</v>
      </c>
      <c r="M37" s="77" t="s">
        <v>33</v>
      </c>
      <c r="N37" s="74" t="s">
        <v>322</v>
      </c>
      <c r="O37" s="75" t="s">
        <v>404</v>
      </c>
      <c r="P37" s="73">
        <v>42107</v>
      </c>
      <c r="Q37" s="73"/>
      <c r="R37" s="73"/>
      <c r="S37" s="73" t="s">
        <v>173</v>
      </c>
      <c r="T37" s="73" t="s">
        <v>188</v>
      </c>
      <c r="U37" s="73"/>
      <c r="V37" s="65"/>
      <c r="W37" s="65"/>
      <c r="X37" s="74" t="s">
        <v>285</v>
      </c>
      <c r="Y37" s="74" t="s">
        <v>299</v>
      </c>
      <c r="Z37" s="74" t="s">
        <v>195</v>
      </c>
      <c r="AA37" s="74" t="s">
        <v>138</v>
      </c>
      <c r="AB37" s="2"/>
      <c r="AC37" s="75"/>
      <c r="AD37" s="73"/>
      <c r="AE37" s="81" t="s">
        <v>269</v>
      </c>
      <c r="AF37" s="71" t="s">
        <v>124</v>
      </c>
      <c r="AG37" s="71" t="s">
        <v>266</v>
      </c>
      <c r="AH37" s="74"/>
      <c r="AI37" s="74"/>
      <c r="AJ37" s="74"/>
      <c r="AK37" s="39">
        <f>NETWORKDAYS(P37,U37,Holidays!$B$1:$B$132)</f>
        <v>-30062</v>
      </c>
      <c r="AL37" s="39">
        <f>VLOOKUP(N37,'Service standards'!A:B,2,FALSE)</f>
        <v>140</v>
      </c>
      <c r="AM37" s="40">
        <f>(NETWORKDAYS(Q37,U37,Holidays!$B$1:$B$132))-AI37</f>
        <v>0</v>
      </c>
      <c r="AN37" s="39" t="str">
        <f t="shared" si="0"/>
        <v>Met/Rencontre</v>
      </c>
      <c r="AO37" s="55" t="str">
        <f>VLOOKUP(N:N,Dashboard!A$3:B$32,2,FALSE)</f>
        <v>External Advertised</v>
      </c>
      <c r="AP37" s="2" t="s">
        <v>480</v>
      </c>
    </row>
    <row r="38" spans="1:42" ht="60" customHeight="1">
      <c r="A38" s="71" t="s">
        <v>485</v>
      </c>
      <c r="B38" s="71" t="s">
        <v>486</v>
      </c>
      <c r="C38" s="14" t="s">
        <v>311</v>
      </c>
      <c r="D38" s="14" t="s">
        <v>219</v>
      </c>
      <c r="E38" s="14" t="s">
        <v>233</v>
      </c>
      <c r="F38" s="75" t="s">
        <v>417</v>
      </c>
      <c r="G38" s="14" t="s">
        <v>77</v>
      </c>
      <c r="H38" s="14" t="s">
        <v>95</v>
      </c>
      <c r="J38" s="14" t="s">
        <v>9</v>
      </c>
      <c r="K38" s="64">
        <v>3</v>
      </c>
      <c r="L38" s="87" t="s">
        <v>368</v>
      </c>
      <c r="M38" s="77" t="s">
        <v>33</v>
      </c>
      <c r="N38" s="74" t="s">
        <v>319</v>
      </c>
      <c r="O38" s="33" t="s">
        <v>381</v>
      </c>
      <c r="P38" s="13">
        <v>41925</v>
      </c>
      <c r="Q38" s="13">
        <v>41992</v>
      </c>
      <c r="R38" s="13">
        <v>41992</v>
      </c>
      <c r="S38" s="13" t="s">
        <v>174</v>
      </c>
      <c r="T38" s="13" t="s">
        <v>175</v>
      </c>
      <c r="U38" s="13">
        <v>42191</v>
      </c>
      <c r="V38" s="73"/>
      <c r="W38" s="73"/>
      <c r="AC38" s="73"/>
      <c r="AE38" s="74" t="s">
        <v>303</v>
      </c>
      <c r="AF38" s="71" t="str">
        <f t="shared" ref="AF38" si="31">IF(U38&lt;&gt;"",(IF(U38&lt;=DATE(2014,3,31),"13/14",(IF(U38&lt;=DATE(2015,3,31),"14/15",(IF(U38&lt;=DATE(2016,3,31),"15/16",(IF(U38&lt;=DATE(2017,3,31),"16/17",(IF(U38&lt;=DATE(2018,3,31),"17/18"," ")))))))))),"")</f>
        <v>15/16</v>
      </c>
      <c r="AG38" s="71" t="str">
        <f t="shared" ref="AG38" si="32">IF(U38&lt;&gt;"",(IF(OR(MONTH(U38)=4,MONTH(U38)=5,MONTH(U38)=6),"Q/T1",(IF(OR(MONTH(U38)=7,MONTH(U38)=8,MONTH(U38)=9),"Q/T2",(IF(OR(MONTH(U38)=10,MONTH(U38)=11,MONTH(U38)=12),"Q/T3",(IF(OR(MONTH(U38)=1,MONTH(U38)=2,MONTH(U38)=3),"Q/T4","")))))))),"")</f>
        <v>Q/T2</v>
      </c>
      <c r="AH38" s="80"/>
      <c r="AK38" s="39">
        <f>NETWORKDAYS(P38,U38,Holidays!$B$1:$B$132)</f>
        <v>183</v>
      </c>
      <c r="AL38" s="39" t="e">
        <f>VLOOKUP(N38,'Service standards'!A:B,2,FALSE)</f>
        <v>#N/A</v>
      </c>
      <c r="AM38" s="40">
        <f>(NETWORKDAYS(Q38,U38,Holidays!$B$1:$B$132))-AI38</f>
        <v>136</v>
      </c>
      <c r="AN38" s="39" t="e">
        <f t="shared" ref="AN38" si="33">IF(AM38&lt;=AL38,"Met/Rencontre", "DNM/NRP")</f>
        <v>#N/A</v>
      </c>
      <c r="AO38" s="55"/>
      <c r="AP38" s="2"/>
    </row>
    <row r="39" spans="1:42" ht="30" customHeight="1">
      <c r="A39" s="71" t="s">
        <v>485</v>
      </c>
      <c r="B39" s="71" t="s">
        <v>486</v>
      </c>
      <c r="C39" s="14" t="s">
        <v>311</v>
      </c>
      <c r="D39" s="14" t="s">
        <v>219</v>
      </c>
      <c r="E39" s="14" t="s">
        <v>233</v>
      </c>
      <c r="F39" s="33" t="s">
        <v>362</v>
      </c>
      <c r="G39" s="14" t="s">
        <v>77</v>
      </c>
      <c r="H39" s="14" t="s">
        <v>95</v>
      </c>
      <c r="J39" s="14" t="s">
        <v>9</v>
      </c>
      <c r="K39" s="77">
        <v>6</v>
      </c>
      <c r="L39" s="76">
        <v>511911</v>
      </c>
      <c r="M39" s="77"/>
      <c r="N39" s="74" t="s">
        <v>331</v>
      </c>
      <c r="O39" s="33" t="s">
        <v>383</v>
      </c>
      <c r="P39" s="13">
        <v>41920</v>
      </c>
      <c r="AD39" s="13"/>
      <c r="AE39" s="14" t="s">
        <v>143</v>
      </c>
      <c r="AF39" s="71" t="s">
        <v>124</v>
      </c>
      <c r="AG39" s="71" t="s">
        <v>266</v>
      </c>
      <c r="AK39" s="39">
        <f>NETWORKDAYS(P39,U39,Holidays!$B$1:$B$132)</f>
        <v>-29936</v>
      </c>
      <c r="AL39" s="39">
        <f>VLOOKUP(N39,'Service standards'!A:B,2,FALSE)</f>
        <v>110</v>
      </c>
      <c r="AM39" s="40">
        <f>(NETWORKDAYS(Q39,U39,Holidays!$B$1:$B$132))-AI39</f>
        <v>0</v>
      </c>
      <c r="AN39" s="39" t="str">
        <f t="shared" si="0"/>
        <v>Met/Rencontre</v>
      </c>
      <c r="AO39" s="55" t="str">
        <f>VLOOKUP(N:N,Dashboard!A$3:B$32,2,FALSE)</f>
        <v>Internal Advertised</v>
      </c>
      <c r="AP39" s="2"/>
    </row>
    <row r="40" spans="1:42" ht="90" customHeight="1">
      <c r="A40" s="71" t="s">
        <v>485</v>
      </c>
      <c r="B40" s="71" t="s">
        <v>486</v>
      </c>
      <c r="C40" s="74" t="s">
        <v>311</v>
      </c>
      <c r="D40" s="74" t="s">
        <v>219</v>
      </c>
      <c r="E40" s="74" t="s">
        <v>279</v>
      </c>
      <c r="F40" s="75" t="s">
        <v>420</v>
      </c>
      <c r="G40" s="74" t="s">
        <v>77</v>
      </c>
      <c r="H40" s="74" t="s">
        <v>95</v>
      </c>
      <c r="I40" s="74"/>
      <c r="J40" s="74" t="s">
        <v>9</v>
      </c>
      <c r="K40" s="77" t="s">
        <v>108</v>
      </c>
      <c r="L40" s="76"/>
      <c r="M40" s="77" t="s">
        <v>35</v>
      </c>
      <c r="N40" s="74" t="s">
        <v>332</v>
      </c>
      <c r="O40" s="75" t="s">
        <v>421</v>
      </c>
      <c r="P40" s="73">
        <v>42177</v>
      </c>
      <c r="Q40" s="73">
        <v>42205</v>
      </c>
      <c r="R40" s="73"/>
      <c r="S40" s="73"/>
      <c r="T40" s="73" t="s">
        <v>369</v>
      </c>
      <c r="U40" s="73">
        <v>42208</v>
      </c>
      <c r="V40" s="73">
        <v>42216</v>
      </c>
      <c r="W40" s="73">
        <v>42226</v>
      </c>
      <c r="X40" s="74" t="s">
        <v>285</v>
      </c>
      <c r="Y40" s="74" t="s">
        <v>287</v>
      </c>
      <c r="Z40" s="74" t="s">
        <v>194</v>
      </c>
      <c r="AA40" s="74" t="s">
        <v>138</v>
      </c>
      <c r="AB40" s="75" t="s">
        <v>422</v>
      </c>
      <c r="AC40" s="73">
        <v>42248</v>
      </c>
      <c r="AD40" s="73">
        <v>42356</v>
      </c>
      <c r="AE40" s="74" t="s">
        <v>269</v>
      </c>
      <c r="AF40" s="71" t="s">
        <v>124</v>
      </c>
      <c r="AG40" s="71" t="s">
        <v>266</v>
      </c>
      <c r="AH40" s="74"/>
      <c r="AI40" s="74"/>
      <c r="AJ40" s="74"/>
      <c r="AK40" s="39">
        <f>NETWORKDAYS(P40,U40,Holidays!$B$1:$B$132)</f>
        <v>24</v>
      </c>
      <c r="AL40" s="39">
        <f>VLOOKUP(N40,'Service standards'!A:B,2,FALSE)</f>
        <v>20</v>
      </c>
      <c r="AM40" s="40">
        <f>(NETWORKDAYS(Q40,U40,Holidays!$B$1:$B$132))-AI40</f>
        <v>4</v>
      </c>
      <c r="AN40" s="39" t="str">
        <f t="shared" ref="AN40" si="34">IF(AM40&lt;=AL40,"Met/Rencontre", "DNM/NRP")</f>
        <v>Met/Rencontre</v>
      </c>
      <c r="AO40" s="55"/>
      <c r="AP40" s="2" t="s">
        <v>480</v>
      </c>
    </row>
    <row r="41" spans="1:42" ht="42">
      <c r="A41" s="71" t="s">
        <v>485</v>
      </c>
      <c r="B41" s="71" t="s">
        <v>486</v>
      </c>
      <c r="C41" s="74" t="s">
        <v>311</v>
      </c>
      <c r="D41" s="74" t="s">
        <v>219</v>
      </c>
      <c r="E41" s="74" t="s">
        <v>279</v>
      </c>
      <c r="F41" s="75" t="s">
        <v>417</v>
      </c>
      <c r="G41" s="74" t="s">
        <v>77</v>
      </c>
      <c r="H41" s="74" t="s">
        <v>95</v>
      </c>
      <c r="I41" s="74"/>
      <c r="J41" s="74" t="s">
        <v>9</v>
      </c>
      <c r="K41" s="77" t="s">
        <v>110</v>
      </c>
      <c r="L41" s="76">
        <v>508186</v>
      </c>
      <c r="M41" s="77" t="s">
        <v>33</v>
      </c>
      <c r="N41" s="74" t="s">
        <v>333</v>
      </c>
      <c r="O41" s="75" t="s">
        <v>450</v>
      </c>
      <c r="P41" s="73">
        <v>42222</v>
      </c>
      <c r="Q41" s="73">
        <v>42230</v>
      </c>
      <c r="R41" s="73"/>
      <c r="S41" s="73"/>
      <c r="T41" s="73"/>
      <c r="U41" s="73"/>
      <c r="V41" s="73"/>
      <c r="W41" s="73"/>
      <c r="X41" s="74" t="s">
        <v>285</v>
      </c>
      <c r="Y41" s="74" t="s">
        <v>293</v>
      </c>
      <c r="Z41" s="74" t="s">
        <v>195</v>
      </c>
      <c r="AA41" s="74" t="s">
        <v>138</v>
      </c>
      <c r="AB41" s="75" t="s">
        <v>451</v>
      </c>
      <c r="AC41" s="73">
        <v>42219</v>
      </c>
      <c r="AD41" s="73">
        <v>42460</v>
      </c>
      <c r="AE41" s="74" t="s">
        <v>145</v>
      </c>
      <c r="AF41" s="71" t="s">
        <v>124</v>
      </c>
      <c r="AG41" s="71" t="s">
        <v>266</v>
      </c>
      <c r="AH41" s="74"/>
      <c r="AI41" s="74"/>
      <c r="AJ41" s="74"/>
      <c r="AK41" s="39">
        <f>NETWORKDAYS(P41,U41,Holidays!$B$1:$B$132)</f>
        <v>-30143</v>
      </c>
      <c r="AL41" s="39">
        <f>VLOOKUP(N41,'Service standards'!A:B,2,FALSE)</f>
        <v>10</v>
      </c>
      <c r="AM41" s="40">
        <f>(NETWORKDAYS(Q41,U41,Holidays!$B$1:$B$132))-AI41</f>
        <v>-30149</v>
      </c>
      <c r="AN41" s="39" t="str">
        <f t="shared" ref="AN41" si="35">IF(AM41&lt;=AL41,"Met/Rencontre", "DNM/NRP")</f>
        <v>Met/Rencontre</v>
      </c>
      <c r="AO41" s="55" t="str">
        <f>VLOOKUP(N:N,Dashboard!A$3:B$32,2,FALSE)</f>
        <v>Acting over 4 months</v>
      </c>
      <c r="AP41" s="2"/>
    </row>
    <row r="42" spans="1:42" ht="60" customHeight="1">
      <c r="A42" s="71" t="s">
        <v>485</v>
      </c>
      <c r="B42" s="71" t="s">
        <v>486</v>
      </c>
      <c r="C42" s="74" t="s">
        <v>311</v>
      </c>
      <c r="D42" s="74" t="s">
        <v>219</v>
      </c>
      <c r="E42" s="74" t="s">
        <v>279</v>
      </c>
      <c r="F42" s="75" t="s">
        <v>417</v>
      </c>
      <c r="G42" s="74" t="s">
        <v>77</v>
      </c>
      <c r="H42" s="74" t="s">
        <v>95</v>
      </c>
      <c r="I42" s="74"/>
      <c r="J42" s="74" t="s">
        <v>9</v>
      </c>
      <c r="K42" s="77" t="s">
        <v>110</v>
      </c>
      <c r="L42" s="76" t="s">
        <v>418</v>
      </c>
      <c r="M42" s="77" t="s">
        <v>33</v>
      </c>
      <c r="N42" s="74" t="s">
        <v>331</v>
      </c>
      <c r="O42" s="75" t="s">
        <v>382</v>
      </c>
      <c r="P42" s="73">
        <v>42367</v>
      </c>
      <c r="Q42" s="73">
        <v>42228</v>
      </c>
      <c r="R42" s="73">
        <v>42180</v>
      </c>
      <c r="S42" s="73" t="s">
        <v>174</v>
      </c>
      <c r="T42" s="73" t="s">
        <v>175</v>
      </c>
      <c r="U42" s="73">
        <v>42228</v>
      </c>
      <c r="V42" s="73">
        <v>42228</v>
      </c>
      <c r="W42" s="73"/>
      <c r="X42" s="74"/>
      <c r="Y42" s="74"/>
      <c r="Z42" s="74"/>
      <c r="AA42" s="74"/>
      <c r="AB42" s="75"/>
      <c r="AC42" s="73"/>
      <c r="AD42" s="73"/>
      <c r="AE42" s="74" t="s">
        <v>268</v>
      </c>
      <c r="AF42" s="71" t="s">
        <v>124</v>
      </c>
      <c r="AG42" s="71" t="s">
        <v>266</v>
      </c>
      <c r="AH42" s="74"/>
      <c r="AI42" s="74"/>
      <c r="AJ42" s="74"/>
      <c r="AK42" s="39">
        <f>NETWORKDAYS(P42,U42,Holidays!$B$1:$B$132)</f>
        <v>-95</v>
      </c>
      <c r="AL42" s="39">
        <f>VLOOKUP(N42,'Service standards'!A:B,2,FALSE)</f>
        <v>110</v>
      </c>
      <c r="AM42" s="40">
        <f>(NETWORKDAYS(Q42,U42,Holidays!$B$1:$B$132))-AI42</f>
        <v>1</v>
      </c>
      <c r="AN42" s="39" t="str">
        <f t="shared" ref="AN42" si="36">IF(AM42&lt;=AL42,"Met/Rencontre", "DNM/NRP")</f>
        <v>Met/Rencontre</v>
      </c>
      <c r="AO42" s="55"/>
      <c r="AP42" s="2" t="s">
        <v>480</v>
      </c>
    </row>
    <row r="43" spans="1:42" s="29" customFormat="1">
      <c r="AP43" s="2"/>
    </row>
    <row r="44" spans="1:42">
      <c r="K44" s="77"/>
      <c r="L44" s="76"/>
      <c r="M44" s="77"/>
      <c r="O44" s="75"/>
      <c r="AD44" s="13"/>
      <c r="AE44" s="74"/>
      <c r="AF44" s="71"/>
      <c r="AG44" s="71"/>
      <c r="AH44" s="74"/>
      <c r="AI44" s="74"/>
      <c r="AJ44" s="74"/>
      <c r="AO44" s="55"/>
      <c r="AP44" s="2"/>
    </row>
    <row r="45" spans="1:42">
      <c r="A45" s="71"/>
      <c r="B45" s="71"/>
      <c r="C45" s="74"/>
      <c r="D45" s="74"/>
      <c r="E45" s="74"/>
      <c r="F45" s="75"/>
      <c r="G45" s="74"/>
      <c r="H45" s="74"/>
      <c r="I45" s="74"/>
      <c r="J45" s="74"/>
      <c r="K45" s="77"/>
      <c r="L45" s="76"/>
      <c r="M45" s="77"/>
      <c r="N45" s="74"/>
      <c r="O45" s="75"/>
      <c r="P45" s="73"/>
      <c r="Q45" s="73"/>
      <c r="R45" s="73"/>
      <c r="S45" s="73"/>
      <c r="T45" s="73"/>
      <c r="U45" s="73"/>
      <c r="V45" s="73"/>
      <c r="W45" s="73"/>
      <c r="X45" s="74"/>
      <c r="Y45" s="74"/>
      <c r="Z45" s="74"/>
      <c r="AA45" s="74"/>
      <c r="AB45" s="75"/>
      <c r="AC45" s="73"/>
      <c r="AD45" s="73"/>
      <c r="AE45" s="74"/>
      <c r="AF45" s="71"/>
      <c r="AG45" s="71"/>
      <c r="AH45" s="74"/>
      <c r="AI45" s="74"/>
      <c r="AJ45" s="74"/>
      <c r="AO45" s="55"/>
      <c r="AP45" s="2"/>
    </row>
    <row r="46" spans="1:42" ht="90" customHeight="1">
      <c r="A46" s="71"/>
      <c r="B46" s="71"/>
      <c r="C46" s="74"/>
      <c r="D46" s="74"/>
      <c r="E46" s="74"/>
      <c r="F46" s="75"/>
      <c r="G46" s="74"/>
      <c r="H46" s="74"/>
      <c r="I46" s="74"/>
      <c r="J46" s="74"/>
      <c r="K46" s="77"/>
      <c r="L46" s="76"/>
      <c r="M46" s="77"/>
      <c r="N46" s="74"/>
      <c r="O46" s="75"/>
      <c r="P46" s="73"/>
      <c r="Q46" s="73"/>
      <c r="R46" s="73"/>
      <c r="S46" s="73"/>
      <c r="T46" s="73"/>
      <c r="U46" s="73"/>
      <c r="V46" s="73"/>
      <c r="W46" s="73"/>
      <c r="X46" s="74"/>
      <c r="Y46" s="74"/>
      <c r="Z46" s="74"/>
      <c r="AA46" s="74"/>
      <c r="AB46" s="75"/>
      <c r="AC46" s="73"/>
      <c r="AD46" s="73"/>
      <c r="AE46" s="74"/>
      <c r="AF46" s="71"/>
      <c r="AG46" s="71"/>
      <c r="AH46" s="74"/>
      <c r="AI46" s="74"/>
      <c r="AJ46" s="74"/>
      <c r="AO46" s="55"/>
      <c r="AP46" s="2"/>
    </row>
    <row r="47" spans="1:42" ht="150" customHeight="1">
      <c r="K47" s="77"/>
      <c r="L47" s="76"/>
      <c r="M47" s="77"/>
      <c r="O47" s="75"/>
      <c r="V47" s="65"/>
      <c r="W47" s="65"/>
      <c r="AC47" s="65"/>
      <c r="AD47" s="73"/>
      <c r="AE47" s="81"/>
      <c r="AF47" s="71"/>
      <c r="AG47" s="71"/>
      <c r="AO47" s="55"/>
      <c r="AP47" s="2"/>
    </row>
    <row r="48" spans="1:42">
      <c r="A48" s="71"/>
      <c r="B48" s="71"/>
      <c r="C48" s="74"/>
      <c r="D48" s="74"/>
      <c r="E48" s="74"/>
      <c r="F48" s="75"/>
      <c r="G48" s="74"/>
      <c r="H48" s="74"/>
      <c r="I48" s="74"/>
      <c r="J48" s="74"/>
      <c r="K48" s="77"/>
      <c r="L48" s="76"/>
      <c r="M48" s="77"/>
      <c r="N48" s="74"/>
      <c r="O48" s="75"/>
      <c r="P48" s="73"/>
      <c r="Q48" s="73"/>
      <c r="R48" s="73"/>
      <c r="S48" s="73"/>
      <c r="T48" s="73"/>
      <c r="U48" s="73"/>
      <c r="V48" s="65"/>
      <c r="W48" s="65"/>
      <c r="X48" s="74"/>
      <c r="Y48" s="74"/>
      <c r="Z48" s="74"/>
      <c r="AA48" s="74"/>
      <c r="AB48" s="75"/>
      <c r="AC48" s="65"/>
      <c r="AD48" s="73"/>
      <c r="AE48" s="81"/>
      <c r="AF48" s="71"/>
      <c r="AG48" s="71"/>
      <c r="AH48" s="74"/>
      <c r="AI48" s="74"/>
      <c r="AJ48" s="74"/>
      <c r="AO48" s="55"/>
      <c r="AP48" s="2"/>
    </row>
    <row r="49" spans="1:42">
      <c r="A49" s="71"/>
      <c r="B49" s="71"/>
      <c r="C49" s="74"/>
      <c r="D49" s="74"/>
      <c r="E49" s="74"/>
      <c r="F49" s="75"/>
      <c r="G49" s="74"/>
      <c r="H49" s="74"/>
      <c r="I49" s="74"/>
      <c r="J49" s="74"/>
      <c r="K49" s="77"/>
      <c r="L49" s="76"/>
      <c r="M49" s="77"/>
      <c r="N49" s="74"/>
      <c r="O49" s="75"/>
      <c r="P49" s="73"/>
      <c r="Q49" s="73"/>
      <c r="R49" s="73"/>
      <c r="S49" s="73"/>
      <c r="T49" s="73"/>
      <c r="U49" s="73"/>
      <c r="V49" s="65"/>
      <c r="W49" s="65"/>
      <c r="X49" s="74"/>
      <c r="Y49" s="74"/>
      <c r="Z49" s="74"/>
      <c r="AA49" s="74"/>
      <c r="AB49" s="75"/>
      <c r="AC49" s="65"/>
      <c r="AD49" s="73"/>
      <c r="AE49" s="81"/>
      <c r="AF49" s="71"/>
      <c r="AG49" s="71"/>
      <c r="AH49" s="74"/>
      <c r="AI49" s="74"/>
      <c r="AJ49" s="74"/>
      <c r="AO49" s="55"/>
      <c r="AP49" s="2"/>
    </row>
    <row r="50" spans="1:42" ht="90" customHeight="1">
      <c r="A50" s="71"/>
      <c r="B50" s="71"/>
      <c r="C50" s="74"/>
      <c r="D50" s="74"/>
      <c r="E50" s="74"/>
      <c r="F50" s="75"/>
      <c r="G50" s="74"/>
      <c r="H50" s="74"/>
      <c r="I50" s="74"/>
      <c r="J50" s="74"/>
      <c r="K50" s="74"/>
      <c r="M50" s="74"/>
      <c r="N50" s="74"/>
      <c r="O50" s="75"/>
      <c r="P50" s="73"/>
      <c r="Q50" s="73"/>
      <c r="R50" s="73"/>
      <c r="S50" s="73"/>
      <c r="T50" s="73"/>
      <c r="U50" s="73"/>
      <c r="V50" s="65"/>
      <c r="W50" s="65"/>
      <c r="X50" s="74"/>
      <c r="Y50" s="74"/>
      <c r="Z50" s="74"/>
      <c r="AA50" s="74"/>
      <c r="AB50" s="75"/>
      <c r="AC50" s="85"/>
      <c r="AE50" s="81"/>
      <c r="AF50" s="71"/>
      <c r="AG50" s="71"/>
      <c r="AH50" s="74"/>
      <c r="AI50" s="74"/>
      <c r="AJ50" s="74"/>
      <c r="AO50" s="55"/>
      <c r="AP50" s="2"/>
    </row>
    <row r="51" spans="1:42">
      <c r="A51" s="71"/>
      <c r="B51" s="71"/>
      <c r="C51" s="74"/>
      <c r="D51" s="74"/>
      <c r="E51" s="74"/>
      <c r="F51" s="75"/>
      <c r="G51" s="74"/>
      <c r="H51" s="74"/>
      <c r="I51" s="74"/>
      <c r="J51" s="74"/>
      <c r="K51" s="74"/>
      <c r="L51" s="72"/>
      <c r="M51" s="74"/>
      <c r="N51" s="74"/>
      <c r="O51" s="75"/>
      <c r="P51" s="73"/>
      <c r="Q51" s="73"/>
      <c r="R51" s="73"/>
      <c r="S51" s="73"/>
      <c r="T51" s="73"/>
      <c r="U51" s="73"/>
      <c r="V51" s="65"/>
      <c r="W51" s="65"/>
      <c r="X51" s="74"/>
      <c r="Y51" s="74"/>
      <c r="Z51" s="74"/>
      <c r="AA51" s="74"/>
      <c r="AB51" s="75"/>
      <c r="AC51" s="73"/>
      <c r="AD51" s="73"/>
      <c r="AE51" s="81"/>
      <c r="AF51" s="71"/>
      <c r="AG51" s="71"/>
      <c r="AH51" s="74"/>
      <c r="AI51" s="74"/>
      <c r="AJ51" s="74"/>
      <c r="AO51" s="55"/>
      <c r="AP51" s="2"/>
    </row>
    <row r="52" spans="1:42" ht="45" customHeight="1">
      <c r="K52" s="74"/>
      <c r="L52" s="72"/>
      <c r="M52" s="74"/>
      <c r="V52" s="65"/>
      <c r="W52" s="65"/>
      <c r="AD52" s="13"/>
      <c r="AE52" s="81"/>
      <c r="AF52" s="71"/>
      <c r="AG52" s="71"/>
      <c r="AO52" s="55"/>
      <c r="AP52" s="2"/>
    </row>
    <row r="53" spans="1:42">
      <c r="K53" s="77"/>
      <c r="L53" s="76"/>
      <c r="M53" s="77"/>
      <c r="U53" s="69"/>
      <c r="AD53" s="13"/>
      <c r="AE53" s="68"/>
      <c r="AF53" s="43"/>
      <c r="AG53" s="43"/>
      <c r="AJ53" s="74"/>
      <c r="AO53" s="55"/>
      <c r="AP53" s="2"/>
    </row>
    <row r="54" spans="1:42">
      <c r="K54" s="77"/>
      <c r="L54" s="76"/>
      <c r="M54" s="77"/>
      <c r="AD54" s="13"/>
      <c r="AF54" s="43"/>
      <c r="AG54" s="43"/>
      <c r="AO54" s="55"/>
      <c r="AP54" s="2"/>
    </row>
    <row r="55" spans="1:42">
      <c r="K55" s="77"/>
      <c r="L55" s="76"/>
      <c r="M55" s="77"/>
      <c r="AD55" s="13"/>
      <c r="AF55" s="71"/>
      <c r="AG55" s="71"/>
      <c r="AO55" s="55"/>
      <c r="AP55" s="2"/>
    </row>
    <row r="56" spans="1:42">
      <c r="K56" s="77"/>
      <c r="L56" s="76"/>
      <c r="M56" s="77"/>
      <c r="AD56" s="13"/>
      <c r="AF56" s="71"/>
      <c r="AG56" s="71"/>
      <c r="AO56" s="55"/>
      <c r="AP56" s="2"/>
    </row>
    <row r="57" spans="1:42">
      <c r="K57" s="77"/>
      <c r="L57" s="76"/>
      <c r="M57" s="77"/>
      <c r="AD57" s="13"/>
      <c r="AF57" s="71"/>
      <c r="AG57" s="71"/>
      <c r="AO57" s="55"/>
      <c r="AP57" s="2"/>
    </row>
    <row r="58" spans="1:42" ht="180" customHeight="1">
      <c r="K58" s="77"/>
      <c r="L58" s="76"/>
      <c r="M58" s="77"/>
      <c r="N58" s="74"/>
      <c r="V58" s="73"/>
      <c r="W58" s="73"/>
      <c r="AD58" s="13"/>
      <c r="AF58" s="71"/>
      <c r="AG58" s="71"/>
      <c r="AJ58" s="74"/>
      <c r="AO58" s="55"/>
      <c r="AP58" s="2"/>
    </row>
    <row r="59" spans="1:42">
      <c r="K59" s="77"/>
      <c r="L59" s="76"/>
      <c r="M59" s="77"/>
      <c r="N59" s="74"/>
      <c r="AD59" s="13"/>
      <c r="AF59" s="43"/>
      <c r="AG59" s="43"/>
      <c r="AJ59" s="74"/>
      <c r="AO59" s="55"/>
      <c r="AP59" s="2"/>
    </row>
    <row r="60" spans="1:42" ht="60" customHeight="1">
      <c r="K60" s="77"/>
      <c r="L60" s="76"/>
      <c r="M60" s="77"/>
      <c r="N60" s="74"/>
      <c r="AD60" s="13"/>
      <c r="AF60" s="43"/>
      <c r="AG60" s="43"/>
      <c r="AO60" s="55"/>
      <c r="AP60" s="2"/>
    </row>
    <row r="61" spans="1:42">
      <c r="K61" s="64"/>
      <c r="L61" s="63"/>
      <c r="M61" s="64"/>
      <c r="N61" s="74"/>
      <c r="AD61" s="13"/>
      <c r="AF61" s="43"/>
      <c r="AG61" s="43"/>
      <c r="AO61" s="55"/>
      <c r="AP61" s="2"/>
    </row>
    <row r="62" spans="1:42">
      <c r="K62" s="64"/>
      <c r="L62" s="63"/>
      <c r="M62" s="64"/>
      <c r="AD62" s="13"/>
      <c r="AF62" s="43"/>
      <c r="AG62" s="43"/>
      <c r="AO62" s="55"/>
      <c r="AP62" s="2"/>
    </row>
    <row r="63" spans="1:42" ht="60" customHeight="1">
      <c r="K63" s="64"/>
      <c r="L63" s="63"/>
      <c r="M63" s="64"/>
      <c r="N63" s="74"/>
      <c r="AD63" s="13"/>
      <c r="AF63" s="43"/>
      <c r="AG63" s="43"/>
      <c r="AJ63" s="74"/>
      <c r="AO63" s="55"/>
      <c r="AP63" s="2"/>
    </row>
    <row r="64" spans="1:42">
      <c r="F64" s="75"/>
      <c r="K64" s="74"/>
      <c r="L64" s="72"/>
      <c r="M64" s="74"/>
      <c r="N64" s="74"/>
      <c r="O64" s="67"/>
      <c r="AD64" s="13"/>
      <c r="AF64" s="43"/>
      <c r="AG64" s="43"/>
      <c r="AO64" s="55"/>
      <c r="AP64" s="2"/>
    </row>
    <row r="65" spans="1:42" ht="90" customHeight="1">
      <c r="K65" s="74"/>
      <c r="L65" s="63"/>
      <c r="M65" s="74"/>
      <c r="O65" s="75"/>
      <c r="AB65" s="75"/>
      <c r="AD65" s="13"/>
      <c r="AF65" s="43"/>
      <c r="AG65" s="43"/>
      <c r="AO65" s="55"/>
      <c r="AP65" s="2"/>
    </row>
    <row r="66" spans="1:42" ht="60" customHeight="1">
      <c r="K66" s="74"/>
      <c r="M66" s="74"/>
      <c r="AF66" s="43"/>
      <c r="AG66" s="43"/>
      <c r="AJ66" s="74"/>
      <c r="AO66" s="55"/>
      <c r="AP66" s="2"/>
    </row>
    <row r="67" spans="1:42">
      <c r="K67" s="74"/>
      <c r="L67" s="72"/>
      <c r="M67" s="74"/>
      <c r="AD67" s="13"/>
      <c r="AF67" s="43"/>
      <c r="AG67" s="43"/>
      <c r="AO67" s="55"/>
      <c r="AP67" s="2"/>
    </row>
    <row r="68" spans="1:42" ht="45" customHeight="1">
      <c r="F68" s="75"/>
      <c r="K68" s="74"/>
      <c r="L68" s="72"/>
      <c r="M68" s="74"/>
      <c r="O68" s="75"/>
      <c r="AB68" s="75"/>
      <c r="AD68" s="13"/>
      <c r="AF68" s="71"/>
      <c r="AG68" s="71"/>
      <c r="AO68" s="55"/>
      <c r="AP68" s="2"/>
    </row>
    <row r="69" spans="1:42" ht="60" customHeight="1">
      <c r="K69" s="74"/>
      <c r="L69" s="72"/>
      <c r="M69" s="74"/>
      <c r="O69" s="75"/>
      <c r="AD69" s="13"/>
      <c r="AF69" s="43"/>
      <c r="AG69" s="43"/>
      <c r="AO69" s="55"/>
      <c r="AP69" s="2"/>
    </row>
    <row r="70" spans="1:42" ht="60" customHeight="1">
      <c r="K70" s="74"/>
      <c r="L70" s="72"/>
      <c r="M70" s="74"/>
      <c r="O70" s="75"/>
      <c r="AD70" s="13"/>
      <c r="AF70" s="43"/>
      <c r="AG70" s="43"/>
      <c r="AJ70" s="74"/>
      <c r="AO70" s="55"/>
      <c r="AP70" s="2"/>
    </row>
    <row r="71" spans="1:42">
      <c r="F71" s="75"/>
      <c r="K71" s="74"/>
      <c r="L71" s="72"/>
      <c r="M71" s="74"/>
      <c r="Q71" s="70"/>
      <c r="R71" s="70"/>
      <c r="U71" s="70"/>
      <c r="V71" s="70"/>
      <c r="W71" s="70"/>
      <c r="AD71" s="13"/>
      <c r="AF71" s="43"/>
      <c r="AG71" s="43"/>
      <c r="AO71" s="55"/>
      <c r="AP71" s="2"/>
    </row>
    <row r="72" spans="1:42">
      <c r="K72" s="74"/>
      <c r="L72" s="72"/>
      <c r="M72" s="74"/>
      <c r="AD72" s="13"/>
      <c r="AF72" s="43"/>
      <c r="AG72" s="43"/>
      <c r="AJ72" s="74"/>
      <c r="AO72" s="55"/>
      <c r="AP72" s="2"/>
    </row>
    <row r="73" spans="1:42">
      <c r="L73" s="15"/>
      <c r="V73" s="73"/>
      <c r="W73" s="73"/>
      <c r="AD73" s="13"/>
      <c r="AE73" s="74"/>
      <c r="AF73" s="43"/>
      <c r="AG73" s="43"/>
      <c r="AO73" s="55"/>
    </row>
    <row r="74" spans="1:42">
      <c r="K74" s="74"/>
      <c r="L74" s="72"/>
      <c r="M74" s="74"/>
      <c r="AD74" s="13"/>
      <c r="AF74" s="43"/>
      <c r="AG74" s="43"/>
      <c r="AO74" s="55"/>
    </row>
    <row r="75" spans="1:42" ht="30" customHeight="1">
      <c r="A75" s="71"/>
      <c r="B75" s="71"/>
      <c r="K75" s="74"/>
      <c r="M75" s="74"/>
      <c r="AE75" s="80"/>
      <c r="AF75" s="71"/>
      <c r="AG75" s="71"/>
      <c r="AH75" s="80"/>
      <c r="AO75" s="55"/>
    </row>
    <row r="76" spans="1:42">
      <c r="F76" s="75"/>
      <c r="K76" s="74"/>
      <c r="L76" s="72"/>
      <c r="M76" s="74"/>
      <c r="AD76" s="13"/>
      <c r="AF76" s="43"/>
      <c r="AG76" s="43"/>
      <c r="AJ76" s="74"/>
      <c r="AO76" s="55"/>
    </row>
    <row r="77" spans="1:42">
      <c r="K77" s="74"/>
      <c r="L77" s="72"/>
      <c r="M77" s="74"/>
      <c r="U77" s="73"/>
      <c r="AD77" s="13"/>
      <c r="AF77" s="43"/>
      <c r="AG77" s="43"/>
      <c r="AJ77" s="74"/>
      <c r="AO77" s="55"/>
    </row>
    <row r="78" spans="1:42">
      <c r="L78" s="15"/>
      <c r="O78" s="75"/>
      <c r="AD78" s="13"/>
      <c r="AF78" s="43"/>
      <c r="AG78" s="43"/>
      <c r="AJ78" s="74"/>
      <c r="AO78" s="55"/>
    </row>
    <row r="79" spans="1:42" ht="60" customHeight="1">
      <c r="L79" s="72"/>
      <c r="O79" s="75"/>
      <c r="AD79" s="13"/>
      <c r="AF79" s="43"/>
      <c r="AG79" s="43"/>
      <c r="AO79" s="55"/>
    </row>
    <row r="80" spans="1:42">
      <c r="D80" s="74"/>
      <c r="F80" s="75"/>
      <c r="L80" s="15"/>
      <c r="AD80" s="13"/>
      <c r="AF80" s="43"/>
      <c r="AG80" s="43"/>
      <c r="AJ80" s="74"/>
      <c r="AO80" s="55"/>
    </row>
    <row r="81" spans="1:41" ht="60" customHeight="1">
      <c r="L81" s="15"/>
      <c r="AD81" s="13"/>
      <c r="AF81" s="43"/>
      <c r="AG81" s="43"/>
      <c r="AJ81" s="74"/>
      <c r="AO81" s="55"/>
    </row>
    <row r="82" spans="1:41" ht="180" customHeight="1">
      <c r="L82" s="15"/>
      <c r="W82" s="73"/>
      <c r="AD82" s="13"/>
      <c r="AF82" s="43"/>
      <c r="AG82" s="43"/>
      <c r="AJ82" s="74"/>
      <c r="AO82" s="55"/>
    </row>
    <row r="83" spans="1:41">
      <c r="L83" s="15"/>
      <c r="V83" s="66"/>
      <c r="W83" s="66"/>
      <c r="AD83" s="13"/>
      <c r="AE83" s="80"/>
      <c r="AF83" s="43"/>
      <c r="AG83" s="43"/>
      <c r="AO83" s="55"/>
    </row>
    <row r="84" spans="1:41" ht="105" customHeight="1">
      <c r="A84" s="71"/>
      <c r="B84" s="71"/>
      <c r="C84" s="74"/>
      <c r="D84" s="74"/>
      <c r="E84" s="74"/>
      <c r="F84" s="75"/>
      <c r="L84" s="15"/>
      <c r="O84" s="75"/>
      <c r="AD84" s="13"/>
      <c r="AF84" s="43"/>
      <c r="AG84" s="43"/>
      <c r="AJ84" s="74"/>
      <c r="AO84" s="55"/>
    </row>
    <row r="85" spans="1:41" ht="60" customHeight="1">
      <c r="A85" s="71"/>
      <c r="B85" s="71"/>
      <c r="F85" s="75"/>
      <c r="G85" s="74"/>
      <c r="H85" s="74"/>
      <c r="J85" s="74"/>
      <c r="L85" s="15"/>
      <c r="M85" s="74"/>
      <c r="O85" s="75"/>
      <c r="U85" s="73"/>
      <c r="AB85" s="75"/>
      <c r="AD85" s="13"/>
      <c r="AF85" s="43"/>
      <c r="AG85" s="43"/>
      <c r="AO85" s="55"/>
    </row>
    <row r="86" spans="1:41" ht="60" customHeight="1">
      <c r="A86" s="71"/>
      <c r="B86" s="71"/>
      <c r="D86" s="74"/>
      <c r="E86" s="74"/>
      <c r="F86" s="75"/>
      <c r="G86" s="74"/>
      <c r="H86" s="74"/>
      <c r="L86" s="15"/>
      <c r="M86" s="74"/>
      <c r="N86" s="74"/>
      <c r="O86" s="75"/>
      <c r="X86" s="74"/>
      <c r="Y86" s="74"/>
      <c r="Z86" s="74"/>
      <c r="AA86" s="74"/>
      <c r="AB86" s="75"/>
      <c r="AD86" s="13"/>
      <c r="AF86" s="43"/>
      <c r="AG86" s="43"/>
      <c r="AO86" s="55"/>
    </row>
    <row r="87" spans="1:41">
      <c r="C87" s="74"/>
      <c r="D87" s="74"/>
      <c r="E87" s="74"/>
      <c r="F87" s="75"/>
      <c r="G87" s="74"/>
      <c r="H87" s="74"/>
      <c r="J87" s="74"/>
      <c r="L87" s="15"/>
      <c r="M87" s="74"/>
      <c r="O87" s="75"/>
      <c r="AB87" s="75"/>
      <c r="AD87" s="13"/>
      <c r="AF87" s="43"/>
      <c r="AG87" s="43"/>
      <c r="AJ87" s="74"/>
      <c r="AO87" s="55"/>
    </row>
    <row r="88" spans="1:41" ht="90" customHeight="1">
      <c r="A88" s="71"/>
      <c r="B88" s="71"/>
      <c r="C88" s="74"/>
      <c r="D88" s="74"/>
      <c r="E88" s="74"/>
      <c r="F88" s="75"/>
      <c r="G88" s="74"/>
      <c r="H88" s="74"/>
      <c r="L88" s="15"/>
      <c r="M88" s="74"/>
      <c r="O88" s="75"/>
      <c r="Q88" s="73"/>
      <c r="U88" s="73"/>
      <c r="V88" s="79"/>
      <c r="W88" s="79"/>
      <c r="X88" s="74"/>
      <c r="AB88" s="75"/>
      <c r="AC88" s="73"/>
      <c r="AD88" s="73"/>
      <c r="AE88" s="84"/>
      <c r="AF88" s="43"/>
      <c r="AG88" s="43"/>
      <c r="AJ88" s="74"/>
      <c r="AO88" s="55"/>
    </row>
    <row r="89" spans="1:41" ht="90" customHeight="1">
      <c r="A89" s="71"/>
      <c r="B89" s="71"/>
      <c r="C89" s="74"/>
      <c r="F89" s="75"/>
      <c r="O89" s="75"/>
      <c r="AB89" s="75"/>
      <c r="AC89" s="73"/>
      <c r="AE89" s="74"/>
      <c r="AF89" s="43"/>
      <c r="AG89" s="43"/>
      <c r="AO89" s="55"/>
    </row>
    <row r="90" spans="1:41" ht="90" customHeight="1">
      <c r="C90" s="74"/>
      <c r="D90" s="74"/>
      <c r="E90" s="74"/>
      <c r="F90" s="75"/>
      <c r="G90" s="74"/>
      <c r="H90" s="74"/>
      <c r="J90" s="74"/>
      <c r="L90" s="72"/>
      <c r="M90" s="74"/>
      <c r="O90" s="75"/>
      <c r="Q90" s="73"/>
      <c r="R90" s="73"/>
      <c r="U90" s="73"/>
      <c r="V90" s="73"/>
      <c r="W90" s="73"/>
      <c r="AA90" s="74"/>
      <c r="AB90" s="75"/>
      <c r="AC90" s="73"/>
      <c r="AD90" s="73"/>
      <c r="AE90" s="74"/>
      <c r="AF90" s="43"/>
      <c r="AG90" s="43"/>
      <c r="AJ90" s="74"/>
      <c r="AO90" s="55"/>
    </row>
    <row r="91" spans="1:41" ht="105" customHeight="1">
      <c r="A91" s="71"/>
      <c r="B91" s="71"/>
      <c r="D91" s="74"/>
      <c r="E91" s="74"/>
      <c r="F91" s="75"/>
      <c r="G91" s="74"/>
      <c r="H91" s="74"/>
      <c r="O91" s="75"/>
      <c r="T91" s="73"/>
      <c r="AB91" s="75"/>
      <c r="AC91" s="85"/>
      <c r="AF91" s="71"/>
      <c r="AG91" s="71"/>
      <c r="AJ91" s="74"/>
      <c r="AO91" s="55"/>
    </row>
    <row r="92" spans="1:41">
      <c r="C92" s="74"/>
      <c r="D92" s="74"/>
      <c r="E92" s="74"/>
      <c r="F92" s="75"/>
      <c r="G92" s="74"/>
      <c r="H92" s="74"/>
      <c r="J92" s="74"/>
      <c r="L92" s="15"/>
      <c r="M92" s="74"/>
      <c r="AD92" s="13"/>
      <c r="AE92" s="74"/>
      <c r="AF92" s="43"/>
      <c r="AG92" s="43"/>
      <c r="AO92" s="55"/>
    </row>
    <row r="93" spans="1:41" ht="90" customHeight="1">
      <c r="C93" s="74"/>
      <c r="D93" s="74"/>
      <c r="E93" s="74"/>
      <c r="F93" s="75"/>
      <c r="G93" s="74"/>
      <c r="H93" s="74"/>
      <c r="J93" s="74"/>
      <c r="L93" s="15"/>
      <c r="M93" s="74"/>
      <c r="O93" s="75"/>
      <c r="V93" s="65"/>
      <c r="W93" s="65"/>
      <c r="AB93" s="75"/>
      <c r="AD93" s="13"/>
      <c r="AE93" s="81"/>
      <c r="AF93" s="43"/>
      <c r="AG93" s="43"/>
      <c r="AO93" s="55"/>
    </row>
    <row r="94" spans="1:41" ht="90" customHeight="1">
      <c r="A94" s="71"/>
      <c r="B94" s="71"/>
      <c r="C94" s="74"/>
      <c r="D94" s="74"/>
      <c r="E94" s="74"/>
      <c r="F94" s="75"/>
      <c r="G94" s="74"/>
      <c r="H94" s="74"/>
      <c r="M94" s="74"/>
      <c r="O94" s="75"/>
      <c r="R94" s="73"/>
      <c r="AB94" s="75"/>
      <c r="AC94" s="85"/>
      <c r="AE94" s="74"/>
      <c r="AF94" s="43"/>
      <c r="AG94" s="43"/>
      <c r="AO94" s="55"/>
    </row>
    <row r="95" spans="1:41" ht="60" customHeight="1">
      <c r="C95" s="74"/>
      <c r="D95" s="74"/>
      <c r="E95" s="74"/>
      <c r="F95" s="75"/>
      <c r="G95" s="74"/>
      <c r="H95" s="74"/>
      <c r="J95" s="74"/>
      <c r="K95" s="74"/>
      <c r="L95" s="15"/>
      <c r="M95" s="74"/>
      <c r="O95" s="75"/>
      <c r="AD95" s="13"/>
      <c r="AE95" s="74"/>
      <c r="AF95" s="71"/>
      <c r="AG95" s="71"/>
      <c r="AO95" s="55"/>
    </row>
    <row r="96" spans="1:41">
      <c r="C96" s="74"/>
      <c r="D96" s="74"/>
      <c r="E96" s="74"/>
      <c r="F96" s="75"/>
      <c r="G96" s="74"/>
      <c r="H96" s="74"/>
      <c r="L96" s="15"/>
      <c r="M96" s="74"/>
      <c r="O96" s="75"/>
      <c r="AB96" s="75"/>
      <c r="AD96" s="13"/>
      <c r="AE96" s="74"/>
      <c r="AF96" s="71"/>
      <c r="AG96" s="71"/>
      <c r="AO96" s="55"/>
    </row>
    <row r="97" spans="1:41" ht="90" customHeight="1">
      <c r="A97" s="71"/>
      <c r="B97" s="71"/>
      <c r="C97" s="74"/>
      <c r="D97" s="74"/>
      <c r="E97" s="74"/>
      <c r="F97" s="75"/>
      <c r="G97" s="74"/>
      <c r="H97" s="74"/>
      <c r="I97" s="74"/>
      <c r="J97" s="74"/>
      <c r="K97" s="74"/>
      <c r="M97" s="74"/>
      <c r="N97" s="74"/>
      <c r="O97" s="75"/>
      <c r="P97" s="73"/>
      <c r="Q97" s="73"/>
      <c r="R97" s="73"/>
      <c r="S97" s="73"/>
      <c r="T97" s="73"/>
      <c r="U97" s="73"/>
      <c r="V97" s="73"/>
      <c r="W97" s="73"/>
      <c r="X97" s="74"/>
      <c r="Y97" s="74"/>
      <c r="Z97" s="74"/>
      <c r="AA97" s="74"/>
      <c r="AB97" s="75"/>
      <c r="AC97" s="85"/>
      <c r="AE97" s="74"/>
      <c r="AF97" s="71"/>
      <c r="AG97" s="71"/>
      <c r="AH97" s="74"/>
      <c r="AI97" s="74"/>
      <c r="AJ97" s="74"/>
      <c r="AO97" s="55"/>
    </row>
    <row r="98" spans="1:41" ht="90" customHeight="1">
      <c r="A98" s="71"/>
      <c r="B98" s="71"/>
      <c r="C98" s="74"/>
      <c r="D98" s="74"/>
      <c r="E98" s="74"/>
      <c r="F98" s="75"/>
      <c r="G98" s="74"/>
      <c r="H98" s="74"/>
      <c r="J98" s="74"/>
      <c r="M98" s="74"/>
      <c r="O98" s="75"/>
      <c r="Q98" s="79"/>
      <c r="T98" s="73"/>
      <c r="V98" s="79"/>
      <c r="W98" s="79"/>
      <c r="AB98" s="75"/>
      <c r="AC98" s="85"/>
      <c r="AE98" s="84"/>
      <c r="AF98" s="71"/>
      <c r="AG98" s="71"/>
      <c r="AO98" s="55"/>
    </row>
    <row r="99" spans="1:41" ht="90" customHeight="1">
      <c r="A99" s="71"/>
      <c r="B99" s="71"/>
      <c r="C99" s="74"/>
      <c r="D99" s="74"/>
      <c r="E99" s="74"/>
      <c r="F99" s="75"/>
      <c r="G99" s="74"/>
      <c r="H99" s="74"/>
      <c r="I99" s="74"/>
      <c r="J99" s="74"/>
      <c r="K99" s="74"/>
      <c r="L99" s="72"/>
      <c r="M99" s="74"/>
      <c r="N99" s="74"/>
      <c r="O99" s="75"/>
      <c r="P99" s="73"/>
      <c r="Q99" s="73"/>
      <c r="R99" s="73"/>
      <c r="S99" s="73"/>
      <c r="T99" s="73"/>
      <c r="U99" s="73"/>
      <c r="V99" s="73"/>
      <c r="W99" s="73"/>
      <c r="X99" s="74"/>
      <c r="Y99" s="74"/>
      <c r="Z99" s="74"/>
      <c r="AA99" s="74"/>
      <c r="AB99" s="78"/>
      <c r="AC99" s="73"/>
      <c r="AD99" s="73"/>
      <c r="AE99" s="81"/>
      <c r="AF99" s="71"/>
      <c r="AG99" s="71"/>
      <c r="AH99" s="74"/>
      <c r="AI99" s="74"/>
      <c r="AJ99" s="74"/>
      <c r="AO99" s="55"/>
    </row>
    <row r="100" spans="1:41" ht="90" customHeight="1">
      <c r="A100" s="71"/>
      <c r="B100" s="71"/>
      <c r="C100" s="74"/>
      <c r="D100" s="74"/>
      <c r="E100" s="74"/>
      <c r="F100" s="75"/>
      <c r="G100" s="74"/>
      <c r="H100" s="74"/>
      <c r="J100" s="74"/>
      <c r="L100" s="15"/>
      <c r="M100" s="74"/>
      <c r="N100" s="74"/>
      <c r="O100" s="75"/>
      <c r="X100" s="74"/>
      <c r="Y100" s="74"/>
      <c r="Z100" s="74"/>
      <c r="AA100" s="74"/>
      <c r="AB100" s="75"/>
      <c r="AD100" s="73"/>
      <c r="AE100" s="81"/>
      <c r="AF100" s="71"/>
      <c r="AG100" s="71"/>
      <c r="AH100" s="74"/>
      <c r="AI100" s="74"/>
      <c r="AJ100" s="74"/>
      <c r="AO100" s="55"/>
    </row>
    <row r="101" spans="1:41" ht="90" customHeight="1">
      <c r="A101" s="71"/>
      <c r="B101" s="71"/>
      <c r="C101" s="74"/>
      <c r="D101" s="74"/>
      <c r="E101" s="74"/>
      <c r="F101" s="75"/>
      <c r="G101" s="74"/>
      <c r="H101" s="74"/>
      <c r="L101" s="15"/>
      <c r="M101" s="74"/>
      <c r="N101" s="74"/>
      <c r="O101" s="75"/>
      <c r="X101" s="74"/>
      <c r="Y101" s="74"/>
      <c r="Z101" s="74"/>
      <c r="AA101" s="74"/>
      <c r="AB101" s="75"/>
      <c r="AD101" s="73"/>
      <c r="AE101" s="81"/>
      <c r="AF101" s="71"/>
      <c r="AG101" s="71"/>
      <c r="AH101" s="74"/>
      <c r="AI101" s="74"/>
      <c r="AJ101" s="74"/>
      <c r="AO101" s="55"/>
    </row>
    <row r="102" spans="1:41" ht="90" customHeight="1">
      <c r="A102" s="71"/>
      <c r="B102" s="71"/>
      <c r="C102" s="74"/>
      <c r="D102" s="74"/>
      <c r="E102" s="74"/>
      <c r="F102" s="75"/>
      <c r="G102" s="74"/>
      <c r="H102" s="74"/>
      <c r="J102" s="74"/>
      <c r="L102" s="15"/>
      <c r="M102" s="74"/>
      <c r="N102" s="74"/>
      <c r="O102" s="75"/>
      <c r="X102" s="74"/>
      <c r="Y102" s="74"/>
      <c r="Z102" s="74"/>
      <c r="AA102" s="74"/>
      <c r="AB102" s="75"/>
      <c r="AD102" s="73"/>
      <c r="AE102" s="81"/>
      <c r="AF102" s="71"/>
      <c r="AG102" s="71"/>
      <c r="AH102" s="74"/>
      <c r="AI102" s="74"/>
      <c r="AJ102" s="74"/>
      <c r="AO102" s="55"/>
    </row>
    <row r="103" spans="1:41" ht="90" customHeight="1">
      <c r="A103" s="71"/>
      <c r="B103" s="71"/>
      <c r="D103" s="74"/>
      <c r="E103" s="74"/>
      <c r="F103" s="75"/>
      <c r="G103" s="74"/>
      <c r="L103" s="15"/>
      <c r="O103" s="75"/>
      <c r="Q103" s="73"/>
      <c r="R103" s="73"/>
      <c r="U103" s="73"/>
      <c r="V103" s="73"/>
      <c r="W103" s="73"/>
      <c r="AB103" s="75"/>
      <c r="AC103" s="73"/>
      <c r="AD103" s="73"/>
      <c r="AF103" s="71"/>
      <c r="AG103" s="71"/>
      <c r="AH103" s="74"/>
      <c r="AI103" s="74"/>
      <c r="AJ103" s="74"/>
      <c r="AO103" s="55"/>
    </row>
    <row r="104" spans="1:41" ht="90" customHeight="1">
      <c r="A104" s="71"/>
      <c r="B104" s="71"/>
      <c r="D104" s="74"/>
      <c r="E104" s="74"/>
      <c r="F104" s="75"/>
      <c r="G104" s="74"/>
      <c r="H104" s="74"/>
      <c r="M104" s="74"/>
      <c r="O104" s="75"/>
      <c r="R104" s="73"/>
      <c r="S104" s="73"/>
      <c r="U104" s="73"/>
      <c r="V104" s="73"/>
      <c r="W104" s="73"/>
      <c r="AB104" s="75"/>
      <c r="AC104" s="85"/>
      <c r="AF104" s="71"/>
      <c r="AG104" s="71"/>
      <c r="AO104" s="55"/>
    </row>
    <row r="105" spans="1:41" ht="90" customHeight="1">
      <c r="A105" s="71"/>
      <c r="B105" s="71"/>
      <c r="C105" s="74"/>
      <c r="D105" s="74"/>
      <c r="E105" s="74"/>
      <c r="F105" s="75"/>
      <c r="G105" s="74"/>
      <c r="H105" s="74"/>
      <c r="L105" s="15"/>
      <c r="O105" s="75"/>
      <c r="P105" s="73"/>
      <c r="Q105" s="73"/>
      <c r="R105" s="73"/>
      <c r="U105" s="73"/>
      <c r="V105" s="73"/>
      <c r="W105" s="73"/>
      <c r="AB105" s="75"/>
      <c r="AC105" s="73"/>
      <c r="AD105" s="73"/>
      <c r="AF105" s="71"/>
      <c r="AG105" s="71"/>
      <c r="AO105" s="55"/>
    </row>
    <row r="106" spans="1:41">
      <c r="A106" s="71"/>
      <c r="B106" s="71"/>
      <c r="C106" s="74"/>
      <c r="D106" s="74"/>
      <c r="E106" s="74"/>
      <c r="F106" s="75"/>
      <c r="G106" s="74"/>
      <c r="H106" s="74"/>
      <c r="L106" s="15"/>
      <c r="O106" s="75"/>
      <c r="U106" s="73"/>
      <c r="V106" s="73"/>
      <c r="W106" s="73"/>
      <c r="AB106" s="75"/>
      <c r="AC106" s="73"/>
      <c r="AD106" s="73"/>
      <c r="AF106" s="71"/>
      <c r="AG106" s="71"/>
      <c r="AO106" s="55"/>
    </row>
    <row r="107" spans="1:41" ht="90" customHeight="1">
      <c r="A107" s="71"/>
      <c r="B107" s="71"/>
      <c r="C107" s="74"/>
      <c r="D107" s="74"/>
      <c r="F107" s="75"/>
      <c r="G107" s="74"/>
      <c r="K107" s="74"/>
      <c r="M107" s="74"/>
      <c r="O107" s="75"/>
      <c r="R107" s="73"/>
      <c r="AB107" s="75"/>
      <c r="AC107" s="85"/>
      <c r="AE107" s="81"/>
      <c r="AF107" s="71"/>
      <c r="AG107" s="71"/>
      <c r="AO107" s="55"/>
    </row>
    <row r="108" spans="1:41">
      <c r="A108" s="71"/>
      <c r="B108" s="71"/>
      <c r="C108" s="74"/>
      <c r="E108" s="74"/>
      <c r="F108" s="75"/>
      <c r="L108" s="72"/>
      <c r="O108" s="75"/>
      <c r="AD108" s="13"/>
      <c r="AF108" s="71"/>
      <c r="AG108" s="71"/>
      <c r="AJ108" s="74"/>
      <c r="AO108" s="55"/>
    </row>
    <row r="109" spans="1:41" ht="90" customHeight="1">
      <c r="A109" s="71"/>
      <c r="B109" s="71"/>
      <c r="C109" s="74"/>
      <c r="D109" s="74"/>
      <c r="E109" s="74"/>
      <c r="F109" s="75"/>
      <c r="G109" s="74"/>
      <c r="H109" s="74"/>
      <c r="J109" s="74"/>
      <c r="L109" s="15"/>
      <c r="M109" s="74"/>
      <c r="N109" s="74"/>
      <c r="O109" s="75"/>
      <c r="P109" s="73"/>
      <c r="Q109" s="73"/>
      <c r="T109" s="73"/>
      <c r="U109" s="73"/>
      <c r="V109" s="73"/>
      <c r="W109" s="79"/>
      <c r="X109" s="74"/>
      <c r="Y109" s="74"/>
      <c r="AB109" s="82"/>
      <c r="AC109" s="83"/>
      <c r="AD109" s="73"/>
      <c r="AF109" s="71"/>
      <c r="AG109" s="71"/>
      <c r="AJ109" s="74"/>
      <c r="AO109" s="55"/>
    </row>
    <row r="110" spans="1:41" ht="90" customHeight="1">
      <c r="A110" s="71"/>
      <c r="B110" s="71"/>
      <c r="C110" s="74"/>
      <c r="D110" s="74"/>
      <c r="E110" s="74"/>
      <c r="F110" s="75"/>
      <c r="G110" s="74"/>
      <c r="H110" s="74"/>
      <c r="J110" s="74"/>
      <c r="L110" s="15"/>
      <c r="M110" s="74"/>
      <c r="O110" s="75"/>
      <c r="R110" s="73"/>
      <c r="T110" s="73"/>
      <c r="U110" s="73"/>
      <c r="V110" s="73"/>
      <c r="W110" s="73"/>
      <c r="AB110" s="75"/>
      <c r="AD110" s="73"/>
      <c r="AE110" s="74"/>
      <c r="AF110" s="71"/>
      <c r="AG110" s="71"/>
      <c r="AO110" s="55"/>
    </row>
    <row r="111" spans="1:41">
      <c r="A111" s="71"/>
      <c r="B111" s="71"/>
      <c r="C111" s="74"/>
      <c r="D111" s="74"/>
      <c r="E111" s="74"/>
      <c r="F111" s="75"/>
      <c r="G111" s="74"/>
      <c r="H111" s="74"/>
      <c r="J111" s="74"/>
      <c r="L111" s="15"/>
      <c r="M111" s="74"/>
      <c r="O111" s="75"/>
      <c r="T111" s="73"/>
      <c r="U111" s="73"/>
      <c r="V111" s="73"/>
      <c r="W111" s="73"/>
      <c r="Z111" s="74"/>
      <c r="AA111" s="74"/>
      <c r="AB111" s="75"/>
      <c r="AC111" s="73"/>
      <c r="AD111" s="73"/>
      <c r="AE111" s="74"/>
      <c r="AF111" s="71"/>
      <c r="AG111" s="71"/>
      <c r="AJ111" s="74"/>
      <c r="AO111" s="55"/>
    </row>
    <row r="112" spans="1:41" ht="90" customHeight="1">
      <c r="A112" s="71"/>
      <c r="B112" s="71"/>
      <c r="C112" s="74"/>
      <c r="D112" s="74"/>
      <c r="F112" s="75"/>
      <c r="G112" s="74"/>
      <c r="H112" s="74"/>
      <c r="L112" s="15"/>
      <c r="O112" s="75"/>
      <c r="R112" s="73"/>
      <c r="V112" s="73"/>
      <c r="W112" s="73"/>
      <c r="AB112" s="75"/>
      <c r="AD112" s="73"/>
      <c r="AE112" s="74"/>
      <c r="AF112" s="71"/>
      <c r="AG112" s="71"/>
      <c r="AO112" s="55"/>
    </row>
    <row r="113" spans="1:41" ht="90" customHeight="1">
      <c r="A113" s="71"/>
      <c r="B113" s="71"/>
      <c r="C113" s="74"/>
      <c r="D113" s="74"/>
      <c r="F113" s="75"/>
      <c r="G113" s="74"/>
      <c r="H113" s="74"/>
      <c r="J113" s="74"/>
      <c r="M113" s="74"/>
      <c r="N113" s="74"/>
      <c r="O113" s="75"/>
      <c r="T113" s="73"/>
      <c r="X113" s="74"/>
      <c r="Y113" s="74"/>
      <c r="Z113" s="74"/>
      <c r="AA113" s="74"/>
      <c r="AB113" s="75"/>
      <c r="AC113" s="85"/>
      <c r="AE113" s="74"/>
      <c r="AF113" s="71"/>
      <c r="AG113" s="71"/>
      <c r="AO113" s="55"/>
    </row>
    <row r="114" spans="1:41" ht="90" customHeight="1">
      <c r="A114" s="71"/>
      <c r="B114" s="71"/>
      <c r="C114" s="74"/>
      <c r="D114" s="74"/>
      <c r="E114" s="74"/>
      <c r="F114" s="75"/>
      <c r="G114" s="74"/>
      <c r="H114" s="74"/>
      <c r="J114" s="74"/>
      <c r="K114" s="74"/>
      <c r="M114" s="74"/>
      <c r="O114" s="75"/>
      <c r="T114" s="73"/>
      <c r="AB114" s="75"/>
      <c r="AC114" s="85"/>
      <c r="AE114" s="74"/>
      <c r="AF114" s="71"/>
      <c r="AG114" s="71"/>
      <c r="AO114" s="55"/>
    </row>
    <row r="115" spans="1:41">
      <c r="A115" s="71"/>
      <c r="B115" s="71"/>
      <c r="D115" s="81"/>
      <c r="F115" s="75"/>
      <c r="G115" s="74"/>
      <c r="J115" s="74"/>
      <c r="K115" s="74"/>
      <c r="L115" s="72"/>
      <c r="M115" s="74"/>
      <c r="V115" s="73"/>
      <c r="W115" s="73"/>
      <c r="AB115" s="73"/>
      <c r="AC115" s="73"/>
      <c r="AD115" s="13"/>
      <c r="AE115" s="74"/>
      <c r="AF115" s="71"/>
      <c r="AG115" s="71"/>
      <c r="AO115" s="55"/>
    </row>
    <row r="116" spans="1:41" ht="60" customHeight="1">
      <c r="A116" s="71"/>
      <c r="B116" s="71"/>
      <c r="F116" s="75"/>
      <c r="L116" s="15"/>
      <c r="O116" s="75"/>
      <c r="AD116" s="13"/>
      <c r="AF116" s="71"/>
      <c r="AG116" s="71"/>
      <c r="AO116" s="55"/>
    </row>
    <row r="117" spans="1:41">
      <c r="A117" s="71"/>
      <c r="B117" s="71"/>
      <c r="D117" s="81"/>
      <c r="F117" s="75"/>
      <c r="L117" s="15"/>
      <c r="O117" s="75"/>
      <c r="AB117" s="75"/>
      <c r="AD117" s="73"/>
      <c r="AF117" s="71"/>
      <c r="AG117" s="71"/>
      <c r="AO117" s="55"/>
    </row>
    <row r="118" spans="1:41">
      <c r="A118" s="71"/>
      <c r="B118" s="71"/>
      <c r="D118" s="74"/>
      <c r="F118" s="75"/>
      <c r="G118" s="74"/>
      <c r="H118" s="74"/>
      <c r="J118" s="74"/>
      <c r="L118" s="15"/>
      <c r="O118" s="75"/>
      <c r="U118" s="73"/>
      <c r="V118" s="73"/>
      <c r="W118" s="73"/>
      <c r="AB118" s="75"/>
      <c r="AC118" s="73"/>
      <c r="AD118" s="73"/>
      <c r="AF118" s="71"/>
      <c r="AG118" s="71"/>
      <c r="AO118" s="55"/>
    </row>
    <row r="119" spans="1:41">
      <c r="A119" s="71"/>
      <c r="B119" s="71"/>
      <c r="F119" s="75"/>
      <c r="G119" s="74"/>
      <c r="H119" s="74"/>
      <c r="J119" s="74"/>
      <c r="K119" s="74"/>
      <c r="L119" s="72"/>
      <c r="M119" s="74"/>
      <c r="O119" s="75"/>
      <c r="U119" s="73"/>
      <c r="V119" s="73"/>
      <c r="W119" s="73"/>
      <c r="AB119" s="75"/>
      <c r="AC119" s="73"/>
      <c r="AD119" s="73"/>
      <c r="AF119" s="71"/>
      <c r="AG119" s="71"/>
      <c r="AO119" s="55"/>
    </row>
    <row r="120" spans="1:41" ht="30" customHeight="1">
      <c r="A120" s="71"/>
      <c r="B120" s="71"/>
      <c r="F120" s="75"/>
      <c r="G120" s="74"/>
      <c r="H120" s="74"/>
      <c r="J120" s="74"/>
      <c r="K120" s="74"/>
      <c r="L120" s="72"/>
      <c r="M120" s="74"/>
      <c r="O120" s="75"/>
      <c r="P120" s="73"/>
      <c r="Q120" s="73"/>
      <c r="R120" s="73"/>
      <c r="U120" s="73"/>
      <c r="V120" s="73"/>
      <c r="W120" s="73"/>
      <c r="AA120" s="74"/>
      <c r="AB120" s="75"/>
      <c r="AC120" s="73"/>
      <c r="AD120" s="73"/>
      <c r="AF120" s="71"/>
      <c r="AG120" s="71"/>
      <c r="AO120" s="55"/>
    </row>
    <row r="121" spans="1:41">
      <c r="A121" s="71"/>
      <c r="B121" s="71"/>
      <c r="F121" s="75"/>
      <c r="G121" s="74"/>
      <c r="K121" s="74"/>
      <c r="L121" s="72"/>
      <c r="M121" s="74"/>
      <c r="O121" s="75"/>
      <c r="U121" s="73"/>
      <c r="V121" s="73"/>
      <c r="W121" s="73"/>
      <c r="Z121" s="74"/>
      <c r="AA121" s="74"/>
      <c r="AB121" s="75"/>
      <c r="AC121" s="73"/>
      <c r="AD121" s="73"/>
      <c r="AE121" s="74"/>
      <c r="AF121" s="71"/>
      <c r="AG121" s="71"/>
      <c r="AJ121" s="74"/>
      <c r="AO121" s="55"/>
    </row>
    <row r="122" spans="1:41" ht="90" customHeight="1">
      <c r="A122" s="71"/>
      <c r="B122" s="71"/>
      <c r="F122" s="75"/>
      <c r="G122" s="74"/>
      <c r="H122" s="74"/>
      <c r="L122" s="15"/>
      <c r="M122" s="74"/>
      <c r="O122" s="75"/>
      <c r="Q122" s="73"/>
      <c r="R122" s="73"/>
      <c r="U122" s="73"/>
      <c r="V122" s="73"/>
      <c r="W122" s="73"/>
      <c r="AB122" s="75"/>
      <c r="AC122" s="73"/>
      <c r="AD122" s="73"/>
      <c r="AF122" s="71"/>
      <c r="AG122" s="71"/>
      <c r="AO122" s="55"/>
    </row>
    <row r="123" spans="1:41">
      <c r="A123" s="71"/>
      <c r="B123" s="71"/>
      <c r="F123" s="75"/>
      <c r="G123" s="74"/>
      <c r="H123" s="74"/>
      <c r="L123" s="15"/>
      <c r="O123" s="75"/>
      <c r="Q123" s="73"/>
      <c r="R123" s="73"/>
      <c r="U123" s="73"/>
      <c r="V123" s="73"/>
      <c r="W123" s="73"/>
      <c r="AB123" s="75"/>
      <c r="AC123" s="73"/>
      <c r="AD123" s="73"/>
      <c r="AF123" s="71"/>
      <c r="AG123" s="71"/>
      <c r="AJ123" s="74"/>
      <c r="AO123" s="55"/>
    </row>
    <row r="124" spans="1:41" ht="90" customHeight="1">
      <c r="A124" s="71"/>
      <c r="B124" s="71"/>
      <c r="D124" s="74"/>
      <c r="E124" s="74"/>
      <c r="F124" s="75"/>
      <c r="H124" s="74"/>
      <c r="J124" s="74"/>
      <c r="K124" s="74"/>
      <c r="L124" s="72"/>
      <c r="M124" s="74"/>
      <c r="O124" s="75"/>
      <c r="Q124" s="73"/>
      <c r="R124" s="73"/>
      <c r="U124" s="73"/>
      <c r="V124" s="73"/>
      <c r="W124" s="73"/>
      <c r="AB124" s="75"/>
      <c r="AC124" s="73"/>
      <c r="AD124" s="73"/>
      <c r="AF124" s="71"/>
      <c r="AG124" s="71"/>
      <c r="AJ124" s="74"/>
      <c r="AO124" s="55"/>
    </row>
    <row r="125" spans="1:41" ht="90" customHeight="1">
      <c r="A125" s="71"/>
      <c r="B125" s="71"/>
      <c r="D125" s="74"/>
      <c r="E125" s="74"/>
      <c r="F125" s="75"/>
      <c r="G125" s="74"/>
      <c r="H125" s="74"/>
      <c r="K125" s="74"/>
      <c r="M125" s="74"/>
      <c r="O125" s="75"/>
      <c r="U125" s="73"/>
      <c r="V125" s="73"/>
      <c r="W125" s="73"/>
      <c r="AB125" s="75"/>
      <c r="AC125" s="85"/>
      <c r="AF125" s="71"/>
      <c r="AG125" s="71"/>
      <c r="AO125" s="55"/>
    </row>
    <row r="126" spans="1:41">
      <c r="A126" s="71"/>
      <c r="B126" s="71"/>
      <c r="F126" s="75"/>
      <c r="L126" s="15"/>
      <c r="O126" s="75"/>
      <c r="V126" s="73"/>
      <c r="W126" s="73"/>
      <c r="AD126" s="13"/>
      <c r="AE126" s="74"/>
      <c r="AF126" s="71"/>
      <c r="AG126" s="71"/>
      <c r="AJ126" s="74"/>
      <c r="AO126" s="55"/>
    </row>
    <row r="127" spans="1:41">
      <c r="A127" s="71"/>
      <c r="B127" s="71"/>
      <c r="F127" s="75"/>
      <c r="L127" s="15"/>
      <c r="O127" s="75"/>
      <c r="AD127" s="13"/>
      <c r="AF127" s="71"/>
      <c r="AG127" s="71"/>
      <c r="AJ127" s="74"/>
      <c r="AO127" s="55"/>
    </row>
    <row r="128" spans="1:41">
      <c r="A128" s="71"/>
      <c r="B128" s="71"/>
      <c r="F128" s="75"/>
      <c r="L128" s="15"/>
      <c r="O128" s="75"/>
      <c r="V128" s="73"/>
      <c r="W128" s="73"/>
      <c r="AD128" s="13"/>
      <c r="AE128" s="74"/>
      <c r="AF128" s="71"/>
      <c r="AG128" s="71"/>
      <c r="AJ128" s="74"/>
      <c r="AO128" s="55"/>
    </row>
    <row r="129" spans="1:41">
      <c r="A129" s="71"/>
      <c r="B129" s="71"/>
      <c r="F129" s="75"/>
      <c r="L129" s="15"/>
      <c r="O129" s="75"/>
      <c r="AD129" s="13"/>
      <c r="AF129" s="71"/>
      <c r="AG129" s="71"/>
      <c r="AJ129" s="74"/>
      <c r="AO129" s="55"/>
    </row>
    <row r="130" spans="1:41">
      <c r="A130" s="71"/>
      <c r="B130" s="71"/>
      <c r="F130" s="75"/>
      <c r="J130" s="74"/>
      <c r="L130" s="15"/>
      <c r="O130" s="75"/>
      <c r="Q130" s="73"/>
      <c r="R130" s="73"/>
      <c r="U130" s="73"/>
      <c r="V130" s="73"/>
      <c r="W130" s="73"/>
      <c r="AB130" s="75"/>
      <c r="AC130" s="73"/>
      <c r="AD130" s="73"/>
      <c r="AF130" s="71"/>
      <c r="AG130" s="71"/>
      <c r="AO130" s="55"/>
    </row>
    <row r="131" spans="1:41">
      <c r="A131" s="71"/>
      <c r="B131" s="71"/>
      <c r="F131" s="75"/>
      <c r="G131" s="74"/>
      <c r="H131" s="74"/>
      <c r="J131" s="74"/>
      <c r="L131" s="72"/>
      <c r="O131" s="75"/>
      <c r="P131" s="73"/>
      <c r="Q131" s="73"/>
      <c r="R131" s="73"/>
      <c r="U131" s="73"/>
      <c r="V131" s="73"/>
      <c r="W131" s="73"/>
      <c r="AB131" s="75"/>
      <c r="AC131" s="73"/>
      <c r="AD131" s="73"/>
      <c r="AF131" s="71"/>
      <c r="AG131" s="71"/>
      <c r="AO131" s="55"/>
    </row>
    <row r="132" spans="1:41" ht="90" customHeight="1">
      <c r="A132" s="71"/>
      <c r="B132" s="71"/>
      <c r="C132" s="74"/>
      <c r="D132" s="74"/>
      <c r="E132" s="74"/>
      <c r="F132" s="75"/>
      <c r="G132" s="74"/>
      <c r="H132" s="74"/>
      <c r="J132" s="74"/>
      <c r="M132" s="74"/>
      <c r="O132" s="75"/>
      <c r="T132" s="73"/>
      <c r="AB132" s="75"/>
      <c r="AC132" s="85"/>
      <c r="AE132" s="74"/>
      <c r="AF132" s="71"/>
      <c r="AG132" s="71"/>
      <c r="AO132" s="55"/>
    </row>
    <row r="133" spans="1:41" ht="90" customHeight="1">
      <c r="A133" s="71"/>
      <c r="B133" s="71"/>
      <c r="C133" s="74"/>
      <c r="D133" s="74"/>
      <c r="E133" s="74"/>
      <c r="F133" s="75"/>
      <c r="G133" s="74"/>
      <c r="H133" s="74"/>
      <c r="J133" s="74"/>
      <c r="M133" s="74"/>
      <c r="O133" s="75"/>
      <c r="T133" s="73"/>
      <c r="AB133" s="75"/>
      <c r="AC133" s="85"/>
      <c r="AE133" s="74"/>
      <c r="AF133" s="71"/>
      <c r="AG133" s="71"/>
      <c r="AO133" s="55"/>
    </row>
    <row r="134" spans="1:41" ht="90" customHeight="1">
      <c r="A134" s="71"/>
      <c r="B134" s="71"/>
      <c r="C134" s="74"/>
      <c r="D134" s="74"/>
      <c r="E134" s="74"/>
      <c r="F134" s="75"/>
      <c r="G134" s="74"/>
      <c r="H134" s="74"/>
      <c r="J134" s="74"/>
      <c r="M134" s="74"/>
      <c r="O134" s="75"/>
      <c r="T134" s="73"/>
      <c r="X134" s="74"/>
      <c r="Y134" s="74"/>
      <c r="Z134" s="74"/>
      <c r="AA134" s="74"/>
      <c r="AB134" s="75"/>
      <c r="AC134" s="85"/>
      <c r="AE134" s="74"/>
      <c r="AF134" s="71"/>
      <c r="AG134" s="71"/>
      <c r="AO134" s="55"/>
    </row>
    <row r="135" spans="1:41" ht="90" customHeight="1">
      <c r="A135" s="71"/>
      <c r="B135" s="71"/>
      <c r="C135" s="74"/>
      <c r="D135" s="74"/>
      <c r="E135" s="74"/>
      <c r="F135" s="75"/>
      <c r="G135" s="74"/>
      <c r="H135" s="74"/>
      <c r="J135" s="74"/>
      <c r="M135" s="74"/>
      <c r="N135" s="74"/>
      <c r="O135" s="75"/>
      <c r="Q135" s="73"/>
      <c r="T135" s="73"/>
      <c r="X135" s="74"/>
      <c r="Y135" s="74"/>
      <c r="Z135" s="74"/>
      <c r="AA135" s="74"/>
      <c r="AB135" s="75"/>
      <c r="AC135" s="85"/>
      <c r="AE135" s="74"/>
      <c r="AF135" s="71"/>
      <c r="AG135" s="71"/>
      <c r="AH135" s="84"/>
      <c r="AO135" s="55"/>
    </row>
    <row r="136" spans="1:41">
      <c r="A136" s="71"/>
      <c r="B136" s="71"/>
      <c r="C136" s="74"/>
      <c r="D136" s="74"/>
      <c r="E136" s="74"/>
      <c r="F136" s="75"/>
      <c r="G136" s="74"/>
      <c r="H136" s="74"/>
      <c r="J136" s="74"/>
      <c r="L136" s="15"/>
      <c r="M136" s="74"/>
      <c r="O136" s="75"/>
      <c r="T136" s="73"/>
      <c r="AB136" s="75"/>
      <c r="AD136" s="13"/>
      <c r="AF136" s="71"/>
      <c r="AG136" s="71"/>
      <c r="AO136" s="55"/>
    </row>
    <row r="137" spans="1:41" ht="90" customHeight="1">
      <c r="A137" s="71"/>
      <c r="B137" s="71"/>
      <c r="C137" s="74"/>
      <c r="D137" s="74"/>
      <c r="E137" s="74"/>
      <c r="F137" s="75"/>
      <c r="G137" s="74"/>
      <c r="H137" s="74"/>
      <c r="J137" s="74"/>
      <c r="M137" s="74"/>
      <c r="O137" s="75"/>
      <c r="S137" s="73"/>
      <c r="W137" s="73"/>
      <c r="Z137" s="74"/>
      <c r="AA137" s="74"/>
      <c r="AB137" s="75"/>
      <c r="AC137" s="85"/>
      <c r="AE137" s="74"/>
      <c r="AF137" s="71"/>
      <c r="AG137" s="71"/>
      <c r="AO137" s="55"/>
    </row>
    <row r="138" spans="1:41" ht="90" customHeight="1">
      <c r="A138" s="71"/>
      <c r="B138" s="71"/>
      <c r="F138" s="75"/>
      <c r="G138" s="74"/>
      <c r="N138" s="74"/>
      <c r="O138" s="75"/>
      <c r="R138" s="73"/>
      <c r="AB138" s="75"/>
      <c r="AC138" s="85"/>
      <c r="AF138" s="71"/>
      <c r="AG138" s="71"/>
      <c r="AO138" s="55"/>
    </row>
    <row r="139" spans="1:41">
      <c r="A139" s="71"/>
      <c r="B139" s="71"/>
      <c r="F139" s="75"/>
      <c r="G139" s="74"/>
      <c r="L139" s="72"/>
      <c r="O139" s="75"/>
      <c r="R139" s="73"/>
      <c r="U139" s="73"/>
      <c r="V139" s="73"/>
      <c r="W139" s="73"/>
      <c r="AB139" s="75"/>
      <c r="AC139" s="73"/>
      <c r="AD139" s="73"/>
      <c r="AF139" s="71"/>
      <c r="AG139" s="71"/>
      <c r="AO139" s="55"/>
    </row>
    <row r="140" spans="1:41" ht="60" customHeight="1">
      <c r="A140" s="71"/>
      <c r="B140" s="71"/>
      <c r="D140" s="74"/>
      <c r="E140" s="74"/>
      <c r="F140" s="75"/>
      <c r="L140" s="72"/>
      <c r="O140" s="75"/>
      <c r="Q140" s="73"/>
      <c r="R140" s="73"/>
      <c r="U140" s="73"/>
      <c r="V140" s="73"/>
      <c r="W140" s="73"/>
      <c r="AB140" s="75"/>
      <c r="AC140" s="73"/>
      <c r="AD140" s="73"/>
      <c r="AF140" s="71"/>
      <c r="AG140" s="71"/>
      <c r="AO140" s="55"/>
    </row>
    <row r="141" spans="1:41">
      <c r="A141" s="71"/>
      <c r="B141" s="71"/>
      <c r="D141" s="74"/>
      <c r="F141" s="75"/>
      <c r="G141" s="74"/>
      <c r="L141" s="72"/>
      <c r="O141" s="75"/>
      <c r="U141" s="73"/>
      <c r="V141" s="73"/>
      <c r="W141" s="73"/>
      <c r="AB141" s="75"/>
      <c r="AC141" s="73"/>
      <c r="AD141" s="73"/>
      <c r="AF141" s="71"/>
      <c r="AG141" s="71"/>
      <c r="AO141" s="55"/>
    </row>
    <row r="142" spans="1:41" ht="90" customHeight="1">
      <c r="A142" s="71"/>
      <c r="B142" s="71"/>
      <c r="C142" s="74"/>
      <c r="D142" s="74"/>
      <c r="E142" s="74"/>
      <c r="F142" s="75"/>
      <c r="G142" s="74"/>
      <c r="H142" s="74"/>
      <c r="L142" s="15"/>
      <c r="M142" s="74"/>
      <c r="N142" s="74"/>
      <c r="O142" s="75"/>
      <c r="Q142" s="73"/>
      <c r="R142" s="73"/>
      <c r="T142" s="73"/>
      <c r="U142" s="73"/>
      <c r="V142" s="73"/>
      <c r="W142" s="73"/>
      <c r="AB142" s="75"/>
      <c r="AC142" s="73"/>
      <c r="AD142" s="73"/>
      <c r="AF142" s="71"/>
      <c r="AG142" s="71"/>
      <c r="AJ142" s="74"/>
      <c r="AO142" s="55"/>
    </row>
    <row r="143" spans="1:41" ht="90" customHeight="1">
      <c r="A143" s="71"/>
      <c r="B143" s="71"/>
      <c r="F143" s="75"/>
      <c r="J143" s="74"/>
      <c r="O143" s="75"/>
      <c r="P143" s="65"/>
      <c r="Q143" s="65"/>
      <c r="R143" s="73"/>
      <c r="AB143" s="75"/>
      <c r="AC143" s="85"/>
      <c r="AF143" s="71"/>
      <c r="AG143" s="71"/>
      <c r="AO143" s="55"/>
    </row>
    <row r="144" spans="1:41" ht="90" customHeight="1">
      <c r="A144" s="71"/>
      <c r="B144" s="71"/>
      <c r="C144" s="74"/>
      <c r="D144" s="74"/>
      <c r="E144" s="74"/>
      <c r="F144" s="75"/>
      <c r="G144" s="74"/>
      <c r="H144" s="74"/>
      <c r="J144" s="74"/>
      <c r="M144" s="74"/>
      <c r="O144" s="75"/>
      <c r="T144" s="73"/>
      <c r="Z144" s="74"/>
      <c r="AA144" s="74"/>
      <c r="AB144" s="75"/>
      <c r="AC144" s="85"/>
      <c r="AE144" s="74"/>
      <c r="AF144" s="71"/>
      <c r="AG144" s="71"/>
      <c r="AO144" s="55"/>
    </row>
    <row r="145" spans="1:41" ht="90" customHeight="1">
      <c r="A145" s="71"/>
      <c r="B145" s="71"/>
      <c r="C145" s="74"/>
      <c r="D145" s="74"/>
      <c r="E145" s="74"/>
      <c r="F145" s="75"/>
      <c r="G145" s="74"/>
      <c r="H145" s="74"/>
      <c r="K145" s="74"/>
      <c r="L145" s="15"/>
      <c r="M145" s="74"/>
      <c r="O145" s="75"/>
      <c r="T145" s="73"/>
      <c r="X145" s="74"/>
      <c r="AA145" s="74"/>
      <c r="AB145" s="75"/>
      <c r="AD145" s="13"/>
      <c r="AE145" s="74"/>
      <c r="AF145" s="71"/>
      <c r="AG145" s="71"/>
      <c r="AO145" s="55"/>
    </row>
    <row r="146" spans="1:41" ht="90" customHeight="1">
      <c r="A146" s="71"/>
      <c r="B146" s="71"/>
      <c r="C146" s="74"/>
      <c r="D146" s="74"/>
      <c r="E146" s="74"/>
      <c r="F146" s="75"/>
      <c r="G146" s="74"/>
      <c r="H146" s="74"/>
      <c r="J146" s="74"/>
      <c r="L146" s="15"/>
      <c r="M146" s="74"/>
      <c r="O146" s="75"/>
      <c r="W146" s="73"/>
      <c r="X146" s="74"/>
      <c r="AA146" s="74"/>
      <c r="AB146" s="75"/>
      <c r="AD146" s="13"/>
      <c r="AE146" s="74"/>
      <c r="AF146" s="71"/>
      <c r="AG146" s="71"/>
      <c r="AO146" s="55"/>
    </row>
    <row r="147" spans="1:41" ht="90" customHeight="1">
      <c r="A147" s="71"/>
      <c r="B147" s="71"/>
      <c r="C147" s="74"/>
      <c r="D147" s="74"/>
      <c r="E147" s="74"/>
      <c r="F147" s="75"/>
      <c r="G147" s="74"/>
      <c r="H147" s="74"/>
      <c r="J147" s="74"/>
      <c r="L147"/>
      <c r="M147" s="74"/>
      <c r="O147"/>
      <c r="T147" s="73"/>
      <c r="AA147" s="74"/>
      <c r="AB147" s="75"/>
      <c r="AC147" s="73"/>
      <c r="AD147" s="73"/>
      <c r="AE147" s="74"/>
      <c r="AF147" s="71"/>
      <c r="AG147" s="71"/>
      <c r="AO147" s="55"/>
    </row>
    <row r="148" spans="1:41" ht="90" customHeight="1">
      <c r="A148" s="71"/>
      <c r="B148" s="71"/>
      <c r="C148" s="74"/>
      <c r="D148" s="74"/>
      <c r="E148" s="74"/>
      <c r="F148" s="75"/>
      <c r="G148" s="74"/>
      <c r="H148" s="74"/>
      <c r="J148" s="74"/>
      <c r="L148" s="15"/>
      <c r="M148" s="74"/>
      <c r="O148" s="75"/>
      <c r="T148" s="73"/>
      <c r="X148" s="74"/>
      <c r="Y148" s="74"/>
      <c r="Z148" s="74"/>
      <c r="AA148" s="74"/>
      <c r="AB148" s="75"/>
      <c r="AC148" s="73"/>
      <c r="AD148" s="73"/>
      <c r="AE148" s="74"/>
      <c r="AF148" s="71"/>
      <c r="AG148" s="71"/>
      <c r="AO148" s="55"/>
    </row>
    <row r="149" spans="1:41" ht="90" customHeight="1">
      <c r="A149" s="71"/>
      <c r="B149" s="71"/>
      <c r="C149" s="74"/>
      <c r="D149" s="74"/>
      <c r="E149" s="74"/>
      <c r="F149" s="75"/>
      <c r="G149" s="74"/>
      <c r="H149" s="74"/>
      <c r="J149" s="74"/>
      <c r="L149" s="15"/>
      <c r="M149" s="74"/>
      <c r="T149" s="73"/>
      <c r="X149" s="74"/>
      <c r="Y149" s="74"/>
      <c r="Z149" s="74"/>
      <c r="AA149" s="74"/>
      <c r="AB149" s="75"/>
      <c r="AC149" s="73"/>
      <c r="AD149" s="73"/>
      <c r="AE149" s="74"/>
      <c r="AF149" s="71"/>
      <c r="AG149" s="71"/>
      <c r="AO149" s="55"/>
    </row>
    <row r="150" spans="1:41" ht="90" customHeight="1">
      <c r="A150" s="71"/>
      <c r="B150" s="71"/>
      <c r="C150" s="74"/>
      <c r="D150" s="74"/>
      <c r="E150" s="74"/>
      <c r="F150" s="75"/>
      <c r="O150" s="75"/>
      <c r="T150" s="73"/>
      <c r="AB150" s="75"/>
      <c r="AC150" s="85"/>
      <c r="AF150" s="71"/>
      <c r="AG150" s="71"/>
      <c r="AO150" s="55"/>
    </row>
    <row r="151" spans="1:41" ht="90" customHeight="1">
      <c r="A151" s="71"/>
      <c r="B151" s="71"/>
      <c r="C151" s="74"/>
      <c r="D151" s="74"/>
      <c r="E151" s="74"/>
      <c r="F151" s="75"/>
      <c r="J151" s="74"/>
      <c r="M151" s="74"/>
      <c r="O151" s="75"/>
      <c r="AA151" s="74"/>
      <c r="AB151" s="75"/>
      <c r="AC151" s="85"/>
      <c r="AF151" s="71"/>
      <c r="AG151" s="71"/>
      <c r="AO151" s="55"/>
    </row>
    <row r="152" spans="1:41" ht="90" customHeight="1">
      <c r="A152" s="71"/>
      <c r="B152" s="71"/>
      <c r="C152" s="74"/>
      <c r="D152" s="74"/>
      <c r="E152" s="74"/>
      <c r="F152" s="75"/>
      <c r="G152" s="74"/>
      <c r="H152" s="74"/>
      <c r="J152" s="74"/>
      <c r="M152" s="74"/>
      <c r="O152" s="75"/>
      <c r="S152" s="73"/>
      <c r="T152" s="73"/>
      <c r="X152" s="74"/>
      <c r="Y152" s="74"/>
      <c r="AA152" s="74"/>
      <c r="AB152" s="75"/>
      <c r="AC152" s="85"/>
      <c r="AE152" s="74"/>
      <c r="AF152" s="71"/>
      <c r="AG152" s="71"/>
      <c r="AO152" s="55"/>
    </row>
    <row r="153" spans="1:41" ht="90" customHeight="1">
      <c r="A153" s="71"/>
      <c r="B153" s="71"/>
      <c r="C153" s="74"/>
      <c r="D153" s="74"/>
      <c r="E153" s="74"/>
      <c r="F153" s="75"/>
      <c r="M153" s="74"/>
      <c r="T153" s="73"/>
      <c r="AB153" s="75"/>
      <c r="AC153" s="85"/>
      <c r="AF153" s="71"/>
      <c r="AG153" s="71"/>
      <c r="AO153" s="55"/>
    </row>
    <row r="154" spans="1:41" ht="90" customHeight="1">
      <c r="A154" s="71"/>
      <c r="B154" s="71"/>
      <c r="C154" s="74"/>
      <c r="D154" s="74"/>
      <c r="E154" s="74"/>
      <c r="F154" s="75"/>
      <c r="M154" s="74"/>
      <c r="S154" s="73"/>
      <c r="T154" s="73"/>
      <c r="AB154" s="75"/>
      <c r="AC154" s="85"/>
      <c r="AE154" s="74"/>
      <c r="AF154" s="71"/>
      <c r="AG154" s="71"/>
      <c r="AO154" s="55"/>
    </row>
    <row r="155" spans="1:41" ht="90" customHeight="1">
      <c r="A155" s="71"/>
      <c r="B155" s="71"/>
      <c r="C155" s="74"/>
      <c r="D155" s="74"/>
      <c r="E155" s="74"/>
      <c r="F155" s="75"/>
      <c r="G155" s="74"/>
      <c r="J155" s="74"/>
      <c r="K155" s="74"/>
      <c r="M155" s="74"/>
      <c r="S155" s="73"/>
      <c r="T155" s="73"/>
      <c r="X155" s="74"/>
      <c r="Z155" s="74"/>
      <c r="AB155" s="75"/>
      <c r="AC155" s="85"/>
      <c r="AE155" s="74"/>
      <c r="AF155" s="71"/>
      <c r="AG155" s="71"/>
      <c r="AO155" s="55"/>
    </row>
    <row r="156" spans="1:41" ht="90" customHeight="1">
      <c r="A156" s="71"/>
      <c r="B156" s="71"/>
      <c r="C156" s="74"/>
      <c r="D156" s="74"/>
      <c r="E156" s="74"/>
      <c r="F156" s="75"/>
      <c r="M156" s="74"/>
      <c r="O156" s="75"/>
      <c r="S156" s="73"/>
      <c r="T156" s="73"/>
      <c r="X156" s="74"/>
      <c r="Y156" s="74"/>
      <c r="Z156" s="74"/>
      <c r="AA156" s="74"/>
      <c r="AB156" s="75"/>
      <c r="AC156" s="85"/>
      <c r="AE156" s="74"/>
      <c r="AF156" s="71"/>
      <c r="AG156" s="71"/>
      <c r="AO156" s="55"/>
    </row>
    <row r="157" spans="1:41" ht="90" customHeight="1">
      <c r="A157" s="71"/>
      <c r="B157" s="71"/>
      <c r="C157" s="74"/>
      <c r="D157" s="74"/>
      <c r="E157" s="74"/>
      <c r="F157" s="75"/>
      <c r="M157" s="74"/>
      <c r="R157" s="73"/>
      <c r="T157" s="73"/>
      <c r="X157" s="74"/>
      <c r="Y157" s="74"/>
      <c r="Z157" s="74"/>
      <c r="AB157" s="75"/>
      <c r="AC157" s="85"/>
      <c r="AE157" s="74"/>
      <c r="AF157" s="71"/>
      <c r="AG157" s="71"/>
      <c r="AO157" s="55"/>
    </row>
    <row r="158" spans="1:41" ht="90" customHeight="1">
      <c r="A158" s="71"/>
      <c r="B158" s="71"/>
      <c r="C158" s="74"/>
      <c r="D158" s="74"/>
      <c r="E158" s="74"/>
      <c r="F158" s="75"/>
      <c r="G158" s="74"/>
      <c r="H158" s="74"/>
      <c r="J158" s="74"/>
      <c r="L158" s="15"/>
      <c r="M158" s="74"/>
      <c r="T158" s="73"/>
      <c r="X158" s="74"/>
      <c r="Y158" s="74"/>
      <c r="Z158" s="74"/>
      <c r="AA158" s="74"/>
      <c r="AB158" s="75"/>
      <c r="AD158" s="73"/>
      <c r="AE158" s="74"/>
      <c r="AF158" s="71"/>
      <c r="AG158" s="71"/>
      <c r="AJ158" s="74"/>
      <c r="AO158" s="55"/>
    </row>
    <row r="159" spans="1:41" ht="90" customHeight="1">
      <c r="A159" s="71"/>
      <c r="B159" s="71"/>
      <c r="D159" s="74"/>
      <c r="F159" s="75"/>
      <c r="L159" s="15"/>
      <c r="AB159" s="75"/>
      <c r="AD159" s="73"/>
      <c r="AF159" s="71"/>
      <c r="AG159" s="71"/>
      <c r="AO159" s="55"/>
    </row>
    <row r="160" spans="1:41" ht="90" customHeight="1">
      <c r="A160" s="71"/>
      <c r="B160" s="71"/>
      <c r="F160" s="75"/>
      <c r="L160" s="15"/>
      <c r="O160" s="75"/>
      <c r="T160" s="73"/>
      <c r="AB160" s="75"/>
      <c r="AD160" s="73"/>
      <c r="AF160" s="71"/>
      <c r="AG160" s="71"/>
      <c r="AO160" s="55"/>
    </row>
    <row r="161" spans="1:41" ht="90" customHeight="1">
      <c r="C161" s="74"/>
      <c r="D161" s="74"/>
      <c r="E161" s="74"/>
      <c r="F161" s="75"/>
      <c r="G161" s="74"/>
      <c r="H161" s="74"/>
      <c r="M161" s="74"/>
      <c r="V161" s="65"/>
      <c r="W161" s="65"/>
      <c r="AB161" s="75"/>
      <c r="AC161" s="85"/>
      <c r="AE161" s="81"/>
      <c r="AF161" s="71"/>
      <c r="AG161" s="71"/>
      <c r="AO161" s="55"/>
    </row>
    <row r="162" spans="1:41" ht="90" customHeight="1">
      <c r="F162" s="75"/>
      <c r="O162" s="75"/>
      <c r="AB162" s="75"/>
      <c r="AC162" s="85"/>
      <c r="AF162" s="71"/>
      <c r="AG162" s="71"/>
      <c r="AO162" s="55"/>
    </row>
    <row r="163" spans="1:41" ht="90" customHeight="1">
      <c r="F163" s="75"/>
      <c r="G163" s="74"/>
      <c r="H163" s="74"/>
      <c r="P163" s="73"/>
      <c r="AB163" s="75"/>
      <c r="AC163" s="85"/>
      <c r="AF163" s="71"/>
      <c r="AG163" s="71"/>
      <c r="AO163" s="55"/>
    </row>
    <row r="164" spans="1:41" ht="90" customHeight="1">
      <c r="F164" s="75"/>
      <c r="G164" s="74"/>
      <c r="H164" s="74"/>
      <c r="O164" s="75"/>
      <c r="AB164" s="75"/>
      <c r="AC164" s="85"/>
      <c r="AF164" s="71"/>
      <c r="AG164" s="71"/>
      <c r="AO164" s="55"/>
    </row>
    <row r="165" spans="1:41" ht="90" customHeight="1">
      <c r="F165" s="75"/>
      <c r="G165" s="74"/>
      <c r="H165" s="74"/>
      <c r="L165" s="15"/>
      <c r="O165" s="75"/>
      <c r="AD165" s="13"/>
      <c r="AF165" s="71"/>
      <c r="AG165" s="71"/>
      <c r="AO165" s="55"/>
    </row>
    <row r="166" spans="1:41" ht="90" customHeight="1">
      <c r="F166" s="75"/>
      <c r="G166" s="74"/>
      <c r="H166" s="74"/>
      <c r="L166" s="15"/>
      <c r="O166" s="75"/>
      <c r="AB166" s="91"/>
      <c r="AD166" s="13"/>
      <c r="AF166" s="71"/>
      <c r="AG166" s="71"/>
      <c r="AO166" s="55"/>
    </row>
    <row r="167" spans="1:41" ht="90" customHeight="1">
      <c r="A167" s="71"/>
      <c r="B167" s="71"/>
      <c r="C167" s="74"/>
      <c r="D167" s="74"/>
      <c r="E167" s="74"/>
      <c r="F167" s="75"/>
      <c r="M167" s="74"/>
      <c r="O167" s="75"/>
      <c r="R167" s="73"/>
      <c r="S167" s="73"/>
      <c r="T167" s="73"/>
      <c r="W167" s="73"/>
      <c r="X167" s="74"/>
      <c r="AA167" s="74"/>
      <c r="AB167" s="75"/>
      <c r="AC167" s="85"/>
      <c r="AF167" s="71"/>
      <c r="AG167" s="71"/>
      <c r="AO167" s="55"/>
    </row>
    <row r="168" spans="1:41" ht="90" customHeight="1">
      <c r="A168" s="71"/>
      <c r="B168" s="71"/>
      <c r="C168" s="74"/>
      <c r="D168" s="74"/>
      <c r="E168" s="74"/>
      <c r="F168" s="75"/>
      <c r="G168" s="74"/>
      <c r="H168" s="74"/>
      <c r="J168" s="74"/>
      <c r="L168" s="15"/>
      <c r="M168" s="74"/>
      <c r="O168" s="75"/>
      <c r="U168" s="73"/>
      <c r="V168" s="73"/>
      <c r="W168" s="73"/>
      <c r="X168" s="74"/>
      <c r="AA168" s="74"/>
      <c r="AB168" s="75"/>
      <c r="AD168" s="13"/>
      <c r="AE168" s="74"/>
      <c r="AF168" s="71"/>
      <c r="AG168" s="71"/>
      <c r="AO168" s="55"/>
    </row>
    <row r="169" spans="1:41" ht="60" customHeight="1">
      <c r="A169" s="71"/>
      <c r="B169" s="71"/>
      <c r="C169" s="74"/>
      <c r="D169" s="74"/>
      <c r="E169" s="74"/>
      <c r="F169" s="75"/>
      <c r="M169" s="74"/>
      <c r="O169" s="75"/>
      <c r="R169" s="73"/>
      <c r="S169" s="73"/>
      <c r="T169" s="73"/>
      <c r="U169" s="73"/>
      <c r="V169" s="73"/>
      <c r="W169" s="73"/>
      <c r="AA169" s="74"/>
      <c r="AB169" s="75"/>
      <c r="AC169" s="65"/>
      <c r="AF169" s="71"/>
      <c r="AG169" s="71"/>
      <c r="AO169" s="55"/>
    </row>
    <row r="170" spans="1:41" ht="90" customHeight="1">
      <c r="A170" s="71"/>
      <c r="B170" s="71"/>
      <c r="C170" s="74"/>
      <c r="D170" s="74"/>
      <c r="E170" s="74"/>
      <c r="F170" s="75"/>
      <c r="G170" s="74"/>
      <c r="M170" s="74"/>
      <c r="R170" s="73"/>
      <c r="AA170" s="74"/>
      <c r="AB170" s="75"/>
      <c r="AF170" s="71"/>
      <c r="AG170" s="71"/>
      <c r="AO170" s="55"/>
    </row>
    <row r="171" spans="1:41" ht="90" customHeight="1">
      <c r="A171" s="71"/>
      <c r="B171" s="71"/>
      <c r="C171" s="74"/>
      <c r="D171" s="74"/>
      <c r="E171" s="74"/>
      <c r="F171" s="75"/>
      <c r="G171" s="74"/>
      <c r="J171" s="74"/>
      <c r="M171" s="74"/>
      <c r="N171" s="74"/>
      <c r="R171" s="73"/>
      <c r="AA171" s="74"/>
      <c r="AB171" s="75"/>
      <c r="AF171" s="71"/>
      <c r="AG171" s="71"/>
      <c r="AH171" s="81"/>
      <c r="AJ171" s="74"/>
      <c r="AO171" s="55"/>
    </row>
    <row r="172" spans="1:41" ht="90" customHeight="1">
      <c r="A172" s="71"/>
      <c r="B172" s="71"/>
      <c r="C172" s="74"/>
      <c r="D172" s="74"/>
      <c r="E172" s="74"/>
      <c r="F172" s="75"/>
      <c r="G172" s="74"/>
      <c r="T172" s="73"/>
      <c r="X172" s="74"/>
      <c r="AA172" s="74"/>
      <c r="AB172" s="75"/>
      <c r="AF172" s="71"/>
      <c r="AG172" s="71"/>
      <c r="AO172" s="55"/>
    </row>
    <row r="173" spans="1:41" ht="90" customHeight="1">
      <c r="A173" s="71"/>
      <c r="B173" s="71"/>
      <c r="C173" s="74"/>
      <c r="D173" s="74"/>
      <c r="E173" s="74"/>
      <c r="F173" s="75"/>
      <c r="M173" s="74"/>
      <c r="O173" s="75"/>
      <c r="AB173" s="75"/>
      <c r="AF173" s="71"/>
      <c r="AG173" s="71"/>
      <c r="AO173" s="55"/>
    </row>
    <row r="174" spans="1:41" ht="90" customHeight="1">
      <c r="A174" s="71"/>
      <c r="B174" s="71"/>
      <c r="C174" s="74"/>
      <c r="D174" s="74"/>
      <c r="E174" s="74"/>
      <c r="F174" s="75"/>
      <c r="G174" s="74"/>
      <c r="H174" s="74"/>
      <c r="I174" s="74"/>
      <c r="J174" s="74"/>
      <c r="K174" s="74"/>
      <c r="M174" s="74"/>
      <c r="N174" s="74"/>
      <c r="O174" s="75"/>
      <c r="P174" s="73"/>
      <c r="Q174" s="73"/>
      <c r="R174" s="73"/>
      <c r="S174" s="73"/>
      <c r="T174" s="73"/>
      <c r="U174" s="73"/>
      <c r="V174" s="73"/>
      <c r="W174" s="73"/>
      <c r="AB174" s="75"/>
      <c r="AE174" s="81"/>
      <c r="AF174" s="71"/>
      <c r="AG174" s="71"/>
      <c r="AO174" s="55"/>
    </row>
    <row r="175" spans="1:41" ht="90" customHeight="1">
      <c r="A175" s="71"/>
      <c r="B175" s="71"/>
      <c r="C175" s="74"/>
      <c r="D175" s="74"/>
      <c r="E175" s="74"/>
      <c r="F175" s="75"/>
      <c r="G175" s="74"/>
      <c r="H175" s="74"/>
      <c r="I175" s="74"/>
      <c r="J175" s="74"/>
      <c r="K175" s="74"/>
      <c r="M175" s="74"/>
      <c r="N175" s="74"/>
      <c r="O175" s="75"/>
      <c r="P175" s="73"/>
      <c r="Q175" s="73"/>
      <c r="R175" s="73"/>
      <c r="S175" s="73"/>
      <c r="T175" s="73"/>
      <c r="U175" s="73"/>
      <c r="AA175" s="74"/>
      <c r="AB175" s="75"/>
      <c r="AE175" s="81"/>
      <c r="AF175" s="71"/>
      <c r="AG175" s="71"/>
      <c r="AO175" s="55"/>
    </row>
    <row r="176" spans="1:41" ht="90" customHeight="1">
      <c r="A176" s="71"/>
      <c r="B176" s="71"/>
      <c r="C176" s="74"/>
      <c r="D176" s="74"/>
      <c r="E176" s="74"/>
      <c r="F176" s="75"/>
      <c r="G176" s="74"/>
      <c r="H176" s="74"/>
      <c r="I176" s="74"/>
      <c r="J176" s="74"/>
      <c r="K176" s="74"/>
      <c r="M176" s="74"/>
      <c r="N176" s="74"/>
      <c r="O176" s="75"/>
      <c r="P176" s="73"/>
      <c r="Q176" s="73"/>
      <c r="R176" s="73"/>
      <c r="S176" s="73"/>
      <c r="T176" s="73"/>
      <c r="U176" s="73"/>
      <c r="Y176" s="74"/>
      <c r="Z176" s="74"/>
      <c r="AA176" s="74"/>
      <c r="AB176" s="75"/>
      <c r="AF176" s="71"/>
      <c r="AG176" s="71"/>
      <c r="AO176" s="55"/>
    </row>
    <row r="177" spans="1:41" ht="90" customHeight="1">
      <c r="A177" s="71"/>
      <c r="B177" s="71"/>
      <c r="C177" s="74"/>
      <c r="D177" s="74"/>
      <c r="E177" s="74"/>
      <c r="F177" s="75"/>
      <c r="M177" s="74"/>
      <c r="O177" s="75"/>
      <c r="T177" s="73"/>
      <c r="X177" s="74"/>
      <c r="Y177" s="74"/>
      <c r="Z177" s="74"/>
      <c r="AA177" s="74"/>
      <c r="AB177" s="75"/>
      <c r="AF177" s="71"/>
      <c r="AG177" s="71"/>
      <c r="AO177" s="55"/>
    </row>
    <row r="178" spans="1:41">
      <c r="A178" s="71"/>
      <c r="B178" s="71"/>
      <c r="C178" s="74"/>
      <c r="D178" s="74"/>
      <c r="E178" s="74"/>
      <c r="F178" s="75"/>
      <c r="G178" s="74"/>
      <c r="H178" s="74"/>
      <c r="J178" s="74"/>
      <c r="L178" s="15"/>
      <c r="M178" s="74"/>
      <c r="O178" s="75"/>
      <c r="X178" s="74"/>
      <c r="Y178" s="74"/>
      <c r="AD178" s="13"/>
      <c r="AF178" s="71"/>
      <c r="AG178" s="71"/>
      <c r="AO178" s="55"/>
    </row>
    <row r="179" spans="1:41">
      <c r="C179" s="74"/>
      <c r="D179" s="74"/>
      <c r="E179" s="74"/>
      <c r="F179" s="75"/>
      <c r="G179" s="74"/>
      <c r="H179" s="74"/>
      <c r="J179" s="74"/>
      <c r="L179" s="15"/>
      <c r="M179" s="74"/>
      <c r="N179" s="74"/>
      <c r="O179" s="75"/>
      <c r="X179" s="74"/>
      <c r="Y179" s="74"/>
      <c r="AD179" s="13"/>
      <c r="AF179" s="71"/>
      <c r="AG179" s="71"/>
      <c r="AO179" s="55"/>
    </row>
    <row r="180" spans="1:41">
      <c r="C180" s="74"/>
      <c r="D180" s="74"/>
      <c r="E180" s="74"/>
      <c r="F180" s="75"/>
      <c r="G180" s="74"/>
      <c r="H180" s="74"/>
      <c r="J180" s="74"/>
      <c r="K180" s="74"/>
      <c r="L180" s="72"/>
      <c r="M180" s="74"/>
      <c r="O180" s="75"/>
      <c r="X180" s="74"/>
      <c r="AD180" s="13"/>
      <c r="AE180" s="74"/>
      <c r="AF180" s="71"/>
      <c r="AG180" s="71"/>
      <c r="AO180" s="55"/>
    </row>
    <row r="181" spans="1:41" ht="90" customHeight="1">
      <c r="C181" s="74"/>
      <c r="D181" s="74"/>
      <c r="E181" s="74"/>
      <c r="F181" s="75"/>
      <c r="G181" s="74"/>
      <c r="H181" s="74"/>
      <c r="J181" s="74"/>
      <c r="M181" s="74"/>
      <c r="O181" s="75"/>
      <c r="AB181" s="75"/>
      <c r="AE181" s="74"/>
      <c r="AF181" s="71"/>
      <c r="AG181" s="71"/>
      <c r="AO181" s="55"/>
    </row>
    <row r="182" spans="1:41" ht="90" customHeight="1">
      <c r="C182" s="74"/>
      <c r="D182" s="74"/>
      <c r="E182" s="74"/>
      <c r="F182" s="75"/>
      <c r="G182" s="74"/>
      <c r="H182" s="74"/>
      <c r="J182" s="74"/>
      <c r="M182" s="74"/>
      <c r="O182" s="75"/>
      <c r="S182" s="73"/>
      <c r="T182" s="73"/>
      <c r="X182" s="74"/>
      <c r="Z182" s="74"/>
      <c r="AA182" s="74"/>
      <c r="AB182" s="75"/>
      <c r="AE182" s="74"/>
      <c r="AF182" s="71"/>
      <c r="AG182" s="71"/>
      <c r="AO182" s="55"/>
    </row>
    <row r="183" spans="1:41" ht="90" customHeight="1">
      <c r="A183" s="71"/>
      <c r="B183" s="71"/>
      <c r="C183" s="74"/>
      <c r="F183" s="75"/>
      <c r="K183" s="74"/>
      <c r="M183" s="74"/>
      <c r="P183" s="73"/>
      <c r="Q183" s="73"/>
      <c r="T183" s="73"/>
      <c r="AA183" s="74"/>
      <c r="AB183" s="75"/>
      <c r="AF183" s="71"/>
      <c r="AG183" s="71"/>
      <c r="AO183" s="55"/>
    </row>
    <row r="184" spans="1:41" ht="90" customHeight="1">
      <c r="C184" s="74"/>
      <c r="D184" s="74"/>
      <c r="E184" s="74"/>
      <c r="F184" s="75"/>
      <c r="G184" s="74"/>
      <c r="H184" s="74"/>
      <c r="J184" s="74"/>
      <c r="M184" s="74"/>
      <c r="O184" s="75"/>
      <c r="AB184" s="75"/>
      <c r="AC184" s="73"/>
      <c r="AE184" s="74"/>
      <c r="AF184" s="71"/>
      <c r="AG184" s="71"/>
      <c r="AO184" s="55"/>
    </row>
    <row r="185" spans="1:41" ht="90" customHeight="1">
      <c r="A185" s="71"/>
      <c r="B185" s="71"/>
      <c r="C185" s="74"/>
      <c r="D185" s="74"/>
      <c r="E185" s="74"/>
      <c r="F185" s="75"/>
      <c r="M185" s="74"/>
      <c r="R185" s="73"/>
      <c r="Y185" s="74"/>
      <c r="Z185" s="74"/>
      <c r="AA185" s="74"/>
      <c r="AB185" s="75"/>
      <c r="AF185" s="71"/>
      <c r="AG185" s="71"/>
      <c r="AO185" s="55"/>
    </row>
    <row r="186" spans="1:41" ht="90" customHeight="1">
      <c r="A186" s="71"/>
      <c r="B186" s="71"/>
      <c r="C186" s="74"/>
      <c r="D186" s="74"/>
      <c r="E186" s="74"/>
      <c r="F186" s="75"/>
      <c r="M186" s="74"/>
      <c r="N186" s="74"/>
      <c r="O186" s="75"/>
      <c r="R186" s="73"/>
      <c r="X186" s="74"/>
      <c r="Y186" s="74"/>
      <c r="Z186" s="74"/>
      <c r="AA186" s="74"/>
      <c r="AB186" s="75"/>
      <c r="AF186" s="71"/>
      <c r="AG186" s="71"/>
      <c r="AO186" s="55"/>
    </row>
    <row r="187" spans="1:41" ht="90" customHeight="1">
      <c r="A187" s="71"/>
      <c r="B187" s="71"/>
      <c r="C187" s="74"/>
      <c r="D187" s="74"/>
      <c r="E187" s="74"/>
      <c r="F187" s="75"/>
      <c r="J187" s="74"/>
      <c r="M187" s="74"/>
      <c r="R187" s="73"/>
      <c r="X187" s="74"/>
      <c r="Y187" s="74"/>
      <c r="Z187" s="74"/>
      <c r="AA187" s="74"/>
      <c r="AB187" s="75"/>
      <c r="AF187" s="71"/>
      <c r="AG187" s="71"/>
      <c r="AO187" s="55"/>
    </row>
    <row r="188" spans="1:41" ht="90" customHeight="1">
      <c r="C188" s="74"/>
      <c r="D188" s="74"/>
      <c r="E188" s="74"/>
      <c r="F188" s="75"/>
      <c r="G188" s="74"/>
      <c r="K188" s="74"/>
      <c r="L188" s="15"/>
      <c r="O188" s="75"/>
      <c r="T188" s="73"/>
      <c r="Z188" s="74"/>
      <c r="AA188" s="74"/>
      <c r="AB188" s="75"/>
      <c r="AD188" s="73"/>
      <c r="AF188" s="71"/>
      <c r="AG188" s="71"/>
      <c r="AO188" s="55"/>
    </row>
    <row r="189" spans="1:41">
      <c r="C189" s="74"/>
      <c r="D189" s="74"/>
      <c r="E189" s="74"/>
      <c r="F189" s="75"/>
      <c r="L189" s="15"/>
      <c r="O189" s="75"/>
      <c r="AA189" s="74"/>
      <c r="AD189" s="13"/>
      <c r="AE189" s="74"/>
      <c r="AF189" s="71"/>
      <c r="AG189" s="71"/>
      <c r="AO189" s="55"/>
    </row>
    <row r="190" spans="1:41">
      <c r="C190" s="74"/>
      <c r="D190" s="74"/>
      <c r="E190" s="74"/>
      <c r="F190" s="75"/>
      <c r="G190" s="74"/>
      <c r="H190" s="74"/>
      <c r="L190" s="15"/>
      <c r="M190" s="74"/>
      <c r="O190" s="75"/>
      <c r="AA190" s="74"/>
      <c r="AB190" s="75"/>
      <c r="AD190" s="13"/>
      <c r="AE190" s="74"/>
      <c r="AF190" s="71"/>
      <c r="AG190" s="71"/>
      <c r="AO190" s="55"/>
    </row>
    <row r="191" spans="1:41" ht="90" customHeight="1">
      <c r="C191" s="74"/>
      <c r="D191" s="74"/>
      <c r="E191" s="74"/>
      <c r="F191" s="75"/>
      <c r="G191" s="74"/>
      <c r="H191" s="74"/>
      <c r="J191" s="74"/>
      <c r="L191" s="15"/>
      <c r="M191" s="74"/>
      <c r="O191" s="75"/>
      <c r="AB191" s="75"/>
      <c r="AD191" s="13"/>
      <c r="AE191" s="74"/>
      <c r="AF191" s="71"/>
      <c r="AG191" s="71"/>
      <c r="AO191" s="55"/>
    </row>
    <row r="192" spans="1:41" ht="90" customHeight="1">
      <c r="A192" s="71"/>
      <c r="B192" s="71"/>
      <c r="D192" s="74"/>
      <c r="E192" s="74"/>
      <c r="F192" s="75"/>
      <c r="G192" s="74"/>
      <c r="J192" s="74"/>
      <c r="M192" s="74"/>
      <c r="O192" s="75"/>
      <c r="T192" s="73"/>
      <c r="AB192" s="75"/>
      <c r="AF192" s="71"/>
      <c r="AG192" s="71"/>
      <c r="AO192" s="55"/>
    </row>
    <row r="193" spans="3:41" ht="90" customHeight="1">
      <c r="C193" s="74"/>
      <c r="D193" s="74"/>
      <c r="E193" s="74"/>
      <c r="F193" s="75"/>
      <c r="G193" s="74"/>
      <c r="H193" s="74"/>
      <c r="J193" s="74"/>
      <c r="L193" s="15"/>
      <c r="M193" s="74"/>
      <c r="O193" s="75"/>
      <c r="S193" s="73"/>
      <c r="T193" s="73"/>
      <c r="Z193" s="74"/>
      <c r="AA193" s="74"/>
      <c r="AB193" s="75"/>
      <c r="AD193" s="73"/>
      <c r="AE193" s="74"/>
      <c r="AF193" s="71"/>
      <c r="AG193" s="71"/>
      <c r="AO193" s="55"/>
    </row>
    <row r="194" spans="3:41" ht="90" customHeight="1">
      <c r="C194" s="74"/>
      <c r="D194" s="74"/>
      <c r="E194" s="74"/>
      <c r="F194" s="75"/>
      <c r="G194" s="74"/>
      <c r="H194" s="74"/>
      <c r="J194" s="74"/>
      <c r="L194" s="15"/>
      <c r="M194" s="74"/>
      <c r="Q194" s="73"/>
      <c r="AB194" s="75"/>
      <c r="AD194" s="13"/>
      <c r="AE194" s="74"/>
      <c r="AF194" s="71"/>
      <c r="AG194" s="71"/>
      <c r="AO194" s="55"/>
    </row>
    <row r="195" spans="3:41" ht="90" customHeight="1">
      <c r="F195" s="75"/>
      <c r="L195" s="15"/>
      <c r="O195" s="75"/>
      <c r="AB195" s="75"/>
      <c r="AD195" s="13"/>
      <c r="AF195" s="71"/>
      <c r="AG195" s="71"/>
      <c r="AO195" s="55"/>
    </row>
    <row r="196" spans="3:41" ht="90" customHeight="1">
      <c r="F196" s="75"/>
      <c r="L196" s="15"/>
      <c r="O196" s="75"/>
      <c r="AB196" s="75"/>
      <c r="AD196" s="13"/>
      <c r="AF196" s="71"/>
      <c r="AG196" s="71"/>
      <c r="AO196" s="55"/>
    </row>
    <row r="197" spans="3:41" ht="90" customHeight="1">
      <c r="F197" s="75"/>
      <c r="L197" s="15"/>
      <c r="O197" s="75"/>
      <c r="AB197" s="75"/>
      <c r="AD197" s="13"/>
      <c r="AF197" s="71"/>
      <c r="AG197" s="71"/>
      <c r="AO197" s="55"/>
    </row>
    <row r="198" spans="3:41" ht="90" customHeight="1">
      <c r="C198" s="74"/>
      <c r="D198" s="74"/>
      <c r="E198" s="74"/>
      <c r="F198" s="75"/>
      <c r="G198" s="74"/>
      <c r="H198" s="74"/>
      <c r="J198" s="74"/>
      <c r="L198" s="15"/>
      <c r="M198" s="74"/>
      <c r="N198" s="74"/>
      <c r="O198" s="75"/>
      <c r="AB198" s="75"/>
      <c r="AD198" s="13"/>
      <c r="AE198" s="74"/>
      <c r="AO198" s="55"/>
    </row>
    <row r="199" spans="3:41" ht="90" customHeight="1">
      <c r="C199" s="74"/>
      <c r="D199" s="74"/>
      <c r="E199" s="74"/>
      <c r="F199" s="75"/>
      <c r="G199" s="74"/>
      <c r="H199" s="74"/>
      <c r="K199" s="74"/>
      <c r="L199" s="15"/>
      <c r="M199" s="74"/>
      <c r="O199" s="75"/>
      <c r="T199" s="73"/>
      <c r="AA199" s="74"/>
      <c r="AB199" s="75"/>
      <c r="AD199" s="13"/>
      <c r="AE199" s="74"/>
      <c r="AO199" s="55"/>
    </row>
    <row r="200" spans="3:41" ht="90" customHeight="1">
      <c r="C200" s="74"/>
      <c r="D200" s="74"/>
      <c r="E200" s="74"/>
      <c r="F200" s="75"/>
      <c r="G200" s="74"/>
      <c r="H200" s="74"/>
      <c r="J200" s="74"/>
      <c r="K200" s="74"/>
      <c r="L200" s="15"/>
      <c r="M200" s="74"/>
      <c r="O200" s="75"/>
      <c r="T200" s="73"/>
      <c r="X200" s="74"/>
      <c r="Y200" s="74"/>
      <c r="AA200" s="74"/>
      <c r="AB200" s="75"/>
      <c r="AD200" s="13"/>
      <c r="AE200" s="74"/>
      <c r="AO200" s="55"/>
    </row>
    <row r="201" spans="3:41" ht="90" customHeight="1">
      <c r="C201" s="74"/>
      <c r="D201" s="74"/>
      <c r="E201" s="74"/>
      <c r="F201" s="75"/>
      <c r="G201" s="74"/>
      <c r="H201" s="74"/>
      <c r="J201" s="74"/>
      <c r="K201" s="74"/>
      <c r="L201" s="15"/>
      <c r="M201" s="74"/>
      <c r="O201" s="75"/>
      <c r="T201" s="73"/>
      <c r="X201" s="74"/>
      <c r="Y201" s="74"/>
      <c r="AA201" s="74"/>
      <c r="AB201" s="75"/>
      <c r="AD201" s="13"/>
      <c r="AE201" s="74"/>
      <c r="AO201" s="55"/>
    </row>
    <row r="202" spans="3:41">
      <c r="C202" s="74"/>
      <c r="D202" s="74"/>
      <c r="E202" s="74"/>
      <c r="F202" s="75"/>
      <c r="G202" s="74"/>
      <c r="H202" s="74"/>
      <c r="L202" s="15"/>
      <c r="M202" s="74"/>
      <c r="O202" s="75"/>
      <c r="X202" s="74"/>
      <c r="AA202" s="74"/>
      <c r="AB202" s="75"/>
      <c r="AD202" s="13"/>
      <c r="AE202" s="74"/>
      <c r="AJ202" s="74"/>
      <c r="AO202" s="55"/>
    </row>
    <row r="203" spans="3:41" ht="90" customHeight="1">
      <c r="C203" s="74"/>
      <c r="D203" s="74"/>
      <c r="E203" s="74"/>
      <c r="F203" s="75"/>
      <c r="G203" s="74"/>
      <c r="H203" s="74"/>
      <c r="J203" s="74"/>
      <c r="L203" s="15"/>
      <c r="M203" s="74"/>
      <c r="O203" s="75"/>
      <c r="T203" s="73"/>
      <c r="AA203" s="74"/>
      <c r="AB203" s="75"/>
      <c r="AD203" s="73"/>
      <c r="AE203" s="74"/>
      <c r="AO203" s="55"/>
    </row>
    <row r="204" spans="3:41" ht="90" customHeight="1">
      <c r="C204" s="74"/>
      <c r="D204" s="74"/>
      <c r="E204" s="74"/>
      <c r="F204" s="75"/>
      <c r="G204" s="74"/>
      <c r="H204" s="74"/>
      <c r="J204" s="74"/>
      <c r="L204" s="15"/>
      <c r="M204" s="74"/>
      <c r="O204" s="75"/>
      <c r="T204" s="73"/>
      <c r="X204" s="74"/>
      <c r="AA204" s="74"/>
      <c r="AB204" s="75"/>
      <c r="AD204" s="13"/>
      <c r="AE204" s="74"/>
      <c r="AJ204" s="74"/>
      <c r="AO204" s="55"/>
    </row>
    <row r="205" spans="3:41" ht="90" customHeight="1">
      <c r="C205" s="74"/>
      <c r="D205" s="74"/>
      <c r="E205" s="74"/>
      <c r="F205" s="75"/>
      <c r="G205" s="74"/>
      <c r="H205" s="74"/>
      <c r="J205" s="74"/>
      <c r="L205" s="15"/>
      <c r="M205" s="74"/>
      <c r="O205" s="75"/>
      <c r="T205" s="73"/>
      <c r="X205" s="74"/>
      <c r="Y205" s="74"/>
      <c r="AA205" s="74"/>
      <c r="AB205" s="75"/>
      <c r="AD205" s="13"/>
      <c r="AE205" s="74"/>
      <c r="AO205" s="55"/>
    </row>
    <row r="206" spans="3:41" ht="90" customHeight="1">
      <c r="C206" s="74"/>
      <c r="D206" s="74"/>
      <c r="E206" s="74"/>
      <c r="F206" s="75"/>
      <c r="G206" s="74"/>
      <c r="H206" s="74"/>
      <c r="J206" s="74"/>
      <c r="K206" s="74"/>
      <c r="L206" s="15"/>
      <c r="M206" s="74"/>
      <c r="O206" s="75"/>
      <c r="T206" s="73"/>
      <c r="X206" s="74"/>
      <c r="Y206" s="74"/>
      <c r="AA206" s="74"/>
      <c r="AB206" s="75"/>
      <c r="AD206" s="13"/>
      <c r="AE206" s="74"/>
      <c r="AO206" s="55"/>
    </row>
    <row r="207" spans="3:41">
      <c r="C207" s="74"/>
      <c r="D207" s="74"/>
      <c r="E207" s="74"/>
      <c r="F207" s="75"/>
      <c r="G207" s="74"/>
      <c r="H207" s="74"/>
      <c r="L207" s="15"/>
      <c r="M207" s="74"/>
      <c r="X207" s="74"/>
      <c r="AA207" s="74"/>
      <c r="AB207" s="75"/>
      <c r="AD207" s="13"/>
      <c r="AE207" s="74"/>
      <c r="AO207" s="55"/>
    </row>
    <row r="208" spans="3:41" ht="90" customHeight="1">
      <c r="C208" s="74"/>
      <c r="D208" s="74"/>
      <c r="E208" s="74"/>
      <c r="F208" s="75"/>
      <c r="G208" s="74"/>
      <c r="H208" s="74"/>
      <c r="J208" s="74"/>
      <c r="L208" s="15"/>
      <c r="M208" s="74"/>
      <c r="O208" s="75"/>
      <c r="AB208" s="75"/>
      <c r="AD208" s="13"/>
      <c r="AE208" s="74"/>
      <c r="AO208" s="55"/>
    </row>
    <row r="209" spans="3:41" ht="90" customHeight="1">
      <c r="C209" s="74"/>
      <c r="D209" s="74"/>
      <c r="E209" s="74"/>
      <c r="F209" s="75"/>
      <c r="G209" s="74"/>
      <c r="H209" s="74"/>
      <c r="J209" s="74"/>
      <c r="L209" s="15"/>
      <c r="M209" s="74"/>
      <c r="O209" s="75"/>
      <c r="S209" s="73"/>
      <c r="T209" s="73"/>
      <c r="AB209" s="75"/>
      <c r="AD209" s="73"/>
      <c r="AO209" s="55"/>
    </row>
    <row r="210" spans="3:41">
      <c r="C210" s="90"/>
      <c r="D210" s="74"/>
      <c r="E210" s="74"/>
      <c r="F210" s="75"/>
      <c r="G210" s="74"/>
      <c r="H210" s="74"/>
      <c r="J210" s="74"/>
      <c r="L210" s="15"/>
      <c r="M210" s="74"/>
      <c r="AB210" s="75"/>
      <c r="AD210" s="13"/>
      <c r="AE210" s="74"/>
      <c r="AO210" s="55"/>
    </row>
    <row r="211" spans="3:41" ht="90" customHeight="1">
      <c r="C211" s="74"/>
      <c r="D211" s="74"/>
      <c r="E211" s="74"/>
      <c r="F211" s="75"/>
      <c r="G211" s="74"/>
      <c r="J211" s="74"/>
      <c r="L211" s="15"/>
      <c r="M211" s="74"/>
      <c r="O211" s="75"/>
      <c r="S211" s="73"/>
      <c r="T211" s="73"/>
      <c r="AB211" s="75"/>
      <c r="AD211" s="73"/>
      <c r="AE211" s="74"/>
      <c r="AO211" s="55"/>
    </row>
    <row r="212" spans="3:41">
      <c r="C212" s="74"/>
      <c r="D212" s="74"/>
      <c r="E212" s="74"/>
      <c r="F212" s="75"/>
      <c r="G212" s="74"/>
      <c r="H212" s="74"/>
      <c r="J212" s="74"/>
      <c r="L212" s="15"/>
      <c r="M212" s="74"/>
      <c r="Q212" s="73"/>
      <c r="T212" s="73"/>
      <c r="AB212" s="75"/>
      <c r="AD212" s="73"/>
      <c r="AE212" s="74"/>
      <c r="AO212" s="55"/>
    </row>
    <row r="213" spans="3:41" ht="90" customHeight="1">
      <c r="C213" s="74"/>
      <c r="D213" s="74"/>
      <c r="E213" s="74"/>
      <c r="F213" s="75"/>
      <c r="G213" s="74"/>
      <c r="J213" s="74"/>
      <c r="L213" s="15"/>
      <c r="M213" s="74"/>
      <c r="O213" s="75"/>
      <c r="T213" s="73"/>
      <c r="W213" s="73"/>
      <c r="AA213" s="74"/>
      <c r="AB213" s="75"/>
      <c r="AD213" s="73"/>
      <c r="AO213" s="55"/>
    </row>
    <row r="214" spans="3:41" ht="45" customHeight="1">
      <c r="C214" s="74"/>
      <c r="D214" s="74"/>
      <c r="E214" s="74"/>
      <c r="F214" s="75"/>
      <c r="G214" s="74"/>
      <c r="H214" s="74"/>
      <c r="J214" s="74"/>
      <c r="L214" s="15"/>
      <c r="M214" s="74"/>
      <c r="O214" s="75"/>
      <c r="AA214" s="74"/>
      <c r="AB214" s="75"/>
      <c r="AC214" s="73"/>
      <c r="AD214" s="13"/>
      <c r="AE214" s="74"/>
      <c r="AO214" s="55"/>
    </row>
    <row r="215" spans="3:41" ht="90" customHeight="1">
      <c r="C215" s="74"/>
      <c r="D215" s="74"/>
      <c r="E215" s="74"/>
      <c r="F215" s="75"/>
      <c r="G215" s="74"/>
      <c r="H215" s="74"/>
      <c r="J215" s="74"/>
      <c r="L215" s="15"/>
      <c r="M215" s="74"/>
      <c r="N215" s="74"/>
      <c r="O215" s="75"/>
      <c r="R215" s="73"/>
      <c r="X215" s="74"/>
      <c r="AA215" s="74"/>
      <c r="AB215" s="75"/>
      <c r="AD215" s="13"/>
      <c r="AE215" s="74"/>
      <c r="AO215" s="55"/>
    </row>
    <row r="216" spans="3:41" ht="90" customHeight="1">
      <c r="C216" s="74"/>
      <c r="D216" s="74"/>
      <c r="E216" s="74"/>
      <c r="F216" s="75"/>
      <c r="G216" s="74"/>
      <c r="H216" s="74"/>
      <c r="L216" s="15"/>
      <c r="M216" s="74"/>
      <c r="O216" s="75"/>
      <c r="T216" s="73"/>
      <c r="X216" s="74"/>
      <c r="AB216" s="75"/>
      <c r="AD216" s="13"/>
      <c r="AE216" s="74"/>
      <c r="AO216" s="55"/>
    </row>
    <row r="217" spans="3:41">
      <c r="C217" s="74"/>
      <c r="D217" s="74"/>
      <c r="E217" s="74"/>
      <c r="F217" s="75"/>
      <c r="G217" s="74"/>
      <c r="H217" s="74"/>
      <c r="J217" s="74"/>
      <c r="L217" s="15"/>
      <c r="M217" s="74"/>
      <c r="O217" s="75"/>
      <c r="AA217" s="74"/>
      <c r="AB217" s="75"/>
      <c r="AD217" s="13"/>
      <c r="AE217" s="74"/>
      <c r="AO217" s="55"/>
    </row>
    <row r="218" spans="3:41" ht="90" customHeight="1">
      <c r="C218" s="74"/>
      <c r="D218" s="74"/>
      <c r="E218" s="74"/>
      <c r="F218" s="75"/>
      <c r="G218" s="74"/>
      <c r="H218" s="74"/>
      <c r="J218" s="74"/>
      <c r="L218" s="15"/>
      <c r="M218" s="74"/>
      <c r="O218" s="75"/>
      <c r="AA218" s="74"/>
      <c r="AB218" s="75"/>
      <c r="AD218" s="13"/>
      <c r="AO218" s="55"/>
    </row>
    <row r="219" spans="3:41" ht="90" customHeight="1">
      <c r="F219" s="75"/>
      <c r="L219" s="72"/>
      <c r="T219" s="73"/>
      <c r="AB219" s="75"/>
      <c r="AD219" s="73"/>
      <c r="AO219" s="55"/>
    </row>
    <row r="220" spans="3:41" ht="90" customHeight="1">
      <c r="C220" s="74"/>
      <c r="D220" s="74"/>
      <c r="E220" s="74"/>
      <c r="F220" s="75"/>
      <c r="G220" s="74"/>
      <c r="H220" s="74"/>
      <c r="J220" s="74"/>
      <c r="L220" s="15"/>
      <c r="M220" s="74"/>
      <c r="O220" s="75"/>
      <c r="AA220" s="74"/>
      <c r="AB220" s="75"/>
      <c r="AD220" s="13"/>
      <c r="AE220" s="74"/>
      <c r="AO220" s="55"/>
    </row>
    <row r="221" spans="3:41" ht="90" customHeight="1">
      <c r="L221" s="15"/>
      <c r="M221" s="74"/>
      <c r="R221" s="73"/>
      <c r="AB221" s="75"/>
      <c r="AD221" s="13"/>
      <c r="AO221" s="55"/>
    </row>
    <row r="222" spans="3:41" ht="90" customHeight="1">
      <c r="C222" s="74"/>
      <c r="D222" s="74"/>
      <c r="E222" s="74"/>
      <c r="F222" s="75"/>
      <c r="G222" s="74"/>
      <c r="L222" s="15"/>
      <c r="M222" s="74"/>
      <c r="R222" s="73"/>
      <c r="X222" s="74"/>
      <c r="Y222" s="74"/>
      <c r="Z222" s="74"/>
      <c r="AA222" s="74"/>
      <c r="AB222" s="75"/>
      <c r="AD222" s="13"/>
      <c r="AO222" s="55"/>
    </row>
    <row r="223" spans="3:41" ht="60" customHeight="1">
      <c r="C223" s="74"/>
      <c r="D223" s="74"/>
      <c r="E223" s="74"/>
      <c r="F223" s="75"/>
      <c r="L223" s="72"/>
      <c r="M223" s="74"/>
      <c r="O223" s="75"/>
      <c r="V223" s="73"/>
      <c r="W223" s="73"/>
      <c r="AD223" s="13"/>
      <c r="AO223" s="55"/>
    </row>
    <row r="224" spans="3:41" ht="60" customHeight="1">
      <c r="C224" s="74"/>
      <c r="D224" s="74"/>
      <c r="E224" s="74"/>
      <c r="F224" s="75"/>
      <c r="G224" s="74"/>
      <c r="J224" s="74"/>
      <c r="K224" s="74"/>
      <c r="L224" s="72"/>
      <c r="M224" s="74"/>
      <c r="N224" s="74"/>
      <c r="O224" s="75"/>
      <c r="AD224" s="13"/>
      <c r="AO224" s="55"/>
    </row>
    <row r="225" spans="3:41" ht="90" customHeight="1">
      <c r="C225" s="74"/>
      <c r="D225" s="74"/>
      <c r="E225" s="74"/>
      <c r="F225" s="75"/>
      <c r="G225" s="74"/>
      <c r="L225" s="15"/>
      <c r="M225" s="74"/>
      <c r="O225" s="75"/>
      <c r="AB225" s="75"/>
      <c r="AD225" s="73"/>
      <c r="AO225" s="55"/>
    </row>
    <row r="226" spans="3:41" ht="90" customHeight="1">
      <c r="C226" s="74"/>
      <c r="D226" s="74"/>
      <c r="E226" s="74"/>
      <c r="F226" s="75"/>
      <c r="G226" s="74"/>
      <c r="H226" s="74"/>
      <c r="I226" s="74"/>
      <c r="J226" s="74"/>
      <c r="K226" s="74"/>
      <c r="L226" s="15"/>
      <c r="M226" s="74"/>
      <c r="N226" s="74"/>
      <c r="O226" s="75"/>
      <c r="R226" s="73"/>
      <c r="S226" s="73"/>
      <c r="T226" s="73"/>
      <c r="X226" s="74"/>
      <c r="Y226" s="74"/>
      <c r="Z226" s="74"/>
      <c r="AA226" s="74"/>
      <c r="AB226" s="75"/>
      <c r="AD226" s="73"/>
      <c r="AO226" s="55"/>
    </row>
    <row r="227" spans="3:41" ht="90" customHeight="1">
      <c r="C227" s="74"/>
      <c r="D227" s="74"/>
      <c r="E227" s="74"/>
      <c r="F227" s="75"/>
      <c r="L227" s="15"/>
      <c r="M227" s="74"/>
      <c r="O227" s="75"/>
      <c r="R227" s="73"/>
      <c r="S227" s="73"/>
      <c r="T227" s="73"/>
      <c r="X227" s="74"/>
      <c r="Y227" s="74"/>
      <c r="Z227" s="74"/>
      <c r="AB227" s="75"/>
      <c r="AD227" s="73"/>
      <c r="AO227" s="55"/>
    </row>
    <row r="228" spans="3:41" ht="90" customHeight="1">
      <c r="C228" s="74"/>
      <c r="D228" s="74"/>
      <c r="E228" s="74"/>
      <c r="F228" s="75"/>
      <c r="G228" s="74"/>
      <c r="H228" s="74"/>
      <c r="L228" s="15"/>
      <c r="M228" s="74"/>
      <c r="O228" s="75"/>
      <c r="R228" s="73"/>
      <c r="S228" s="73"/>
      <c r="T228" s="73"/>
      <c r="X228" s="74"/>
      <c r="Y228" s="74"/>
      <c r="Z228" s="74"/>
      <c r="AA228" s="74"/>
      <c r="AB228" s="75"/>
      <c r="AD228" s="73"/>
      <c r="AO228" s="55"/>
    </row>
    <row r="229" spans="3:41" ht="90" customHeight="1">
      <c r="C229" s="74"/>
      <c r="D229" s="84"/>
      <c r="E229" s="74"/>
      <c r="F229" s="75"/>
      <c r="G229" s="74"/>
      <c r="L229" s="15"/>
      <c r="M229" s="74"/>
      <c r="O229" s="75"/>
      <c r="R229" s="73"/>
      <c r="S229" s="73"/>
      <c r="T229" s="73"/>
      <c r="X229" s="74"/>
      <c r="Y229" s="74"/>
      <c r="Z229" s="74"/>
      <c r="AA229" s="74"/>
      <c r="AB229" s="75"/>
      <c r="AD229" s="73"/>
      <c r="AO229" s="55"/>
    </row>
    <row r="230" spans="3:41">
      <c r="C230" s="74"/>
      <c r="D230" s="84"/>
      <c r="E230" s="74"/>
      <c r="F230" s="75"/>
      <c r="G230" s="74"/>
      <c r="H230" s="74"/>
      <c r="J230" s="74"/>
      <c r="K230" s="74"/>
      <c r="L230" s="15"/>
      <c r="M230" s="74"/>
      <c r="N230" s="74"/>
      <c r="O230" s="75"/>
      <c r="S230" s="73"/>
      <c r="T230" s="73"/>
      <c r="X230" s="74"/>
      <c r="Y230" s="74"/>
      <c r="Z230" s="74"/>
      <c r="AA230" s="74"/>
      <c r="AB230" s="75"/>
      <c r="AD230" s="73"/>
      <c r="AE230" s="74"/>
      <c r="AO230" s="55"/>
    </row>
    <row r="231" spans="3:41">
      <c r="C231" s="74"/>
      <c r="D231" s="84"/>
      <c r="E231" s="74"/>
      <c r="F231" s="75"/>
      <c r="G231" s="74"/>
      <c r="H231" s="74"/>
      <c r="J231" s="74"/>
      <c r="K231" s="74"/>
      <c r="L231" s="15"/>
      <c r="M231" s="74"/>
      <c r="N231" s="74"/>
      <c r="O231" s="75"/>
      <c r="AA231" s="74"/>
      <c r="AB231" s="75"/>
      <c r="AD231" s="13"/>
      <c r="AE231" s="74"/>
      <c r="AO231" s="55"/>
    </row>
    <row r="232" spans="3:41">
      <c r="C232" s="74"/>
      <c r="D232" s="84"/>
      <c r="E232" s="74"/>
      <c r="F232" s="75"/>
      <c r="G232" s="74"/>
      <c r="J232" s="74"/>
      <c r="L232" s="15"/>
      <c r="O232" s="75"/>
      <c r="R232" s="73"/>
      <c r="S232" s="73"/>
      <c r="T232" s="73"/>
      <c r="X232" s="74"/>
      <c r="Y232" s="74"/>
      <c r="Z232" s="74"/>
      <c r="AA232" s="74"/>
      <c r="AB232" s="75"/>
      <c r="AD232" s="13"/>
      <c r="AO232" s="55"/>
    </row>
    <row r="233" spans="3:41" ht="90" customHeight="1">
      <c r="C233" s="74"/>
      <c r="D233" s="74"/>
      <c r="E233" s="74"/>
      <c r="F233" s="75"/>
      <c r="G233" s="74"/>
      <c r="H233" s="74"/>
      <c r="J233" s="74"/>
      <c r="L233" s="15"/>
      <c r="M233" s="74"/>
      <c r="O233" s="75"/>
      <c r="T233" s="73"/>
      <c r="AA233" s="74"/>
      <c r="AB233" s="75"/>
      <c r="AD233" s="13"/>
      <c r="AO233" s="55"/>
    </row>
    <row r="234" spans="3:41" ht="90" customHeight="1">
      <c r="F234" s="75"/>
      <c r="L234" s="15"/>
      <c r="O234" s="75"/>
      <c r="T234" s="73"/>
      <c r="AB234" s="75"/>
      <c r="AD234" s="13"/>
      <c r="AO234" s="55"/>
    </row>
    <row r="235" spans="3:41" ht="90" customHeight="1">
      <c r="C235" s="74"/>
      <c r="D235" s="74"/>
      <c r="E235" s="74"/>
      <c r="F235" s="75"/>
      <c r="G235" s="74"/>
      <c r="H235" s="74"/>
      <c r="I235" s="74"/>
      <c r="J235" s="74"/>
      <c r="K235" s="74"/>
      <c r="L235" s="15"/>
      <c r="M235" s="74"/>
      <c r="O235" s="75"/>
      <c r="R235" s="73"/>
      <c r="S235" s="73"/>
      <c r="T235" s="73"/>
      <c r="AB235" s="75"/>
      <c r="AD235" s="73"/>
      <c r="AO235" s="55"/>
    </row>
    <row r="236" spans="3:41" ht="90" customHeight="1">
      <c r="D236" s="74"/>
      <c r="E236" s="74"/>
      <c r="F236" s="75"/>
      <c r="L236" s="15"/>
      <c r="M236" s="74"/>
      <c r="O236" s="75"/>
      <c r="AB236" s="75"/>
      <c r="AD236" s="73"/>
      <c r="AO236" s="55"/>
    </row>
    <row r="237" spans="3:41" ht="33" customHeight="1">
      <c r="D237" s="74"/>
      <c r="E237" s="74"/>
      <c r="F237" s="75"/>
      <c r="L237" s="15"/>
      <c r="M237" s="74"/>
      <c r="O237" s="75"/>
      <c r="T237" s="73"/>
      <c r="AB237" s="75"/>
      <c r="AD237" s="13"/>
      <c r="AO237" s="55"/>
    </row>
    <row r="238" spans="3:41" ht="90" customHeight="1">
      <c r="D238" s="74"/>
      <c r="E238" s="74"/>
      <c r="F238" s="75"/>
      <c r="G238" s="74"/>
      <c r="H238" s="74"/>
      <c r="J238" s="74"/>
      <c r="L238" s="15"/>
      <c r="M238" s="74"/>
      <c r="N238" s="74"/>
      <c r="O238" s="75"/>
      <c r="T238" s="73"/>
      <c r="X238" s="74"/>
      <c r="Y238" s="74"/>
      <c r="AB238" s="75"/>
      <c r="AD238" s="13"/>
      <c r="AO238" s="55"/>
    </row>
    <row r="239" spans="3:41" ht="90" customHeight="1">
      <c r="D239" s="74"/>
      <c r="E239" s="74"/>
      <c r="F239" s="75"/>
      <c r="G239" s="74"/>
      <c r="H239" s="74"/>
      <c r="J239" s="74"/>
      <c r="L239" s="15"/>
      <c r="M239" s="74"/>
      <c r="N239" s="74"/>
      <c r="O239" s="75"/>
      <c r="T239" s="73"/>
      <c r="X239" s="74"/>
      <c r="Y239" s="74"/>
      <c r="AB239" s="75"/>
      <c r="AD239" s="13"/>
      <c r="AO239" s="55"/>
    </row>
    <row r="240" spans="3:41" ht="90" customHeight="1">
      <c r="D240" s="74"/>
      <c r="E240" s="74"/>
      <c r="F240" s="75"/>
      <c r="G240" s="74"/>
      <c r="H240" s="74"/>
      <c r="L240" s="15"/>
      <c r="M240" s="74"/>
      <c r="N240" s="74"/>
      <c r="O240" s="75"/>
      <c r="T240" s="73"/>
      <c r="X240" s="74"/>
      <c r="Y240" s="74"/>
      <c r="AB240" s="75"/>
      <c r="AD240" s="13"/>
      <c r="AO240" s="55"/>
    </row>
    <row r="241" spans="3:41" ht="90" customHeight="1">
      <c r="D241" s="74"/>
      <c r="E241" s="74"/>
      <c r="F241" s="75"/>
      <c r="G241" s="74"/>
      <c r="H241" s="74"/>
      <c r="L241" s="15"/>
      <c r="M241" s="74"/>
      <c r="N241" s="74"/>
      <c r="O241" s="75"/>
      <c r="T241" s="73"/>
      <c r="X241" s="74"/>
      <c r="Y241" s="74"/>
      <c r="AB241" s="75"/>
      <c r="AD241" s="13"/>
      <c r="AO241" s="55"/>
    </row>
    <row r="242" spans="3:41" ht="90" customHeight="1">
      <c r="D242" s="74"/>
      <c r="E242" s="74"/>
      <c r="F242" s="75"/>
      <c r="G242" s="74"/>
      <c r="H242" s="74"/>
      <c r="L242" s="15"/>
      <c r="M242" s="74"/>
      <c r="N242" s="74"/>
      <c r="O242" s="75"/>
      <c r="T242" s="73"/>
      <c r="X242" s="74"/>
      <c r="Y242" s="74"/>
      <c r="AB242" s="75"/>
      <c r="AD242" s="13"/>
      <c r="AO242" s="55"/>
    </row>
    <row r="243" spans="3:41" ht="90" customHeight="1">
      <c r="D243" s="74"/>
      <c r="E243" s="74"/>
      <c r="F243" s="75"/>
      <c r="G243" s="74"/>
      <c r="H243" s="74"/>
      <c r="L243" s="15"/>
      <c r="M243" s="74"/>
      <c r="N243" s="74"/>
      <c r="O243" s="75"/>
      <c r="T243" s="73"/>
      <c r="X243" s="74"/>
      <c r="Y243" s="74"/>
      <c r="AB243" s="75"/>
      <c r="AD243" s="13"/>
      <c r="AO243" s="55"/>
    </row>
    <row r="244" spans="3:41" ht="90" customHeight="1">
      <c r="C244" s="74"/>
      <c r="D244" s="74"/>
      <c r="E244" s="74"/>
      <c r="F244" s="75"/>
      <c r="G244" s="74"/>
      <c r="H244" s="74"/>
      <c r="J244" s="74"/>
      <c r="L244" s="15"/>
      <c r="M244" s="74"/>
      <c r="O244" s="75"/>
      <c r="T244" s="73"/>
      <c r="X244" s="74"/>
      <c r="AB244" s="75"/>
      <c r="AD244" s="73"/>
      <c r="AO244" s="55"/>
    </row>
    <row r="245" spans="3:41" ht="60" customHeight="1">
      <c r="C245" s="74"/>
      <c r="D245" s="74"/>
      <c r="E245" s="74"/>
      <c r="F245" s="75"/>
      <c r="G245" s="74"/>
      <c r="H245" s="74"/>
      <c r="L245" s="15"/>
      <c r="M245" s="74"/>
      <c r="N245" s="74"/>
      <c r="Q245" s="73"/>
      <c r="R245" s="73"/>
      <c r="S245" s="73"/>
      <c r="T245" s="73"/>
      <c r="U245" s="73"/>
      <c r="V245" s="73"/>
      <c r="W245" s="73"/>
      <c r="X245" s="74"/>
      <c r="AA245" s="74"/>
      <c r="AB245" s="75"/>
      <c r="AC245" s="73"/>
      <c r="AD245" s="73"/>
      <c r="AE245" s="74"/>
      <c r="AJ245" s="74"/>
      <c r="AO245" s="55"/>
    </row>
    <row r="246" spans="3:41" ht="90" customHeight="1">
      <c r="C246" s="74"/>
      <c r="D246" s="74"/>
      <c r="E246" s="74"/>
      <c r="F246" s="75"/>
      <c r="G246" s="74"/>
      <c r="H246" s="74"/>
      <c r="L246" s="15"/>
      <c r="M246" s="74"/>
      <c r="O246" s="75"/>
      <c r="T246" s="73"/>
      <c r="AA246" s="74"/>
      <c r="AB246" s="75"/>
      <c r="AD246" s="13"/>
      <c r="AE246" s="74"/>
      <c r="AO246" s="55"/>
    </row>
    <row r="247" spans="3:41">
      <c r="C247" s="74"/>
      <c r="D247" s="74"/>
      <c r="E247" s="74"/>
      <c r="F247" s="75"/>
      <c r="G247" s="74"/>
      <c r="H247" s="74"/>
      <c r="J247" s="74"/>
      <c r="L247" s="15"/>
      <c r="M247" s="74"/>
      <c r="O247" s="75"/>
      <c r="T247" s="73"/>
      <c r="AD247" s="13"/>
      <c r="AE247" s="74"/>
      <c r="AJ247" s="74"/>
      <c r="AO247" s="55"/>
    </row>
    <row r="248" spans="3:41">
      <c r="C248" s="74"/>
      <c r="D248" s="74"/>
      <c r="E248" s="74"/>
      <c r="F248" s="75"/>
      <c r="G248" s="74"/>
      <c r="H248" s="74"/>
      <c r="J248" s="74"/>
      <c r="L248" s="15"/>
      <c r="M248" s="74"/>
      <c r="O248" s="75"/>
      <c r="S248" s="73"/>
      <c r="T248" s="73"/>
      <c r="AD248" s="13"/>
      <c r="AE248" s="74"/>
      <c r="AJ248" s="74"/>
      <c r="AO248" s="55"/>
    </row>
    <row r="249" spans="3:41">
      <c r="C249" s="74"/>
      <c r="D249" s="74"/>
      <c r="E249" s="74"/>
      <c r="F249" s="75"/>
      <c r="G249" s="74"/>
      <c r="H249" s="74"/>
      <c r="J249" s="74"/>
      <c r="L249" s="15"/>
      <c r="M249" s="74"/>
      <c r="O249" s="75"/>
      <c r="S249" s="73"/>
      <c r="T249" s="73"/>
      <c r="AB249" s="75"/>
      <c r="AD249" s="13"/>
      <c r="AE249" s="74"/>
      <c r="AJ249" s="74"/>
      <c r="AO249" s="55"/>
    </row>
    <row r="250" spans="3:41" ht="90" customHeight="1">
      <c r="F250" s="75"/>
      <c r="L250" s="15"/>
      <c r="O250" s="75"/>
      <c r="T250" s="73"/>
      <c r="AB250" s="75"/>
      <c r="AD250" s="13"/>
      <c r="AO250" s="55"/>
    </row>
    <row r="251" spans="3:41">
      <c r="C251" s="74"/>
      <c r="D251" s="74"/>
      <c r="E251" s="74"/>
      <c r="F251" s="75"/>
      <c r="G251" s="74"/>
      <c r="H251" s="74"/>
      <c r="L251" s="15"/>
      <c r="M251" s="74"/>
      <c r="O251" s="75"/>
      <c r="AB251" s="75"/>
      <c r="AD251" s="73"/>
      <c r="AO251" s="55"/>
    </row>
    <row r="252" spans="3:41" ht="90" customHeight="1">
      <c r="C252" s="74"/>
      <c r="D252" s="74"/>
      <c r="E252" s="74"/>
      <c r="F252" s="75"/>
      <c r="G252" s="74"/>
      <c r="H252" s="74"/>
      <c r="L252" s="15"/>
      <c r="M252" s="74"/>
      <c r="O252" s="75"/>
      <c r="X252" s="74"/>
      <c r="AB252" s="75"/>
      <c r="AD252" s="13"/>
      <c r="AE252" s="74"/>
      <c r="AO252" s="55"/>
    </row>
    <row r="253" spans="3:41" ht="90" customHeight="1">
      <c r="C253" s="74"/>
      <c r="D253" s="74"/>
      <c r="E253" s="74"/>
      <c r="F253" s="75"/>
      <c r="G253" s="74"/>
      <c r="H253" s="74"/>
      <c r="K253" s="74"/>
      <c r="L253" s="15"/>
      <c r="M253" s="74"/>
      <c r="N253" s="74"/>
      <c r="O253" s="75"/>
      <c r="P253" s="73"/>
      <c r="AA253" s="74"/>
      <c r="AB253" s="75"/>
      <c r="AC253" s="73"/>
      <c r="AD253" s="13"/>
      <c r="AE253" s="74"/>
      <c r="AO253" s="55"/>
    </row>
    <row r="254" spans="3:41" ht="90" customHeight="1">
      <c r="C254" s="74"/>
      <c r="D254" s="74"/>
      <c r="E254" s="74"/>
      <c r="F254" s="75"/>
      <c r="G254" s="74"/>
      <c r="H254" s="74"/>
      <c r="L254" s="15"/>
      <c r="M254" s="74"/>
      <c r="O254" s="75"/>
      <c r="V254" s="73"/>
      <c r="AA254" s="74"/>
      <c r="AB254" s="75"/>
      <c r="AC254" s="73"/>
      <c r="AD254" s="73"/>
      <c r="AE254" s="74"/>
      <c r="AO254" s="55"/>
    </row>
    <row r="255" spans="3:41">
      <c r="C255" s="74"/>
      <c r="D255" s="74"/>
      <c r="E255" s="74"/>
      <c r="F255" s="75"/>
      <c r="G255" s="74"/>
      <c r="H255" s="74"/>
      <c r="L255" s="15"/>
      <c r="M255" s="74"/>
      <c r="AB255" s="75"/>
      <c r="AD255" s="13"/>
      <c r="AE255" s="74"/>
      <c r="AJ255" s="74"/>
      <c r="AO255" s="55"/>
    </row>
    <row r="256" spans="3:41" ht="90" customHeight="1">
      <c r="C256" s="74"/>
      <c r="D256" s="74"/>
      <c r="E256" s="74"/>
      <c r="F256" s="75"/>
      <c r="G256" s="74"/>
      <c r="H256" s="74"/>
      <c r="K256" s="74"/>
      <c r="L256" s="15"/>
      <c r="M256" s="74"/>
      <c r="O256" s="75"/>
      <c r="X256" s="74"/>
      <c r="AB256" s="75"/>
      <c r="AC256" s="73"/>
      <c r="AD256" s="13"/>
      <c r="AO256" s="55"/>
    </row>
    <row r="257" spans="3:41" ht="90" customHeight="1">
      <c r="C257" s="74"/>
      <c r="D257" s="74"/>
      <c r="E257" s="74"/>
      <c r="F257" s="75"/>
      <c r="G257" s="74"/>
      <c r="H257" s="74"/>
      <c r="J257" s="74"/>
      <c r="K257" s="74"/>
      <c r="L257" s="15"/>
      <c r="M257" s="74"/>
      <c r="N257" s="74"/>
      <c r="O257" s="75"/>
      <c r="X257" s="74"/>
      <c r="Y257" s="74"/>
      <c r="Z257" s="74"/>
      <c r="AA257" s="74"/>
      <c r="AB257" s="75"/>
      <c r="AC257" s="73"/>
      <c r="AD257" s="13"/>
      <c r="AE257" s="74"/>
      <c r="AO257" s="55"/>
    </row>
    <row r="258" spans="3:41" ht="90" customHeight="1">
      <c r="C258" s="74"/>
      <c r="D258" s="74"/>
      <c r="E258" s="74"/>
      <c r="F258" s="75"/>
      <c r="G258" s="74"/>
      <c r="H258" s="74"/>
      <c r="J258" s="74"/>
      <c r="K258" s="74"/>
      <c r="L258" s="15"/>
      <c r="M258" s="74"/>
      <c r="N258" s="74"/>
      <c r="O258" s="75"/>
      <c r="X258" s="74"/>
      <c r="Y258" s="74"/>
      <c r="Z258" s="74"/>
      <c r="AA258" s="74"/>
      <c r="AB258" s="75"/>
      <c r="AC258" s="73"/>
      <c r="AD258" s="13"/>
      <c r="AE258" s="74"/>
      <c r="AO258" s="55"/>
    </row>
    <row r="259" spans="3:41" ht="90" customHeight="1">
      <c r="C259" s="74"/>
      <c r="D259" s="74"/>
      <c r="E259" s="74"/>
      <c r="F259" s="75"/>
      <c r="G259" s="74"/>
      <c r="H259" s="74"/>
      <c r="J259" s="74"/>
      <c r="K259" s="74"/>
      <c r="L259" s="15"/>
      <c r="M259" s="74"/>
      <c r="N259" s="74"/>
      <c r="O259" s="75"/>
      <c r="X259" s="74"/>
      <c r="Y259" s="74"/>
      <c r="Z259" s="74"/>
      <c r="AA259" s="74"/>
      <c r="AB259" s="75"/>
      <c r="AD259" s="13"/>
      <c r="AE259" s="74"/>
      <c r="AO259" s="55"/>
    </row>
    <row r="260" spans="3:41" ht="90" customHeight="1">
      <c r="C260" s="74"/>
      <c r="D260" s="74"/>
      <c r="E260" s="74"/>
      <c r="F260" s="75"/>
      <c r="G260" s="74"/>
      <c r="H260" s="74"/>
      <c r="J260" s="74"/>
      <c r="K260" s="74"/>
      <c r="L260" s="15"/>
      <c r="M260" s="74"/>
      <c r="N260" s="74"/>
      <c r="O260" s="75"/>
      <c r="Y260" s="74"/>
      <c r="Z260" s="74"/>
      <c r="AA260" s="74"/>
      <c r="AB260" s="75"/>
      <c r="AC260" s="73"/>
      <c r="AD260" s="13"/>
      <c r="AE260" s="74"/>
      <c r="AO260" s="55"/>
    </row>
    <row r="261" spans="3:41" ht="90" customHeight="1">
      <c r="D261" s="74"/>
      <c r="E261" s="74"/>
      <c r="F261" s="75"/>
      <c r="G261" s="74"/>
      <c r="H261" s="74"/>
      <c r="K261" s="74"/>
      <c r="L261" s="15"/>
      <c r="M261" s="74"/>
      <c r="O261" s="75"/>
      <c r="T261" s="73"/>
      <c r="AB261" s="75"/>
      <c r="AD261" s="13"/>
      <c r="AO261" s="55"/>
    </row>
    <row r="262" spans="3:41" ht="90" customHeight="1">
      <c r="F262" s="75"/>
      <c r="K262" s="74"/>
      <c r="L262" s="15"/>
      <c r="M262" s="74"/>
      <c r="T262" s="73"/>
      <c r="AB262" s="75"/>
      <c r="AD262" s="13"/>
      <c r="AO262" s="55"/>
    </row>
    <row r="263" spans="3:41">
      <c r="C263" s="74"/>
      <c r="D263" s="74"/>
      <c r="E263" s="74"/>
      <c r="F263" s="75"/>
      <c r="G263" s="74"/>
      <c r="H263" s="74"/>
      <c r="L263" s="15"/>
      <c r="M263" s="74"/>
      <c r="O263" s="75"/>
      <c r="AA263" s="74"/>
      <c r="AB263" s="75"/>
      <c r="AD263" s="13"/>
      <c r="AE263" s="74"/>
      <c r="AO263" s="55"/>
    </row>
    <row r="264" spans="3:41">
      <c r="D264" s="74"/>
      <c r="E264" s="74"/>
      <c r="F264" s="75"/>
      <c r="G264" s="74"/>
      <c r="L264" s="15"/>
      <c r="M264" s="74"/>
      <c r="O264" s="75"/>
      <c r="X264" s="74"/>
      <c r="AB264" s="75"/>
      <c r="AD264" s="13"/>
      <c r="AO264" s="55"/>
    </row>
    <row r="265" spans="3:41">
      <c r="C265" s="74"/>
      <c r="D265" s="74"/>
      <c r="E265" s="74"/>
      <c r="F265" s="75"/>
      <c r="G265" s="74"/>
      <c r="H265" s="74"/>
      <c r="I265" s="74"/>
      <c r="J265" s="74"/>
      <c r="K265" s="74"/>
      <c r="L265" s="15"/>
      <c r="M265" s="74"/>
      <c r="N265" s="74"/>
      <c r="O265" s="75"/>
      <c r="P265" s="73"/>
      <c r="X265" s="74"/>
      <c r="Y265" s="74"/>
      <c r="Z265" s="74"/>
      <c r="AA265" s="74"/>
      <c r="AB265" s="75"/>
      <c r="AD265" s="13"/>
      <c r="AE265" s="74"/>
      <c r="AO265" s="55"/>
    </row>
    <row r="266" spans="3:41" ht="90" customHeight="1">
      <c r="F266" s="75"/>
      <c r="L266" s="15"/>
      <c r="O266" s="75"/>
      <c r="AB266" s="75"/>
      <c r="AD266" s="73"/>
      <c r="AO266" s="55"/>
    </row>
    <row r="267" spans="3:41" ht="90" customHeight="1">
      <c r="F267" s="75"/>
      <c r="G267" s="74"/>
      <c r="J267" s="74"/>
      <c r="L267" s="15"/>
      <c r="O267" s="75"/>
      <c r="AB267" s="75"/>
      <c r="AD267" s="73"/>
      <c r="AO267" s="55"/>
    </row>
    <row r="268" spans="3:41" ht="90" customHeight="1">
      <c r="D268" s="74"/>
      <c r="E268" s="74"/>
      <c r="F268" s="75"/>
      <c r="G268" s="74"/>
      <c r="J268" s="74"/>
      <c r="L268" s="72"/>
      <c r="O268" s="75"/>
      <c r="AB268" s="75"/>
      <c r="AD268" s="13"/>
      <c r="AO268" s="55"/>
    </row>
    <row r="269" spans="3:41" ht="90" customHeight="1">
      <c r="C269" s="74"/>
      <c r="D269" s="74"/>
      <c r="E269" s="74"/>
      <c r="F269" s="75"/>
      <c r="G269" s="74"/>
      <c r="K269" s="74"/>
      <c r="L269" s="15"/>
      <c r="O269" s="75"/>
      <c r="AB269" s="75"/>
      <c r="AD269" s="13"/>
      <c r="AO269" s="55"/>
    </row>
    <row r="270" spans="3:41">
      <c r="C270" s="74"/>
      <c r="D270" s="74"/>
      <c r="E270" s="74"/>
      <c r="F270" s="75"/>
      <c r="G270" s="74"/>
      <c r="L270" s="72"/>
      <c r="O270" s="75"/>
      <c r="R270" s="73"/>
      <c r="U270" s="73"/>
      <c r="V270" s="73"/>
      <c r="W270" s="73"/>
      <c r="AB270" s="75"/>
      <c r="AC270" s="73"/>
      <c r="AD270" s="73"/>
      <c r="AO270" s="55"/>
    </row>
    <row r="271" spans="3:41">
      <c r="C271" s="74"/>
      <c r="D271" s="74"/>
      <c r="E271" s="74"/>
      <c r="F271" s="75"/>
      <c r="G271" s="74"/>
      <c r="J271" s="74"/>
      <c r="L271" s="72"/>
      <c r="O271" s="75"/>
      <c r="Q271" s="73"/>
      <c r="R271" s="73"/>
      <c r="U271" s="73"/>
      <c r="V271" s="73"/>
      <c r="W271" s="73"/>
      <c r="AB271" s="75"/>
      <c r="AC271" s="73"/>
      <c r="AD271" s="73"/>
      <c r="AO271" s="55"/>
    </row>
    <row r="272" spans="3:41">
      <c r="C272" s="74"/>
      <c r="D272" s="74"/>
      <c r="E272" s="74"/>
      <c r="F272" s="75"/>
      <c r="G272" s="74"/>
      <c r="H272" s="74"/>
      <c r="J272" s="74"/>
      <c r="L272" s="15"/>
      <c r="O272" s="75"/>
      <c r="Q272" s="73"/>
      <c r="R272" s="73"/>
      <c r="U272" s="73"/>
      <c r="V272" s="73"/>
      <c r="W272" s="73"/>
      <c r="AB272" s="75"/>
      <c r="AC272" s="73"/>
      <c r="AD272" s="73"/>
      <c r="AO272" s="55"/>
    </row>
    <row r="273" spans="3:41">
      <c r="C273" s="74"/>
      <c r="D273" s="74"/>
      <c r="E273" s="74"/>
      <c r="F273" s="75"/>
      <c r="G273" s="74"/>
      <c r="J273" s="74"/>
      <c r="L273" s="15"/>
      <c r="O273" s="75"/>
      <c r="Q273" s="73"/>
      <c r="R273" s="73"/>
      <c r="U273" s="73"/>
      <c r="V273" s="73"/>
      <c r="W273" s="73"/>
      <c r="AB273" s="75"/>
      <c r="AC273" s="73"/>
      <c r="AD273" s="73"/>
      <c r="AO273" s="55"/>
    </row>
    <row r="274" spans="3:41">
      <c r="C274" s="74"/>
      <c r="D274" s="74"/>
      <c r="E274" s="74"/>
      <c r="F274" s="75"/>
      <c r="G274" s="74"/>
      <c r="H274" s="74"/>
      <c r="L274" s="72"/>
      <c r="O274" s="75"/>
      <c r="Q274" s="73"/>
      <c r="R274" s="73"/>
      <c r="U274" s="73"/>
      <c r="V274" s="73"/>
      <c r="W274" s="73"/>
      <c r="AB274" s="75"/>
      <c r="AC274" s="73"/>
      <c r="AD274" s="73"/>
      <c r="AO274" s="55"/>
    </row>
    <row r="275" spans="3:41" ht="30" customHeight="1">
      <c r="C275" s="74"/>
      <c r="D275" s="74"/>
      <c r="E275" s="74"/>
      <c r="F275" s="75"/>
      <c r="G275" s="74"/>
      <c r="H275" s="74"/>
      <c r="J275" s="74"/>
      <c r="L275" s="15"/>
      <c r="O275" s="75"/>
      <c r="V275" s="73"/>
      <c r="W275" s="73"/>
      <c r="AB275" s="75"/>
      <c r="AC275" s="73"/>
      <c r="AD275" s="73"/>
      <c r="AO275" s="55"/>
    </row>
    <row r="276" spans="3:41" ht="90" customHeight="1">
      <c r="C276" s="74"/>
      <c r="D276" s="74"/>
      <c r="E276" s="74"/>
      <c r="F276" s="75"/>
      <c r="G276" s="74"/>
      <c r="J276" s="74"/>
      <c r="L276" s="15"/>
      <c r="O276" s="75"/>
      <c r="AB276" s="75"/>
      <c r="AD276" s="73"/>
      <c r="AO276" s="55"/>
    </row>
    <row r="277" spans="3:41" ht="90" customHeight="1">
      <c r="C277" s="74"/>
      <c r="D277" s="74"/>
      <c r="E277" s="74"/>
      <c r="F277" s="75"/>
      <c r="G277" s="74"/>
      <c r="H277" s="74"/>
      <c r="L277" s="72"/>
      <c r="M277" s="74"/>
      <c r="O277" s="75"/>
      <c r="T277" s="73"/>
      <c r="AB277" s="75"/>
      <c r="AD277" s="13"/>
      <c r="AO277" s="55"/>
    </row>
    <row r="278" spans="3:41">
      <c r="C278" s="74"/>
      <c r="D278" s="74"/>
      <c r="E278" s="74"/>
      <c r="F278" s="75"/>
      <c r="G278" s="74"/>
      <c r="H278" s="74"/>
      <c r="J278" s="74"/>
      <c r="L278" s="15"/>
      <c r="M278" s="74"/>
      <c r="O278" s="75"/>
      <c r="T278" s="73"/>
      <c r="AB278" s="75"/>
      <c r="AD278" s="13"/>
      <c r="AE278" s="74"/>
      <c r="AO278" s="55"/>
    </row>
    <row r="279" spans="3:41">
      <c r="C279" s="74"/>
      <c r="D279" s="74"/>
      <c r="E279" s="74"/>
      <c r="F279" s="75"/>
      <c r="G279" s="74"/>
      <c r="H279" s="74"/>
      <c r="J279" s="74"/>
      <c r="L279" s="15"/>
      <c r="M279" s="74"/>
      <c r="O279" s="75"/>
      <c r="AB279" s="75"/>
      <c r="AD279" s="13"/>
      <c r="AE279" s="74"/>
      <c r="AO279" s="55"/>
    </row>
    <row r="280" spans="3:41">
      <c r="F280" s="75"/>
      <c r="G280" s="74"/>
      <c r="H280" s="74"/>
      <c r="J280" s="74"/>
      <c r="L280" s="15"/>
      <c r="AD280" s="13"/>
      <c r="AO280" s="55"/>
    </row>
    <row r="281" spans="3:41">
      <c r="F281" s="75"/>
      <c r="G281" s="74"/>
      <c r="L281" s="15"/>
      <c r="O281" s="75"/>
      <c r="AB281" s="75"/>
      <c r="AD281" s="13"/>
      <c r="AO281" s="55"/>
    </row>
    <row r="282" spans="3:41">
      <c r="F282" s="75"/>
      <c r="G282" s="74"/>
      <c r="L282" s="15"/>
      <c r="O282" s="75"/>
      <c r="AB282" s="75"/>
      <c r="AD282" s="73"/>
      <c r="AO282" s="55"/>
    </row>
    <row r="283" spans="3:41">
      <c r="F283" s="75"/>
      <c r="L283" s="15"/>
      <c r="AB283" s="75"/>
      <c r="AD283" s="13"/>
      <c r="AO283" s="55"/>
    </row>
    <row r="284" spans="3:41">
      <c r="D284" s="74"/>
      <c r="E284" s="74"/>
      <c r="F284" s="75"/>
      <c r="G284" s="74"/>
      <c r="H284" s="74"/>
      <c r="J284" s="74"/>
      <c r="L284" s="15"/>
      <c r="M284" s="74"/>
      <c r="N284" s="74"/>
      <c r="O284" s="75"/>
      <c r="X284" s="74"/>
      <c r="Y284" s="74"/>
      <c r="Z284" s="74"/>
      <c r="AA284" s="74"/>
      <c r="AB284" s="75"/>
      <c r="AD284" s="13"/>
      <c r="AO284" s="55"/>
    </row>
    <row r="285" spans="3:41">
      <c r="C285" s="74"/>
      <c r="D285" s="74"/>
      <c r="E285" s="74"/>
      <c r="F285" s="75"/>
      <c r="G285" s="74"/>
      <c r="H285" s="74"/>
      <c r="L285" s="15"/>
      <c r="O285" s="75"/>
      <c r="AB285" s="75"/>
      <c r="AD285" s="13"/>
      <c r="AE285" s="74"/>
      <c r="AO285" s="55"/>
    </row>
    <row r="286" spans="3:41" ht="90" customHeight="1">
      <c r="C286" s="74"/>
      <c r="D286" s="74"/>
      <c r="E286" s="74"/>
      <c r="F286" s="75"/>
      <c r="G286" s="74"/>
      <c r="H286" s="74"/>
      <c r="I286" s="74"/>
      <c r="J286" s="74"/>
      <c r="K286" s="74"/>
      <c r="L286" s="72"/>
      <c r="M286" s="74"/>
      <c r="N286" s="74"/>
      <c r="O286" s="75"/>
      <c r="AB286" s="75"/>
      <c r="AD286" s="13"/>
      <c r="AO286" s="55"/>
    </row>
    <row r="287" spans="3:41">
      <c r="C287" s="74"/>
      <c r="D287" s="74"/>
      <c r="E287" s="74"/>
      <c r="F287" s="75"/>
      <c r="G287" s="74"/>
      <c r="H287" s="74"/>
      <c r="I287" s="74"/>
      <c r="J287" s="74"/>
      <c r="K287" s="74"/>
      <c r="L287" s="72"/>
      <c r="M287" s="74"/>
      <c r="N287" s="74"/>
      <c r="O287" s="75"/>
      <c r="P287" s="73"/>
      <c r="Q287" s="73"/>
      <c r="R287" s="73"/>
      <c r="S287" s="73"/>
      <c r="T287" s="73"/>
      <c r="U287" s="73"/>
      <c r="V287" s="73"/>
      <c r="W287" s="73"/>
      <c r="X287" s="74"/>
      <c r="Y287" s="74"/>
      <c r="Z287" s="74"/>
      <c r="AA287" s="74"/>
      <c r="AB287" s="75"/>
      <c r="AC287" s="73"/>
      <c r="AE287" s="74"/>
      <c r="AH287" s="74"/>
      <c r="AI287" s="74"/>
      <c r="AJ287" s="74"/>
      <c r="AO287" s="55"/>
    </row>
    <row r="288" spans="3:41" ht="15" customHeight="1">
      <c r="F288" s="75"/>
      <c r="G288" s="74"/>
      <c r="J288" s="74"/>
      <c r="L288" s="15"/>
      <c r="O288" s="75"/>
      <c r="R288" s="73"/>
      <c r="U288" s="73"/>
      <c r="V288" s="73"/>
      <c r="W288" s="73"/>
      <c r="AB288" s="75"/>
      <c r="AC288" s="73"/>
      <c r="AD288" s="73"/>
      <c r="AO288" s="55"/>
    </row>
    <row r="289" spans="3:41" ht="15" customHeight="1">
      <c r="C289" s="74"/>
      <c r="D289" s="74"/>
      <c r="E289" s="74"/>
      <c r="F289" s="75"/>
      <c r="G289" s="74"/>
      <c r="H289" s="74"/>
      <c r="L289" s="15"/>
      <c r="M289" s="74"/>
      <c r="O289" s="75"/>
      <c r="T289" s="73"/>
      <c r="AB289" s="75"/>
      <c r="AD289" s="13"/>
      <c r="AO289" s="55"/>
    </row>
    <row r="290" spans="3:41" ht="15" customHeight="1">
      <c r="C290" s="74"/>
      <c r="D290" s="74"/>
      <c r="E290" s="74"/>
      <c r="F290" s="75"/>
      <c r="G290" s="74"/>
      <c r="H290" s="74"/>
      <c r="I290" s="74"/>
      <c r="J290" s="74"/>
      <c r="K290" s="74"/>
      <c r="M290" s="74"/>
      <c r="N290" s="74"/>
      <c r="O290" s="75"/>
      <c r="P290" s="73"/>
      <c r="Q290" s="73"/>
      <c r="R290" s="73"/>
      <c r="S290" s="73"/>
      <c r="T290" s="73"/>
      <c r="U290" s="73"/>
      <c r="V290" s="73"/>
      <c r="W290" s="73"/>
      <c r="X290" s="74"/>
      <c r="Y290" s="74"/>
      <c r="Z290" s="74"/>
      <c r="AA290" s="74"/>
      <c r="AB290" s="75"/>
      <c r="AC290" s="73"/>
      <c r="AE290" s="74"/>
      <c r="AH290" s="74"/>
      <c r="AI290" s="74"/>
      <c r="AJ290" s="74"/>
    </row>
    <row r="291" spans="3:41" ht="15" customHeight="1">
      <c r="C291" s="74"/>
      <c r="D291" s="74"/>
      <c r="E291" s="74"/>
      <c r="F291" s="75"/>
      <c r="G291" s="74"/>
      <c r="H291" s="74"/>
      <c r="I291" s="74"/>
      <c r="J291" s="74"/>
      <c r="K291" s="74"/>
      <c r="M291" s="74"/>
      <c r="N291" s="74"/>
      <c r="O291" s="75"/>
      <c r="P291" s="73"/>
      <c r="Q291" s="73"/>
      <c r="R291" s="73"/>
      <c r="S291" s="73"/>
      <c r="T291" s="73"/>
      <c r="U291" s="73"/>
      <c r="V291" s="73"/>
      <c r="W291" s="73"/>
      <c r="X291" s="74"/>
      <c r="Y291" s="74"/>
      <c r="Z291" s="74"/>
      <c r="AA291" s="74"/>
      <c r="AB291" s="75"/>
      <c r="AC291" s="73"/>
      <c r="AE291" s="74"/>
      <c r="AH291" s="74"/>
      <c r="AI291" s="74"/>
      <c r="AJ291" s="74"/>
    </row>
    <row r="292" spans="3:41" ht="15" customHeight="1">
      <c r="C292" s="74"/>
      <c r="D292" s="74"/>
      <c r="E292" s="74"/>
      <c r="F292" s="75"/>
      <c r="G292" s="74"/>
      <c r="H292" s="74"/>
      <c r="I292" s="74"/>
      <c r="J292" s="74"/>
      <c r="K292" s="74"/>
      <c r="M292" s="74"/>
      <c r="N292" s="74"/>
      <c r="O292" s="75"/>
      <c r="P292" s="73"/>
      <c r="Q292" s="73"/>
      <c r="R292" s="73"/>
      <c r="S292" s="73"/>
      <c r="T292" s="73"/>
      <c r="U292" s="73"/>
      <c r="V292" s="73"/>
      <c r="W292" s="73"/>
      <c r="X292" s="74"/>
      <c r="Y292" s="74"/>
      <c r="Z292" s="74"/>
      <c r="AA292" s="74"/>
      <c r="AB292" s="75"/>
      <c r="AC292" s="73"/>
      <c r="AE292" s="74"/>
      <c r="AH292" s="74"/>
      <c r="AI292" s="74"/>
      <c r="AJ292" s="74"/>
    </row>
    <row r="293" spans="3:41" ht="15" customHeight="1">
      <c r="C293" s="74"/>
      <c r="D293" s="74"/>
      <c r="E293" s="74"/>
      <c r="F293" s="75"/>
      <c r="G293" s="74"/>
      <c r="H293" s="74"/>
      <c r="I293" s="74"/>
      <c r="J293" s="74"/>
      <c r="K293" s="74"/>
      <c r="M293" s="74"/>
      <c r="N293" s="74"/>
      <c r="O293" s="75"/>
      <c r="P293" s="73"/>
      <c r="Q293" s="73"/>
      <c r="R293" s="73"/>
      <c r="S293" s="73"/>
      <c r="T293" s="73"/>
      <c r="U293" s="73"/>
      <c r="V293" s="73"/>
      <c r="W293" s="73"/>
      <c r="X293" s="92"/>
      <c r="Y293" s="92"/>
      <c r="Z293" s="92"/>
      <c r="AA293" s="92"/>
      <c r="AB293" s="93"/>
      <c r="AC293" s="94"/>
      <c r="AD293" s="95"/>
      <c r="AE293" s="74"/>
      <c r="AH293" s="74"/>
      <c r="AI293" s="74"/>
      <c r="AJ293" s="74"/>
    </row>
    <row r="294" spans="3:41" ht="15" customHeight="1">
      <c r="C294" s="74"/>
      <c r="D294" s="74"/>
      <c r="E294" s="74"/>
      <c r="F294" s="75"/>
      <c r="G294" s="74"/>
      <c r="H294" s="74"/>
      <c r="I294" s="74"/>
      <c r="J294" s="74"/>
      <c r="K294" s="74"/>
      <c r="M294" s="74"/>
      <c r="N294" s="74"/>
      <c r="O294" s="75"/>
      <c r="P294" s="73"/>
      <c r="Q294" s="73"/>
      <c r="R294" s="73"/>
      <c r="S294" s="73"/>
      <c r="T294" s="73"/>
      <c r="U294" s="73"/>
      <c r="V294" s="73"/>
      <c r="W294" s="73"/>
      <c r="X294" s="74"/>
      <c r="Y294" s="74"/>
      <c r="Z294" s="74"/>
      <c r="AA294" s="74"/>
      <c r="AB294" s="75"/>
      <c r="AC294" s="73"/>
      <c r="AE294" s="74"/>
      <c r="AH294" s="74"/>
      <c r="AI294" s="74"/>
      <c r="AJ294" s="74"/>
    </row>
    <row r="295" spans="3:41" ht="15" customHeight="1">
      <c r="C295" s="74"/>
      <c r="D295" s="74"/>
      <c r="E295" s="74"/>
      <c r="F295" s="75"/>
      <c r="G295" s="74"/>
      <c r="H295" s="74"/>
      <c r="I295" s="74"/>
      <c r="J295" s="74"/>
      <c r="K295" s="74"/>
      <c r="M295" s="74"/>
      <c r="N295" s="74"/>
      <c r="O295" s="75"/>
      <c r="P295" s="73"/>
      <c r="Q295" s="73"/>
      <c r="R295" s="73"/>
      <c r="S295" s="73"/>
      <c r="T295" s="73"/>
      <c r="U295" s="73"/>
      <c r="V295" s="73"/>
      <c r="W295" s="73"/>
      <c r="X295" s="74"/>
      <c r="Y295" s="74"/>
      <c r="Z295" s="74"/>
      <c r="AA295" s="74"/>
      <c r="AB295" s="75"/>
      <c r="AC295" s="73"/>
      <c r="AE295" s="74"/>
      <c r="AH295" s="74"/>
      <c r="AI295" s="74"/>
      <c r="AJ295" s="74"/>
    </row>
    <row r="296" spans="3:41" ht="15" customHeight="1">
      <c r="F296" s="75"/>
      <c r="L296" s="15"/>
      <c r="AB296" s="75"/>
      <c r="AD296" s="73"/>
      <c r="AO296" s="55"/>
    </row>
    <row r="297" spans="3:41" ht="15" customHeight="1">
      <c r="F297" s="75"/>
      <c r="L297" s="15"/>
      <c r="O297" s="75"/>
      <c r="AB297" s="75"/>
      <c r="AD297" s="13"/>
      <c r="AO297" s="55"/>
    </row>
    <row r="298" spans="3:41" ht="15" customHeight="1">
      <c r="L298" s="15"/>
      <c r="AD298" s="13"/>
      <c r="AO298" s="55"/>
    </row>
    <row r="299" spans="3:41" ht="15" customHeight="1">
      <c r="L299" s="15"/>
      <c r="AD299" s="13"/>
      <c r="AO299" s="55"/>
    </row>
    <row r="300" spans="3:41" ht="15" customHeight="1">
      <c r="L300" s="15"/>
      <c r="AD300" s="13"/>
      <c r="AO300" s="55"/>
    </row>
    <row r="301" spans="3:41" ht="15" customHeight="1">
      <c r="L301" s="15"/>
      <c r="AD301" s="13"/>
      <c r="AO301" s="55"/>
    </row>
    <row r="302" spans="3:41" ht="15" customHeight="1">
      <c r="L302" s="15"/>
      <c r="AD302" s="13"/>
      <c r="AO302" s="55"/>
    </row>
    <row r="303" spans="3:41" ht="15" customHeight="1">
      <c r="L303" s="15"/>
      <c r="AD303" s="13"/>
      <c r="AO303" s="55"/>
    </row>
    <row r="304" spans="3:41" ht="15" customHeight="1">
      <c r="L304" s="15"/>
      <c r="AD304" s="13"/>
      <c r="AO304" s="55"/>
    </row>
    <row r="305" spans="12:41" ht="15" customHeight="1">
      <c r="L305" s="15"/>
      <c r="AD305" s="13"/>
      <c r="AO305" s="55"/>
    </row>
    <row r="306" spans="12:41" ht="15" customHeight="1">
      <c r="L306" s="15"/>
      <c r="AD306" s="13"/>
      <c r="AO306" s="55"/>
    </row>
    <row r="307" spans="12:41" ht="15" customHeight="1">
      <c r="L307" s="15"/>
      <c r="AD307" s="13"/>
      <c r="AO307" s="55"/>
    </row>
    <row r="308" spans="12:41" ht="15" customHeight="1">
      <c r="L308" s="15"/>
      <c r="AD308" s="13"/>
      <c r="AO308" s="55"/>
    </row>
    <row r="309" spans="12:41" ht="15" customHeight="1">
      <c r="L309" s="15"/>
      <c r="AD309" s="13"/>
      <c r="AO309" s="55"/>
    </row>
    <row r="310" spans="12:41" ht="15" customHeight="1">
      <c r="L310" s="15"/>
      <c r="AD310" s="13"/>
      <c r="AO310" s="55"/>
    </row>
    <row r="311" spans="12:41" ht="15" customHeight="1">
      <c r="L311" s="15"/>
      <c r="AD311" s="13"/>
      <c r="AO311" s="55"/>
    </row>
    <row r="312" spans="12:41" ht="15" customHeight="1">
      <c r="L312" s="15"/>
      <c r="AD312" s="13"/>
      <c r="AO312" s="55"/>
    </row>
    <row r="313" spans="12:41" ht="15" customHeight="1">
      <c r="L313" s="15"/>
      <c r="AD313" s="13"/>
      <c r="AO313" s="55"/>
    </row>
    <row r="314" spans="12:41" ht="15" customHeight="1">
      <c r="L314" s="15"/>
      <c r="AD314" s="13"/>
      <c r="AO314" s="55"/>
    </row>
    <row r="315" spans="12:41" ht="15" customHeight="1">
      <c r="L315" s="15"/>
      <c r="AD315" s="13"/>
      <c r="AO315" s="55"/>
    </row>
    <row r="316" spans="12:41" ht="15" customHeight="1">
      <c r="L316" s="15"/>
      <c r="AD316" s="13"/>
      <c r="AO316" s="55"/>
    </row>
    <row r="317" spans="12:41" ht="15" customHeight="1">
      <c r="L317" s="15"/>
      <c r="AD317" s="13"/>
      <c r="AO317" s="55"/>
    </row>
    <row r="318" spans="12:41" ht="15" customHeight="1">
      <c r="L318" s="15"/>
      <c r="AD318" s="13"/>
      <c r="AO318" s="55"/>
    </row>
    <row r="319" spans="12:41" ht="15" customHeight="1">
      <c r="L319" s="15"/>
      <c r="AD319" s="13"/>
      <c r="AO319" s="55"/>
    </row>
    <row r="320" spans="12:41" ht="15" customHeight="1">
      <c r="L320" s="15"/>
      <c r="AD320" s="13"/>
      <c r="AO320" s="55"/>
    </row>
    <row r="321" spans="12:41" ht="15" customHeight="1">
      <c r="L321" s="15"/>
      <c r="AD321" s="13"/>
      <c r="AO321" s="55"/>
    </row>
    <row r="322" spans="12:41" ht="15" customHeight="1">
      <c r="L322" s="15"/>
      <c r="AD322" s="13"/>
      <c r="AO322" s="55"/>
    </row>
    <row r="323" spans="12:41" ht="15" customHeight="1">
      <c r="L323" s="15"/>
      <c r="AD323" s="13"/>
      <c r="AO323" s="55"/>
    </row>
    <row r="324" spans="12:41" ht="15" customHeight="1">
      <c r="L324" s="15"/>
      <c r="AD324" s="13"/>
      <c r="AO324" s="55"/>
    </row>
    <row r="325" spans="12:41" ht="15" customHeight="1">
      <c r="L325" s="15"/>
      <c r="AD325" s="13"/>
      <c r="AO325" s="55"/>
    </row>
    <row r="326" spans="12:41" ht="15" customHeight="1">
      <c r="L326" s="15"/>
      <c r="AD326" s="13"/>
      <c r="AO326" s="55"/>
    </row>
    <row r="327" spans="12:41" ht="15" customHeight="1">
      <c r="L327" s="15"/>
      <c r="AD327" s="13"/>
      <c r="AO327" s="55"/>
    </row>
    <row r="328" spans="12:41" ht="15" customHeight="1">
      <c r="L328" s="15"/>
      <c r="AD328" s="13"/>
      <c r="AO328" s="55"/>
    </row>
    <row r="329" spans="12:41" ht="15" customHeight="1">
      <c r="L329" s="15"/>
      <c r="AD329" s="13"/>
      <c r="AO329" s="55"/>
    </row>
    <row r="330" spans="12:41" ht="15" customHeight="1">
      <c r="L330" s="15"/>
      <c r="AD330" s="13"/>
      <c r="AO330" s="55"/>
    </row>
    <row r="331" spans="12:41" ht="15" customHeight="1">
      <c r="L331" s="15"/>
      <c r="AD331" s="13"/>
      <c r="AO331" s="55"/>
    </row>
    <row r="332" spans="12:41" ht="15" customHeight="1">
      <c r="L332" s="15"/>
      <c r="AD332" s="13"/>
      <c r="AO332" s="55"/>
    </row>
    <row r="333" spans="12:41" ht="15" customHeight="1">
      <c r="L333" s="15"/>
      <c r="AD333" s="13"/>
      <c r="AO333" s="55"/>
    </row>
    <row r="334" spans="12:41" ht="15" customHeight="1">
      <c r="L334" s="15"/>
      <c r="AD334" s="13"/>
      <c r="AO334" s="55"/>
    </row>
    <row r="335" spans="12:41" ht="15" customHeight="1">
      <c r="L335" s="15"/>
      <c r="AD335" s="13"/>
      <c r="AO335" s="55"/>
    </row>
    <row r="336" spans="12:41" ht="15" customHeight="1">
      <c r="L336" s="15"/>
      <c r="AD336" s="13"/>
      <c r="AO336" s="55"/>
    </row>
    <row r="337" spans="12:41" ht="15" customHeight="1">
      <c r="L337" s="15"/>
      <c r="AD337" s="13"/>
      <c r="AO337" s="55"/>
    </row>
    <row r="338" spans="12:41" ht="15" customHeight="1">
      <c r="L338" s="15"/>
      <c r="AD338" s="13"/>
      <c r="AO338" s="55"/>
    </row>
    <row r="339" spans="12:41" ht="15" customHeight="1">
      <c r="L339" s="15"/>
      <c r="AD339" s="13"/>
      <c r="AO339" s="55"/>
    </row>
    <row r="340" spans="12:41" ht="15" customHeight="1">
      <c r="L340" s="15"/>
      <c r="AD340" s="13"/>
      <c r="AO340" s="55"/>
    </row>
    <row r="341" spans="12:41" ht="15" customHeight="1">
      <c r="L341" s="15"/>
      <c r="AD341" s="13"/>
      <c r="AO341" s="55"/>
    </row>
    <row r="342" spans="12:41" ht="15" customHeight="1">
      <c r="L342" s="15"/>
      <c r="AD342" s="13"/>
      <c r="AO342" s="55"/>
    </row>
    <row r="343" spans="12:41" ht="15" customHeight="1">
      <c r="L343" s="15"/>
      <c r="AD343" s="13"/>
      <c r="AO343" s="55"/>
    </row>
    <row r="344" spans="12:41" ht="15" customHeight="1">
      <c r="L344" s="15"/>
      <c r="AD344" s="13"/>
      <c r="AO344" s="55"/>
    </row>
    <row r="345" spans="12:41" ht="15" customHeight="1">
      <c r="L345" s="15"/>
      <c r="AD345" s="13"/>
      <c r="AO345" s="55"/>
    </row>
    <row r="346" spans="12:41" ht="15" customHeight="1">
      <c r="L346" s="15"/>
      <c r="AD346" s="13"/>
      <c r="AO346" s="55"/>
    </row>
    <row r="347" spans="12:41" ht="15" customHeight="1">
      <c r="L347" s="15"/>
      <c r="AD347" s="13"/>
      <c r="AO347" s="55"/>
    </row>
    <row r="348" spans="12:41" ht="15" customHeight="1">
      <c r="L348" s="15"/>
      <c r="AD348" s="13"/>
      <c r="AO348" s="55"/>
    </row>
    <row r="349" spans="12:41" ht="15" customHeight="1">
      <c r="L349" s="15"/>
      <c r="AD349" s="13"/>
      <c r="AO349" s="55"/>
    </row>
    <row r="350" spans="12:41" ht="15" customHeight="1">
      <c r="L350" s="15"/>
      <c r="AD350" s="13"/>
      <c r="AO350" s="55"/>
    </row>
    <row r="351" spans="12:41" ht="15" customHeight="1">
      <c r="L351" s="15"/>
      <c r="AD351" s="13"/>
      <c r="AK351" s="39">
        <f>NETWORKDAYS(P351,U351,Holidays!$B$1:$B$132)</f>
        <v>0</v>
      </c>
      <c r="AL351" s="39" t="e">
        <f>VLOOKUP(N351,'Service standards'!A:B,2,FALSE)</f>
        <v>#N/A</v>
      </c>
      <c r="AM351" s="40">
        <f>(NETWORKDAYS(Q351,U351,Holidays!$B$1:$B$132))-AI351</f>
        <v>0</v>
      </c>
      <c r="AN351" s="39" t="e">
        <f t="shared" ref="AN351:AN363" si="37">IF(AM351&lt;=AL351,"Met/Rencontre", "DNM/NRP")</f>
        <v>#N/A</v>
      </c>
      <c r="AO351" s="55" t="e">
        <f>VLOOKUP(N:N,Dashboard!A$3:B$32,2,FALSE)</f>
        <v>#N/A</v>
      </c>
    </row>
    <row r="352" spans="12:41" ht="15" customHeight="1">
      <c r="L352" s="15"/>
      <c r="AD352" s="13"/>
      <c r="AK352" s="39">
        <f>NETWORKDAYS(P352,U352,Holidays!$B$1:$B$132)</f>
        <v>0</v>
      </c>
      <c r="AL352" s="39" t="e">
        <f>VLOOKUP(N352,'Service standards'!A:B,2,FALSE)</f>
        <v>#N/A</v>
      </c>
      <c r="AM352" s="40">
        <f>(NETWORKDAYS(Q352,U352,Holidays!$B$1:$B$132))-AI352</f>
        <v>0</v>
      </c>
      <c r="AN352" s="39" t="e">
        <f t="shared" si="37"/>
        <v>#N/A</v>
      </c>
      <c r="AO352" s="55" t="e">
        <f>VLOOKUP(N:N,Dashboard!A$3:B$32,2,FALSE)</f>
        <v>#N/A</v>
      </c>
    </row>
    <row r="353" spans="12:41" ht="15" customHeight="1">
      <c r="L353" s="15"/>
      <c r="AD353" s="13"/>
      <c r="AK353" s="39">
        <f>NETWORKDAYS(P353,U353,Holidays!$B$1:$B$132)</f>
        <v>0</v>
      </c>
      <c r="AL353" s="39" t="e">
        <f>VLOOKUP(N353,'Service standards'!A:B,2,FALSE)</f>
        <v>#N/A</v>
      </c>
      <c r="AM353" s="40">
        <f>(NETWORKDAYS(Q353,U353,Holidays!$B$1:$B$132))-AI353</f>
        <v>0</v>
      </c>
      <c r="AN353" s="39" t="e">
        <f t="shared" si="37"/>
        <v>#N/A</v>
      </c>
      <c r="AO353" s="55" t="e">
        <f>VLOOKUP(N:N,Dashboard!A$3:B$32,2,FALSE)</f>
        <v>#N/A</v>
      </c>
    </row>
    <row r="354" spans="12:41" ht="15" customHeight="1">
      <c r="L354" s="15"/>
      <c r="AD354" s="13"/>
      <c r="AK354" s="39">
        <f>NETWORKDAYS(P354,U354,Holidays!$B$1:$B$132)</f>
        <v>0</v>
      </c>
      <c r="AL354" s="39" t="e">
        <f>VLOOKUP(N354,'Service standards'!A:B,2,FALSE)</f>
        <v>#N/A</v>
      </c>
      <c r="AM354" s="40">
        <f>(NETWORKDAYS(Q354,U354,Holidays!$B$1:$B$132))-AI354</f>
        <v>0</v>
      </c>
      <c r="AN354" s="39" t="e">
        <f t="shared" si="37"/>
        <v>#N/A</v>
      </c>
      <c r="AO354" s="55" t="e">
        <f>VLOOKUP(N:N,Dashboard!A$3:B$32,2,FALSE)</f>
        <v>#N/A</v>
      </c>
    </row>
    <row r="355" spans="12:41" ht="15" customHeight="1">
      <c r="L355" s="15"/>
      <c r="AD355" s="13"/>
      <c r="AK355" s="39">
        <f>NETWORKDAYS(P355,U355,Holidays!$B$1:$B$132)</f>
        <v>0</v>
      </c>
      <c r="AL355" s="39" t="e">
        <f>VLOOKUP(N355,'Service standards'!A:B,2,FALSE)</f>
        <v>#N/A</v>
      </c>
      <c r="AM355" s="40">
        <f>(NETWORKDAYS(Q355,U355,Holidays!$B$1:$B$132))-AI355</f>
        <v>0</v>
      </c>
      <c r="AN355" s="39" t="e">
        <f t="shared" si="37"/>
        <v>#N/A</v>
      </c>
      <c r="AO355" s="55" t="e">
        <f>VLOOKUP(N:N,Dashboard!A$3:B$32,2,FALSE)</f>
        <v>#N/A</v>
      </c>
    </row>
    <row r="356" spans="12:41" ht="15" customHeight="1">
      <c r="L356" s="15"/>
      <c r="AD356" s="13"/>
      <c r="AK356" s="39">
        <f>NETWORKDAYS(P356,U356,Holidays!$B$1:$B$132)</f>
        <v>0</v>
      </c>
      <c r="AL356" s="39" t="e">
        <f>VLOOKUP(N356,'Service standards'!A:B,2,FALSE)</f>
        <v>#N/A</v>
      </c>
      <c r="AM356" s="40">
        <f>(NETWORKDAYS(Q356,U356,Holidays!$B$1:$B$132))-AI356</f>
        <v>0</v>
      </c>
      <c r="AN356" s="39" t="e">
        <f t="shared" si="37"/>
        <v>#N/A</v>
      </c>
      <c r="AO356" s="55" t="e">
        <f>VLOOKUP(N:N,Dashboard!A$3:B$32,2,FALSE)</f>
        <v>#N/A</v>
      </c>
    </row>
    <row r="357" spans="12:41" ht="15" customHeight="1">
      <c r="L357" s="15"/>
      <c r="AD357" s="13"/>
      <c r="AK357" s="39">
        <f>NETWORKDAYS(P357,U357,Holidays!$B$1:$B$132)</f>
        <v>0</v>
      </c>
      <c r="AL357" s="39" t="e">
        <f>VLOOKUP(N357,'Service standards'!A:B,2,FALSE)</f>
        <v>#N/A</v>
      </c>
      <c r="AM357" s="40">
        <f>(NETWORKDAYS(Q357,U357,Holidays!$B$1:$B$132))-AI357</f>
        <v>0</v>
      </c>
      <c r="AN357" s="39" t="e">
        <f t="shared" si="37"/>
        <v>#N/A</v>
      </c>
      <c r="AO357" s="55" t="e">
        <f>VLOOKUP(N:N,Dashboard!A$3:B$32,2,FALSE)</f>
        <v>#N/A</v>
      </c>
    </row>
    <row r="358" spans="12:41" ht="15" customHeight="1">
      <c r="L358" s="15"/>
      <c r="AD358" s="13"/>
      <c r="AK358" s="39">
        <f>NETWORKDAYS(P358,U358,Holidays!$B$1:$B$132)</f>
        <v>0</v>
      </c>
      <c r="AL358" s="39" t="e">
        <f>VLOOKUP(N358,'Service standards'!A:B,2,FALSE)</f>
        <v>#N/A</v>
      </c>
      <c r="AM358" s="40">
        <f>(NETWORKDAYS(Q358,U358,Holidays!$B$1:$B$132))-AI358</f>
        <v>0</v>
      </c>
      <c r="AN358" s="39" t="e">
        <f t="shared" si="37"/>
        <v>#N/A</v>
      </c>
      <c r="AO358" s="55" t="e">
        <f>VLOOKUP(N:N,Dashboard!A$3:B$32,2,FALSE)</f>
        <v>#N/A</v>
      </c>
    </row>
    <row r="359" spans="12:41" ht="15" customHeight="1">
      <c r="L359" s="15"/>
      <c r="AD359" s="13"/>
      <c r="AK359" s="39">
        <f>NETWORKDAYS(P359,U359,Holidays!$B$1:$B$132)</f>
        <v>0</v>
      </c>
      <c r="AL359" s="39" t="e">
        <f>VLOOKUP(N359,'Service standards'!A:B,2,FALSE)</f>
        <v>#N/A</v>
      </c>
      <c r="AM359" s="40">
        <f>(NETWORKDAYS(Q359,U359,Holidays!$B$1:$B$132))-AI359</f>
        <v>0</v>
      </c>
      <c r="AN359" s="39" t="e">
        <f t="shared" si="37"/>
        <v>#N/A</v>
      </c>
      <c r="AO359" s="55" t="e">
        <f>VLOOKUP(N:N,Dashboard!A$3:B$32,2,FALSE)</f>
        <v>#N/A</v>
      </c>
    </row>
    <row r="360" spans="12:41" ht="15" customHeight="1">
      <c r="L360" s="15"/>
      <c r="AD360" s="13"/>
      <c r="AK360" s="39">
        <f>NETWORKDAYS(P360,U360,Holidays!$B$1:$B$132)</f>
        <v>0</v>
      </c>
      <c r="AL360" s="39" t="e">
        <f>VLOOKUP(N360,'Service standards'!A:B,2,FALSE)</f>
        <v>#N/A</v>
      </c>
      <c r="AM360" s="40">
        <f>(NETWORKDAYS(Q360,U360,Holidays!$B$1:$B$132))-AI360</f>
        <v>0</v>
      </c>
      <c r="AN360" s="39" t="e">
        <f t="shared" si="37"/>
        <v>#N/A</v>
      </c>
      <c r="AO360" s="55" t="e">
        <f>VLOOKUP(N:N,Dashboard!A$3:B$32,2,FALSE)</f>
        <v>#N/A</v>
      </c>
    </row>
    <row r="361" spans="12:41" ht="15" customHeight="1">
      <c r="L361" s="15"/>
      <c r="AD361" s="13"/>
      <c r="AK361" s="39">
        <f>NETWORKDAYS(P361,U361,Holidays!$B$1:$B$132)</f>
        <v>0</v>
      </c>
      <c r="AL361" s="39" t="e">
        <f>VLOOKUP(N361,'Service standards'!A:B,2,FALSE)</f>
        <v>#N/A</v>
      </c>
      <c r="AM361" s="40">
        <f>(NETWORKDAYS(Q361,U361,Holidays!$B$1:$B$132))-AI361</f>
        <v>0</v>
      </c>
      <c r="AN361" s="39" t="e">
        <f t="shared" si="37"/>
        <v>#N/A</v>
      </c>
      <c r="AO361" s="55" t="e">
        <f>VLOOKUP(N:N,Dashboard!A$3:B$32,2,FALSE)</f>
        <v>#N/A</v>
      </c>
    </row>
    <row r="362" spans="12:41" ht="15" customHeight="1">
      <c r="L362" s="15"/>
      <c r="AD362" s="13"/>
      <c r="AK362" s="39">
        <f>NETWORKDAYS(P362,U362,Holidays!$B$1:$B$132)</f>
        <v>0</v>
      </c>
      <c r="AL362" s="39" t="e">
        <f>VLOOKUP(N362,'Service standards'!A:B,2,FALSE)</f>
        <v>#N/A</v>
      </c>
      <c r="AM362" s="40">
        <f>(NETWORKDAYS(Q362,U362,Holidays!$B$1:$B$132))-AI362</f>
        <v>0</v>
      </c>
      <c r="AN362" s="39" t="e">
        <f t="shared" si="37"/>
        <v>#N/A</v>
      </c>
      <c r="AO362" s="55" t="e">
        <f>VLOOKUP(N:N,Dashboard!A$3:B$32,2,FALSE)</f>
        <v>#N/A</v>
      </c>
    </row>
    <row r="363" spans="12:41" ht="15" customHeight="1">
      <c r="L363" s="15"/>
      <c r="AD363" s="13"/>
      <c r="AK363" s="39">
        <f>NETWORKDAYS(P363,U363,Holidays!$B$1:$B$132)</f>
        <v>0</v>
      </c>
      <c r="AL363" s="39" t="e">
        <f>VLOOKUP(N363,'Service standards'!A:B,2,FALSE)</f>
        <v>#N/A</v>
      </c>
      <c r="AM363" s="40">
        <f>(NETWORKDAYS(Q363,U363,Holidays!$B$1:$B$132))-AI363</f>
        <v>0</v>
      </c>
      <c r="AN363" s="39" t="e">
        <f t="shared" si="37"/>
        <v>#N/A</v>
      </c>
      <c r="AO363" s="55" t="e">
        <f>VLOOKUP(N:N,Dashboard!A$3:B$32,2,FALSE)</f>
        <v>#N/A</v>
      </c>
    </row>
    <row r="364" spans="12:41" ht="15" customHeight="1">
      <c r="L364" s="15"/>
      <c r="AD364" s="13"/>
      <c r="AK364" s="39">
        <f>NETWORKDAYS(P364,U364,Holidays!$B$1:$B$132)</f>
        <v>0</v>
      </c>
      <c r="AL364" s="39" t="e">
        <f>VLOOKUP(N364,'Service standards'!A:B,2,FALSE)</f>
        <v>#N/A</v>
      </c>
      <c r="AM364" s="40">
        <f>(NETWORKDAYS(Q364,U364,Holidays!$B$1:$B$132))-AI364</f>
        <v>0</v>
      </c>
      <c r="AN364" s="39" t="e">
        <f t="shared" ref="AN364:AN427" si="38">IF(AM364&lt;=AL364,"Met/Rencontre", "DNM/NRP")</f>
        <v>#N/A</v>
      </c>
      <c r="AO364" s="55" t="e">
        <f>VLOOKUP(N:N,Dashboard!A$3:B$32,2,FALSE)</f>
        <v>#N/A</v>
      </c>
    </row>
    <row r="365" spans="12:41" ht="15" customHeight="1">
      <c r="L365" s="15"/>
      <c r="AD365" s="13"/>
      <c r="AK365" s="39">
        <f>NETWORKDAYS(P365,U365,Holidays!$B$1:$B$132)</f>
        <v>0</v>
      </c>
      <c r="AL365" s="39" t="e">
        <f>VLOOKUP(N365,'Service standards'!A:B,2,FALSE)</f>
        <v>#N/A</v>
      </c>
      <c r="AM365" s="40">
        <f>(NETWORKDAYS(Q365,U365,Holidays!$B$1:$B$132))-AI365</f>
        <v>0</v>
      </c>
      <c r="AN365" s="39" t="e">
        <f t="shared" si="38"/>
        <v>#N/A</v>
      </c>
      <c r="AO365" s="55" t="e">
        <f>VLOOKUP(N:N,Dashboard!A$3:B$32,2,FALSE)</f>
        <v>#N/A</v>
      </c>
    </row>
    <row r="366" spans="12:41" ht="15" customHeight="1">
      <c r="L366" s="15"/>
      <c r="AD366" s="13"/>
      <c r="AK366" s="39">
        <f>NETWORKDAYS(P366,U366,Holidays!$B$1:$B$132)</f>
        <v>0</v>
      </c>
      <c r="AL366" s="39" t="e">
        <f>VLOOKUP(N366,'Service standards'!A:B,2,FALSE)</f>
        <v>#N/A</v>
      </c>
      <c r="AM366" s="40">
        <f>(NETWORKDAYS(Q366,U366,Holidays!$B$1:$B$132))-AI366</f>
        <v>0</v>
      </c>
      <c r="AN366" s="39" t="e">
        <f t="shared" si="38"/>
        <v>#N/A</v>
      </c>
      <c r="AO366" s="55" t="e">
        <f>VLOOKUP(N:N,Dashboard!A$3:B$32,2,FALSE)</f>
        <v>#N/A</v>
      </c>
    </row>
    <row r="367" spans="12:41" ht="15" customHeight="1">
      <c r="L367" s="15"/>
      <c r="AD367" s="13"/>
      <c r="AK367" s="39">
        <f>NETWORKDAYS(P367,U367,Holidays!$B$1:$B$132)</f>
        <v>0</v>
      </c>
      <c r="AL367" s="39" t="e">
        <f>VLOOKUP(N367,'Service standards'!A:B,2,FALSE)</f>
        <v>#N/A</v>
      </c>
      <c r="AM367" s="40">
        <f>(NETWORKDAYS(Q367,U367,Holidays!$B$1:$B$132))-AI367</f>
        <v>0</v>
      </c>
      <c r="AN367" s="39" t="e">
        <f t="shared" si="38"/>
        <v>#N/A</v>
      </c>
      <c r="AO367" s="55" t="e">
        <f>VLOOKUP(N:N,Dashboard!A$3:B$32,2,FALSE)</f>
        <v>#N/A</v>
      </c>
    </row>
    <row r="368" spans="12:41" ht="15" customHeight="1">
      <c r="L368" s="15"/>
      <c r="AD368" s="13"/>
      <c r="AK368" s="39">
        <f>NETWORKDAYS(P368,U368,Holidays!$B$1:$B$132)</f>
        <v>0</v>
      </c>
      <c r="AL368" s="39" t="e">
        <f>VLOOKUP(N368,'Service standards'!A:B,2,FALSE)</f>
        <v>#N/A</v>
      </c>
      <c r="AM368" s="40">
        <f>(NETWORKDAYS(Q368,U368,Holidays!$B$1:$B$132))-AI368</f>
        <v>0</v>
      </c>
      <c r="AN368" s="39" t="e">
        <f t="shared" si="38"/>
        <v>#N/A</v>
      </c>
      <c r="AO368" s="55" t="e">
        <f>VLOOKUP(N:N,Dashboard!A$3:B$32,2,FALSE)</f>
        <v>#N/A</v>
      </c>
    </row>
    <row r="369" spans="12:41" ht="15" customHeight="1">
      <c r="L369" s="15"/>
      <c r="AD369" s="13"/>
      <c r="AK369" s="39">
        <f>NETWORKDAYS(P369,U369,Holidays!$B$1:$B$132)</f>
        <v>0</v>
      </c>
      <c r="AL369" s="39" t="e">
        <f>VLOOKUP(N369,'Service standards'!A:B,2,FALSE)</f>
        <v>#N/A</v>
      </c>
      <c r="AM369" s="40">
        <f>(NETWORKDAYS(Q369,U369,Holidays!$B$1:$B$132))-AI369</f>
        <v>0</v>
      </c>
      <c r="AN369" s="39" t="e">
        <f t="shared" si="38"/>
        <v>#N/A</v>
      </c>
      <c r="AO369" s="55" t="e">
        <f>VLOOKUP(N:N,Dashboard!A$3:B$32,2,FALSE)</f>
        <v>#N/A</v>
      </c>
    </row>
    <row r="370" spans="12:41" ht="15" customHeight="1">
      <c r="L370" s="15"/>
      <c r="AD370" s="13"/>
      <c r="AK370" s="39">
        <f>NETWORKDAYS(P370,U370,Holidays!$B$1:$B$132)</f>
        <v>0</v>
      </c>
      <c r="AL370" s="39" t="e">
        <f>VLOOKUP(N370,'Service standards'!A:B,2,FALSE)</f>
        <v>#N/A</v>
      </c>
      <c r="AM370" s="40">
        <f>(NETWORKDAYS(Q370,U370,Holidays!$B$1:$B$132))-AI370</f>
        <v>0</v>
      </c>
      <c r="AN370" s="39" t="e">
        <f t="shared" si="38"/>
        <v>#N/A</v>
      </c>
      <c r="AO370" s="55" t="e">
        <f>VLOOKUP(N:N,Dashboard!A$3:B$32,2,FALSE)</f>
        <v>#N/A</v>
      </c>
    </row>
    <row r="371" spans="12:41" ht="15" customHeight="1">
      <c r="L371" s="15"/>
      <c r="AD371" s="13"/>
      <c r="AK371" s="39">
        <f>NETWORKDAYS(P371,U371,Holidays!$B$1:$B$132)</f>
        <v>0</v>
      </c>
      <c r="AL371" s="39" t="e">
        <f>VLOOKUP(N371,'Service standards'!A:B,2,FALSE)</f>
        <v>#N/A</v>
      </c>
      <c r="AM371" s="40">
        <f>(NETWORKDAYS(Q371,U371,Holidays!$B$1:$B$132))-AI371</f>
        <v>0</v>
      </c>
      <c r="AN371" s="39" t="e">
        <f t="shared" si="38"/>
        <v>#N/A</v>
      </c>
      <c r="AO371" s="55" t="e">
        <f>VLOOKUP(N:N,Dashboard!A$3:B$32,2,FALSE)</f>
        <v>#N/A</v>
      </c>
    </row>
    <row r="372" spans="12:41" ht="15" customHeight="1">
      <c r="L372" s="15"/>
      <c r="AD372" s="13"/>
      <c r="AK372" s="39">
        <f>NETWORKDAYS(P372,U372,Holidays!$B$1:$B$132)</f>
        <v>0</v>
      </c>
      <c r="AL372" s="39" t="e">
        <f>VLOOKUP(N372,'Service standards'!A:B,2,FALSE)</f>
        <v>#N/A</v>
      </c>
      <c r="AM372" s="40">
        <f>(NETWORKDAYS(Q372,U372,Holidays!$B$1:$B$132))-AI372</f>
        <v>0</v>
      </c>
      <c r="AN372" s="39" t="e">
        <f t="shared" si="38"/>
        <v>#N/A</v>
      </c>
      <c r="AO372" s="55" t="e">
        <f>VLOOKUP(N:N,Dashboard!A$3:B$32,2,FALSE)</f>
        <v>#N/A</v>
      </c>
    </row>
    <row r="373" spans="12:41" ht="15" customHeight="1">
      <c r="L373" s="15"/>
      <c r="AD373" s="13"/>
      <c r="AK373" s="39">
        <f>NETWORKDAYS(P373,U373,Holidays!$B$1:$B$132)</f>
        <v>0</v>
      </c>
      <c r="AL373" s="39" t="e">
        <f>VLOOKUP(N373,'Service standards'!A:B,2,FALSE)</f>
        <v>#N/A</v>
      </c>
      <c r="AM373" s="40">
        <f>(NETWORKDAYS(Q373,U373,Holidays!$B$1:$B$132))-AI373</f>
        <v>0</v>
      </c>
      <c r="AN373" s="39" t="e">
        <f t="shared" si="38"/>
        <v>#N/A</v>
      </c>
      <c r="AO373" s="55" t="e">
        <f>VLOOKUP(N:N,Dashboard!A$3:B$32,2,FALSE)</f>
        <v>#N/A</v>
      </c>
    </row>
    <row r="374" spans="12:41" ht="15" customHeight="1">
      <c r="L374" s="15"/>
      <c r="AD374" s="13"/>
      <c r="AK374" s="39">
        <f>NETWORKDAYS(P374,U374,Holidays!$B$1:$B$132)</f>
        <v>0</v>
      </c>
      <c r="AL374" s="39" t="e">
        <f>VLOOKUP(N374,'Service standards'!A:B,2,FALSE)</f>
        <v>#N/A</v>
      </c>
      <c r="AM374" s="40">
        <f>(NETWORKDAYS(Q374,U374,Holidays!$B$1:$B$132))-AI374</f>
        <v>0</v>
      </c>
      <c r="AN374" s="39" t="e">
        <f t="shared" si="38"/>
        <v>#N/A</v>
      </c>
      <c r="AO374" s="55" t="e">
        <f>VLOOKUP(N:N,Dashboard!A$3:B$32,2,FALSE)</f>
        <v>#N/A</v>
      </c>
    </row>
    <row r="375" spans="12:41" ht="15" customHeight="1">
      <c r="L375" s="15"/>
      <c r="AD375" s="13"/>
      <c r="AK375" s="39">
        <f>NETWORKDAYS(P375,U375,Holidays!$B$1:$B$132)</f>
        <v>0</v>
      </c>
      <c r="AL375" s="39" t="e">
        <f>VLOOKUP(N375,'Service standards'!A:B,2,FALSE)</f>
        <v>#N/A</v>
      </c>
      <c r="AM375" s="40">
        <f>(NETWORKDAYS(Q375,U375,Holidays!$B$1:$B$132))-AI375</f>
        <v>0</v>
      </c>
      <c r="AN375" s="39" t="e">
        <f t="shared" si="38"/>
        <v>#N/A</v>
      </c>
      <c r="AO375" s="55" t="e">
        <f>VLOOKUP(N:N,Dashboard!A$3:B$32,2,FALSE)</f>
        <v>#N/A</v>
      </c>
    </row>
    <row r="376" spans="12:41" ht="15" customHeight="1">
      <c r="L376" s="15"/>
      <c r="AD376" s="13"/>
      <c r="AK376" s="39">
        <f>NETWORKDAYS(P376,U376,Holidays!$B$1:$B$132)</f>
        <v>0</v>
      </c>
      <c r="AL376" s="39" t="e">
        <f>VLOOKUP(N376,'Service standards'!A:B,2,FALSE)</f>
        <v>#N/A</v>
      </c>
      <c r="AM376" s="40">
        <f>(NETWORKDAYS(Q376,U376,Holidays!$B$1:$B$132))-AI376</f>
        <v>0</v>
      </c>
      <c r="AN376" s="39" t="e">
        <f t="shared" si="38"/>
        <v>#N/A</v>
      </c>
      <c r="AO376" s="55" t="e">
        <f>VLOOKUP(N:N,Dashboard!A$3:B$32,2,FALSE)</f>
        <v>#N/A</v>
      </c>
    </row>
    <row r="377" spans="12:41" ht="15" customHeight="1">
      <c r="L377" s="15"/>
      <c r="AD377" s="13"/>
      <c r="AK377" s="39">
        <f>NETWORKDAYS(P377,U377,Holidays!$B$1:$B$132)</f>
        <v>0</v>
      </c>
      <c r="AL377" s="39" t="e">
        <f>VLOOKUP(N377,'Service standards'!A:B,2,FALSE)</f>
        <v>#N/A</v>
      </c>
      <c r="AM377" s="40">
        <f>(NETWORKDAYS(Q377,U377,Holidays!$B$1:$B$132))-AI377</f>
        <v>0</v>
      </c>
      <c r="AN377" s="39" t="e">
        <f t="shared" si="38"/>
        <v>#N/A</v>
      </c>
      <c r="AO377" s="55" t="e">
        <f>VLOOKUP(N:N,Dashboard!A$3:B$32,2,FALSE)</f>
        <v>#N/A</v>
      </c>
    </row>
    <row r="378" spans="12:41" ht="15" customHeight="1">
      <c r="L378" s="15"/>
      <c r="AD378" s="13"/>
      <c r="AK378" s="39">
        <f>NETWORKDAYS(P378,U378,Holidays!$B$1:$B$132)</f>
        <v>0</v>
      </c>
      <c r="AL378" s="39" t="e">
        <f>VLOOKUP(N378,'Service standards'!A:B,2,FALSE)</f>
        <v>#N/A</v>
      </c>
      <c r="AM378" s="40">
        <f>(NETWORKDAYS(Q378,U378,Holidays!$B$1:$B$132))-AI378</f>
        <v>0</v>
      </c>
      <c r="AN378" s="39" t="e">
        <f t="shared" si="38"/>
        <v>#N/A</v>
      </c>
      <c r="AO378" s="55" t="e">
        <f>VLOOKUP(N:N,Dashboard!A$3:B$32,2,FALSE)</f>
        <v>#N/A</v>
      </c>
    </row>
    <row r="379" spans="12:41" ht="15" customHeight="1">
      <c r="L379" s="15"/>
      <c r="AD379" s="13"/>
      <c r="AK379" s="39">
        <f>NETWORKDAYS(P379,U379,Holidays!$B$1:$B$132)</f>
        <v>0</v>
      </c>
      <c r="AL379" s="39" t="e">
        <f>VLOOKUP(N379,'Service standards'!A:B,2,FALSE)</f>
        <v>#N/A</v>
      </c>
      <c r="AM379" s="40">
        <f>(NETWORKDAYS(Q379,U379,Holidays!$B$1:$B$132))-AI379</f>
        <v>0</v>
      </c>
      <c r="AN379" s="39" t="e">
        <f t="shared" si="38"/>
        <v>#N/A</v>
      </c>
      <c r="AO379" s="55" t="e">
        <f>VLOOKUP(N:N,Dashboard!A$3:B$32,2,FALSE)</f>
        <v>#N/A</v>
      </c>
    </row>
    <row r="380" spans="12:41" ht="15" customHeight="1">
      <c r="L380" s="15"/>
      <c r="AD380" s="13"/>
      <c r="AK380" s="39">
        <f>NETWORKDAYS(P380,U380,Holidays!$B$1:$B$132)</f>
        <v>0</v>
      </c>
      <c r="AL380" s="39" t="e">
        <f>VLOOKUP(N380,'Service standards'!A:B,2,FALSE)</f>
        <v>#N/A</v>
      </c>
      <c r="AM380" s="40">
        <f>(NETWORKDAYS(Q380,U380,Holidays!$B$1:$B$132))-AI380</f>
        <v>0</v>
      </c>
      <c r="AN380" s="39" t="e">
        <f t="shared" si="38"/>
        <v>#N/A</v>
      </c>
      <c r="AO380" s="55" t="e">
        <f>VLOOKUP(N:N,Dashboard!A$3:B$32,2,FALSE)</f>
        <v>#N/A</v>
      </c>
    </row>
    <row r="381" spans="12:41" ht="15" customHeight="1">
      <c r="L381" s="15"/>
      <c r="AD381" s="13"/>
      <c r="AK381" s="39">
        <f>NETWORKDAYS(P381,U381,Holidays!$B$1:$B$132)</f>
        <v>0</v>
      </c>
      <c r="AL381" s="39" t="e">
        <f>VLOOKUP(N381,'Service standards'!A:B,2,FALSE)</f>
        <v>#N/A</v>
      </c>
      <c r="AM381" s="40">
        <f>(NETWORKDAYS(Q381,U381,Holidays!$B$1:$B$132))-AI381</f>
        <v>0</v>
      </c>
      <c r="AN381" s="39" t="e">
        <f t="shared" si="38"/>
        <v>#N/A</v>
      </c>
      <c r="AO381" s="55" t="e">
        <f>VLOOKUP(N:N,Dashboard!A$3:B$32,2,FALSE)</f>
        <v>#N/A</v>
      </c>
    </row>
    <row r="382" spans="12:41" ht="15" customHeight="1">
      <c r="L382" s="15"/>
      <c r="AD382" s="13"/>
      <c r="AK382" s="39">
        <f>NETWORKDAYS(P382,U382,Holidays!$B$1:$B$132)</f>
        <v>0</v>
      </c>
      <c r="AL382" s="39" t="e">
        <f>VLOOKUP(N382,'Service standards'!A:B,2,FALSE)</f>
        <v>#N/A</v>
      </c>
      <c r="AM382" s="40">
        <f>(NETWORKDAYS(Q382,U382,Holidays!$B$1:$B$132))-AI382</f>
        <v>0</v>
      </c>
      <c r="AN382" s="39" t="e">
        <f t="shared" si="38"/>
        <v>#N/A</v>
      </c>
      <c r="AO382" s="55" t="e">
        <f>VLOOKUP(N:N,Dashboard!A$3:B$32,2,FALSE)</f>
        <v>#N/A</v>
      </c>
    </row>
    <row r="383" spans="12:41" ht="15" customHeight="1">
      <c r="L383" s="15"/>
      <c r="AD383" s="13"/>
      <c r="AK383" s="39">
        <f>NETWORKDAYS(P383,U383,Holidays!$B$1:$B$132)</f>
        <v>0</v>
      </c>
      <c r="AL383" s="39" t="e">
        <f>VLOOKUP(N383,'Service standards'!A:B,2,FALSE)</f>
        <v>#N/A</v>
      </c>
      <c r="AM383" s="40">
        <f>(NETWORKDAYS(Q383,U383,Holidays!$B$1:$B$132))-AI383</f>
        <v>0</v>
      </c>
      <c r="AN383" s="39" t="e">
        <f t="shared" si="38"/>
        <v>#N/A</v>
      </c>
      <c r="AO383" s="55" t="e">
        <f>VLOOKUP(N:N,Dashboard!A$3:B$32,2,FALSE)</f>
        <v>#N/A</v>
      </c>
    </row>
    <row r="384" spans="12:41" ht="15" customHeight="1">
      <c r="L384" s="15"/>
      <c r="AD384" s="13"/>
      <c r="AK384" s="39">
        <f>NETWORKDAYS(P384,U384,Holidays!$B$1:$B$132)</f>
        <v>0</v>
      </c>
      <c r="AL384" s="39" t="e">
        <f>VLOOKUP(N384,'Service standards'!A:B,2,FALSE)</f>
        <v>#N/A</v>
      </c>
      <c r="AM384" s="40">
        <f>(NETWORKDAYS(Q384,U384,Holidays!$B$1:$B$132))-AI384</f>
        <v>0</v>
      </c>
      <c r="AN384" s="39" t="e">
        <f t="shared" si="38"/>
        <v>#N/A</v>
      </c>
      <c r="AO384" s="55" t="e">
        <f>VLOOKUP(N:N,Dashboard!A$3:B$32,2,FALSE)</f>
        <v>#N/A</v>
      </c>
    </row>
    <row r="385" spans="12:41" ht="15" customHeight="1">
      <c r="L385" s="15"/>
      <c r="AD385" s="13"/>
      <c r="AK385" s="39">
        <f>NETWORKDAYS(P385,U385,Holidays!$B$1:$B$132)</f>
        <v>0</v>
      </c>
      <c r="AL385" s="39" t="e">
        <f>VLOOKUP(N385,'Service standards'!A:B,2,FALSE)</f>
        <v>#N/A</v>
      </c>
      <c r="AM385" s="40">
        <f>(NETWORKDAYS(Q385,U385,Holidays!$B$1:$B$132))-AI385</f>
        <v>0</v>
      </c>
      <c r="AN385" s="39" t="e">
        <f t="shared" si="38"/>
        <v>#N/A</v>
      </c>
      <c r="AO385" s="55" t="e">
        <f>VLOOKUP(N:N,Dashboard!A$3:B$32,2,FALSE)</f>
        <v>#N/A</v>
      </c>
    </row>
    <row r="386" spans="12:41" ht="15" customHeight="1">
      <c r="L386" s="15"/>
      <c r="AD386" s="13"/>
      <c r="AK386" s="39">
        <f>NETWORKDAYS(P386,U386,Holidays!$B$1:$B$132)</f>
        <v>0</v>
      </c>
      <c r="AL386" s="39" t="e">
        <f>VLOOKUP(N386,'Service standards'!A:B,2,FALSE)</f>
        <v>#N/A</v>
      </c>
      <c r="AM386" s="40">
        <f>(NETWORKDAYS(Q386,U386,Holidays!$B$1:$B$132))-AI386</f>
        <v>0</v>
      </c>
      <c r="AN386" s="39" t="e">
        <f t="shared" si="38"/>
        <v>#N/A</v>
      </c>
      <c r="AO386" s="55" t="e">
        <f>VLOOKUP(N:N,Dashboard!A$3:B$32,2,FALSE)</f>
        <v>#N/A</v>
      </c>
    </row>
    <row r="387" spans="12:41" ht="15" customHeight="1">
      <c r="L387" s="15"/>
      <c r="AD387" s="13"/>
      <c r="AK387" s="39">
        <f>NETWORKDAYS(P387,U387,Holidays!$B$1:$B$132)</f>
        <v>0</v>
      </c>
      <c r="AL387" s="39" t="e">
        <f>VLOOKUP(N387,'Service standards'!A:B,2,FALSE)</f>
        <v>#N/A</v>
      </c>
      <c r="AM387" s="40">
        <f>(NETWORKDAYS(Q387,U387,Holidays!$B$1:$B$132))-AI387</f>
        <v>0</v>
      </c>
      <c r="AN387" s="39" t="e">
        <f t="shared" si="38"/>
        <v>#N/A</v>
      </c>
      <c r="AO387" s="55" t="e">
        <f>VLOOKUP(N:N,Dashboard!A$3:B$32,2,FALSE)</f>
        <v>#N/A</v>
      </c>
    </row>
    <row r="388" spans="12:41" ht="15" customHeight="1">
      <c r="L388" s="15"/>
      <c r="AD388" s="13"/>
      <c r="AK388" s="39">
        <f>NETWORKDAYS(P388,U388,Holidays!$B$1:$B$132)</f>
        <v>0</v>
      </c>
      <c r="AL388" s="39" t="e">
        <f>VLOOKUP(N388,'Service standards'!A:B,2,FALSE)</f>
        <v>#N/A</v>
      </c>
      <c r="AM388" s="40">
        <f>(NETWORKDAYS(Q388,U388,Holidays!$B$1:$B$132))-AI388</f>
        <v>0</v>
      </c>
      <c r="AN388" s="39" t="e">
        <f t="shared" si="38"/>
        <v>#N/A</v>
      </c>
      <c r="AO388" s="55" t="e">
        <f>VLOOKUP(N:N,Dashboard!A$3:B$32,2,FALSE)</f>
        <v>#N/A</v>
      </c>
    </row>
    <row r="389" spans="12:41" ht="15" customHeight="1">
      <c r="L389" s="15"/>
      <c r="AD389" s="13"/>
      <c r="AK389" s="39">
        <f>NETWORKDAYS(P389,U389,Holidays!$B$1:$B$132)</f>
        <v>0</v>
      </c>
      <c r="AL389" s="39" t="e">
        <f>VLOOKUP(N389,'Service standards'!A:B,2,FALSE)</f>
        <v>#N/A</v>
      </c>
      <c r="AM389" s="40">
        <f>(NETWORKDAYS(Q389,U389,Holidays!$B$1:$B$132))-AI389</f>
        <v>0</v>
      </c>
      <c r="AN389" s="39" t="e">
        <f t="shared" si="38"/>
        <v>#N/A</v>
      </c>
      <c r="AO389" s="55" t="e">
        <f>VLOOKUP(N:N,Dashboard!A$3:B$32,2,FALSE)</f>
        <v>#N/A</v>
      </c>
    </row>
    <row r="390" spans="12:41" ht="15" customHeight="1">
      <c r="L390" s="15"/>
      <c r="AD390" s="13"/>
      <c r="AK390" s="39">
        <f>NETWORKDAYS(P390,U390,Holidays!$B$1:$B$132)</f>
        <v>0</v>
      </c>
      <c r="AL390" s="39" t="e">
        <f>VLOOKUP(N390,'Service standards'!A:B,2,FALSE)</f>
        <v>#N/A</v>
      </c>
      <c r="AM390" s="40">
        <f>(NETWORKDAYS(Q390,U390,Holidays!$B$1:$B$132))-AI390</f>
        <v>0</v>
      </c>
      <c r="AN390" s="39" t="e">
        <f t="shared" si="38"/>
        <v>#N/A</v>
      </c>
      <c r="AO390" s="55" t="e">
        <f>VLOOKUP(N:N,Dashboard!A$3:B$32,2,FALSE)</f>
        <v>#N/A</v>
      </c>
    </row>
    <row r="391" spans="12:41" ht="15" customHeight="1">
      <c r="L391" s="15"/>
      <c r="AD391" s="13"/>
      <c r="AK391" s="39">
        <f>NETWORKDAYS(P391,U391,Holidays!$B$1:$B$132)</f>
        <v>0</v>
      </c>
      <c r="AL391" s="39" t="e">
        <f>VLOOKUP(N391,'Service standards'!A:B,2,FALSE)</f>
        <v>#N/A</v>
      </c>
      <c r="AM391" s="40">
        <f>(NETWORKDAYS(Q391,U391,Holidays!$B$1:$B$132))-AI391</f>
        <v>0</v>
      </c>
      <c r="AN391" s="39" t="e">
        <f t="shared" si="38"/>
        <v>#N/A</v>
      </c>
      <c r="AO391" s="55" t="e">
        <f>VLOOKUP(N:N,Dashboard!A$3:B$32,2,FALSE)</f>
        <v>#N/A</v>
      </c>
    </row>
    <row r="392" spans="12:41" ht="15" customHeight="1">
      <c r="L392" s="15"/>
      <c r="AD392" s="13"/>
      <c r="AK392" s="39">
        <f>NETWORKDAYS(P392,U392,Holidays!$B$1:$B$132)</f>
        <v>0</v>
      </c>
      <c r="AL392" s="39" t="e">
        <f>VLOOKUP(N392,'Service standards'!A:B,2,FALSE)</f>
        <v>#N/A</v>
      </c>
      <c r="AM392" s="40">
        <f>(NETWORKDAYS(Q392,U392,Holidays!$B$1:$B$132))-AI392</f>
        <v>0</v>
      </c>
      <c r="AN392" s="39" t="e">
        <f t="shared" si="38"/>
        <v>#N/A</v>
      </c>
      <c r="AO392" s="55" t="e">
        <f>VLOOKUP(N:N,Dashboard!A$3:B$32,2,FALSE)</f>
        <v>#N/A</v>
      </c>
    </row>
    <row r="393" spans="12:41" ht="15" customHeight="1">
      <c r="L393" s="15"/>
      <c r="AD393" s="13"/>
      <c r="AK393" s="39">
        <f>NETWORKDAYS(P393,U393,Holidays!$B$1:$B$132)</f>
        <v>0</v>
      </c>
      <c r="AL393" s="39" t="e">
        <f>VLOOKUP(N393,'Service standards'!A:B,2,FALSE)</f>
        <v>#N/A</v>
      </c>
      <c r="AM393" s="40">
        <f>(NETWORKDAYS(Q393,U393,Holidays!$B$1:$B$132))-AI393</f>
        <v>0</v>
      </c>
      <c r="AN393" s="39" t="e">
        <f t="shared" si="38"/>
        <v>#N/A</v>
      </c>
      <c r="AO393" s="55" t="e">
        <f>VLOOKUP(N:N,Dashboard!A$3:B$32,2,FALSE)</f>
        <v>#N/A</v>
      </c>
    </row>
    <row r="394" spans="12:41" ht="15" customHeight="1">
      <c r="L394" s="15"/>
      <c r="AD394" s="13"/>
      <c r="AK394" s="39">
        <f>NETWORKDAYS(P394,U394,Holidays!$B$1:$B$132)</f>
        <v>0</v>
      </c>
      <c r="AL394" s="39" t="e">
        <f>VLOOKUP(N394,'Service standards'!A:B,2,FALSE)</f>
        <v>#N/A</v>
      </c>
      <c r="AM394" s="40">
        <f>(NETWORKDAYS(Q394,U394,Holidays!$B$1:$B$132))-AI394</f>
        <v>0</v>
      </c>
      <c r="AN394" s="39" t="e">
        <f t="shared" si="38"/>
        <v>#N/A</v>
      </c>
      <c r="AO394" s="55" t="e">
        <f>VLOOKUP(N:N,Dashboard!A$3:B$32,2,FALSE)</f>
        <v>#N/A</v>
      </c>
    </row>
    <row r="395" spans="12:41" ht="15" customHeight="1">
      <c r="L395" s="15"/>
      <c r="AD395" s="13"/>
      <c r="AK395" s="39">
        <f>NETWORKDAYS(P395,U395,Holidays!$B$1:$B$132)</f>
        <v>0</v>
      </c>
      <c r="AL395" s="39" t="e">
        <f>VLOOKUP(N395,'Service standards'!A:B,2,FALSE)</f>
        <v>#N/A</v>
      </c>
      <c r="AM395" s="40">
        <f>(NETWORKDAYS(Q395,U395,Holidays!$B$1:$B$132))-AI395</f>
        <v>0</v>
      </c>
      <c r="AN395" s="39" t="e">
        <f t="shared" si="38"/>
        <v>#N/A</v>
      </c>
      <c r="AO395" s="55" t="e">
        <f>VLOOKUP(N:N,Dashboard!A$3:B$32,2,FALSE)</f>
        <v>#N/A</v>
      </c>
    </row>
    <row r="396" spans="12:41" ht="15" customHeight="1">
      <c r="L396" s="15"/>
      <c r="AD396" s="13"/>
      <c r="AK396" s="39">
        <f>NETWORKDAYS(P396,U396,Holidays!$B$1:$B$132)</f>
        <v>0</v>
      </c>
      <c r="AL396" s="39" t="e">
        <f>VLOOKUP(N396,'Service standards'!A:B,2,FALSE)</f>
        <v>#N/A</v>
      </c>
      <c r="AM396" s="40">
        <f>(NETWORKDAYS(Q396,U396,Holidays!$B$1:$B$132))-AI396</f>
        <v>0</v>
      </c>
      <c r="AN396" s="39" t="e">
        <f t="shared" si="38"/>
        <v>#N/A</v>
      </c>
      <c r="AO396" s="55" t="e">
        <f>VLOOKUP(N:N,Dashboard!A$3:B$32,2,FALSE)</f>
        <v>#N/A</v>
      </c>
    </row>
    <row r="397" spans="12:41" ht="15" customHeight="1">
      <c r="L397" s="15"/>
      <c r="AD397" s="13"/>
      <c r="AK397" s="39">
        <f>NETWORKDAYS(P397,U397,Holidays!$B$1:$B$132)</f>
        <v>0</v>
      </c>
      <c r="AL397" s="39" t="e">
        <f>VLOOKUP(N397,'Service standards'!A:B,2,FALSE)</f>
        <v>#N/A</v>
      </c>
      <c r="AM397" s="40">
        <f>(NETWORKDAYS(Q397,U397,Holidays!$B$1:$B$132))-AI397</f>
        <v>0</v>
      </c>
      <c r="AN397" s="39" t="e">
        <f t="shared" si="38"/>
        <v>#N/A</v>
      </c>
      <c r="AO397" s="55" t="e">
        <f>VLOOKUP(N:N,Dashboard!A$3:B$32,2,FALSE)</f>
        <v>#N/A</v>
      </c>
    </row>
    <row r="398" spans="12:41" ht="15" customHeight="1">
      <c r="L398" s="15"/>
      <c r="AD398" s="13"/>
      <c r="AK398" s="39">
        <f>NETWORKDAYS(P398,U398,Holidays!$B$1:$B$132)</f>
        <v>0</v>
      </c>
      <c r="AL398" s="39" t="e">
        <f>VLOOKUP(N398,'Service standards'!A:B,2,FALSE)</f>
        <v>#N/A</v>
      </c>
      <c r="AM398" s="40">
        <f>(NETWORKDAYS(Q398,U398,Holidays!$B$1:$B$132))-AI398</f>
        <v>0</v>
      </c>
      <c r="AN398" s="39" t="e">
        <f t="shared" si="38"/>
        <v>#N/A</v>
      </c>
      <c r="AO398" s="55" t="e">
        <f>VLOOKUP(N:N,Dashboard!A$3:B$32,2,FALSE)</f>
        <v>#N/A</v>
      </c>
    </row>
    <row r="399" spans="12:41" ht="15" customHeight="1">
      <c r="L399" s="15"/>
      <c r="AD399" s="13"/>
      <c r="AK399" s="39">
        <f>NETWORKDAYS(P399,U399,Holidays!$B$1:$B$132)</f>
        <v>0</v>
      </c>
      <c r="AL399" s="39" t="e">
        <f>VLOOKUP(N399,'Service standards'!A:B,2,FALSE)</f>
        <v>#N/A</v>
      </c>
      <c r="AM399" s="40">
        <f>(NETWORKDAYS(Q399,U399,Holidays!$B$1:$B$132))-AI399</f>
        <v>0</v>
      </c>
      <c r="AN399" s="39" t="e">
        <f t="shared" si="38"/>
        <v>#N/A</v>
      </c>
      <c r="AO399" s="55" t="e">
        <f>VLOOKUP(N:N,Dashboard!A$3:B$32,2,FALSE)</f>
        <v>#N/A</v>
      </c>
    </row>
    <row r="400" spans="12:41" ht="15" customHeight="1">
      <c r="L400" s="15"/>
      <c r="AD400" s="13"/>
      <c r="AK400" s="39">
        <f>NETWORKDAYS(P400,U400,Holidays!$B$1:$B$132)</f>
        <v>0</v>
      </c>
      <c r="AL400" s="39" t="e">
        <f>VLOOKUP(N400,'Service standards'!A:B,2,FALSE)</f>
        <v>#N/A</v>
      </c>
      <c r="AM400" s="40">
        <f>(NETWORKDAYS(Q400,U400,Holidays!$B$1:$B$132))-AI400</f>
        <v>0</v>
      </c>
      <c r="AN400" s="39" t="e">
        <f t="shared" si="38"/>
        <v>#N/A</v>
      </c>
      <c r="AO400" s="55" t="e">
        <f>VLOOKUP(N:N,Dashboard!A$3:B$32,2,FALSE)</f>
        <v>#N/A</v>
      </c>
    </row>
    <row r="401" spans="12:41" ht="15" customHeight="1">
      <c r="L401" s="15"/>
      <c r="AD401" s="13"/>
      <c r="AK401" s="39">
        <f>NETWORKDAYS(P401,U401,Holidays!$B$1:$B$132)</f>
        <v>0</v>
      </c>
      <c r="AL401" s="39" t="e">
        <f>VLOOKUP(N401,'Service standards'!A:B,2,FALSE)</f>
        <v>#N/A</v>
      </c>
      <c r="AM401" s="40">
        <f>(NETWORKDAYS(Q401,U401,Holidays!$B$1:$B$132))-AI401</f>
        <v>0</v>
      </c>
      <c r="AN401" s="39" t="e">
        <f t="shared" si="38"/>
        <v>#N/A</v>
      </c>
      <c r="AO401" s="55" t="e">
        <f>VLOOKUP(N:N,Dashboard!A$3:B$32,2,FALSE)</f>
        <v>#N/A</v>
      </c>
    </row>
    <row r="402" spans="12:41" ht="15" customHeight="1">
      <c r="L402" s="15"/>
      <c r="AD402" s="13"/>
      <c r="AK402" s="39">
        <f>NETWORKDAYS(P402,U402,Holidays!$B$1:$B$132)</f>
        <v>0</v>
      </c>
      <c r="AL402" s="39" t="e">
        <f>VLOOKUP(N402,'Service standards'!A:B,2,FALSE)</f>
        <v>#N/A</v>
      </c>
      <c r="AM402" s="40">
        <f>(NETWORKDAYS(Q402,U402,Holidays!$B$1:$B$132))-AI402</f>
        <v>0</v>
      </c>
      <c r="AN402" s="39" t="e">
        <f t="shared" si="38"/>
        <v>#N/A</v>
      </c>
      <c r="AO402" s="55" t="e">
        <f>VLOOKUP(N:N,Dashboard!A$3:B$32,2,FALSE)</f>
        <v>#N/A</v>
      </c>
    </row>
    <row r="403" spans="12:41" ht="15" customHeight="1">
      <c r="L403" s="15"/>
      <c r="AD403" s="13"/>
      <c r="AK403" s="39">
        <f>NETWORKDAYS(P403,U403,Holidays!$B$1:$B$132)</f>
        <v>0</v>
      </c>
      <c r="AL403" s="39" t="e">
        <f>VLOOKUP(N403,'Service standards'!A:B,2,FALSE)</f>
        <v>#N/A</v>
      </c>
      <c r="AM403" s="40">
        <f>(NETWORKDAYS(Q403,U403,Holidays!$B$1:$B$132))-AI403</f>
        <v>0</v>
      </c>
      <c r="AN403" s="39" t="e">
        <f t="shared" si="38"/>
        <v>#N/A</v>
      </c>
      <c r="AO403" s="55" t="e">
        <f>VLOOKUP(N:N,Dashboard!A$3:B$32,2,FALSE)</f>
        <v>#N/A</v>
      </c>
    </row>
    <row r="404" spans="12:41" ht="15" customHeight="1">
      <c r="L404" s="15"/>
      <c r="AD404" s="13"/>
      <c r="AK404" s="39">
        <f>NETWORKDAYS(P404,U404,Holidays!$B$1:$B$132)</f>
        <v>0</v>
      </c>
      <c r="AL404" s="39" t="e">
        <f>VLOOKUP(N404,'Service standards'!A:B,2,FALSE)</f>
        <v>#N/A</v>
      </c>
      <c r="AM404" s="40">
        <f>(NETWORKDAYS(Q404,U404,Holidays!$B$1:$B$132))-AI404</f>
        <v>0</v>
      </c>
      <c r="AN404" s="39" t="e">
        <f t="shared" si="38"/>
        <v>#N/A</v>
      </c>
      <c r="AO404" s="55" t="e">
        <f>VLOOKUP(N:N,Dashboard!A$3:B$32,2,FALSE)</f>
        <v>#N/A</v>
      </c>
    </row>
    <row r="405" spans="12:41" ht="15" customHeight="1">
      <c r="L405" s="15"/>
      <c r="AD405" s="13"/>
      <c r="AK405" s="39">
        <f>NETWORKDAYS(P405,U405,Holidays!$B$1:$B$132)</f>
        <v>0</v>
      </c>
      <c r="AL405" s="39" t="e">
        <f>VLOOKUP(N405,'Service standards'!A:B,2,FALSE)</f>
        <v>#N/A</v>
      </c>
      <c r="AM405" s="40">
        <f>(NETWORKDAYS(Q405,U405,Holidays!$B$1:$B$132))-AI405</f>
        <v>0</v>
      </c>
      <c r="AN405" s="39" t="e">
        <f t="shared" si="38"/>
        <v>#N/A</v>
      </c>
      <c r="AO405" s="55" t="e">
        <f>VLOOKUP(N:N,Dashboard!A$3:B$32,2,FALSE)</f>
        <v>#N/A</v>
      </c>
    </row>
    <row r="406" spans="12:41" ht="15" customHeight="1">
      <c r="L406" s="15"/>
      <c r="AD406" s="13"/>
      <c r="AK406" s="39">
        <f>NETWORKDAYS(P406,U406,Holidays!$B$1:$B$132)</f>
        <v>0</v>
      </c>
      <c r="AL406" s="39" t="e">
        <f>VLOOKUP(N406,'Service standards'!A:B,2,FALSE)</f>
        <v>#N/A</v>
      </c>
      <c r="AM406" s="40">
        <f>(NETWORKDAYS(Q406,U406,Holidays!$B$1:$B$132))-AI406</f>
        <v>0</v>
      </c>
      <c r="AN406" s="39" t="e">
        <f t="shared" si="38"/>
        <v>#N/A</v>
      </c>
      <c r="AO406" s="55" t="e">
        <f>VLOOKUP(N:N,Dashboard!A$3:B$32,2,FALSE)</f>
        <v>#N/A</v>
      </c>
    </row>
    <row r="407" spans="12:41" ht="15" customHeight="1">
      <c r="L407" s="15"/>
      <c r="AD407" s="13"/>
      <c r="AK407" s="39">
        <f>NETWORKDAYS(P407,U407,Holidays!$B$1:$B$132)</f>
        <v>0</v>
      </c>
      <c r="AL407" s="39" t="e">
        <f>VLOOKUP(N407,'Service standards'!A:B,2,FALSE)</f>
        <v>#N/A</v>
      </c>
      <c r="AM407" s="40">
        <f>(NETWORKDAYS(Q407,U407,Holidays!$B$1:$B$132))-AI407</f>
        <v>0</v>
      </c>
      <c r="AN407" s="39" t="e">
        <f t="shared" si="38"/>
        <v>#N/A</v>
      </c>
      <c r="AO407" s="55" t="e">
        <f>VLOOKUP(N:N,Dashboard!A$3:B$32,2,FALSE)</f>
        <v>#N/A</v>
      </c>
    </row>
    <row r="408" spans="12:41" ht="15" customHeight="1">
      <c r="L408" s="15"/>
      <c r="AD408" s="13"/>
      <c r="AK408" s="39">
        <f>NETWORKDAYS(P408,U408,Holidays!$B$1:$B$132)</f>
        <v>0</v>
      </c>
      <c r="AL408" s="39" t="e">
        <f>VLOOKUP(N408,'Service standards'!A:B,2,FALSE)</f>
        <v>#N/A</v>
      </c>
      <c r="AM408" s="40">
        <f>(NETWORKDAYS(Q408,U408,Holidays!$B$1:$B$132))-AI408</f>
        <v>0</v>
      </c>
      <c r="AN408" s="39" t="e">
        <f t="shared" si="38"/>
        <v>#N/A</v>
      </c>
      <c r="AO408" s="55" t="e">
        <f>VLOOKUP(N:N,Dashboard!A$3:B$32,2,FALSE)</f>
        <v>#N/A</v>
      </c>
    </row>
    <row r="409" spans="12:41" ht="15" customHeight="1">
      <c r="L409" s="15"/>
      <c r="AD409" s="13"/>
      <c r="AK409" s="39">
        <f>NETWORKDAYS(P409,U409,Holidays!$B$1:$B$132)</f>
        <v>0</v>
      </c>
      <c r="AL409" s="39" t="e">
        <f>VLOOKUP(N409,'Service standards'!A:B,2,FALSE)</f>
        <v>#N/A</v>
      </c>
      <c r="AM409" s="40">
        <f>(NETWORKDAYS(Q409,U409,Holidays!$B$1:$B$132))-AI409</f>
        <v>0</v>
      </c>
      <c r="AN409" s="39" t="e">
        <f t="shared" si="38"/>
        <v>#N/A</v>
      </c>
      <c r="AO409" s="55" t="e">
        <f>VLOOKUP(N:N,Dashboard!A$3:B$32,2,FALSE)</f>
        <v>#N/A</v>
      </c>
    </row>
    <row r="410" spans="12:41" ht="15" customHeight="1">
      <c r="L410" s="15"/>
      <c r="AD410" s="13"/>
      <c r="AK410" s="39">
        <f>NETWORKDAYS(P410,U410,Holidays!$B$1:$B$132)</f>
        <v>0</v>
      </c>
      <c r="AL410" s="39" t="e">
        <f>VLOOKUP(N410,'Service standards'!A:B,2,FALSE)</f>
        <v>#N/A</v>
      </c>
      <c r="AM410" s="40">
        <f>(NETWORKDAYS(Q410,U410,Holidays!$B$1:$B$132))-AI410</f>
        <v>0</v>
      </c>
      <c r="AN410" s="39" t="e">
        <f t="shared" si="38"/>
        <v>#N/A</v>
      </c>
      <c r="AO410" s="55" t="e">
        <f>VLOOKUP(N:N,Dashboard!A$3:B$32,2,FALSE)</f>
        <v>#N/A</v>
      </c>
    </row>
    <row r="411" spans="12:41" ht="15" customHeight="1">
      <c r="L411" s="15"/>
      <c r="AD411" s="13"/>
      <c r="AK411" s="39">
        <f>NETWORKDAYS(P411,U411,Holidays!$B$1:$B$132)</f>
        <v>0</v>
      </c>
      <c r="AL411" s="39" t="e">
        <f>VLOOKUP(N411,'Service standards'!A:B,2,FALSE)</f>
        <v>#N/A</v>
      </c>
      <c r="AM411" s="40">
        <f>(NETWORKDAYS(Q411,U411,Holidays!$B$1:$B$132))-AI411</f>
        <v>0</v>
      </c>
      <c r="AN411" s="39" t="e">
        <f t="shared" si="38"/>
        <v>#N/A</v>
      </c>
      <c r="AO411" s="55" t="e">
        <f>VLOOKUP(N:N,Dashboard!A$3:B$32,2,FALSE)</f>
        <v>#N/A</v>
      </c>
    </row>
    <row r="412" spans="12:41" ht="15" customHeight="1">
      <c r="L412" s="15"/>
      <c r="AD412" s="13"/>
      <c r="AK412" s="39">
        <f>NETWORKDAYS(P412,U412,Holidays!$B$1:$B$132)</f>
        <v>0</v>
      </c>
      <c r="AL412" s="39" t="e">
        <f>VLOOKUP(N412,'Service standards'!A:B,2,FALSE)</f>
        <v>#N/A</v>
      </c>
      <c r="AM412" s="40">
        <f>(NETWORKDAYS(Q412,U412,Holidays!$B$1:$B$132))-AI412</f>
        <v>0</v>
      </c>
      <c r="AN412" s="39" t="e">
        <f t="shared" si="38"/>
        <v>#N/A</v>
      </c>
      <c r="AO412" s="55" t="e">
        <f>VLOOKUP(N:N,Dashboard!A$3:B$32,2,FALSE)</f>
        <v>#N/A</v>
      </c>
    </row>
    <row r="413" spans="12:41" ht="15" customHeight="1">
      <c r="L413" s="15"/>
      <c r="AD413" s="13"/>
      <c r="AK413" s="39">
        <f>NETWORKDAYS(P413,U413,Holidays!$B$1:$B$132)</f>
        <v>0</v>
      </c>
      <c r="AL413" s="39" t="e">
        <f>VLOOKUP(N413,'Service standards'!A:B,2,FALSE)</f>
        <v>#N/A</v>
      </c>
      <c r="AM413" s="40">
        <f>(NETWORKDAYS(Q413,U413,Holidays!$B$1:$B$132))-AI413</f>
        <v>0</v>
      </c>
      <c r="AN413" s="39" t="e">
        <f t="shared" si="38"/>
        <v>#N/A</v>
      </c>
      <c r="AO413" s="55" t="e">
        <f>VLOOKUP(N:N,Dashboard!A$3:B$32,2,FALSE)</f>
        <v>#N/A</v>
      </c>
    </row>
    <row r="414" spans="12:41" ht="15" customHeight="1">
      <c r="L414" s="15"/>
      <c r="AD414" s="13"/>
      <c r="AK414" s="39">
        <f>NETWORKDAYS(P414,U414,Holidays!$B$1:$B$132)</f>
        <v>0</v>
      </c>
      <c r="AL414" s="39" t="e">
        <f>VLOOKUP(N414,'Service standards'!A:B,2,FALSE)</f>
        <v>#N/A</v>
      </c>
      <c r="AM414" s="40">
        <f>(NETWORKDAYS(Q414,U414,Holidays!$B$1:$B$132))-AI414</f>
        <v>0</v>
      </c>
      <c r="AN414" s="39" t="e">
        <f t="shared" si="38"/>
        <v>#N/A</v>
      </c>
      <c r="AO414" s="55" t="e">
        <f>VLOOKUP(N:N,Dashboard!A$3:B$32,2,FALSE)</f>
        <v>#N/A</v>
      </c>
    </row>
    <row r="415" spans="12:41" ht="15" customHeight="1">
      <c r="L415" s="15"/>
      <c r="AD415" s="13"/>
      <c r="AK415" s="39">
        <f>NETWORKDAYS(P415,U415,Holidays!$B$1:$B$132)</f>
        <v>0</v>
      </c>
      <c r="AL415" s="39" t="e">
        <f>VLOOKUP(N415,'Service standards'!A:B,2,FALSE)</f>
        <v>#N/A</v>
      </c>
      <c r="AM415" s="40">
        <f>(NETWORKDAYS(Q415,U415,Holidays!$B$1:$B$132))-AI415</f>
        <v>0</v>
      </c>
      <c r="AN415" s="39" t="e">
        <f t="shared" si="38"/>
        <v>#N/A</v>
      </c>
      <c r="AO415" s="55" t="e">
        <f>VLOOKUP(N:N,Dashboard!A$3:B$32,2,FALSE)</f>
        <v>#N/A</v>
      </c>
    </row>
    <row r="416" spans="12:41" ht="15" customHeight="1">
      <c r="L416" s="15"/>
      <c r="AD416" s="13"/>
      <c r="AK416" s="39">
        <f>NETWORKDAYS(P416,U416,Holidays!$B$1:$B$132)</f>
        <v>0</v>
      </c>
      <c r="AL416" s="39" t="e">
        <f>VLOOKUP(N416,'Service standards'!A:B,2,FALSE)</f>
        <v>#N/A</v>
      </c>
      <c r="AM416" s="40">
        <f>(NETWORKDAYS(Q416,U416,Holidays!$B$1:$B$132))-AI416</f>
        <v>0</v>
      </c>
      <c r="AN416" s="39" t="e">
        <f t="shared" si="38"/>
        <v>#N/A</v>
      </c>
      <c r="AO416" s="55" t="e">
        <f>VLOOKUP(N:N,Dashboard!A$3:B$32,2,FALSE)</f>
        <v>#N/A</v>
      </c>
    </row>
    <row r="417" spans="12:41" ht="15" customHeight="1">
      <c r="L417" s="15"/>
      <c r="AD417" s="13"/>
      <c r="AK417" s="39">
        <f>NETWORKDAYS(P417,U417,Holidays!$B$1:$B$132)</f>
        <v>0</v>
      </c>
      <c r="AL417" s="39" t="e">
        <f>VLOOKUP(N417,'Service standards'!A:B,2,FALSE)</f>
        <v>#N/A</v>
      </c>
      <c r="AM417" s="40">
        <f>(NETWORKDAYS(Q417,U417,Holidays!$B$1:$B$132))-AI417</f>
        <v>0</v>
      </c>
      <c r="AN417" s="39" t="e">
        <f t="shared" si="38"/>
        <v>#N/A</v>
      </c>
      <c r="AO417" s="55" t="e">
        <f>VLOOKUP(N:N,Dashboard!A$3:B$32,2,FALSE)</f>
        <v>#N/A</v>
      </c>
    </row>
    <row r="418" spans="12:41" ht="15" customHeight="1">
      <c r="L418" s="15"/>
      <c r="AD418" s="13"/>
      <c r="AK418" s="39">
        <f>NETWORKDAYS(P418,U418,Holidays!$B$1:$B$132)</f>
        <v>0</v>
      </c>
      <c r="AL418" s="39" t="e">
        <f>VLOOKUP(N418,'Service standards'!A:B,2,FALSE)</f>
        <v>#N/A</v>
      </c>
      <c r="AM418" s="40">
        <f>(NETWORKDAYS(Q418,U418,Holidays!$B$1:$B$132))-AI418</f>
        <v>0</v>
      </c>
      <c r="AN418" s="39" t="e">
        <f t="shared" si="38"/>
        <v>#N/A</v>
      </c>
      <c r="AO418" s="55" t="e">
        <f>VLOOKUP(N:N,Dashboard!A$3:B$32,2,FALSE)</f>
        <v>#N/A</v>
      </c>
    </row>
    <row r="419" spans="12:41" ht="15" customHeight="1">
      <c r="L419" s="15"/>
      <c r="AD419" s="13"/>
      <c r="AK419" s="39">
        <f>NETWORKDAYS(P419,U419,Holidays!$B$1:$B$132)</f>
        <v>0</v>
      </c>
      <c r="AL419" s="39" t="e">
        <f>VLOOKUP(N419,'Service standards'!A:B,2,FALSE)</f>
        <v>#N/A</v>
      </c>
      <c r="AM419" s="40">
        <f>(NETWORKDAYS(Q419,U419,Holidays!$B$1:$B$132))-AI419</f>
        <v>0</v>
      </c>
      <c r="AN419" s="39" t="e">
        <f t="shared" si="38"/>
        <v>#N/A</v>
      </c>
      <c r="AO419" s="55" t="e">
        <f>VLOOKUP(N:N,Dashboard!A$3:B$32,2,FALSE)</f>
        <v>#N/A</v>
      </c>
    </row>
    <row r="420" spans="12:41" ht="15" customHeight="1">
      <c r="L420" s="15"/>
      <c r="AD420" s="13"/>
      <c r="AK420" s="39">
        <f>NETWORKDAYS(P420,U420,Holidays!$B$1:$B$132)</f>
        <v>0</v>
      </c>
      <c r="AL420" s="39" t="e">
        <f>VLOOKUP(N420,'Service standards'!A:B,2,FALSE)</f>
        <v>#N/A</v>
      </c>
      <c r="AM420" s="40">
        <f>(NETWORKDAYS(Q420,U420,Holidays!$B$1:$B$132))-AI420</f>
        <v>0</v>
      </c>
      <c r="AN420" s="39" t="e">
        <f t="shared" si="38"/>
        <v>#N/A</v>
      </c>
      <c r="AO420" s="55" t="e">
        <f>VLOOKUP(N:N,Dashboard!A$3:B$32,2,FALSE)</f>
        <v>#N/A</v>
      </c>
    </row>
    <row r="421" spans="12:41" ht="15" customHeight="1">
      <c r="L421" s="15"/>
      <c r="AD421" s="13"/>
      <c r="AK421" s="39">
        <f>NETWORKDAYS(P421,U421,Holidays!$B$1:$B$132)</f>
        <v>0</v>
      </c>
      <c r="AL421" s="39" t="e">
        <f>VLOOKUP(N421,'Service standards'!A:B,2,FALSE)</f>
        <v>#N/A</v>
      </c>
      <c r="AM421" s="40">
        <f>(NETWORKDAYS(Q421,U421,Holidays!$B$1:$B$132))-AI421</f>
        <v>0</v>
      </c>
      <c r="AN421" s="39" t="e">
        <f t="shared" si="38"/>
        <v>#N/A</v>
      </c>
      <c r="AO421" s="55" t="e">
        <f>VLOOKUP(N:N,Dashboard!A$3:B$32,2,FALSE)</f>
        <v>#N/A</v>
      </c>
    </row>
    <row r="422" spans="12:41" ht="15" customHeight="1">
      <c r="L422" s="15"/>
      <c r="AD422" s="13"/>
      <c r="AK422" s="39">
        <f>NETWORKDAYS(P422,U422,Holidays!$B$1:$B$132)</f>
        <v>0</v>
      </c>
      <c r="AL422" s="39" t="e">
        <f>VLOOKUP(N422,'Service standards'!A:B,2,FALSE)</f>
        <v>#N/A</v>
      </c>
      <c r="AM422" s="40">
        <f>(NETWORKDAYS(Q422,U422,Holidays!$B$1:$B$132))-AI422</f>
        <v>0</v>
      </c>
      <c r="AN422" s="39" t="e">
        <f t="shared" si="38"/>
        <v>#N/A</v>
      </c>
      <c r="AO422" s="55" t="e">
        <f>VLOOKUP(N:N,Dashboard!A$3:B$32,2,FALSE)</f>
        <v>#N/A</v>
      </c>
    </row>
    <row r="423" spans="12:41" ht="15" customHeight="1">
      <c r="L423" s="15"/>
      <c r="AD423" s="13"/>
      <c r="AK423" s="39">
        <f>NETWORKDAYS(P423,U423,Holidays!$B$1:$B$132)</f>
        <v>0</v>
      </c>
      <c r="AL423" s="39" t="e">
        <f>VLOOKUP(N423,'Service standards'!A:B,2,FALSE)</f>
        <v>#N/A</v>
      </c>
      <c r="AM423" s="40">
        <f>(NETWORKDAYS(Q423,U423,Holidays!$B$1:$B$132))-AI423</f>
        <v>0</v>
      </c>
      <c r="AN423" s="39" t="e">
        <f t="shared" si="38"/>
        <v>#N/A</v>
      </c>
      <c r="AO423" s="55" t="e">
        <f>VLOOKUP(N:N,Dashboard!A$3:B$32,2,FALSE)</f>
        <v>#N/A</v>
      </c>
    </row>
    <row r="424" spans="12:41" ht="15" customHeight="1">
      <c r="L424" s="15"/>
      <c r="AD424" s="13"/>
      <c r="AK424" s="39">
        <f>NETWORKDAYS(P424,U424,Holidays!$B$1:$B$132)</f>
        <v>0</v>
      </c>
      <c r="AL424" s="39" t="e">
        <f>VLOOKUP(N424,'Service standards'!A:B,2,FALSE)</f>
        <v>#N/A</v>
      </c>
      <c r="AM424" s="40">
        <f>(NETWORKDAYS(Q424,U424,Holidays!$B$1:$B$132))-AI424</f>
        <v>0</v>
      </c>
      <c r="AN424" s="39" t="e">
        <f t="shared" si="38"/>
        <v>#N/A</v>
      </c>
      <c r="AO424" s="55" t="e">
        <f>VLOOKUP(N:N,Dashboard!A$3:B$32,2,FALSE)</f>
        <v>#N/A</v>
      </c>
    </row>
    <row r="425" spans="12:41" ht="15" customHeight="1">
      <c r="L425" s="15"/>
      <c r="AD425" s="13"/>
      <c r="AK425" s="39">
        <f>NETWORKDAYS(P425,U425,Holidays!$B$1:$B$132)</f>
        <v>0</v>
      </c>
      <c r="AL425" s="39" t="e">
        <f>VLOOKUP(N425,'Service standards'!A:B,2,FALSE)</f>
        <v>#N/A</v>
      </c>
      <c r="AM425" s="40">
        <f>(NETWORKDAYS(Q425,U425,Holidays!$B$1:$B$132))-AI425</f>
        <v>0</v>
      </c>
      <c r="AN425" s="39" t="e">
        <f t="shared" si="38"/>
        <v>#N/A</v>
      </c>
      <c r="AO425" s="55" t="e">
        <f>VLOOKUP(N:N,Dashboard!A$3:B$32,2,FALSE)</f>
        <v>#N/A</v>
      </c>
    </row>
    <row r="426" spans="12:41" ht="15" customHeight="1">
      <c r="L426" s="15"/>
      <c r="AD426" s="13"/>
      <c r="AK426" s="39">
        <f>NETWORKDAYS(P426,U426,Holidays!$B$1:$B$132)</f>
        <v>0</v>
      </c>
      <c r="AL426" s="39" t="e">
        <f>VLOOKUP(N426,'Service standards'!A:B,2,FALSE)</f>
        <v>#N/A</v>
      </c>
      <c r="AM426" s="40">
        <f>(NETWORKDAYS(Q426,U426,Holidays!$B$1:$B$132))-AI426</f>
        <v>0</v>
      </c>
      <c r="AN426" s="39" t="e">
        <f t="shared" si="38"/>
        <v>#N/A</v>
      </c>
      <c r="AO426" s="55" t="e">
        <f>VLOOKUP(N:N,Dashboard!A$3:B$32,2,FALSE)</f>
        <v>#N/A</v>
      </c>
    </row>
    <row r="427" spans="12:41" ht="15" customHeight="1">
      <c r="L427" s="15"/>
      <c r="AD427" s="13"/>
      <c r="AK427" s="39">
        <f>NETWORKDAYS(P427,U427,Holidays!$B$1:$B$132)</f>
        <v>0</v>
      </c>
      <c r="AL427" s="39" t="e">
        <f>VLOOKUP(N427,'Service standards'!A:B,2,FALSE)</f>
        <v>#N/A</v>
      </c>
      <c r="AM427" s="40">
        <f>(NETWORKDAYS(Q427,U427,Holidays!$B$1:$B$132))-AI427</f>
        <v>0</v>
      </c>
      <c r="AN427" s="39" t="e">
        <f t="shared" si="38"/>
        <v>#N/A</v>
      </c>
      <c r="AO427" s="55" t="e">
        <f>VLOOKUP(N:N,Dashboard!A$3:B$32,2,FALSE)</f>
        <v>#N/A</v>
      </c>
    </row>
    <row r="428" spans="12:41" ht="15" customHeight="1">
      <c r="L428" s="15"/>
      <c r="AD428" s="13"/>
      <c r="AK428" s="39">
        <f>NETWORKDAYS(P428,U428,Holidays!$B$1:$B$132)</f>
        <v>0</v>
      </c>
      <c r="AL428" s="39" t="e">
        <f>VLOOKUP(N428,'Service standards'!A:B,2,FALSE)</f>
        <v>#N/A</v>
      </c>
      <c r="AM428" s="40">
        <f>(NETWORKDAYS(Q428,U428,Holidays!$B$1:$B$132))-AI428</f>
        <v>0</v>
      </c>
      <c r="AN428" s="39" t="e">
        <f t="shared" ref="AN428:AN491" si="39">IF(AM428&lt;=AL428,"Met/Rencontre", "DNM/NRP")</f>
        <v>#N/A</v>
      </c>
      <c r="AO428" s="55" t="e">
        <f>VLOOKUP(N:N,Dashboard!A$3:B$32,2,FALSE)</f>
        <v>#N/A</v>
      </c>
    </row>
    <row r="429" spans="12:41" ht="15" customHeight="1">
      <c r="L429" s="15"/>
      <c r="AD429" s="13"/>
      <c r="AK429" s="39">
        <f>NETWORKDAYS(P429,U429,Holidays!$B$1:$B$132)</f>
        <v>0</v>
      </c>
      <c r="AL429" s="39" t="e">
        <f>VLOOKUP(N429,'Service standards'!A:B,2,FALSE)</f>
        <v>#N/A</v>
      </c>
      <c r="AM429" s="40">
        <f>(NETWORKDAYS(Q429,U429,Holidays!$B$1:$B$132))-AI429</f>
        <v>0</v>
      </c>
      <c r="AN429" s="39" t="e">
        <f t="shared" si="39"/>
        <v>#N/A</v>
      </c>
      <c r="AO429" s="55" t="e">
        <f>VLOOKUP(N:N,Dashboard!A$3:B$32,2,FALSE)</f>
        <v>#N/A</v>
      </c>
    </row>
    <row r="430" spans="12:41" ht="15" customHeight="1">
      <c r="L430" s="15"/>
      <c r="AD430" s="13"/>
      <c r="AK430" s="39">
        <f>NETWORKDAYS(P430,U430,Holidays!$B$1:$B$132)</f>
        <v>0</v>
      </c>
      <c r="AL430" s="39" t="e">
        <f>VLOOKUP(N430,'Service standards'!A:B,2,FALSE)</f>
        <v>#N/A</v>
      </c>
      <c r="AM430" s="40">
        <f>(NETWORKDAYS(Q430,U430,Holidays!$B$1:$B$132))-AI430</f>
        <v>0</v>
      </c>
      <c r="AN430" s="39" t="e">
        <f t="shared" si="39"/>
        <v>#N/A</v>
      </c>
      <c r="AO430" s="55" t="e">
        <f>VLOOKUP(N:N,Dashboard!A$3:B$32,2,FALSE)</f>
        <v>#N/A</v>
      </c>
    </row>
    <row r="431" spans="12:41" ht="15" customHeight="1">
      <c r="L431" s="15"/>
      <c r="AD431" s="13"/>
      <c r="AK431" s="39">
        <f>NETWORKDAYS(P431,U431,Holidays!$B$1:$B$132)</f>
        <v>0</v>
      </c>
      <c r="AL431" s="39" t="e">
        <f>VLOOKUP(N431,'Service standards'!A:B,2,FALSE)</f>
        <v>#N/A</v>
      </c>
      <c r="AM431" s="40">
        <f>(NETWORKDAYS(Q431,U431,Holidays!$B$1:$B$132))-AI431</f>
        <v>0</v>
      </c>
      <c r="AN431" s="39" t="e">
        <f t="shared" si="39"/>
        <v>#N/A</v>
      </c>
      <c r="AO431" s="55" t="e">
        <f>VLOOKUP(N:N,Dashboard!A$3:B$32,2,FALSE)</f>
        <v>#N/A</v>
      </c>
    </row>
    <row r="432" spans="12:41" ht="15" customHeight="1">
      <c r="L432" s="15"/>
      <c r="AD432" s="13"/>
      <c r="AK432" s="39">
        <f>NETWORKDAYS(P432,U432,Holidays!$B$1:$B$132)</f>
        <v>0</v>
      </c>
      <c r="AL432" s="39" t="e">
        <f>VLOOKUP(N432,'Service standards'!A:B,2,FALSE)</f>
        <v>#N/A</v>
      </c>
      <c r="AM432" s="40">
        <f>(NETWORKDAYS(Q432,U432,Holidays!$B$1:$B$132))-AI432</f>
        <v>0</v>
      </c>
      <c r="AN432" s="39" t="e">
        <f t="shared" si="39"/>
        <v>#N/A</v>
      </c>
      <c r="AO432" s="55" t="e">
        <f>VLOOKUP(N:N,Dashboard!A$3:B$32,2,FALSE)</f>
        <v>#N/A</v>
      </c>
    </row>
    <row r="433" spans="12:41" ht="15" customHeight="1">
      <c r="L433" s="15"/>
      <c r="AD433" s="13"/>
      <c r="AK433" s="39">
        <f>NETWORKDAYS(P433,U433,Holidays!$B$1:$B$132)</f>
        <v>0</v>
      </c>
      <c r="AL433" s="39" t="e">
        <f>VLOOKUP(N433,'Service standards'!A:B,2,FALSE)</f>
        <v>#N/A</v>
      </c>
      <c r="AM433" s="40">
        <f>(NETWORKDAYS(Q433,U433,Holidays!$B$1:$B$132))-AI433</f>
        <v>0</v>
      </c>
      <c r="AN433" s="39" t="e">
        <f t="shared" si="39"/>
        <v>#N/A</v>
      </c>
      <c r="AO433" s="55" t="e">
        <f>VLOOKUP(N:N,Dashboard!A$3:B$32,2,FALSE)</f>
        <v>#N/A</v>
      </c>
    </row>
    <row r="434" spans="12:41" ht="15" customHeight="1">
      <c r="L434" s="15"/>
      <c r="AD434" s="13"/>
      <c r="AK434" s="39">
        <f>NETWORKDAYS(P434,U434,Holidays!$B$1:$B$132)</f>
        <v>0</v>
      </c>
      <c r="AL434" s="39" t="e">
        <f>VLOOKUP(N434,'Service standards'!A:B,2,FALSE)</f>
        <v>#N/A</v>
      </c>
      <c r="AM434" s="40">
        <f>(NETWORKDAYS(Q434,U434,Holidays!$B$1:$B$132))-AI434</f>
        <v>0</v>
      </c>
      <c r="AN434" s="39" t="e">
        <f t="shared" si="39"/>
        <v>#N/A</v>
      </c>
      <c r="AO434" s="55" t="e">
        <f>VLOOKUP(N:N,Dashboard!A$3:B$32,2,FALSE)</f>
        <v>#N/A</v>
      </c>
    </row>
    <row r="435" spans="12:41" ht="15" customHeight="1">
      <c r="L435" s="15"/>
      <c r="AD435" s="13"/>
      <c r="AK435" s="39">
        <f>NETWORKDAYS(P435,U435,Holidays!$B$1:$B$132)</f>
        <v>0</v>
      </c>
      <c r="AL435" s="39" t="e">
        <f>VLOOKUP(N435,'Service standards'!A:B,2,FALSE)</f>
        <v>#N/A</v>
      </c>
      <c r="AM435" s="40">
        <f>(NETWORKDAYS(Q435,U435,Holidays!$B$1:$B$132))-AI435</f>
        <v>0</v>
      </c>
      <c r="AN435" s="39" t="e">
        <f t="shared" si="39"/>
        <v>#N/A</v>
      </c>
      <c r="AO435" s="55" t="e">
        <f>VLOOKUP(N:N,Dashboard!A$3:B$32,2,FALSE)</f>
        <v>#N/A</v>
      </c>
    </row>
    <row r="436" spans="12:41" ht="15" customHeight="1">
      <c r="L436" s="15"/>
      <c r="AD436" s="13"/>
      <c r="AK436" s="39">
        <f>NETWORKDAYS(P436,U436,Holidays!$B$1:$B$132)</f>
        <v>0</v>
      </c>
      <c r="AL436" s="39" t="e">
        <f>VLOOKUP(N436,'Service standards'!A:B,2,FALSE)</f>
        <v>#N/A</v>
      </c>
      <c r="AM436" s="40">
        <f>(NETWORKDAYS(Q436,U436,Holidays!$B$1:$B$132))-AI436</f>
        <v>0</v>
      </c>
      <c r="AN436" s="39" t="e">
        <f t="shared" si="39"/>
        <v>#N/A</v>
      </c>
      <c r="AO436" s="55" t="e">
        <f>VLOOKUP(N:N,Dashboard!A$3:B$32,2,FALSE)</f>
        <v>#N/A</v>
      </c>
    </row>
    <row r="437" spans="12:41" ht="15" customHeight="1">
      <c r="L437" s="15"/>
      <c r="AD437" s="13"/>
      <c r="AK437" s="39">
        <f>NETWORKDAYS(P437,U437,Holidays!$B$1:$B$132)</f>
        <v>0</v>
      </c>
      <c r="AL437" s="39" t="e">
        <f>VLOOKUP(N437,'Service standards'!A:B,2,FALSE)</f>
        <v>#N/A</v>
      </c>
      <c r="AM437" s="40">
        <f>(NETWORKDAYS(Q437,U437,Holidays!$B$1:$B$132))-AI437</f>
        <v>0</v>
      </c>
      <c r="AN437" s="39" t="e">
        <f t="shared" si="39"/>
        <v>#N/A</v>
      </c>
      <c r="AO437" s="55" t="e">
        <f>VLOOKUP(N:N,Dashboard!A$3:B$32,2,FALSE)</f>
        <v>#N/A</v>
      </c>
    </row>
    <row r="438" spans="12:41" ht="15" customHeight="1">
      <c r="L438" s="15"/>
      <c r="AD438" s="13"/>
      <c r="AK438" s="39">
        <f>NETWORKDAYS(P438,U438,Holidays!$B$1:$B$132)</f>
        <v>0</v>
      </c>
      <c r="AL438" s="39" t="e">
        <f>VLOOKUP(N438,'Service standards'!A:B,2,FALSE)</f>
        <v>#N/A</v>
      </c>
      <c r="AM438" s="40">
        <f>(NETWORKDAYS(Q438,U438,Holidays!$B$1:$B$132))-AI438</f>
        <v>0</v>
      </c>
      <c r="AN438" s="39" t="e">
        <f t="shared" si="39"/>
        <v>#N/A</v>
      </c>
      <c r="AO438" s="55" t="e">
        <f>VLOOKUP(N:N,Dashboard!A$3:B$32,2,FALSE)</f>
        <v>#N/A</v>
      </c>
    </row>
    <row r="439" spans="12:41" ht="15" customHeight="1">
      <c r="L439" s="15"/>
      <c r="AD439" s="13"/>
      <c r="AK439" s="39">
        <f>NETWORKDAYS(P439,U439,Holidays!$B$1:$B$132)</f>
        <v>0</v>
      </c>
      <c r="AL439" s="39" t="e">
        <f>VLOOKUP(N439,'Service standards'!A:B,2,FALSE)</f>
        <v>#N/A</v>
      </c>
      <c r="AM439" s="40">
        <f>(NETWORKDAYS(Q439,U439,Holidays!$B$1:$B$132))-AI439</f>
        <v>0</v>
      </c>
      <c r="AN439" s="39" t="e">
        <f t="shared" si="39"/>
        <v>#N/A</v>
      </c>
      <c r="AO439" s="55" t="e">
        <f>VLOOKUP(N:N,Dashboard!A$3:B$32,2,FALSE)</f>
        <v>#N/A</v>
      </c>
    </row>
    <row r="440" spans="12:41" ht="15" customHeight="1">
      <c r="L440" s="15"/>
      <c r="AD440" s="13"/>
      <c r="AK440" s="39">
        <f>NETWORKDAYS(P440,U440,Holidays!$B$1:$B$132)</f>
        <v>0</v>
      </c>
      <c r="AL440" s="39" t="e">
        <f>VLOOKUP(N440,'Service standards'!A:B,2,FALSE)</f>
        <v>#N/A</v>
      </c>
      <c r="AM440" s="40">
        <f>(NETWORKDAYS(Q440,U440,Holidays!$B$1:$B$132))-AI440</f>
        <v>0</v>
      </c>
      <c r="AN440" s="39" t="e">
        <f t="shared" si="39"/>
        <v>#N/A</v>
      </c>
      <c r="AO440" s="55" t="e">
        <f>VLOOKUP(N:N,Dashboard!A$3:B$32,2,FALSE)</f>
        <v>#N/A</v>
      </c>
    </row>
    <row r="441" spans="12:41" ht="15" customHeight="1">
      <c r="L441" s="15"/>
      <c r="AD441" s="13"/>
      <c r="AK441" s="39">
        <f>NETWORKDAYS(P441,U441,Holidays!$B$1:$B$132)</f>
        <v>0</v>
      </c>
      <c r="AL441" s="39" t="e">
        <f>VLOOKUP(N441,'Service standards'!A:B,2,FALSE)</f>
        <v>#N/A</v>
      </c>
      <c r="AM441" s="40">
        <f>(NETWORKDAYS(Q441,U441,Holidays!$B$1:$B$132))-AI441</f>
        <v>0</v>
      </c>
      <c r="AN441" s="39" t="e">
        <f t="shared" si="39"/>
        <v>#N/A</v>
      </c>
      <c r="AO441" s="55" t="e">
        <f>VLOOKUP(N:N,Dashboard!A$3:B$32,2,FALSE)</f>
        <v>#N/A</v>
      </c>
    </row>
    <row r="442" spans="12:41" ht="15" customHeight="1">
      <c r="L442" s="15"/>
      <c r="AD442" s="13"/>
      <c r="AK442" s="39">
        <f>NETWORKDAYS(P442,U442,Holidays!$B$1:$B$132)</f>
        <v>0</v>
      </c>
      <c r="AL442" s="39" t="e">
        <f>VLOOKUP(N442,'Service standards'!A:B,2,FALSE)</f>
        <v>#N/A</v>
      </c>
      <c r="AM442" s="40">
        <f>(NETWORKDAYS(Q442,U442,Holidays!$B$1:$B$132))-AI442</f>
        <v>0</v>
      </c>
      <c r="AN442" s="39" t="e">
        <f t="shared" si="39"/>
        <v>#N/A</v>
      </c>
      <c r="AO442" s="55" t="e">
        <f>VLOOKUP(N:N,Dashboard!A$3:B$32,2,FALSE)</f>
        <v>#N/A</v>
      </c>
    </row>
    <row r="443" spans="12:41" ht="15" customHeight="1">
      <c r="L443" s="15"/>
      <c r="AD443" s="13"/>
      <c r="AK443" s="39">
        <f>NETWORKDAYS(P443,U443,Holidays!$B$1:$B$132)</f>
        <v>0</v>
      </c>
      <c r="AL443" s="39" t="e">
        <f>VLOOKUP(N443,'Service standards'!A:B,2,FALSE)</f>
        <v>#N/A</v>
      </c>
      <c r="AM443" s="40">
        <f>(NETWORKDAYS(Q443,U443,Holidays!$B$1:$B$132))-AI443</f>
        <v>0</v>
      </c>
      <c r="AN443" s="39" t="e">
        <f t="shared" si="39"/>
        <v>#N/A</v>
      </c>
      <c r="AO443" s="55" t="e">
        <f>VLOOKUP(N:N,Dashboard!A$3:B$32,2,FALSE)</f>
        <v>#N/A</v>
      </c>
    </row>
    <row r="444" spans="12:41" ht="15" customHeight="1">
      <c r="L444" s="15"/>
      <c r="AD444" s="13"/>
      <c r="AK444" s="39">
        <f>NETWORKDAYS(P444,U444,Holidays!$B$1:$B$132)</f>
        <v>0</v>
      </c>
      <c r="AL444" s="39" t="e">
        <f>VLOOKUP(N444,'Service standards'!A:B,2,FALSE)</f>
        <v>#N/A</v>
      </c>
      <c r="AM444" s="40">
        <f>(NETWORKDAYS(Q444,U444,Holidays!$B$1:$B$132))-AI444</f>
        <v>0</v>
      </c>
      <c r="AN444" s="39" t="e">
        <f t="shared" si="39"/>
        <v>#N/A</v>
      </c>
      <c r="AO444" s="55" t="e">
        <f>VLOOKUP(N:N,Dashboard!A$3:B$32,2,FALSE)</f>
        <v>#N/A</v>
      </c>
    </row>
    <row r="445" spans="12:41" ht="15" customHeight="1">
      <c r="L445" s="15"/>
      <c r="AD445" s="13"/>
      <c r="AK445" s="39">
        <f>NETWORKDAYS(P445,U445,Holidays!$B$1:$B$132)</f>
        <v>0</v>
      </c>
      <c r="AL445" s="39" t="e">
        <f>VLOOKUP(N445,'Service standards'!A:B,2,FALSE)</f>
        <v>#N/A</v>
      </c>
      <c r="AM445" s="40">
        <f>(NETWORKDAYS(Q445,U445,Holidays!$B$1:$B$132))-AI445</f>
        <v>0</v>
      </c>
      <c r="AN445" s="39" t="e">
        <f t="shared" si="39"/>
        <v>#N/A</v>
      </c>
      <c r="AO445" s="55" t="e">
        <f>VLOOKUP(N:N,Dashboard!A$3:B$32,2,FALSE)</f>
        <v>#N/A</v>
      </c>
    </row>
    <row r="446" spans="12:41" ht="15" customHeight="1">
      <c r="L446" s="15"/>
      <c r="AD446" s="13"/>
      <c r="AK446" s="39">
        <f>NETWORKDAYS(P446,U446,Holidays!$B$1:$B$132)</f>
        <v>0</v>
      </c>
      <c r="AL446" s="39" t="e">
        <f>VLOOKUP(N446,'Service standards'!A:B,2,FALSE)</f>
        <v>#N/A</v>
      </c>
      <c r="AM446" s="40">
        <f>(NETWORKDAYS(Q446,U446,Holidays!$B$1:$B$132))-AI446</f>
        <v>0</v>
      </c>
      <c r="AN446" s="39" t="e">
        <f t="shared" si="39"/>
        <v>#N/A</v>
      </c>
      <c r="AO446" s="55" t="e">
        <f>VLOOKUP(N:N,Dashboard!A$3:B$32,2,FALSE)</f>
        <v>#N/A</v>
      </c>
    </row>
    <row r="447" spans="12:41" ht="15" customHeight="1">
      <c r="L447" s="15"/>
      <c r="AD447" s="13"/>
      <c r="AK447" s="39">
        <f>NETWORKDAYS(P447,U447,Holidays!$B$1:$B$132)</f>
        <v>0</v>
      </c>
      <c r="AL447" s="39" t="e">
        <f>VLOOKUP(N447,'Service standards'!A:B,2,FALSE)</f>
        <v>#N/A</v>
      </c>
      <c r="AM447" s="40">
        <f>(NETWORKDAYS(Q447,U447,Holidays!$B$1:$B$132))-AI447</f>
        <v>0</v>
      </c>
      <c r="AN447" s="39" t="e">
        <f t="shared" si="39"/>
        <v>#N/A</v>
      </c>
      <c r="AO447" s="55" t="e">
        <f>VLOOKUP(N:N,Dashboard!A$3:B$32,2,FALSE)</f>
        <v>#N/A</v>
      </c>
    </row>
    <row r="448" spans="12:41" ht="15" customHeight="1">
      <c r="L448" s="15"/>
      <c r="AD448" s="13"/>
      <c r="AK448" s="39">
        <f>NETWORKDAYS(P448,U448,Holidays!$B$1:$B$132)</f>
        <v>0</v>
      </c>
      <c r="AL448" s="39" t="e">
        <f>VLOOKUP(N448,'Service standards'!A:B,2,FALSE)</f>
        <v>#N/A</v>
      </c>
      <c r="AM448" s="40">
        <f>(NETWORKDAYS(Q448,U448,Holidays!$B$1:$B$132))-AI448</f>
        <v>0</v>
      </c>
      <c r="AN448" s="39" t="e">
        <f t="shared" si="39"/>
        <v>#N/A</v>
      </c>
      <c r="AO448" s="55" t="e">
        <f>VLOOKUP(N:N,Dashboard!A$3:B$32,2,FALSE)</f>
        <v>#N/A</v>
      </c>
    </row>
    <row r="449" spans="12:41" ht="15" customHeight="1">
      <c r="L449" s="15"/>
      <c r="AD449" s="13"/>
      <c r="AK449" s="39">
        <f>NETWORKDAYS(P449,U449,Holidays!$B$1:$B$132)</f>
        <v>0</v>
      </c>
      <c r="AL449" s="39" t="e">
        <f>VLOOKUP(N449,'Service standards'!A:B,2,FALSE)</f>
        <v>#N/A</v>
      </c>
      <c r="AM449" s="40">
        <f>(NETWORKDAYS(Q449,U449,Holidays!$B$1:$B$132))-AI449</f>
        <v>0</v>
      </c>
      <c r="AN449" s="39" t="e">
        <f t="shared" si="39"/>
        <v>#N/A</v>
      </c>
      <c r="AO449" s="55" t="e">
        <f>VLOOKUP(N:N,Dashboard!A$3:B$32,2,FALSE)</f>
        <v>#N/A</v>
      </c>
    </row>
    <row r="450" spans="12:41" ht="15" customHeight="1">
      <c r="L450" s="15"/>
      <c r="AD450" s="13"/>
      <c r="AK450" s="39">
        <f>NETWORKDAYS(P450,U450,Holidays!$B$1:$B$132)</f>
        <v>0</v>
      </c>
      <c r="AL450" s="39" t="e">
        <f>VLOOKUP(N450,'Service standards'!A:B,2,FALSE)</f>
        <v>#N/A</v>
      </c>
      <c r="AM450" s="40">
        <f>(NETWORKDAYS(Q450,U450,Holidays!$B$1:$B$132))-AI450</f>
        <v>0</v>
      </c>
      <c r="AN450" s="39" t="e">
        <f t="shared" si="39"/>
        <v>#N/A</v>
      </c>
      <c r="AO450" s="55" t="e">
        <f>VLOOKUP(N:N,Dashboard!A$3:B$32,2,FALSE)</f>
        <v>#N/A</v>
      </c>
    </row>
    <row r="451" spans="12:41" ht="15" customHeight="1">
      <c r="L451" s="15"/>
      <c r="AD451" s="13"/>
      <c r="AK451" s="39">
        <f>NETWORKDAYS(P451,U451,Holidays!$B$1:$B$132)</f>
        <v>0</v>
      </c>
      <c r="AL451" s="39" t="e">
        <f>VLOOKUP(N451,'Service standards'!A:B,2,FALSE)</f>
        <v>#N/A</v>
      </c>
      <c r="AM451" s="40">
        <f>(NETWORKDAYS(Q451,U451,Holidays!$B$1:$B$132))-AI451</f>
        <v>0</v>
      </c>
      <c r="AN451" s="39" t="e">
        <f t="shared" si="39"/>
        <v>#N/A</v>
      </c>
      <c r="AO451" s="55" t="e">
        <f>VLOOKUP(N:N,Dashboard!A$3:B$32,2,FALSE)</f>
        <v>#N/A</v>
      </c>
    </row>
    <row r="452" spans="12:41" ht="15" customHeight="1">
      <c r="L452" s="15"/>
      <c r="AD452" s="13"/>
      <c r="AK452" s="39">
        <f>NETWORKDAYS(P452,U452,Holidays!$B$1:$B$132)</f>
        <v>0</v>
      </c>
      <c r="AL452" s="39" t="e">
        <f>VLOOKUP(N452,'Service standards'!A:B,2,FALSE)</f>
        <v>#N/A</v>
      </c>
      <c r="AM452" s="40">
        <f>(NETWORKDAYS(Q452,U452,Holidays!$B$1:$B$132))-AI452</f>
        <v>0</v>
      </c>
      <c r="AN452" s="39" t="e">
        <f t="shared" si="39"/>
        <v>#N/A</v>
      </c>
      <c r="AO452" s="55" t="e">
        <f>VLOOKUP(N:N,Dashboard!A$3:B$32,2,FALSE)</f>
        <v>#N/A</v>
      </c>
    </row>
    <row r="453" spans="12:41" ht="15" customHeight="1">
      <c r="L453" s="15"/>
      <c r="AD453" s="13"/>
      <c r="AK453" s="39">
        <f>NETWORKDAYS(P453,U453,Holidays!$B$1:$B$132)</f>
        <v>0</v>
      </c>
      <c r="AL453" s="39" t="e">
        <f>VLOOKUP(N453,'Service standards'!A:B,2,FALSE)</f>
        <v>#N/A</v>
      </c>
      <c r="AM453" s="40">
        <f>(NETWORKDAYS(Q453,U453,Holidays!$B$1:$B$132))-AI453</f>
        <v>0</v>
      </c>
      <c r="AN453" s="39" t="e">
        <f t="shared" si="39"/>
        <v>#N/A</v>
      </c>
      <c r="AO453" s="55" t="e">
        <f>VLOOKUP(N:N,Dashboard!A$3:B$32,2,FALSE)</f>
        <v>#N/A</v>
      </c>
    </row>
    <row r="454" spans="12:41" ht="15" customHeight="1">
      <c r="L454" s="15"/>
      <c r="AD454" s="13"/>
      <c r="AK454" s="39">
        <f>NETWORKDAYS(P454,U454,Holidays!$B$1:$B$132)</f>
        <v>0</v>
      </c>
      <c r="AL454" s="39" t="e">
        <f>VLOOKUP(N454,'Service standards'!A:B,2,FALSE)</f>
        <v>#N/A</v>
      </c>
      <c r="AM454" s="40">
        <f>(NETWORKDAYS(Q454,U454,Holidays!$B$1:$B$132))-AI454</f>
        <v>0</v>
      </c>
      <c r="AN454" s="39" t="e">
        <f t="shared" si="39"/>
        <v>#N/A</v>
      </c>
      <c r="AO454" s="55" t="e">
        <f>VLOOKUP(N:N,Dashboard!A$3:B$32,2,FALSE)</f>
        <v>#N/A</v>
      </c>
    </row>
    <row r="455" spans="12:41" ht="15" customHeight="1">
      <c r="L455" s="15"/>
      <c r="AD455" s="13"/>
      <c r="AK455" s="39">
        <f>NETWORKDAYS(P455,U455,Holidays!$B$1:$B$132)</f>
        <v>0</v>
      </c>
      <c r="AL455" s="39" t="e">
        <f>VLOOKUP(N455,'Service standards'!A:B,2,FALSE)</f>
        <v>#N/A</v>
      </c>
      <c r="AM455" s="40">
        <f>(NETWORKDAYS(Q455,U455,Holidays!$B$1:$B$132))-AI455</f>
        <v>0</v>
      </c>
      <c r="AN455" s="39" t="e">
        <f t="shared" si="39"/>
        <v>#N/A</v>
      </c>
      <c r="AO455" s="55" t="e">
        <f>VLOOKUP(N:N,Dashboard!A$3:B$32,2,FALSE)</f>
        <v>#N/A</v>
      </c>
    </row>
    <row r="456" spans="12:41" ht="15" customHeight="1">
      <c r="L456" s="15"/>
      <c r="AD456" s="13"/>
      <c r="AK456" s="39">
        <f>NETWORKDAYS(P456,U456,Holidays!$B$1:$B$132)</f>
        <v>0</v>
      </c>
      <c r="AL456" s="39" t="e">
        <f>VLOOKUP(N456,'Service standards'!A:B,2,FALSE)</f>
        <v>#N/A</v>
      </c>
      <c r="AM456" s="40">
        <f>(NETWORKDAYS(Q456,U456,Holidays!$B$1:$B$132))-AI456</f>
        <v>0</v>
      </c>
      <c r="AN456" s="39" t="e">
        <f t="shared" si="39"/>
        <v>#N/A</v>
      </c>
      <c r="AO456" s="55" t="e">
        <f>VLOOKUP(N:N,Dashboard!A$3:B$32,2,FALSE)</f>
        <v>#N/A</v>
      </c>
    </row>
    <row r="457" spans="12:41" ht="15" customHeight="1">
      <c r="L457" s="15"/>
      <c r="AD457" s="13"/>
      <c r="AK457" s="39">
        <f>NETWORKDAYS(P457,U457,Holidays!$B$1:$B$132)</f>
        <v>0</v>
      </c>
      <c r="AL457" s="39" t="e">
        <f>VLOOKUP(N457,'Service standards'!A:B,2,FALSE)</f>
        <v>#N/A</v>
      </c>
      <c r="AM457" s="40">
        <f>(NETWORKDAYS(Q457,U457,Holidays!$B$1:$B$132))-AI457</f>
        <v>0</v>
      </c>
      <c r="AN457" s="39" t="e">
        <f t="shared" si="39"/>
        <v>#N/A</v>
      </c>
      <c r="AO457" s="55" t="e">
        <f>VLOOKUP(N:N,Dashboard!A$3:B$32,2,FALSE)</f>
        <v>#N/A</v>
      </c>
    </row>
    <row r="458" spans="12:41" ht="15" customHeight="1">
      <c r="L458" s="15"/>
      <c r="AD458" s="13"/>
      <c r="AK458" s="39">
        <f>NETWORKDAYS(P458,U458,Holidays!$B$1:$B$132)</f>
        <v>0</v>
      </c>
      <c r="AL458" s="39" t="e">
        <f>VLOOKUP(N458,'Service standards'!A:B,2,FALSE)</f>
        <v>#N/A</v>
      </c>
      <c r="AM458" s="40">
        <f>(NETWORKDAYS(Q458,U458,Holidays!$B$1:$B$132))-AI458</f>
        <v>0</v>
      </c>
      <c r="AN458" s="39" t="e">
        <f t="shared" si="39"/>
        <v>#N/A</v>
      </c>
      <c r="AO458" s="55" t="e">
        <f>VLOOKUP(N:N,Dashboard!A$3:B$32,2,FALSE)</f>
        <v>#N/A</v>
      </c>
    </row>
    <row r="459" spans="12:41" ht="15" customHeight="1">
      <c r="L459" s="15"/>
      <c r="AD459" s="13"/>
      <c r="AK459" s="39">
        <f>NETWORKDAYS(P459,U459,Holidays!$B$1:$B$132)</f>
        <v>0</v>
      </c>
      <c r="AL459" s="39" t="e">
        <f>VLOOKUP(N459,'Service standards'!A:B,2,FALSE)</f>
        <v>#N/A</v>
      </c>
      <c r="AM459" s="40">
        <f>(NETWORKDAYS(Q459,U459,Holidays!$B$1:$B$132))-AI459</f>
        <v>0</v>
      </c>
      <c r="AN459" s="39" t="e">
        <f t="shared" si="39"/>
        <v>#N/A</v>
      </c>
      <c r="AO459" s="55" t="e">
        <f>VLOOKUP(N:N,Dashboard!A$3:B$32,2,FALSE)</f>
        <v>#N/A</v>
      </c>
    </row>
    <row r="460" spans="12:41" ht="15" customHeight="1">
      <c r="L460" s="15"/>
      <c r="AD460" s="13"/>
      <c r="AK460" s="39">
        <f>NETWORKDAYS(P460,U460,Holidays!$B$1:$B$132)</f>
        <v>0</v>
      </c>
      <c r="AL460" s="39" t="e">
        <f>VLOOKUP(N460,'Service standards'!A:B,2,FALSE)</f>
        <v>#N/A</v>
      </c>
      <c r="AM460" s="40">
        <f>(NETWORKDAYS(Q460,U460,Holidays!$B$1:$B$132))-AI460</f>
        <v>0</v>
      </c>
      <c r="AN460" s="39" t="e">
        <f t="shared" si="39"/>
        <v>#N/A</v>
      </c>
      <c r="AO460" s="55" t="e">
        <f>VLOOKUP(N:N,Dashboard!A$3:B$32,2,FALSE)</f>
        <v>#N/A</v>
      </c>
    </row>
    <row r="461" spans="12:41" ht="15" customHeight="1">
      <c r="L461" s="15"/>
      <c r="AD461" s="13"/>
      <c r="AK461" s="39">
        <f>NETWORKDAYS(P461,U461,Holidays!$B$1:$B$132)</f>
        <v>0</v>
      </c>
      <c r="AL461" s="39" t="e">
        <f>VLOOKUP(N461,'Service standards'!A:B,2,FALSE)</f>
        <v>#N/A</v>
      </c>
      <c r="AM461" s="40">
        <f>(NETWORKDAYS(Q461,U461,Holidays!$B$1:$B$132))-AI461</f>
        <v>0</v>
      </c>
      <c r="AN461" s="39" t="e">
        <f t="shared" si="39"/>
        <v>#N/A</v>
      </c>
      <c r="AO461" s="55" t="e">
        <f>VLOOKUP(N:N,Dashboard!A$3:B$32,2,FALSE)</f>
        <v>#N/A</v>
      </c>
    </row>
    <row r="462" spans="12:41" ht="15" customHeight="1">
      <c r="L462" s="15"/>
      <c r="AD462" s="13"/>
      <c r="AK462" s="39">
        <f>NETWORKDAYS(P462,U462,Holidays!$B$1:$B$132)</f>
        <v>0</v>
      </c>
      <c r="AL462" s="39" t="e">
        <f>VLOOKUP(N462,'Service standards'!A:B,2,FALSE)</f>
        <v>#N/A</v>
      </c>
      <c r="AM462" s="40">
        <f>(NETWORKDAYS(Q462,U462,Holidays!$B$1:$B$132))-AI462</f>
        <v>0</v>
      </c>
      <c r="AN462" s="39" t="e">
        <f t="shared" si="39"/>
        <v>#N/A</v>
      </c>
      <c r="AO462" s="55" t="e">
        <f>VLOOKUP(N:N,Dashboard!A$3:B$32,2,FALSE)</f>
        <v>#N/A</v>
      </c>
    </row>
    <row r="463" spans="12:41" ht="15" customHeight="1">
      <c r="L463" s="15"/>
      <c r="AD463" s="13"/>
      <c r="AK463" s="39">
        <f>NETWORKDAYS(P463,U463,Holidays!$B$1:$B$132)</f>
        <v>0</v>
      </c>
      <c r="AL463" s="39" t="e">
        <f>VLOOKUP(N463,'Service standards'!A:B,2,FALSE)</f>
        <v>#N/A</v>
      </c>
      <c r="AM463" s="40">
        <f>(NETWORKDAYS(Q463,U463,Holidays!$B$1:$B$132))-AI463</f>
        <v>0</v>
      </c>
      <c r="AN463" s="39" t="e">
        <f t="shared" si="39"/>
        <v>#N/A</v>
      </c>
      <c r="AO463" s="55" t="e">
        <f>VLOOKUP(N:N,Dashboard!A$3:B$32,2,FALSE)</f>
        <v>#N/A</v>
      </c>
    </row>
    <row r="464" spans="12:41" ht="15" customHeight="1">
      <c r="L464" s="15"/>
      <c r="AD464" s="13"/>
      <c r="AK464" s="39">
        <f>NETWORKDAYS(P464,U464,Holidays!$B$1:$B$132)</f>
        <v>0</v>
      </c>
      <c r="AL464" s="39" t="e">
        <f>VLOOKUP(N464,'Service standards'!A:B,2,FALSE)</f>
        <v>#N/A</v>
      </c>
      <c r="AM464" s="40">
        <f>(NETWORKDAYS(Q464,U464,Holidays!$B$1:$B$132))-AI464</f>
        <v>0</v>
      </c>
      <c r="AN464" s="39" t="e">
        <f t="shared" si="39"/>
        <v>#N/A</v>
      </c>
      <c r="AO464" s="55" t="e">
        <f>VLOOKUP(N:N,Dashboard!A$3:B$32,2,FALSE)</f>
        <v>#N/A</v>
      </c>
    </row>
    <row r="465" spans="12:41" ht="15" customHeight="1">
      <c r="L465" s="15"/>
      <c r="AD465" s="13"/>
      <c r="AK465" s="39">
        <f>NETWORKDAYS(P465,U465,Holidays!$B$1:$B$132)</f>
        <v>0</v>
      </c>
      <c r="AL465" s="39" t="e">
        <f>VLOOKUP(N465,'Service standards'!A:B,2,FALSE)</f>
        <v>#N/A</v>
      </c>
      <c r="AM465" s="40">
        <f>(NETWORKDAYS(Q465,U465,Holidays!$B$1:$B$132))-AI465</f>
        <v>0</v>
      </c>
      <c r="AN465" s="39" t="e">
        <f t="shared" si="39"/>
        <v>#N/A</v>
      </c>
      <c r="AO465" s="55" t="e">
        <f>VLOOKUP(N:N,Dashboard!A$3:B$32,2,FALSE)</f>
        <v>#N/A</v>
      </c>
    </row>
    <row r="466" spans="12:41" ht="15" customHeight="1">
      <c r="L466" s="15"/>
      <c r="AD466" s="13"/>
      <c r="AK466" s="39">
        <f>NETWORKDAYS(P466,U466,Holidays!$B$1:$B$132)</f>
        <v>0</v>
      </c>
      <c r="AL466" s="39" t="e">
        <f>VLOOKUP(N466,'Service standards'!A:B,2,FALSE)</f>
        <v>#N/A</v>
      </c>
      <c r="AM466" s="40">
        <f>(NETWORKDAYS(Q466,U466,Holidays!$B$1:$B$132))-AI466</f>
        <v>0</v>
      </c>
      <c r="AN466" s="39" t="e">
        <f t="shared" si="39"/>
        <v>#N/A</v>
      </c>
      <c r="AO466" s="55" t="e">
        <f>VLOOKUP(N:N,Dashboard!A$3:B$32,2,FALSE)</f>
        <v>#N/A</v>
      </c>
    </row>
    <row r="467" spans="12:41" ht="15" customHeight="1">
      <c r="L467" s="15"/>
      <c r="AD467" s="13"/>
      <c r="AK467" s="39">
        <f>NETWORKDAYS(P467,U467,Holidays!$B$1:$B$132)</f>
        <v>0</v>
      </c>
      <c r="AL467" s="39" t="e">
        <f>VLOOKUP(N467,'Service standards'!A:B,2,FALSE)</f>
        <v>#N/A</v>
      </c>
      <c r="AM467" s="40">
        <f>(NETWORKDAYS(Q467,U467,Holidays!$B$1:$B$132))-AI467</f>
        <v>0</v>
      </c>
      <c r="AN467" s="39" t="e">
        <f t="shared" si="39"/>
        <v>#N/A</v>
      </c>
      <c r="AO467" s="55" t="e">
        <f>VLOOKUP(N:N,Dashboard!A$3:B$32,2,FALSE)</f>
        <v>#N/A</v>
      </c>
    </row>
    <row r="468" spans="12:41" ht="15" customHeight="1">
      <c r="L468" s="15"/>
      <c r="AD468" s="13"/>
      <c r="AK468" s="39">
        <f>NETWORKDAYS(P468,U468,Holidays!$B$1:$B$132)</f>
        <v>0</v>
      </c>
      <c r="AL468" s="39" t="e">
        <f>VLOOKUP(N468,'Service standards'!A:B,2,FALSE)</f>
        <v>#N/A</v>
      </c>
      <c r="AM468" s="40">
        <f>(NETWORKDAYS(Q468,U468,Holidays!$B$1:$B$132))-AI468</f>
        <v>0</v>
      </c>
      <c r="AN468" s="39" t="e">
        <f t="shared" si="39"/>
        <v>#N/A</v>
      </c>
      <c r="AO468" s="55" t="e">
        <f>VLOOKUP(N:N,Dashboard!A$3:B$32,2,FALSE)</f>
        <v>#N/A</v>
      </c>
    </row>
    <row r="469" spans="12:41" ht="15" customHeight="1">
      <c r="L469" s="15"/>
      <c r="AD469" s="13"/>
      <c r="AK469" s="39">
        <f>NETWORKDAYS(P469,U469,Holidays!$B$1:$B$132)</f>
        <v>0</v>
      </c>
      <c r="AL469" s="39" t="e">
        <f>VLOOKUP(N469,'Service standards'!A:B,2,FALSE)</f>
        <v>#N/A</v>
      </c>
      <c r="AM469" s="40">
        <f>(NETWORKDAYS(Q469,U469,Holidays!$B$1:$B$132))-AI469</f>
        <v>0</v>
      </c>
      <c r="AN469" s="39" t="e">
        <f t="shared" si="39"/>
        <v>#N/A</v>
      </c>
      <c r="AO469" s="55" t="e">
        <f>VLOOKUP(N:N,Dashboard!A$3:B$32,2,FALSE)</f>
        <v>#N/A</v>
      </c>
    </row>
    <row r="470" spans="12:41" ht="15" customHeight="1">
      <c r="L470" s="15"/>
      <c r="AD470" s="13"/>
      <c r="AK470" s="39">
        <f>NETWORKDAYS(P470,U470,Holidays!$B$1:$B$132)</f>
        <v>0</v>
      </c>
      <c r="AL470" s="39" t="e">
        <f>VLOOKUP(N470,'Service standards'!A:B,2,FALSE)</f>
        <v>#N/A</v>
      </c>
      <c r="AM470" s="40">
        <f>(NETWORKDAYS(Q470,U470,Holidays!$B$1:$B$132))-AI470</f>
        <v>0</v>
      </c>
      <c r="AN470" s="39" t="e">
        <f t="shared" si="39"/>
        <v>#N/A</v>
      </c>
      <c r="AO470" s="55" t="e">
        <f>VLOOKUP(N:N,Dashboard!A$3:B$32,2,FALSE)</f>
        <v>#N/A</v>
      </c>
    </row>
    <row r="471" spans="12:41" ht="15" customHeight="1">
      <c r="L471" s="15"/>
      <c r="AD471" s="13"/>
      <c r="AK471" s="39">
        <f>NETWORKDAYS(P471,U471,Holidays!$B$1:$B$132)</f>
        <v>0</v>
      </c>
      <c r="AL471" s="39" t="e">
        <f>VLOOKUP(N471,'Service standards'!A:B,2,FALSE)</f>
        <v>#N/A</v>
      </c>
      <c r="AM471" s="40">
        <f>(NETWORKDAYS(Q471,U471,Holidays!$B$1:$B$132))-AI471</f>
        <v>0</v>
      </c>
      <c r="AN471" s="39" t="e">
        <f t="shared" si="39"/>
        <v>#N/A</v>
      </c>
      <c r="AO471" s="55" t="e">
        <f>VLOOKUP(N:N,Dashboard!A$3:B$32,2,FALSE)</f>
        <v>#N/A</v>
      </c>
    </row>
    <row r="472" spans="12:41" ht="15" customHeight="1">
      <c r="L472" s="15"/>
      <c r="AD472" s="13"/>
      <c r="AK472" s="39">
        <f>NETWORKDAYS(P472,U472,Holidays!$B$1:$B$132)</f>
        <v>0</v>
      </c>
      <c r="AL472" s="39" t="e">
        <f>VLOOKUP(N472,'Service standards'!A:B,2,FALSE)</f>
        <v>#N/A</v>
      </c>
      <c r="AM472" s="40">
        <f>(NETWORKDAYS(Q472,U472,Holidays!$B$1:$B$132))-AI472</f>
        <v>0</v>
      </c>
      <c r="AN472" s="39" t="e">
        <f t="shared" si="39"/>
        <v>#N/A</v>
      </c>
      <c r="AO472" s="55" t="e">
        <f>VLOOKUP(N:N,Dashboard!A$3:B$32,2,FALSE)</f>
        <v>#N/A</v>
      </c>
    </row>
    <row r="473" spans="12:41" ht="15" customHeight="1">
      <c r="L473" s="15"/>
      <c r="AD473" s="13"/>
      <c r="AK473" s="39">
        <f>NETWORKDAYS(P473,U473,Holidays!$B$1:$B$132)</f>
        <v>0</v>
      </c>
      <c r="AL473" s="39" t="e">
        <f>VLOOKUP(N473,'Service standards'!A:B,2,FALSE)</f>
        <v>#N/A</v>
      </c>
      <c r="AM473" s="40">
        <f>(NETWORKDAYS(Q473,U473,Holidays!$B$1:$B$132))-AI473</f>
        <v>0</v>
      </c>
      <c r="AN473" s="39" t="e">
        <f t="shared" si="39"/>
        <v>#N/A</v>
      </c>
      <c r="AO473" s="55" t="e">
        <f>VLOOKUP(N:N,Dashboard!A$3:B$32,2,FALSE)</f>
        <v>#N/A</v>
      </c>
    </row>
    <row r="474" spans="12:41" ht="15" customHeight="1">
      <c r="L474" s="15"/>
      <c r="AD474" s="13"/>
      <c r="AK474" s="39">
        <f>NETWORKDAYS(P474,U474,Holidays!$B$1:$B$132)</f>
        <v>0</v>
      </c>
      <c r="AL474" s="39" t="e">
        <f>VLOOKUP(N474,'Service standards'!A:B,2,FALSE)</f>
        <v>#N/A</v>
      </c>
      <c r="AM474" s="40">
        <f>(NETWORKDAYS(Q474,U474,Holidays!$B$1:$B$132))-AI474</f>
        <v>0</v>
      </c>
      <c r="AN474" s="39" t="e">
        <f t="shared" si="39"/>
        <v>#N/A</v>
      </c>
      <c r="AO474" s="55" t="e">
        <f>VLOOKUP(N:N,Dashboard!A$3:B$32,2,FALSE)</f>
        <v>#N/A</v>
      </c>
    </row>
    <row r="475" spans="12:41" ht="15" customHeight="1">
      <c r="L475" s="15"/>
      <c r="AD475" s="13"/>
      <c r="AK475" s="39">
        <f>NETWORKDAYS(P475,U475,Holidays!$B$1:$B$132)</f>
        <v>0</v>
      </c>
      <c r="AL475" s="39" t="e">
        <f>VLOOKUP(N475,'Service standards'!A:B,2,FALSE)</f>
        <v>#N/A</v>
      </c>
      <c r="AM475" s="40">
        <f>(NETWORKDAYS(Q475,U475,Holidays!$B$1:$B$132))-AI475</f>
        <v>0</v>
      </c>
      <c r="AN475" s="39" t="e">
        <f t="shared" si="39"/>
        <v>#N/A</v>
      </c>
      <c r="AO475" s="55" t="e">
        <f>VLOOKUP(N:N,Dashboard!A$3:B$32,2,FALSE)</f>
        <v>#N/A</v>
      </c>
    </row>
    <row r="476" spans="12:41" ht="15" customHeight="1">
      <c r="L476" s="15"/>
      <c r="AD476" s="13"/>
      <c r="AK476" s="39">
        <f>NETWORKDAYS(P476,U476,Holidays!$B$1:$B$132)</f>
        <v>0</v>
      </c>
      <c r="AL476" s="39" t="e">
        <f>VLOOKUP(N476,'Service standards'!A:B,2,FALSE)</f>
        <v>#N/A</v>
      </c>
      <c r="AM476" s="40">
        <f>(NETWORKDAYS(Q476,U476,Holidays!$B$1:$B$132))-AI476</f>
        <v>0</v>
      </c>
      <c r="AN476" s="39" t="e">
        <f t="shared" si="39"/>
        <v>#N/A</v>
      </c>
      <c r="AO476" s="55" t="e">
        <f>VLOOKUP(N:N,Dashboard!A$3:B$32,2,FALSE)</f>
        <v>#N/A</v>
      </c>
    </row>
    <row r="477" spans="12:41" ht="15" customHeight="1">
      <c r="L477" s="15"/>
      <c r="AD477" s="13"/>
      <c r="AK477" s="39">
        <f>NETWORKDAYS(P477,U477,Holidays!$B$1:$B$132)</f>
        <v>0</v>
      </c>
      <c r="AL477" s="39" t="e">
        <f>VLOOKUP(N477,'Service standards'!A:B,2,FALSE)</f>
        <v>#N/A</v>
      </c>
      <c r="AM477" s="40">
        <f>(NETWORKDAYS(Q477,U477,Holidays!$B$1:$B$132))-AI477</f>
        <v>0</v>
      </c>
      <c r="AN477" s="39" t="e">
        <f t="shared" si="39"/>
        <v>#N/A</v>
      </c>
      <c r="AO477" s="55" t="e">
        <f>VLOOKUP(N:N,Dashboard!A$3:B$32,2,FALSE)</f>
        <v>#N/A</v>
      </c>
    </row>
    <row r="478" spans="12:41" ht="15" customHeight="1">
      <c r="L478" s="15"/>
      <c r="AD478" s="13"/>
      <c r="AK478" s="39">
        <f>NETWORKDAYS(P478,U478,Holidays!$B$1:$B$132)</f>
        <v>0</v>
      </c>
      <c r="AL478" s="39" t="e">
        <f>VLOOKUP(N478,'Service standards'!A:B,2,FALSE)</f>
        <v>#N/A</v>
      </c>
      <c r="AM478" s="40">
        <f>(NETWORKDAYS(Q478,U478,Holidays!$B$1:$B$132))-AI478</f>
        <v>0</v>
      </c>
      <c r="AN478" s="39" t="e">
        <f t="shared" si="39"/>
        <v>#N/A</v>
      </c>
      <c r="AO478" s="55" t="e">
        <f>VLOOKUP(N:N,Dashboard!A$3:B$32,2,FALSE)</f>
        <v>#N/A</v>
      </c>
    </row>
    <row r="479" spans="12:41" ht="15" customHeight="1">
      <c r="L479" s="15"/>
      <c r="AD479" s="13"/>
      <c r="AK479" s="39">
        <f>NETWORKDAYS(P479,U479,Holidays!$B$1:$B$132)</f>
        <v>0</v>
      </c>
      <c r="AL479" s="39" t="e">
        <f>VLOOKUP(N479,'Service standards'!A:B,2,FALSE)</f>
        <v>#N/A</v>
      </c>
      <c r="AM479" s="40">
        <f>(NETWORKDAYS(Q479,U479,Holidays!$B$1:$B$132))-AI479</f>
        <v>0</v>
      </c>
      <c r="AN479" s="39" t="e">
        <f t="shared" si="39"/>
        <v>#N/A</v>
      </c>
      <c r="AO479" s="55" t="e">
        <f>VLOOKUP(N:N,Dashboard!A$3:B$32,2,FALSE)</f>
        <v>#N/A</v>
      </c>
    </row>
    <row r="480" spans="12:41" ht="15" customHeight="1">
      <c r="L480" s="15"/>
      <c r="AD480" s="13"/>
      <c r="AK480" s="39">
        <f>NETWORKDAYS(P480,U480,Holidays!$B$1:$B$132)</f>
        <v>0</v>
      </c>
      <c r="AL480" s="39" t="e">
        <f>VLOOKUP(N480,'Service standards'!A:B,2,FALSE)</f>
        <v>#N/A</v>
      </c>
      <c r="AM480" s="40">
        <f>(NETWORKDAYS(Q480,U480,Holidays!$B$1:$B$132))-AI480</f>
        <v>0</v>
      </c>
      <c r="AN480" s="39" t="e">
        <f t="shared" si="39"/>
        <v>#N/A</v>
      </c>
      <c r="AO480" s="55" t="e">
        <f>VLOOKUP(N:N,Dashboard!A$3:B$32,2,FALSE)</f>
        <v>#N/A</v>
      </c>
    </row>
    <row r="481" spans="12:41" ht="15" customHeight="1">
      <c r="L481" s="15"/>
      <c r="AD481" s="13"/>
      <c r="AK481" s="39">
        <f>NETWORKDAYS(P481,U481,Holidays!$B$1:$B$132)</f>
        <v>0</v>
      </c>
      <c r="AL481" s="39" t="e">
        <f>VLOOKUP(N481,'Service standards'!A:B,2,FALSE)</f>
        <v>#N/A</v>
      </c>
      <c r="AM481" s="40">
        <f>(NETWORKDAYS(Q481,U481,Holidays!$B$1:$B$132))-AI481</f>
        <v>0</v>
      </c>
      <c r="AN481" s="39" t="e">
        <f t="shared" si="39"/>
        <v>#N/A</v>
      </c>
      <c r="AO481" s="55" t="e">
        <f>VLOOKUP(N:N,Dashboard!A$3:B$32,2,FALSE)</f>
        <v>#N/A</v>
      </c>
    </row>
    <row r="482" spans="12:41" ht="15" customHeight="1">
      <c r="L482" s="15"/>
      <c r="AD482" s="13"/>
      <c r="AK482" s="39">
        <f>NETWORKDAYS(P482,U482,Holidays!$B$1:$B$132)</f>
        <v>0</v>
      </c>
      <c r="AL482" s="39" t="e">
        <f>VLOOKUP(N482,'Service standards'!A:B,2,FALSE)</f>
        <v>#N/A</v>
      </c>
      <c r="AM482" s="40">
        <f>(NETWORKDAYS(Q482,U482,Holidays!$B$1:$B$132))-AI482</f>
        <v>0</v>
      </c>
      <c r="AN482" s="39" t="e">
        <f t="shared" si="39"/>
        <v>#N/A</v>
      </c>
      <c r="AO482" s="55" t="e">
        <f>VLOOKUP(N:N,Dashboard!A$3:B$32,2,FALSE)</f>
        <v>#N/A</v>
      </c>
    </row>
    <row r="483" spans="12:41" ht="15" customHeight="1">
      <c r="L483" s="15"/>
      <c r="AD483" s="13"/>
      <c r="AK483" s="39">
        <f>NETWORKDAYS(P483,U483,Holidays!$B$1:$B$132)</f>
        <v>0</v>
      </c>
      <c r="AL483" s="39" t="e">
        <f>VLOOKUP(N483,'Service standards'!A:B,2,FALSE)</f>
        <v>#N/A</v>
      </c>
      <c r="AM483" s="40">
        <f>(NETWORKDAYS(Q483,U483,Holidays!$B$1:$B$132))-AI483</f>
        <v>0</v>
      </c>
      <c r="AN483" s="39" t="e">
        <f t="shared" si="39"/>
        <v>#N/A</v>
      </c>
      <c r="AO483" s="55" t="e">
        <f>VLOOKUP(N:N,Dashboard!A$3:B$32,2,FALSE)</f>
        <v>#N/A</v>
      </c>
    </row>
    <row r="484" spans="12:41" ht="15" customHeight="1">
      <c r="L484" s="15"/>
      <c r="AD484" s="13"/>
      <c r="AK484" s="39">
        <f>NETWORKDAYS(P484,U484,Holidays!$B$1:$B$132)</f>
        <v>0</v>
      </c>
      <c r="AL484" s="39" t="e">
        <f>VLOOKUP(N484,'Service standards'!A:B,2,FALSE)</f>
        <v>#N/A</v>
      </c>
      <c r="AM484" s="40">
        <f>(NETWORKDAYS(Q484,U484,Holidays!$B$1:$B$132))-AI484</f>
        <v>0</v>
      </c>
      <c r="AN484" s="39" t="e">
        <f t="shared" si="39"/>
        <v>#N/A</v>
      </c>
      <c r="AO484" s="55" t="e">
        <f>VLOOKUP(N:N,Dashboard!A$3:B$32,2,FALSE)</f>
        <v>#N/A</v>
      </c>
    </row>
    <row r="485" spans="12:41" ht="15" customHeight="1">
      <c r="L485" s="15"/>
      <c r="AD485" s="13"/>
      <c r="AK485" s="39">
        <f>NETWORKDAYS(P485,U485,Holidays!$B$1:$B$132)</f>
        <v>0</v>
      </c>
      <c r="AL485" s="39" t="e">
        <f>VLOOKUP(N485,'Service standards'!A:B,2,FALSE)</f>
        <v>#N/A</v>
      </c>
      <c r="AM485" s="40">
        <f>(NETWORKDAYS(Q485,U485,Holidays!$B$1:$B$132))-AI485</f>
        <v>0</v>
      </c>
      <c r="AN485" s="39" t="e">
        <f t="shared" si="39"/>
        <v>#N/A</v>
      </c>
      <c r="AO485" s="55" t="e">
        <f>VLOOKUP(N:N,Dashboard!A$3:B$32,2,FALSE)</f>
        <v>#N/A</v>
      </c>
    </row>
    <row r="486" spans="12:41" ht="15" customHeight="1">
      <c r="L486" s="15"/>
      <c r="AD486" s="13"/>
      <c r="AK486" s="39">
        <f>NETWORKDAYS(P486,U486,Holidays!$B$1:$B$132)</f>
        <v>0</v>
      </c>
      <c r="AL486" s="39" t="e">
        <f>VLOOKUP(N486,'Service standards'!A:B,2,FALSE)</f>
        <v>#N/A</v>
      </c>
      <c r="AM486" s="40">
        <f>(NETWORKDAYS(Q486,U486,Holidays!$B$1:$B$132))-AI486</f>
        <v>0</v>
      </c>
      <c r="AN486" s="39" t="e">
        <f t="shared" si="39"/>
        <v>#N/A</v>
      </c>
      <c r="AO486" s="55" t="e">
        <f>VLOOKUP(N:N,Dashboard!A$3:B$32,2,FALSE)</f>
        <v>#N/A</v>
      </c>
    </row>
    <row r="487" spans="12:41" ht="15" customHeight="1">
      <c r="L487" s="15"/>
      <c r="AD487" s="13"/>
      <c r="AK487" s="39">
        <f>NETWORKDAYS(P487,U487,Holidays!$B$1:$B$132)</f>
        <v>0</v>
      </c>
      <c r="AL487" s="39" t="e">
        <f>VLOOKUP(N487,'Service standards'!A:B,2,FALSE)</f>
        <v>#N/A</v>
      </c>
      <c r="AM487" s="40">
        <f>(NETWORKDAYS(Q487,U487,Holidays!$B$1:$B$132))-AI487</f>
        <v>0</v>
      </c>
      <c r="AN487" s="39" t="e">
        <f t="shared" si="39"/>
        <v>#N/A</v>
      </c>
      <c r="AO487" s="55" t="e">
        <f>VLOOKUP(N:N,Dashboard!A$3:B$32,2,FALSE)</f>
        <v>#N/A</v>
      </c>
    </row>
    <row r="488" spans="12:41" ht="15" customHeight="1">
      <c r="L488" s="15"/>
      <c r="AD488" s="13"/>
      <c r="AK488" s="39">
        <f>NETWORKDAYS(P488,U488,Holidays!$B$1:$B$132)</f>
        <v>0</v>
      </c>
      <c r="AL488" s="39" t="e">
        <f>VLOOKUP(N488,'Service standards'!A:B,2,FALSE)</f>
        <v>#N/A</v>
      </c>
      <c r="AM488" s="40">
        <f>(NETWORKDAYS(Q488,U488,Holidays!$B$1:$B$132))-AI488</f>
        <v>0</v>
      </c>
      <c r="AN488" s="39" t="e">
        <f t="shared" si="39"/>
        <v>#N/A</v>
      </c>
      <c r="AO488" s="55" t="e">
        <f>VLOOKUP(N:N,Dashboard!A$3:B$32,2,FALSE)</f>
        <v>#N/A</v>
      </c>
    </row>
    <row r="489" spans="12:41" ht="15" customHeight="1">
      <c r="L489" s="15"/>
      <c r="AD489" s="13"/>
      <c r="AK489" s="39">
        <f>NETWORKDAYS(P489,U489,Holidays!$B$1:$B$132)</f>
        <v>0</v>
      </c>
      <c r="AL489" s="39" t="e">
        <f>VLOOKUP(N489,'Service standards'!A:B,2,FALSE)</f>
        <v>#N/A</v>
      </c>
      <c r="AM489" s="40">
        <f>(NETWORKDAYS(Q489,U489,Holidays!$B$1:$B$132))-AI489</f>
        <v>0</v>
      </c>
      <c r="AN489" s="39" t="e">
        <f t="shared" si="39"/>
        <v>#N/A</v>
      </c>
      <c r="AO489" s="55" t="e">
        <f>VLOOKUP(N:N,Dashboard!A$3:B$32,2,FALSE)</f>
        <v>#N/A</v>
      </c>
    </row>
    <row r="490" spans="12:41" ht="15" customHeight="1">
      <c r="L490" s="15"/>
      <c r="AD490" s="13"/>
      <c r="AK490" s="39">
        <f>NETWORKDAYS(P490,U490,Holidays!$B$1:$B$132)</f>
        <v>0</v>
      </c>
      <c r="AL490" s="39" t="e">
        <f>VLOOKUP(N490,'Service standards'!A:B,2,FALSE)</f>
        <v>#N/A</v>
      </c>
      <c r="AM490" s="40">
        <f>(NETWORKDAYS(Q490,U490,Holidays!$B$1:$B$132))-AI490</f>
        <v>0</v>
      </c>
      <c r="AN490" s="39" t="e">
        <f t="shared" si="39"/>
        <v>#N/A</v>
      </c>
      <c r="AO490" s="55" t="e">
        <f>VLOOKUP(N:N,Dashboard!A$3:B$32,2,FALSE)</f>
        <v>#N/A</v>
      </c>
    </row>
    <row r="491" spans="12:41" ht="15" customHeight="1">
      <c r="L491" s="15"/>
      <c r="AD491" s="13"/>
      <c r="AK491" s="39">
        <f>NETWORKDAYS(P491,U491,Holidays!$B$1:$B$132)</f>
        <v>0</v>
      </c>
      <c r="AL491" s="39" t="e">
        <f>VLOOKUP(N491,'Service standards'!A:B,2,FALSE)</f>
        <v>#N/A</v>
      </c>
      <c r="AM491" s="40">
        <f>(NETWORKDAYS(Q491,U491,Holidays!$B$1:$B$132))-AI491</f>
        <v>0</v>
      </c>
      <c r="AN491" s="39" t="e">
        <f t="shared" si="39"/>
        <v>#N/A</v>
      </c>
      <c r="AO491" s="55" t="e">
        <f>VLOOKUP(N:N,Dashboard!A$3:B$32,2,FALSE)</f>
        <v>#N/A</v>
      </c>
    </row>
    <row r="492" spans="12:41" ht="15" customHeight="1">
      <c r="L492" s="15"/>
      <c r="AD492" s="13"/>
      <c r="AK492" s="39">
        <f>NETWORKDAYS(P492,U492,Holidays!$B$1:$B$132)</f>
        <v>0</v>
      </c>
      <c r="AL492" s="39" t="e">
        <f>VLOOKUP(N492,'Service standards'!A:B,2,FALSE)</f>
        <v>#N/A</v>
      </c>
      <c r="AM492" s="40">
        <f>(NETWORKDAYS(Q492,U492,Holidays!$B$1:$B$132))-AI492</f>
        <v>0</v>
      </c>
      <c r="AN492" s="39" t="e">
        <f t="shared" ref="AN492:AN555" si="40">IF(AM492&lt;=AL492,"Met/Rencontre", "DNM/NRP")</f>
        <v>#N/A</v>
      </c>
      <c r="AO492" s="55" t="e">
        <f>VLOOKUP(N:N,Dashboard!A$3:B$32,2,FALSE)</f>
        <v>#N/A</v>
      </c>
    </row>
    <row r="493" spans="12:41" ht="15" customHeight="1">
      <c r="L493" s="15"/>
      <c r="AD493" s="13"/>
      <c r="AK493" s="39">
        <f>NETWORKDAYS(P493,U493,Holidays!$B$1:$B$132)</f>
        <v>0</v>
      </c>
      <c r="AL493" s="39" t="e">
        <f>VLOOKUP(N493,'Service standards'!A:B,2,FALSE)</f>
        <v>#N/A</v>
      </c>
      <c r="AM493" s="40">
        <f>(NETWORKDAYS(Q493,U493,Holidays!$B$1:$B$132))-AI493</f>
        <v>0</v>
      </c>
      <c r="AN493" s="39" t="e">
        <f t="shared" si="40"/>
        <v>#N/A</v>
      </c>
      <c r="AO493" s="55" t="e">
        <f>VLOOKUP(N:N,Dashboard!A$3:B$32,2,FALSE)</f>
        <v>#N/A</v>
      </c>
    </row>
    <row r="494" spans="12:41" ht="15" customHeight="1">
      <c r="L494" s="15"/>
      <c r="AD494" s="13"/>
      <c r="AK494" s="39">
        <f>NETWORKDAYS(P494,U494,Holidays!$B$1:$B$132)</f>
        <v>0</v>
      </c>
      <c r="AL494" s="39" t="e">
        <f>VLOOKUP(N494,'Service standards'!A:B,2,FALSE)</f>
        <v>#N/A</v>
      </c>
      <c r="AM494" s="40">
        <f>(NETWORKDAYS(Q494,U494,Holidays!$B$1:$B$132))-AI494</f>
        <v>0</v>
      </c>
      <c r="AN494" s="39" t="e">
        <f t="shared" si="40"/>
        <v>#N/A</v>
      </c>
      <c r="AO494" s="55" t="e">
        <f>VLOOKUP(N:N,Dashboard!A$3:B$32,2,FALSE)</f>
        <v>#N/A</v>
      </c>
    </row>
    <row r="495" spans="12:41" ht="15" customHeight="1">
      <c r="L495" s="15"/>
      <c r="AD495" s="13"/>
      <c r="AK495" s="39">
        <f>NETWORKDAYS(P495,U495,Holidays!$B$1:$B$132)</f>
        <v>0</v>
      </c>
      <c r="AL495" s="39" t="e">
        <f>VLOOKUP(N495,'Service standards'!A:B,2,FALSE)</f>
        <v>#N/A</v>
      </c>
      <c r="AM495" s="40">
        <f>(NETWORKDAYS(Q495,U495,Holidays!$B$1:$B$132))-AI495</f>
        <v>0</v>
      </c>
      <c r="AN495" s="39" t="e">
        <f t="shared" si="40"/>
        <v>#N/A</v>
      </c>
      <c r="AO495" s="55" t="e">
        <f>VLOOKUP(N:N,Dashboard!A$3:B$32,2,FALSE)</f>
        <v>#N/A</v>
      </c>
    </row>
    <row r="496" spans="12:41" ht="15" customHeight="1">
      <c r="L496" s="15"/>
      <c r="AD496" s="13"/>
      <c r="AK496" s="39">
        <f>NETWORKDAYS(P496,U496,Holidays!$B$1:$B$132)</f>
        <v>0</v>
      </c>
      <c r="AL496" s="39" t="e">
        <f>VLOOKUP(N496,'Service standards'!A:B,2,FALSE)</f>
        <v>#N/A</v>
      </c>
      <c r="AM496" s="40">
        <f>(NETWORKDAYS(Q496,U496,Holidays!$B$1:$B$132))-AI496</f>
        <v>0</v>
      </c>
      <c r="AN496" s="39" t="e">
        <f t="shared" si="40"/>
        <v>#N/A</v>
      </c>
      <c r="AO496" s="55" t="e">
        <f>VLOOKUP(N:N,Dashboard!A$3:B$32,2,FALSE)</f>
        <v>#N/A</v>
      </c>
    </row>
    <row r="497" spans="12:41" ht="15" customHeight="1">
      <c r="L497" s="15"/>
      <c r="AD497" s="13"/>
      <c r="AK497" s="39">
        <f>NETWORKDAYS(P497,U497,Holidays!$B$1:$B$132)</f>
        <v>0</v>
      </c>
      <c r="AL497" s="39" t="e">
        <f>VLOOKUP(N497,'Service standards'!A:B,2,FALSE)</f>
        <v>#N/A</v>
      </c>
      <c r="AM497" s="40">
        <f>(NETWORKDAYS(Q497,U497,Holidays!$B$1:$B$132))-AI497</f>
        <v>0</v>
      </c>
      <c r="AN497" s="39" t="e">
        <f t="shared" si="40"/>
        <v>#N/A</v>
      </c>
      <c r="AO497" s="55" t="e">
        <f>VLOOKUP(N:N,Dashboard!A$3:B$32,2,FALSE)</f>
        <v>#N/A</v>
      </c>
    </row>
    <row r="498" spans="12:41" ht="15" customHeight="1">
      <c r="L498" s="15"/>
      <c r="AD498" s="13"/>
      <c r="AK498" s="39">
        <f>NETWORKDAYS(P498,U498,Holidays!$B$1:$B$132)</f>
        <v>0</v>
      </c>
      <c r="AL498" s="39" t="e">
        <f>VLOOKUP(N498,'Service standards'!A:B,2,FALSE)</f>
        <v>#N/A</v>
      </c>
      <c r="AM498" s="40">
        <f>(NETWORKDAYS(Q498,U498,Holidays!$B$1:$B$132))-AI498</f>
        <v>0</v>
      </c>
      <c r="AN498" s="39" t="e">
        <f t="shared" si="40"/>
        <v>#N/A</v>
      </c>
      <c r="AO498" s="55" t="e">
        <f>VLOOKUP(N:N,Dashboard!A$3:B$32,2,FALSE)</f>
        <v>#N/A</v>
      </c>
    </row>
    <row r="499" spans="12:41" ht="15" customHeight="1">
      <c r="L499" s="15"/>
      <c r="AD499" s="13"/>
      <c r="AK499" s="39">
        <f>NETWORKDAYS(P499,U499,Holidays!$B$1:$B$132)</f>
        <v>0</v>
      </c>
      <c r="AL499" s="39" t="e">
        <f>VLOOKUP(N499,'Service standards'!A:B,2,FALSE)</f>
        <v>#N/A</v>
      </c>
      <c r="AM499" s="40">
        <f>(NETWORKDAYS(Q499,U499,Holidays!$B$1:$B$132))-AI499</f>
        <v>0</v>
      </c>
      <c r="AN499" s="39" t="e">
        <f t="shared" si="40"/>
        <v>#N/A</v>
      </c>
      <c r="AO499" s="55" t="e">
        <f>VLOOKUP(N:N,Dashboard!A$3:B$32,2,FALSE)</f>
        <v>#N/A</v>
      </c>
    </row>
    <row r="500" spans="12:41" ht="15" customHeight="1">
      <c r="L500" s="15"/>
      <c r="AD500" s="13"/>
      <c r="AK500" s="39">
        <f>NETWORKDAYS(P500,U500,Holidays!$B$1:$B$132)</f>
        <v>0</v>
      </c>
      <c r="AL500" s="39" t="e">
        <f>VLOOKUP(N500,'Service standards'!A:B,2,FALSE)</f>
        <v>#N/A</v>
      </c>
      <c r="AM500" s="40">
        <f>(NETWORKDAYS(Q500,U500,Holidays!$B$1:$B$132))-AI500</f>
        <v>0</v>
      </c>
      <c r="AN500" s="39" t="e">
        <f t="shared" si="40"/>
        <v>#N/A</v>
      </c>
      <c r="AO500" s="55" t="e">
        <f>VLOOKUP(N:N,Dashboard!A$3:B$32,2,FALSE)</f>
        <v>#N/A</v>
      </c>
    </row>
    <row r="501" spans="12:41" ht="15" customHeight="1">
      <c r="L501" s="15"/>
      <c r="AD501" s="13"/>
      <c r="AK501" s="39">
        <f>NETWORKDAYS(P501,U501,Holidays!$B$1:$B$132)</f>
        <v>0</v>
      </c>
      <c r="AL501" s="39" t="e">
        <f>VLOOKUP(N501,'Service standards'!A:B,2,FALSE)</f>
        <v>#N/A</v>
      </c>
      <c r="AM501" s="40">
        <f>(NETWORKDAYS(Q501,U501,Holidays!$B$1:$B$132))-AI501</f>
        <v>0</v>
      </c>
      <c r="AN501" s="39" t="e">
        <f t="shared" si="40"/>
        <v>#N/A</v>
      </c>
      <c r="AO501" s="55" t="e">
        <f>VLOOKUP(N:N,Dashboard!A$3:B$32,2,FALSE)</f>
        <v>#N/A</v>
      </c>
    </row>
    <row r="502" spans="12:41" ht="15" customHeight="1">
      <c r="L502" s="15"/>
      <c r="AD502" s="13"/>
      <c r="AK502" s="39">
        <f>NETWORKDAYS(P502,U502,Holidays!$B$1:$B$132)</f>
        <v>0</v>
      </c>
      <c r="AL502" s="39" t="e">
        <f>VLOOKUP(N502,'Service standards'!A:B,2,FALSE)</f>
        <v>#N/A</v>
      </c>
      <c r="AM502" s="40">
        <f>(NETWORKDAYS(Q502,U502,Holidays!$B$1:$B$132))-AI502</f>
        <v>0</v>
      </c>
      <c r="AN502" s="39" t="e">
        <f t="shared" si="40"/>
        <v>#N/A</v>
      </c>
      <c r="AO502" s="55" t="e">
        <f>VLOOKUP(N:N,Dashboard!A$3:B$32,2,FALSE)</f>
        <v>#N/A</v>
      </c>
    </row>
    <row r="503" spans="12:41" ht="15" customHeight="1">
      <c r="L503" s="15"/>
      <c r="AD503" s="13"/>
      <c r="AK503" s="39">
        <f>NETWORKDAYS(P503,U503,Holidays!$B$1:$B$132)</f>
        <v>0</v>
      </c>
      <c r="AL503" s="39" t="e">
        <f>VLOOKUP(N503,'Service standards'!A:B,2,FALSE)</f>
        <v>#N/A</v>
      </c>
      <c r="AM503" s="40">
        <f>(NETWORKDAYS(Q503,U503,Holidays!$B$1:$B$132))-AI503</f>
        <v>0</v>
      </c>
      <c r="AN503" s="39" t="e">
        <f t="shared" si="40"/>
        <v>#N/A</v>
      </c>
      <c r="AO503" s="55" t="e">
        <f>VLOOKUP(N:N,Dashboard!A$3:B$32,2,FALSE)</f>
        <v>#N/A</v>
      </c>
    </row>
    <row r="504" spans="12:41" ht="15" customHeight="1">
      <c r="L504" s="15"/>
      <c r="AD504" s="13"/>
      <c r="AK504" s="39">
        <f>NETWORKDAYS(P504,U504,Holidays!$B$1:$B$132)</f>
        <v>0</v>
      </c>
      <c r="AL504" s="39" t="e">
        <f>VLOOKUP(N504,'Service standards'!A:B,2,FALSE)</f>
        <v>#N/A</v>
      </c>
      <c r="AM504" s="40">
        <f>(NETWORKDAYS(Q504,U504,Holidays!$B$1:$B$132))-AI504</f>
        <v>0</v>
      </c>
      <c r="AN504" s="39" t="e">
        <f t="shared" si="40"/>
        <v>#N/A</v>
      </c>
      <c r="AO504" s="55" t="e">
        <f>VLOOKUP(N:N,Dashboard!A$3:B$32,2,FALSE)</f>
        <v>#N/A</v>
      </c>
    </row>
    <row r="505" spans="12:41" ht="15" customHeight="1">
      <c r="L505" s="15"/>
      <c r="AD505" s="13"/>
      <c r="AK505" s="39">
        <f>NETWORKDAYS(P505,U505,Holidays!$B$1:$B$132)</f>
        <v>0</v>
      </c>
      <c r="AL505" s="39" t="e">
        <f>VLOOKUP(N505,'Service standards'!A:B,2,FALSE)</f>
        <v>#N/A</v>
      </c>
      <c r="AM505" s="40">
        <f>(NETWORKDAYS(Q505,U505,Holidays!$B$1:$B$132))-AI505</f>
        <v>0</v>
      </c>
      <c r="AN505" s="39" t="e">
        <f t="shared" si="40"/>
        <v>#N/A</v>
      </c>
      <c r="AO505" s="55" t="e">
        <f>VLOOKUP(N:N,Dashboard!A$3:B$32,2,FALSE)</f>
        <v>#N/A</v>
      </c>
    </row>
    <row r="506" spans="12:41" ht="15" customHeight="1">
      <c r="L506" s="15"/>
      <c r="AD506" s="13"/>
      <c r="AK506" s="39">
        <f>NETWORKDAYS(P506,U506,Holidays!$B$1:$B$132)</f>
        <v>0</v>
      </c>
      <c r="AL506" s="39" t="e">
        <f>VLOOKUP(N506,'Service standards'!A:B,2,FALSE)</f>
        <v>#N/A</v>
      </c>
      <c r="AM506" s="40">
        <f>(NETWORKDAYS(Q506,U506,Holidays!$B$1:$B$132))-AI506</f>
        <v>0</v>
      </c>
      <c r="AN506" s="39" t="e">
        <f t="shared" si="40"/>
        <v>#N/A</v>
      </c>
      <c r="AO506" s="55" t="e">
        <f>VLOOKUP(N:N,Dashboard!A$3:B$32,2,FALSE)</f>
        <v>#N/A</v>
      </c>
    </row>
    <row r="507" spans="12:41" ht="15" customHeight="1">
      <c r="L507" s="15"/>
      <c r="AD507" s="13"/>
      <c r="AK507" s="39">
        <f>NETWORKDAYS(P507,U507,Holidays!$B$1:$B$132)</f>
        <v>0</v>
      </c>
      <c r="AL507" s="39" t="e">
        <f>VLOOKUP(N507,'Service standards'!A:B,2,FALSE)</f>
        <v>#N/A</v>
      </c>
      <c r="AM507" s="40">
        <f>(NETWORKDAYS(Q507,U507,Holidays!$B$1:$B$132))-AI507</f>
        <v>0</v>
      </c>
      <c r="AN507" s="39" t="e">
        <f t="shared" si="40"/>
        <v>#N/A</v>
      </c>
      <c r="AO507" s="55" t="e">
        <f>VLOOKUP(N:N,Dashboard!A$3:B$32,2,FALSE)</f>
        <v>#N/A</v>
      </c>
    </row>
    <row r="508" spans="12:41" ht="15" customHeight="1">
      <c r="L508" s="15"/>
      <c r="AD508" s="13"/>
      <c r="AK508" s="39">
        <f>NETWORKDAYS(P508,U508,Holidays!$B$1:$B$132)</f>
        <v>0</v>
      </c>
      <c r="AL508" s="39" t="e">
        <f>VLOOKUP(N508,'Service standards'!A:B,2,FALSE)</f>
        <v>#N/A</v>
      </c>
      <c r="AM508" s="40">
        <f>(NETWORKDAYS(Q508,U508,Holidays!$B$1:$B$132))-AI508</f>
        <v>0</v>
      </c>
      <c r="AN508" s="39" t="e">
        <f t="shared" si="40"/>
        <v>#N/A</v>
      </c>
      <c r="AO508" s="55" t="e">
        <f>VLOOKUP(N:N,Dashboard!A$3:B$32,2,FALSE)</f>
        <v>#N/A</v>
      </c>
    </row>
    <row r="509" spans="12:41" ht="15" customHeight="1">
      <c r="L509" s="15"/>
      <c r="AD509" s="13"/>
      <c r="AK509" s="39">
        <f>NETWORKDAYS(P509,U509,Holidays!$B$1:$B$132)</f>
        <v>0</v>
      </c>
      <c r="AL509" s="39" t="e">
        <f>VLOOKUP(N509,'Service standards'!A:B,2,FALSE)</f>
        <v>#N/A</v>
      </c>
      <c r="AM509" s="40">
        <f>(NETWORKDAYS(Q509,U509,Holidays!$B$1:$B$132))-AI509</f>
        <v>0</v>
      </c>
      <c r="AN509" s="39" t="e">
        <f t="shared" si="40"/>
        <v>#N/A</v>
      </c>
      <c r="AO509" s="55" t="e">
        <f>VLOOKUP(N:N,Dashboard!A$3:B$32,2,FALSE)</f>
        <v>#N/A</v>
      </c>
    </row>
    <row r="510" spans="12:41" ht="15" customHeight="1">
      <c r="L510" s="15"/>
      <c r="AD510" s="13"/>
      <c r="AK510" s="39">
        <f>NETWORKDAYS(P510,U510,Holidays!$B$1:$B$132)</f>
        <v>0</v>
      </c>
      <c r="AL510" s="39" t="e">
        <f>VLOOKUP(N510,'Service standards'!A:B,2,FALSE)</f>
        <v>#N/A</v>
      </c>
      <c r="AM510" s="40">
        <f>(NETWORKDAYS(Q510,U510,Holidays!$B$1:$B$132))-AI510</f>
        <v>0</v>
      </c>
      <c r="AN510" s="39" t="e">
        <f t="shared" si="40"/>
        <v>#N/A</v>
      </c>
      <c r="AO510" s="55" t="e">
        <f>VLOOKUP(N:N,Dashboard!A$3:B$32,2,FALSE)</f>
        <v>#N/A</v>
      </c>
    </row>
    <row r="511" spans="12:41" ht="15" customHeight="1">
      <c r="L511" s="15"/>
      <c r="AD511" s="13"/>
      <c r="AK511" s="39">
        <f>NETWORKDAYS(P511,U511,Holidays!$B$1:$B$132)</f>
        <v>0</v>
      </c>
      <c r="AL511" s="39" t="e">
        <f>VLOOKUP(N511,'Service standards'!A:B,2,FALSE)</f>
        <v>#N/A</v>
      </c>
      <c r="AM511" s="40">
        <f>(NETWORKDAYS(Q511,U511,Holidays!$B$1:$B$132))-AI511</f>
        <v>0</v>
      </c>
      <c r="AN511" s="39" t="e">
        <f t="shared" si="40"/>
        <v>#N/A</v>
      </c>
      <c r="AO511" s="55" t="e">
        <f>VLOOKUP(N:N,Dashboard!A$3:B$32,2,FALSE)</f>
        <v>#N/A</v>
      </c>
    </row>
    <row r="512" spans="12:41" ht="15" customHeight="1">
      <c r="L512" s="15"/>
      <c r="AD512" s="13"/>
      <c r="AK512" s="39">
        <f>NETWORKDAYS(P512,U512,Holidays!$B$1:$B$132)</f>
        <v>0</v>
      </c>
      <c r="AL512" s="39" t="e">
        <f>VLOOKUP(N512,'Service standards'!A:B,2,FALSE)</f>
        <v>#N/A</v>
      </c>
      <c r="AM512" s="40">
        <f>(NETWORKDAYS(Q512,U512,Holidays!$B$1:$B$132))-AI512</f>
        <v>0</v>
      </c>
      <c r="AN512" s="39" t="e">
        <f t="shared" si="40"/>
        <v>#N/A</v>
      </c>
      <c r="AO512" s="55" t="e">
        <f>VLOOKUP(N:N,Dashboard!A$3:B$32,2,FALSE)</f>
        <v>#N/A</v>
      </c>
    </row>
    <row r="513" spans="12:41" ht="15" customHeight="1">
      <c r="L513" s="15"/>
      <c r="AD513" s="13"/>
      <c r="AK513" s="39">
        <f>NETWORKDAYS(P513,U513,Holidays!$B$1:$B$132)</f>
        <v>0</v>
      </c>
      <c r="AL513" s="39" t="e">
        <f>VLOOKUP(N513,'Service standards'!A:B,2,FALSE)</f>
        <v>#N/A</v>
      </c>
      <c r="AM513" s="40">
        <f>(NETWORKDAYS(Q513,U513,Holidays!$B$1:$B$132))-AI513</f>
        <v>0</v>
      </c>
      <c r="AN513" s="39" t="e">
        <f t="shared" si="40"/>
        <v>#N/A</v>
      </c>
      <c r="AO513" s="55" t="e">
        <f>VLOOKUP(N:N,Dashboard!A$3:B$32,2,FALSE)</f>
        <v>#N/A</v>
      </c>
    </row>
    <row r="514" spans="12:41" ht="15" customHeight="1">
      <c r="L514" s="15"/>
      <c r="AD514" s="13"/>
      <c r="AK514" s="39">
        <f>NETWORKDAYS(P514,U514,Holidays!$B$1:$B$132)</f>
        <v>0</v>
      </c>
      <c r="AL514" s="39" t="e">
        <f>VLOOKUP(N514,'Service standards'!A:B,2,FALSE)</f>
        <v>#N/A</v>
      </c>
      <c r="AM514" s="40">
        <f>(NETWORKDAYS(Q514,U514,Holidays!$B$1:$B$132))-AI514</f>
        <v>0</v>
      </c>
      <c r="AN514" s="39" t="e">
        <f t="shared" si="40"/>
        <v>#N/A</v>
      </c>
      <c r="AO514" s="55" t="e">
        <f>VLOOKUP(N:N,Dashboard!A$3:B$32,2,FALSE)</f>
        <v>#N/A</v>
      </c>
    </row>
    <row r="515" spans="12:41" ht="15" customHeight="1">
      <c r="L515" s="15"/>
      <c r="AD515" s="13"/>
      <c r="AK515" s="39">
        <f>NETWORKDAYS(P515,U515,Holidays!$B$1:$B$132)</f>
        <v>0</v>
      </c>
      <c r="AL515" s="39" t="e">
        <f>VLOOKUP(N515,'Service standards'!A:B,2,FALSE)</f>
        <v>#N/A</v>
      </c>
      <c r="AM515" s="40">
        <f>(NETWORKDAYS(Q515,U515,Holidays!$B$1:$B$132))-AI515</f>
        <v>0</v>
      </c>
      <c r="AN515" s="39" t="e">
        <f t="shared" si="40"/>
        <v>#N/A</v>
      </c>
      <c r="AO515" s="55" t="e">
        <f>VLOOKUP(N:N,Dashboard!A$3:B$32,2,FALSE)</f>
        <v>#N/A</v>
      </c>
    </row>
    <row r="516" spans="12:41" ht="15" customHeight="1">
      <c r="L516" s="15"/>
      <c r="AD516" s="13"/>
      <c r="AK516" s="39">
        <f>NETWORKDAYS(P516,U516,Holidays!$B$1:$B$132)</f>
        <v>0</v>
      </c>
      <c r="AL516" s="39" t="e">
        <f>VLOOKUP(N516,'Service standards'!A:B,2,FALSE)</f>
        <v>#N/A</v>
      </c>
      <c r="AM516" s="40">
        <f>(NETWORKDAYS(Q516,U516,Holidays!$B$1:$B$132))-AI516</f>
        <v>0</v>
      </c>
      <c r="AN516" s="39" t="e">
        <f t="shared" si="40"/>
        <v>#N/A</v>
      </c>
      <c r="AO516" s="55" t="e">
        <f>VLOOKUP(N:N,Dashboard!A$3:B$32,2,FALSE)</f>
        <v>#N/A</v>
      </c>
    </row>
    <row r="517" spans="12:41" ht="15" customHeight="1">
      <c r="L517" s="15"/>
      <c r="AD517" s="13"/>
      <c r="AK517" s="39">
        <f>NETWORKDAYS(P517,U517,Holidays!$B$1:$B$132)</f>
        <v>0</v>
      </c>
      <c r="AL517" s="39" t="e">
        <f>VLOOKUP(N517,'Service standards'!A:B,2,FALSE)</f>
        <v>#N/A</v>
      </c>
      <c r="AM517" s="40">
        <f>(NETWORKDAYS(Q517,U517,Holidays!$B$1:$B$132))-AI517</f>
        <v>0</v>
      </c>
      <c r="AN517" s="39" t="e">
        <f t="shared" si="40"/>
        <v>#N/A</v>
      </c>
      <c r="AO517" s="55" t="e">
        <f>VLOOKUP(N:N,Dashboard!A$3:B$32,2,FALSE)</f>
        <v>#N/A</v>
      </c>
    </row>
    <row r="518" spans="12:41" ht="15" customHeight="1">
      <c r="L518" s="15"/>
      <c r="AD518" s="13"/>
      <c r="AK518" s="39">
        <f>NETWORKDAYS(P518,U518,Holidays!$B$1:$B$132)</f>
        <v>0</v>
      </c>
      <c r="AL518" s="39" t="e">
        <f>VLOOKUP(N518,'Service standards'!A:B,2,FALSE)</f>
        <v>#N/A</v>
      </c>
      <c r="AM518" s="40">
        <f>(NETWORKDAYS(Q518,U518,Holidays!$B$1:$B$132))-AI518</f>
        <v>0</v>
      </c>
      <c r="AN518" s="39" t="e">
        <f t="shared" si="40"/>
        <v>#N/A</v>
      </c>
      <c r="AO518" s="55" t="e">
        <f>VLOOKUP(N:N,Dashboard!A$3:B$32,2,FALSE)</f>
        <v>#N/A</v>
      </c>
    </row>
    <row r="519" spans="12:41" ht="15" customHeight="1">
      <c r="L519" s="15"/>
      <c r="AD519" s="13"/>
      <c r="AK519" s="39">
        <f>NETWORKDAYS(P519,U519,Holidays!$B$1:$B$132)</f>
        <v>0</v>
      </c>
      <c r="AL519" s="39" t="e">
        <f>VLOOKUP(N519,'Service standards'!A:B,2,FALSE)</f>
        <v>#N/A</v>
      </c>
      <c r="AM519" s="40">
        <f>(NETWORKDAYS(Q519,U519,Holidays!$B$1:$B$132))-AI519</f>
        <v>0</v>
      </c>
      <c r="AN519" s="39" t="e">
        <f t="shared" si="40"/>
        <v>#N/A</v>
      </c>
      <c r="AO519" s="55" t="e">
        <f>VLOOKUP(N:N,Dashboard!A$3:B$32,2,FALSE)</f>
        <v>#N/A</v>
      </c>
    </row>
    <row r="520" spans="12:41" ht="15" customHeight="1">
      <c r="L520" s="15"/>
      <c r="AD520" s="13"/>
      <c r="AK520" s="39">
        <f>NETWORKDAYS(P520,U520,Holidays!$B$1:$B$132)</f>
        <v>0</v>
      </c>
      <c r="AL520" s="39" t="e">
        <f>VLOOKUP(N520,'Service standards'!A:B,2,FALSE)</f>
        <v>#N/A</v>
      </c>
      <c r="AM520" s="40">
        <f>(NETWORKDAYS(Q520,U520,Holidays!$B$1:$B$132))-AI520</f>
        <v>0</v>
      </c>
      <c r="AN520" s="39" t="e">
        <f t="shared" si="40"/>
        <v>#N/A</v>
      </c>
      <c r="AO520" s="55" t="e">
        <f>VLOOKUP(N:N,Dashboard!A$3:B$32,2,FALSE)</f>
        <v>#N/A</v>
      </c>
    </row>
    <row r="521" spans="12:41" ht="15" customHeight="1">
      <c r="L521" s="15"/>
      <c r="AD521" s="13"/>
      <c r="AK521" s="39">
        <f>NETWORKDAYS(P521,U521,Holidays!$B$1:$B$132)</f>
        <v>0</v>
      </c>
      <c r="AL521" s="39" t="e">
        <f>VLOOKUP(N521,'Service standards'!A:B,2,FALSE)</f>
        <v>#N/A</v>
      </c>
      <c r="AM521" s="40">
        <f>(NETWORKDAYS(Q521,U521,Holidays!$B$1:$B$132))-AI521</f>
        <v>0</v>
      </c>
      <c r="AN521" s="39" t="e">
        <f t="shared" si="40"/>
        <v>#N/A</v>
      </c>
      <c r="AO521" s="55" t="e">
        <f>VLOOKUP(N:N,Dashboard!A$3:B$32,2,FALSE)</f>
        <v>#N/A</v>
      </c>
    </row>
    <row r="522" spans="12:41" ht="15" customHeight="1">
      <c r="L522" s="15"/>
      <c r="AD522" s="13"/>
      <c r="AK522" s="39">
        <f>NETWORKDAYS(P522,U522,Holidays!$B$1:$B$132)</f>
        <v>0</v>
      </c>
      <c r="AL522" s="39" t="e">
        <f>VLOOKUP(N522,'Service standards'!A:B,2,FALSE)</f>
        <v>#N/A</v>
      </c>
      <c r="AM522" s="40">
        <f>(NETWORKDAYS(Q522,U522,Holidays!$B$1:$B$132))-AI522</f>
        <v>0</v>
      </c>
      <c r="AN522" s="39" t="e">
        <f t="shared" si="40"/>
        <v>#N/A</v>
      </c>
      <c r="AO522" s="55" t="e">
        <f>VLOOKUP(N:N,Dashboard!A$3:B$32,2,FALSE)</f>
        <v>#N/A</v>
      </c>
    </row>
    <row r="523" spans="12:41" ht="15" customHeight="1">
      <c r="L523" s="15"/>
      <c r="AD523" s="13"/>
      <c r="AK523" s="39">
        <f>NETWORKDAYS(P523,U523,Holidays!$B$1:$B$132)</f>
        <v>0</v>
      </c>
      <c r="AL523" s="39" t="e">
        <f>VLOOKUP(N523,'Service standards'!A:B,2,FALSE)</f>
        <v>#N/A</v>
      </c>
      <c r="AM523" s="40">
        <f>(NETWORKDAYS(Q523,U523,Holidays!$B$1:$B$132))-AI523</f>
        <v>0</v>
      </c>
      <c r="AN523" s="39" t="e">
        <f t="shared" si="40"/>
        <v>#N/A</v>
      </c>
      <c r="AO523" s="55" t="e">
        <f>VLOOKUP(N:N,Dashboard!A$3:B$32,2,FALSE)</f>
        <v>#N/A</v>
      </c>
    </row>
    <row r="524" spans="12:41" ht="15" customHeight="1">
      <c r="L524" s="15"/>
      <c r="AD524" s="13"/>
      <c r="AK524" s="39">
        <f>NETWORKDAYS(P524,U524,Holidays!$B$1:$B$132)</f>
        <v>0</v>
      </c>
      <c r="AL524" s="39" t="e">
        <f>VLOOKUP(N524,'Service standards'!A:B,2,FALSE)</f>
        <v>#N/A</v>
      </c>
      <c r="AM524" s="40">
        <f>(NETWORKDAYS(Q524,U524,Holidays!$B$1:$B$132))-AI524</f>
        <v>0</v>
      </c>
      <c r="AN524" s="39" t="e">
        <f t="shared" si="40"/>
        <v>#N/A</v>
      </c>
      <c r="AO524" s="55" t="e">
        <f>VLOOKUP(N:N,Dashboard!A$3:B$32,2,FALSE)</f>
        <v>#N/A</v>
      </c>
    </row>
    <row r="525" spans="12:41" ht="15" customHeight="1">
      <c r="L525" s="15"/>
      <c r="AD525" s="13"/>
      <c r="AK525" s="39">
        <f>NETWORKDAYS(P525,U525,Holidays!$B$1:$B$132)</f>
        <v>0</v>
      </c>
      <c r="AL525" s="39" t="e">
        <f>VLOOKUP(N525,'Service standards'!A:B,2,FALSE)</f>
        <v>#N/A</v>
      </c>
      <c r="AM525" s="40">
        <f>(NETWORKDAYS(Q525,U525,Holidays!$B$1:$B$132))-AI525</f>
        <v>0</v>
      </c>
      <c r="AN525" s="39" t="e">
        <f t="shared" si="40"/>
        <v>#N/A</v>
      </c>
      <c r="AO525" s="55" t="e">
        <f>VLOOKUP(N:N,Dashboard!A$3:B$32,2,FALSE)</f>
        <v>#N/A</v>
      </c>
    </row>
    <row r="526" spans="12:41" ht="15" customHeight="1">
      <c r="L526" s="15"/>
      <c r="AD526" s="13"/>
      <c r="AK526" s="39">
        <f>NETWORKDAYS(P526,U526,Holidays!$B$1:$B$132)</f>
        <v>0</v>
      </c>
      <c r="AL526" s="39" t="e">
        <f>VLOOKUP(N526,'Service standards'!A:B,2,FALSE)</f>
        <v>#N/A</v>
      </c>
      <c r="AM526" s="40">
        <f>(NETWORKDAYS(Q526,U526,Holidays!$B$1:$B$132))-AI526</f>
        <v>0</v>
      </c>
      <c r="AN526" s="39" t="e">
        <f t="shared" si="40"/>
        <v>#N/A</v>
      </c>
      <c r="AO526" s="55" t="e">
        <f>VLOOKUP(N:N,Dashboard!A$3:B$32,2,FALSE)</f>
        <v>#N/A</v>
      </c>
    </row>
    <row r="527" spans="12:41" ht="15" customHeight="1">
      <c r="L527" s="15"/>
      <c r="AD527" s="13"/>
      <c r="AK527" s="39">
        <f>NETWORKDAYS(P527,U527,Holidays!$B$1:$B$132)</f>
        <v>0</v>
      </c>
      <c r="AL527" s="39" t="e">
        <f>VLOOKUP(N527,'Service standards'!A:B,2,FALSE)</f>
        <v>#N/A</v>
      </c>
      <c r="AM527" s="40">
        <f>(NETWORKDAYS(Q527,U527,Holidays!$B$1:$B$132))-AI527</f>
        <v>0</v>
      </c>
      <c r="AN527" s="39" t="e">
        <f t="shared" si="40"/>
        <v>#N/A</v>
      </c>
      <c r="AO527" s="55" t="e">
        <f>VLOOKUP(N:N,Dashboard!A$3:B$32,2,FALSE)</f>
        <v>#N/A</v>
      </c>
    </row>
    <row r="528" spans="12:41" ht="15" customHeight="1">
      <c r="L528" s="15"/>
      <c r="AD528" s="13"/>
      <c r="AK528" s="39">
        <f>NETWORKDAYS(P528,U528,Holidays!$B$1:$B$132)</f>
        <v>0</v>
      </c>
      <c r="AL528" s="39" t="e">
        <f>VLOOKUP(N528,'Service standards'!A:B,2,FALSE)</f>
        <v>#N/A</v>
      </c>
      <c r="AM528" s="40">
        <f>(NETWORKDAYS(Q528,U528,Holidays!$B$1:$B$132))-AI528</f>
        <v>0</v>
      </c>
      <c r="AN528" s="39" t="e">
        <f t="shared" si="40"/>
        <v>#N/A</v>
      </c>
      <c r="AO528" s="55" t="e">
        <f>VLOOKUP(N:N,Dashboard!A$3:B$32,2,FALSE)</f>
        <v>#N/A</v>
      </c>
    </row>
    <row r="529" spans="12:41" ht="15" customHeight="1">
      <c r="L529" s="15"/>
      <c r="AD529" s="13"/>
      <c r="AK529" s="39">
        <f>NETWORKDAYS(P529,U529,Holidays!$B$1:$B$132)</f>
        <v>0</v>
      </c>
      <c r="AL529" s="39" t="e">
        <f>VLOOKUP(N529,'Service standards'!A:B,2,FALSE)</f>
        <v>#N/A</v>
      </c>
      <c r="AM529" s="40">
        <f>(NETWORKDAYS(Q529,U529,Holidays!$B$1:$B$132))-AI529</f>
        <v>0</v>
      </c>
      <c r="AN529" s="39" t="e">
        <f t="shared" si="40"/>
        <v>#N/A</v>
      </c>
      <c r="AO529" s="55" t="e">
        <f>VLOOKUP(N:N,Dashboard!A$3:B$32,2,FALSE)</f>
        <v>#N/A</v>
      </c>
    </row>
    <row r="530" spans="12:41" ht="15" customHeight="1">
      <c r="L530" s="15"/>
      <c r="AD530" s="13"/>
      <c r="AK530" s="39">
        <f>NETWORKDAYS(P530,U530,Holidays!$B$1:$B$132)</f>
        <v>0</v>
      </c>
      <c r="AL530" s="39" t="e">
        <f>VLOOKUP(N530,'Service standards'!A:B,2,FALSE)</f>
        <v>#N/A</v>
      </c>
      <c r="AM530" s="40">
        <f>(NETWORKDAYS(Q530,U530,Holidays!$B$1:$B$132))-AI530</f>
        <v>0</v>
      </c>
      <c r="AN530" s="39" t="e">
        <f t="shared" si="40"/>
        <v>#N/A</v>
      </c>
      <c r="AO530" s="55" t="e">
        <f>VLOOKUP(N:N,Dashboard!A$3:B$32,2,FALSE)</f>
        <v>#N/A</v>
      </c>
    </row>
    <row r="531" spans="12:41" ht="15" customHeight="1">
      <c r="L531" s="15"/>
      <c r="AD531" s="13"/>
      <c r="AK531" s="39">
        <f>NETWORKDAYS(P531,U531,Holidays!$B$1:$B$132)</f>
        <v>0</v>
      </c>
      <c r="AL531" s="39" t="e">
        <f>VLOOKUP(N531,'Service standards'!A:B,2,FALSE)</f>
        <v>#N/A</v>
      </c>
      <c r="AM531" s="40">
        <f>(NETWORKDAYS(Q531,U531,Holidays!$B$1:$B$132))-AI531</f>
        <v>0</v>
      </c>
      <c r="AN531" s="39" t="e">
        <f t="shared" si="40"/>
        <v>#N/A</v>
      </c>
      <c r="AO531" s="55" t="e">
        <f>VLOOKUP(N:N,Dashboard!A$3:B$32,2,FALSE)</f>
        <v>#N/A</v>
      </c>
    </row>
    <row r="532" spans="12:41" ht="15" customHeight="1">
      <c r="L532" s="15"/>
      <c r="AD532" s="13"/>
      <c r="AK532" s="39">
        <f>NETWORKDAYS(P532,U532,Holidays!$B$1:$B$132)</f>
        <v>0</v>
      </c>
      <c r="AL532" s="39" t="e">
        <f>VLOOKUP(N532,'Service standards'!A:B,2,FALSE)</f>
        <v>#N/A</v>
      </c>
      <c r="AM532" s="40">
        <f>(NETWORKDAYS(Q532,U532,Holidays!$B$1:$B$132))-AI532</f>
        <v>0</v>
      </c>
      <c r="AN532" s="39" t="e">
        <f t="shared" si="40"/>
        <v>#N/A</v>
      </c>
      <c r="AO532" s="55" t="e">
        <f>VLOOKUP(N:N,Dashboard!A$3:B$32,2,FALSE)</f>
        <v>#N/A</v>
      </c>
    </row>
    <row r="533" spans="12:41" ht="15" customHeight="1">
      <c r="L533" s="15"/>
      <c r="AD533" s="13"/>
      <c r="AK533" s="39">
        <f>NETWORKDAYS(P533,U533,Holidays!$B$1:$B$132)</f>
        <v>0</v>
      </c>
      <c r="AL533" s="39" t="e">
        <f>VLOOKUP(N533,'Service standards'!A:B,2,FALSE)</f>
        <v>#N/A</v>
      </c>
      <c r="AM533" s="40">
        <f>(NETWORKDAYS(Q533,U533,Holidays!$B$1:$B$132))-AI533</f>
        <v>0</v>
      </c>
      <c r="AN533" s="39" t="e">
        <f t="shared" si="40"/>
        <v>#N/A</v>
      </c>
      <c r="AO533" s="55" t="e">
        <f>VLOOKUP(N:N,Dashboard!A$3:B$32,2,FALSE)</f>
        <v>#N/A</v>
      </c>
    </row>
    <row r="534" spans="12:41" ht="15" customHeight="1">
      <c r="L534" s="15"/>
      <c r="AD534" s="13"/>
      <c r="AK534" s="39">
        <f>NETWORKDAYS(P534,U534,Holidays!$B$1:$B$132)</f>
        <v>0</v>
      </c>
      <c r="AL534" s="39" t="e">
        <f>VLOOKUP(N534,'Service standards'!A:B,2,FALSE)</f>
        <v>#N/A</v>
      </c>
      <c r="AM534" s="40">
        <f>(NETWORKDAYS(Q534,U534,Holidays!$B$1:$B$132))-AI534</f>
        <v>0</v>
      </c>
      <c r="AN534" s="39" t="e">
        <f t="shared" si="40"/>
        <v>#N/A</v>
      </c>
      <c r="AO534" s="55" t="e">
        <f>VLOOKUP(N:N,Dashboard!A$3:B$32,2,FALSE)</f>
        <v>#N/A</v>
      </c>
    </row>
    <row r="535" spans="12:41" ht="15" customHeight="1">
      <c r="L535" s="15"/>
      <c r="AD535" s="13"/>
      <c r="AK535" s="39">
        <f>NETWORKDAYS(P535,U535,Holidays!$B$1:$B$132)</f>
        <v>0</v>
      </c>
      <c r="AL535" s="39" t="e">
        <f>VLOOKUP(N535,'Service standards'!A:B,2,FALSE)</f>
        <v>#N/A</v>
      </c>
      <c r="AM535" s="40">
        <f>(NETWORKDAYS(Q535,U535,Holidays!$B$1:$B$132))-AI535</f>
        <v>0</v>
      </c>
      <c r="AN535" s="39" t="e">
        <f t="shared" si="40"/>
        <v>#N/A</v>
      </c>
      <c r="AO535" s="55" t="e">
        <f>VLOOKUP(N:N,Dashboard!A$3:B$32,2,FALSE)</f>
        <v>#N/A</v>
      </c>
    </row>
    <row r="536" spans="12:41" ht="15" customHeight="1">
      <c r="L536" s="15"/>
      <c r="AD536" s="13"/>
      <c r="AK536" s="39">
        <f>NETWORKDAYS(P536,U536,Holidays!$B$1:$B$132)</f>
        <v>0</v>
      </c>
      <c r="AL536" s="39" t="e">
        <f>VLOOKUP(N536,'Service standards'!A:B,2,FALSE)</f>
        <v>#N/A</v>
      </c>
      <c r="AM536" s="40">
        <f>(NETWORKDAYS(Q536,U536,Holidays!$B$1:$B$132))-AI536</f>
        <v>0</v>
      </c>
      <c r="AN536" s="39" t="e">
        <f t="shared" si="40"/>
        <v>#N/A</v>
      </c>
      <c r="AO536" s="55" t="e">
        <f>VLOOKUP(N:N,Dashboard!A$3:B$32,2,FALSE)</f>
        <v>#N/A</v>
      </c>
    </row>
    <row r="537" spans="12:41" ht="15" customHeight="1">
      <c r="L537" s="15"/>
      <c r="AD537" s="13"/>
      <c r="AK537" s="39">
        <f>NETWORKDAYS(P537,U537,Holidays!$B$1:$B$132)</f>
        <v>0</v>
      </c>
      <c r="AL537" s="39" t="e">
        <f>VLOOKUP(N537,'Service standards'!A:B,2,FALSE)</f>
        <v>#N/A</v>
      </c>
      <c r="AM537" s="40">
        <f>(NETWORKDAYS(Q537,U537,Holidays!$B$1:$B$132))-AI537</f>
        <v>0</v>
      </c>
      <c r="AN537" s="39" t="e">
        <f t="shared" si="40"/>
        <v>#N/A</v>
      </c>
      <c r="AO537" s="55" t="e">
        <f>VLOOKUP(N:N,Dashboard!A$3:B$32,2,FALSE)</f>
        <v>#N/A</v>
      </c>
    </row>
    <row r="538" spans="12:41" ht="15" customHeight="1">
      <c r="L538" s="15"/>
      <c r="AD538" s="13"/>
      <c r="AK538" s="39">
        <f>NETWORKDAYS(P538,U538,Holidays!$B$1:$B$132)</f>
        <v>0</v>
      </c>
      <c r="AL538" s="39" t="e">
        <f>VLOOKUP(N538,'Service standards'!A:B,2,FALSE)</f>
        <v>#N/A</v>
      </c>
      <c r="AM538" s="40">
        <f>(NETWORKDAYS(Q538,U538,Holidays!$B$1:$B$132))-AI538</f>
        <v>0</v>
      </c>
      <c r="AN538" s="39" t="e">
        <f t="shared" si="40"/>
        <v>#N/A</v>
      </c>
      <c r="AO538" s="55" t="e">
        <f>VLOOKUP(N:N,Dashboard!A$3:B$32,2,FALSE)</f>
        <v>#N/A</v>
      </c>
    </row>
    <row r="539" spans="12:41" ht="15" customHeight="1">
      <c r="L539" s="15"/>
      <c r="AD539" s="13"/>
      <c r="AK539" s="39">
        <f>NETWORKDAYS(P539,U539,Holidays!$B$1:$B$132)</f>
        <v>0</v>
      </c>
      <c r="AL539" s="39" t="e">
        <f>VLOOKUP(N539,'Service standards'!A:B,2,FALSE)</f>
        <v>#N/A</v>
      </c>
      <c r="AM539" s="40">
        <f>(NETWORKDAYS(Q539,U539,Holidays!$B$1:$B$132))-AI539</f>
        <v>0</v>
      </c>
      <c r="AN539" s="39" t="e">
        <f t="shared" si="40"/>
        <v>#N/A</v>
      </c>
      <c r="AO539" s="55" t="e">
        <f>VLOOKUP(N:N,Dashboard!A$3:B$32,2,FALSE)</f>
        <v>#N/A</v>
      </c>
    </row>
    <row r="540" spans="12:41" ht="15" customHeight="1">
      <c r="L540" s="15"/>
      <c r="AD540" s="13"/>
      <c r="AK540" s="39">
        <f>NETWORKDAYS(P540,U540,Holidays!$B$1:$B$132)</f>
        <v>0</v>
      </c>
      <c r="AL540" s="39" t="e">
        <f>VLOOKUP(N540,'Service standards'!A:B,2,FALSE)</f>
        <v>#N/A</v>
      </c>
      <c r="AM540" s="40">
        <f>(NETWORKDAYS(Q540,U540,Holidays!$B$1:$B$132))-AI540</f>
        <v>0</v>
      </c>
      <c r="AN540" s="39" t="e">
        <f t="shared" si="40"/>
        <v>#N/A</v>
      </c>
      <c r="AO540" s="55" t="e">
        <f>VLOOKUP(N:N,Dashboard!A$3:B$32,2,FALSE)</f>
        <v>#N/A</v>
      </c>
    </row>
    <row r="541" spans="12:41" ht="15" customHeight="1">
      <c r="L541" s="15"/>
      <c r="AD541" s="13"/>
      <c r="AK541" s="39">
        <f>NETWORKDAYS(P541,U541,Holidays!$B$1:$B$132)</f>
        <v>0</v>
      </c>
      <c r="AL541" s="39" t="e">
        <f>VLOOKUP(N541,'Service standards'!A:B,2,FALSE)</f>
        <v>#N/A</v>
      </c>
      <c r="AM541" s="40">
        <f>(NETWORKDAYS(Q541,U541,Holidays!$B$1:$B$132))-AI541</f>
        <v>0</v>
      </c>
      <c r="AN541" s="39" t="e">
        <f t="shared" si="40"/>
        <v>#N/A</v>
      </c>
      <c r="AO541" s="55" t="e">
        <f>VLOOKUP(N:N,Dashboard!A$3:B$32,2,FALSE)</f>
        <v>#N/A</v>
      </c>
    </row>
    <row r="542" spans="12:41" ht="15" customHeight="1">
      <c r="L542" s="15"/>
      <c r="AD542" s="13"/>
      <c r="AK542" s="39">
        <f>NETWORKDAYS(P542,U542,Holidays!$B$1:$B$132)</f>
        <v>0</v>
      </c>
      <c r="AL542" s="39" t="e">
        <f>VLOOKUP(N542,'Service standards'!A:B,2,FALSE)</f>
        <v>#N/A</v>
      </c>
      <c r="AM542" s="40">
        <f>(NETWORKDAYS(Q542,U542,Holidays!$B$1:$B$132))-AI542</f>
        <v>0</v>
      </c>
      <c r="AN542" s="39" t="e">
        <f t="shared" si="40"/>
        <v>#N/A</v>
      </c>
      <c r="AO542" s="55" t="e">
        <f>VLOOKUP(N:N,Dashboard!A$3:B$32,2,FALSE)</f>
        <v>#N/A</v>
      </c>
    </row>
    <row r="543" spans="12:41" ht="15" customHeight="1">
      <c r="L543" s="15"/>
      <c r="AD543" s="13"/>
      <c r="AK543" s="39">
        <f>NETWORKDAYS(P543,U543,Holidays!$B$1:$B$132)</f>
        <v>0</v>
      </c>
      <c r="AL543" s="39" t="e">
        <f>VLOOKUP(N543,'Service standards'!A:B,2,FALSE)</f>
        <v>#N/A</v>
      </c>
      <c r="AM543" s="40">
        <f>(NETWORKDAYS(Q543,U543,Holidays!$B$1:$B$132))-AI543</f>
        <v>0</v>
      </c>
      <c r="AN543" s="39" t="e">
        <f t="shared" si="40"/>
        <v>#N/A</v>
      </c>
      <c r="AO543" s="55" t="e">
        <f>VLOOKUP(N:N,Dashboard!A$3:B$32,2,FALSE)</f>
        <v>#N/A</v>
      </c>
    </row>
    <row r="544" spans="12:41" ht="15" customHeight="1">
      <c r="L544" s="15"/>
      <c r="AD544" s="13"/>
      <c r="AK544" s="39">
        <f>NETWORKDAYS(P544,U544,Holidays!$B$1:$B$132)</f>
        <v>0</v>
      </c>
      <c r="AL544" s="39" t="e">
        <f>VLOOKUP(N544,'Service standards'!A:B,2,FALSE)</f>
        <v>#N/A</v>
      </c>
      <c r="AM544" s="40">
        <f>(NETWORKDAYS(Q544,U544,Holidays!$B$1:$B$132))-AI544</f>
        <v>0</v>
      </c>
      <c r="AN544" s="39" t="e">
        <f t="shared" si="40"/>
        <v>#N/A</v>
      </c>
      <c r="AO544" s="55" t="e">
        <f>VLOOKUP(N:N,Dashboard!A$3:B$32,2,FALSE)</f>
        <v>#N/A</v>
      </c>
    </row>
    <row r="545" spans="12:41" ht="15" customHeight="1">
      <c r="L545" s="15"/>
      <c r="AD545" s="13"/>
      <c r="AK545" s="39">
        <f>NETWORKDAYS(P545,U545,Holidays!$B$1:$B$132)</f>
        <v>0</v>
      </c>
      <c r="AL545" s="39" t="e">
        <f>VLOOKUP(N545,'Service standards'!A:B,2,FALSE)</f>
        <v>#N/A</v>
      </c>
      <c r="AM545" s="40">
        <f>(NETWORKDAYS(Q545,U545,Holidays!$B$1:$B$132))-AI545</f>
        <v>0</v>
      </c>
      <c r="AN545" s="39" t="e">
        <f t="shared" si="40"/>
        <v>#N/A</v>
      </c>
      <c r="AO545" s="55" t="e">
        <f>VLOOKUP(N:N,Dashboard!A$3:B$32,2,FALSE)</f>
        <v>#N/A</v>
      </c>
    </row>
    <row r="546" spans="12:41" ht="15" customHeight="1">
      <c r="L546" s="15"/>
      <c r="AD546" s="13"/>
      <c r="AK546" s="39">
        <f>NETWORKDAYS(P546,U546,Holidays!$B$1:$B$132)</f>
        <v>0</v>
      </c>
      <c r="AL546" s="39" t="e">
        <f>VLOOKUP(N546,'Service standards'!A:B,2,FALSE)</f>
        <v>#N/A</v>
      </c>
      <c r="AM546" s="40">
        <f>(NETWORKDAYS(Q546,U546,Holidays!$B$1:$B$132))-AI546</f>
        <v>0</v>
      </c>
      <c r="AN546" s="39" t="e">
        <f t="shared" si="40"/>
        <v>#N/A</v>
      </c>
      <c r="AO546" s="55" t="e">
        <f>VLOOKUP(N:N,Dashboard!A$3:B$32,2,FALSE)</f>
        <v>#N/A</v>
      </c>
    </row>
    <row r="547" spans="12:41" ht="15" customHeight="1">
      <c r="L547" s="15"/>
      <c r="AD547" s="13"/>
      <c r="AK547" s="39">
        <f>NETWORKDAYS(P547,U547,Holidays!$B$1:$B$132)</f>
        <v>0</v>
      </c>
      <c r="AL547" s="39" t="e">
        <f>VLOOKUP(N547,'Service standards'!A:B,2,FALSE)</f>
        <v>#N/A</v>
      </c>
      <c r="AM547" s="40">
        <f>(NETWORKDAYS(Q547,U547,Holidays!$B$1:$B$132))-AI547</f>
        <v>0</v>
      </c>
      <c r="AN547" s="39" t="e">
        <f t="shared" si="40"/>
        <v>#N/A</v>
      </c>
      <c r="AO547" s="55" t="e">
        <f>VLOOKUP(N:N,Dashboard!A$3:B$32,2,FALSE)</f>
        <v>#N/A</v>
      </c>
    </row>
    <row r="548" spans="12:41" ht="15" customHeight="1">
      <c r="L548" s="15"/>
      <c r="AD548" s="13"/>
      <c r="AK548" s="39">
        <f>NETWORKDAYS(P548,U548,Holidays!$B$1:$B$132)</f>
        <v>0</v>
      </c>
      <c r="AL548" s="39" t="e">
        <f>VLOOKUP(N548,'Service standards'!A:B,2,FALSE)</f>
        <v>#N/A</v>
      </c>
      <c r="AM548" s="40">
        <f>(NETWORKDAYS(Q548,U548,Holidays!$B$1:$B$132))-AI548</f>
        <v>0</v>
      </c>
      <c r="AN548" s="39" t="e">
        <f t="shared" si="40"/>
        <v>#N/A</v>
      </c>
      <c r="AO548" s="55" t="e">
        <f>VLOOKUP(N:N,Dashboard!A$3:B$32,2,FALSE)</f>
        <v>#N/A</v>
      </c>
    </row>
    <row r="549" spans="12:41" ht="15" customHeight="1">
      <c r="L549" s="15"/>
      <c r="AD549" s="13"/>
      <c r="AK549" s="39">
        <f>NETWORKDAYS(P549,U549,Holidays!$B$1:$B$132)</f>
        <v>0</v>
      </c>
      <c r="AL549" s="39" t="e">
        <f>VLOOKUP(N549,'Service standards'!A:B,2,FALSE)</f>
        <v>#N/A</v>
      </c>
      <c r="AM549" s="40">
        <f>(NETWORKDAYS(Q549,U549,Holidays!$B$1:$B$132))-AI549</f>
        <v>0</v>
      </c>
      <c r="AN549" s="39" t="e">
        <f t="shared" si="40"/>
        <v>#N/A</v>
      </c>
      <c r="AO549" s="55" t="e">
        <f>VLOOKUP(N:N,Dashboard!A$3:B$32,2,FALSE)</f>
        <v>#N/A</v>
      </c>
    </row>
    <row r="550" spans="12:41" ht="15" customHeight="1">
      <c r="L550" s="15"/>
      <c r="AD550" s="13"/>
      <c r="AK550" s="39">
        <f>NETWORKDAYS(P550,U550,Holidays!$B$1:$B$132)</f>
        <v>0</v>
      </c>
      <c r="AL550" s="39" t="e">
        <f>VLOOKUP(N550,'Service standards'!A:B,2,FALSE)</f>
        <v>#N/A</v>
      </c>
      <c r="AM550" s="40">
        <f>(NETWORKDAYS(Q550,U550,Holidays!$B$1:$B$132))-AI550</f>
        <v>0</v>
      </c>
      <c r="AN550" s="39" t="e">
        <f t="shared" si="40"/>
        <v>#N/A</v>
      </c>
      <c r="AO550" s="55" t="e">
        <f>VLOOKUP(N:N,Dashboard!A$3:B$32,2,FALSE)</f>
        <v>#N/A</v>
      </c>
    </row>
    <row r="551" spans="12:41" ht="15" customHeight="1">
      <c r="L551" s="15"/>
      <c r="AD551" s="13"/>
      <c r="AK551" s="39">
        <f>NETWORKDAYS(P551,U551,Holidays!$B$1:$B$132)</f>
        <v>0</v>
      </c>
      <c r="AL551" s="39" t="e">
        <f>VLOOKUP(N551,'Service standards'!A:B,2,FALSE)</f>
        <v>#N/A</v>
      </c>
      <c r="AM551" s="40">
        <f>(NETWORKDAYS(Q551,U551,Holidays!$B$1:$B$132))-AI551</f>
        <v>0</v>
      </c>
      <c r="AN551" s="39" t="e">
        <f t="shared" si="40"/>
        <v>#N/A</v>
      </c>
      <c r="AO551" s="55" t="e">
        <f>VLOOKUP(N:N,Dashboard!A$3:B$32,2,FALSE)</f>
        <v>#N/A</v>
      </c>
    </row>
    <row r="552" spans="12:41" ht="15" customHeight="1">
      <c r="L552" s="15"/>
      <c r="AD552" s="13"/>
      <c r="AK552" s="39">
        <f>NETWORKDAYS(P552,U552,Holidays!$B$1:$B$132)</f>
        <v>0</v>
      </c>
      <c r="AL552" s="39" t="e">
        <f>VLOOKUP(N552,'Service standards'!A:B,2,FALSE)</f>
        <v>#N/A</v>
      </c>
      <c r="AM552" s="40">
        <f>(NETWORKDAYS(Q552,U552,Holidays!$B$1:$B$132))-AI552</f>
        <v>0</v>
      </c>
      <c r="AN552" s="39" t="e">
        <f t="shared" si="40"/>
        <v>#N/A</v>
      </c>
      <c r="AO552" s="55" t="e">
        <f>VLOOKUP(N:N,Dashboard!A$3:B$32,2,FALSE)</f>
        <v>#N/A</v>
      </c>
    </row>
    <row r="553" spans="12:41" ht="15" customHeight="1">
      <c r="L553" s="15"/>
      <c r="AD553" s="13"/>
      <c r="AK553" s="39">
        <f>NETWORKDAYS(P553,U553,Holidays!$B$1:$B$132)</f>
        <v>0</v>
      </c>
      <c r="AL553" s="39" t="e">
        <f>VLOOKUP(N553,'Service standards'!A:B,2,FALSE)</f>
        <v>#N/A</v>
      </c>
      <c r="AM553" s="40">
        <f>(NETWORKDAYS(Q553,U553,Holidays!$B$1:$B$132))-AI553</f>
        <v>0</v>
      </c>
      <c r="AN553" s="39" t="e">
        <f t="shared" si="40"/>
        <v>#N/A</v>
      </c>
      <c r="AO553" s="55" t="e">
        <f>VLOOKUP(N:N,Dashboard!A$3:B$32,2,FALSE)</f>
        <v>#N/A</v>
      </c>
    </row>
    <row r="554" spans="12:41" ht="15" customHeight="1">
      <c r="L554" s="15"/>
      <c r="AD554" s="13"/>
      <c r="AK554" s="39">
        <f>NETWORKDAYS(P554,U554,Holidays!$B$1:$B$132)</f>
        <v>0</v>
      </c>
      <c r="AL554" s="39" t="e">
        <f>VLOOKUP(N554,'Service standards'!A:B,2,FALSE)</f>
        <v>#N/A</v>
      </c>
      <c r="AM554" s="40">
        <f>(NETWORKDAYS(Q554,U554,Holidays!$B$1:$B$132))-AI554</f>
        <v>0</v>
      </c>
      <c r="AN554" s="39" t="e">
        <f t="shared" si="40"/>
        <v>#N/A</v>
      </c>
      <c r="AO554" s="55" t="e">
        <f>VLOOKUP(N:N,Dashboard!A$3:B$32,2,FALSE)</f>
        <v>#N/A</v>
      </c>
    </row>
    <row r="555" spans="12:41" ht="15" customHeight="1">
      <c r="L555" s="15"/>
      <c r="AD555" s="13"/>
      <c r="AK555" s="39">
        <f>NETWORKDAYS(P555,U555,Holidays!$B$1:$B$132)</f>
        <v>0</v>
      </c>
      <c r="AL555" s="39" t="e">
        <f>VLOOKUP(N555,'Service standards'!A:B,2,FALSE)</f>
        <v>#N/A</v>
      </c>
      <c r="AM555" s="40">
        <f>(NETWORKDAYS(Q555,U555,Holidays!$B$1:$B$132))-AI555</f>
        <v>0</v>
      </c>
      <c r="AN555" s="39" t="e">
        <f t="shared" si="40"/>
        <v>#N/A</v>
      </c>
      <c r="AO555" s="55" t="e">
        <f>VLOOKUP(N:N,Dashboard!A$3:B$32,2,FALSE)</f>
        <v>#N/A</v>
      </c>
    </row>
    <row r="556" spans="12:41" ht="15" customHeight="1">
      <c r="L556" s="15"/>
      <c r="AD556" s="13"/>
      <c r="AK556" s="39">
        <f>NETWORKDAYS(P556,U556,Holidays!$B$1:$B$132)</f>
        <v>0</v>
      </c>
      <c r="AL556" s="39" t="e">
        <f>VLOOKUP(N556,'Service standards'!A:B,2,FALSE)</f>
        <v>#N/A</v>
      </c>
      <c r="AM556" s="40">
        <f>(NETWORKDAYS(Q556,U556,Holidays!$B$1:$B$132))-AI556</f>
        <v>0</v>
      </c>
      <c r="AN556" s="39" t="e">
        <f t="shared" ref="AN556:AN619" si="41">IF(AM556&lt;=AL556,"Met/Rencontre", "DNM/NRP")</f>
        <v>#N/A</v>
      </c>
      <c r="AO556" s="55" t="e">
        <f>VLOOKUP(N:N,Dashboard!A$3:B$32,2,FALSE)</f>
        <v>#N/A</v>
      </c>
    </row>
    <row r="557" spans="12:41" ht="15" customHeight="1">
      <c r="L557" s="15"/>
      <c r="AD557" s="13"/>
      <c r="AK557" s="39">
        <f>NETWORKDAYS(P557,U557,Holidays!$B$1:$B$132)</f>
        <v>0</v>
      </c>
      <c r="AL557" s="39" t="e">
        <f>VLOOKUP(N557,'Service standards'!A:B,2,FALSE)</f>
        <v>#N/A</v>
      </c>
      <c r="AM557" s="40">
        <f>(NETWORKDAYS(Q557,U557,Holidays!$B$1:$B$132))-AI557</f>
        <v>0</v>
      </c>
      <c r="AN557" s="39" t="e">
        <f t="shared" si="41"/>
        <v>#N/A</v>
      </c>
      <c r="AO557" s="55" t="e">
        <f>VLOOKUP(N:N,Dashboard!A$3:B$32,2,FALSE)</f>
        <v>#N/A</v>
      </c>
    </row>
    <row r="558" spans="12:41" ht="15" customHeight="1">
      <c r="L558" s="15"/>
      <c r="AD558" s="13"/>
      <c r="AK558" s="39">
        <f>NETWORKDAYS(P558,U558,Holidays!$B$1:$B$132)</f>
        <v>0</v>
      </c>
      <c r="AL558" s="39" t="e">
        <f>VLOOKUP(N558,'Service standards'!A:B,2,FALSE)</f>
        <v>#N/A</v>
      </c>
      <c r="AM558" s="40">
        <f>(NETWORKDAYS(Q558,U558,Holidays!$B$1:$B$132))-AI558</f>
        <v>0</v>
      </c>
      <c r="AN558" s="39" t="e">
        <f t="shared" si="41"/>
        <v>#N/A</v>
      </c>
      <c r="AO558" s="55" t="e">
        <f>VLOOKUP(N:N,Dashboard!A$3:B$32,2,FALSE)</f>
        <v>#N/A</v>
      </c>
    </row>
    <row r="559" spans="12:41" ht="15" customHeight="1">
      <c r="L559" s="15"/>
      <c r="AD559" s="13"/>
      <c r="AK559" s="39">
        <f>NETWORKDAYS(P559,U559,Holidays!$B$1:$B$132)</f>
        <v>0</v>
      </c>
      <c r="AL559" s="39" t="e">
        <f>VLOOKUP(N559,'Service standards'!A:B,2,FALSE)</f>
        <v>#N/A</v>
      </c>
      <c r="AM559" s="40">
        <f>(NETWORKDAYS(Q559,U559,Holidays!$B$1:$B$132))-AI559</f>
        <v>0</v>
      </c>
      <c r="AN559" s="39" t="e">
        <f t="shared" si="41"/>
        <v>#N/A</v>
      </c>
      <c r="AO559" s="55" t="e">
        <f>VLOOKUP(N:N,Dashboard!A$3:B$32,2,FALSE)</f>
        <v>#N/A</v>
      </c>
    </row>
    <row r="560" spans="12:41" ht="15" customHeight="1">
      <c r="L560" s="15"/>
      <c r="AD560" s="13"/>
      <c r="AK560" s="39">
        <f>NETWORKDAYS(P560,U560,Holidays!$B$1:$B$132)</f>
        <v>0</v>
      </c>
      <c r="AL560" s="39" t="e">
        <f>VLOOKUP(N560,'Service standards'!A:B,2,FALSE)</f>
        <v>#N/A</v>
      </c>
      <c r="AM560" s="40">
        <f>(NETWORKDAYS(Q560,U560,Holidays!$B$1:$B$132))-AI560</f>
        <v>0</v>
      </c>
      <c r="AN560" s="39" t="e">
        <f t="shared" si="41"/>
        <v>#N/A</v>
      </c>
      <c r="AO560" s="55" t="e">
        <f>VLOOKUP(N:N,Dashboard!A$3:B$32,2,FALSE)</f>
        <v>#N/A</v>
      </c>
    </row>
    <row r="561" spans="12:41" ht="15" customHeight="1">
      <c r="L561" s="15"/>
      <c r="AD561" s="13"/>
      <c r="AK561" s="39">
        <f>NETWORKDAYS(P561,U561,Holidays!$B$1:$B$132)</f>
        <v>0</v>
      </c>
      <c r="AL561" s="39" t="e">
        <f>VLOOKUP(N561,'Service standards'!A:B,2,FALSE)</f>
        <v>#N/A</v>
      </c>
      <c r="AM561" s="40">
        <f>(NETWORKDAYS(Q561,U561,Holidays!$B$1:$B$132))-AI561</f>
        <v>0</v>
      </c>
      <c r="AN561" s="39" t="e">
        <f t="shared" si="41"/>
        <v>#N/A</v>
      </c>
      <c r="AO561" s="55" t="e">
        <f>VLOOKUP(N:N,Dashboard!A$3:B$32,2,FALSE)</f>
        <v>#N/A</v>
      </c>
    </row>
    <row r="562" spans="12:41" ht="15" customHeight="1">
      <c r="L562" s="15"/>
      <c r="AD562" s="13"/>
      <c r="AK562" s="39">
        <f>NETWORKDAYS(P562,U562,Holidays!$B$1:$B$132)</f>
        <v>0</v>
      </c>
      <c r="AL562" s="39" t="e">
        <f>VLOOKUP(N562,'Service standards'!A:B,2,FALSE)</f>
        <v>#N/A</v>
      </c>
      <c r="AM562" s="40">
        <f>(NETWORKDAYS(Q562,U562,Holidays!$B$1:$B$132))-AI562</f>
        <v>0</v>
      </c>
      <c r="AN562" s="39" t="e">
        <f t="shared" si="41"/>
        <v>#N/A</v>
      </c>
      <c r="AO562" s="55" t="e">
        <f>VLOOKUP(N:N,Dashboard!A$3:B$32,2,FALSE)</f>
        <v>#N/A</v>
      </c>
    </row>
    <row r="563" spans="12:41" ht="15" customHeight="1">
      <c r="L563" s="15"/>
      <c r="AD563" s="13"/>
      <c r="AK563" s="39">
        <f>NETWORKDAYS(P563,U563,Holidays!$B$1:$B$132)</f>
        <v>0</v>
      </c>
      <c r="AL563" s="39" t="e">
        <f>VLOOKUP(N563,'Service standards'!A:B,2,FALSE)</f>
        <v>#N/A</v>
      </c>
      <c r="AM563" s="40">
        <f>(NETWORKDAYS(Q563,U563,Holidays!$B$1:$B$132))-AI563</f>
        <v>0</v>
      </c>
      <c r="AN563" s="39" t="e">
        <f t="shared" si="41"/>
        <v>#N/A</v>
      </c>
      <c r="AO563" s="55" t="e">
        <f>VLOOKUP(N:N,Dashboard!A$3:B$32,2,FALSE)</f>
        <v>#N/A</v>
      </c>
    </row>
    <row r="564" spans="12:41" ht="15" customHeight="1">
      <c r="L564" s="15"/>
      <c r="AD564" s="13"/>
      <c r="AK564" s="39">
        <f>NETWORKDAYS(P564,U564,Holidays!$B$1:$B$132)</f>
        <v>0</v>
      </c>
      <c r="AL564" s="39" t="e">
        <f>VLOOKUP(N564,'Service standards'!A:B,2,FALSE)</f>
        <v>#N/A</v>
      </c>
      <c r="AM564" s="40">
        <f>(NETWORKDAYS(Q564,U564,Holidays!$B$1:$B$132))-AI564</f>
        <v>0</v>
      </c>
      <c r="AN564" s="39" t="e">
        <f t="shared" si="41"/>
        <v>#N/A</v>
      </c>
      <c r="AO564" s="55" t="e">
        <f>VLOOKUP(N:N,Dashboard!A$3:B$32,2,FALSE)</f>
        <v>#N/A</v>
      </c>
    </row>
    <row r="565" spans="12:41" ht="15" customHeight="1">
      <c r="L565" s="15"/>
      <c r="AD565" s="13"/>
      <c r="AK565" s="39">
        <f>NETWORKDAYS(P565,U565,Holidays!$B$1:$B$132)</f>
        <v>0</v>
      </c>
      <c r="AL565" s="39" t="e">
        <f>VLOOKUP(N565,'Service standards'!A:B,2,FALSE)</f>
        <v>#N/A</v>
      </c>
      <c r="AM565" s="40">
        <f>(NETWORKDAYS(Q565,U565,Holidays!$B$1:$B$132))-AI565</f>
        <v>0</v>
      </c>
      <c r="AN565" s="39" t="e">
        <f t="shared" si="41"/>
        <v>#N/A</v>
      </c>
      <c r="AO565" s="55" t="e">
        <f>VLOOKUP(N:N,Dashboard!A$3:B$32,2,FALSE)</f>
        <v>#N/A</v>
      </c>
    </row>
    <row r="566" spans="12:41" ht="15" customHeight="1">
      <c r="L566" s="15"/>
      <c r="AD566" s="13"/>
      <c r="AK566" s="39">
        <f>NETWORKDAYS(P566,U566,Holidays!$B$1:$B$132)</f>
        <v>0</v>
      </c>
      <c r="AL566" s="39" t="e">
        <f>VLOOKUP(N566,'Service standards'!A:B,2,FALSE)</f>
        <v>#N/A</v>
      </c>
      <c r="AM566" s="40">
        <f>(NETWORKDAYS(Q566,U566,Holidays!$B$1:$B$132))-AI566</f>
        <v>0</v>
      </c>
      <c r="AN566" s="39" t="e">
        <f t="shared" si="41"/>
        <v>#N/A</v>
      </c>
      <c r="AO566" s="55" t="e">
        <f>VLOOKUP(N:N,Dashboard!A$3:B$32,2,FALSE)</f>
        <v>#N/A</v>
      </c>
    </row>
    <row r="567" spans="12:41" ht="15" customHeight="1">
      <c r="L567" s="15"/>
      <c r="AD567" s="13"/>
      <c r="AK567" s="39">
        <f>NETWORKDAYS(P567,U567,Holidays!$B$1:$B$132)</f>
        <v>0</v>
      </c>
      <c r="AL567" s="39" t="e">
        <f>VLOOKUP(N567,'Service standards'!A:B,2,FALSE)</f>
        <v>#N/A</v>
      </c>
      <c r="AM567" s="40">
        <f>(NETWORKDAYS(Q567,U567,Holidays!$B$1:$B$132))-AI567</f>
        <v>0</v>
      </c>
      <c r="AN567" s="39" t="e">
        <f t="shared" si="41"/>
        <v>#N/A</v>
      </c>
      <c r="AO567" s="55" t="e">
        <f>VLOOKUP(N:N,Dashboard!A$3:B$32,2,FALSE)</f>
        <v>#N/A</v>
      </c>
    </row>
    <row r="568" spans="12:41" ht="15" customHeight="1">
      <c r="L568" s="15"/>
      <c r="AD568" s="13"/>
      <c r="AK568" s="39">
        <f>NETWORKDAYS(P568,U568,Holidays!$B$1:$B$132)</f>
        <v>0</v>
      </c>
      <c r="AL568" s="39" t="e">
        <f>VLOOKUP(N568,'Service standards'!A:B,2,FALSE)</f>
        <v>#N/A</v>
      </c>
      <c r="AM568" s="40">
        <f>(NETWORKDAYS(Q568,U568,Holidays!$B$1:$B$132))-AI568</f>
        <v>0</v>
      </c>
      <c r="AN568" s="39" t="e">
        <f t="shared" si="41"/>
        <v>#N/A</v>
      </c>
      <c r="AO568" s="55" t="e">
        <f>VLOOKUP(N:N,Dashboard!A$3:B$32,2,FALSE)</f>
        <v>#N/A</v>
      </c>
    </row>
    <row r="569" spans="12:41" ht="15" customHeight="1">
      <c r="L569" s="15"/>
      <c r="AD569" s="13"/>
      <c r="AK569" s="39">
        <f>NETWORKDAYS(P569,U569,Holidays!$B$1:$B$132)</f>
        <v>0</v>
      </c>
      <c r="AL569" s="39" t="e">
        <f>VLOOKUP(N569,'Service standards'!A:B,2,FALSE)</f>
        <v>#N/A</v>
      </c>
      <c r="AM569" s="40">
        <f>(NETWORKDAYS(Q569,U569,Holidays!$B$1:$B$132))-AI569</f>
        <v>0</v>
      </c>
      <c r="AN569" s="39" t="e">
        <f t="shared" si="41"/>
        <v>#N/A</v>
      </c>
      <c r="AO569" s="55" t="e">
        <f>VLOOKUP(N:N,Dashboard!A$3:B$32,2,FALSE)</f>
        <v>#N/A</v>
      </c>
    </row>
    <row r="570" spans="12:41" ht="15" customHeight="1">
      <c r="L570" s="15"/>
      <c r="AD570" s="13"/>
      <c r="AK570" s="39">
        <f>NETWORKDAYS(P570,U570,Holidays!$B$1:$B$132)</f>
        <v>0</v>
      </c>
      <c r="AL570" s="39" t="e">
        <f>VLOOKUP(N570,'Service standards'!A:B,2,FALSE)</f>
        <v>#N/A</v>
      </c>
      <c r="AM570" s="40">
        <f>(NETWORKDAYS(Q570,U570,Holidays!$B$1:$B$132))-AI570</f>
        <v>0</v>
      </c>
      <c r="AN570" s="39" t="e">
        <f t="shared" si="41"/>
        <v>#N/A</v>
      </c>
      <c r="AO570" s="55" t="e">
        <f>VLOOKUP(N:N,Dashboard!A$3:B$32,2,FALSE)</f>
        <v>#N/A</v>
      </c>
    </row>
    <row r="571" spans="12:41" ht="15" customHeight="1">
      <c r="L571" s="15"/>
      <c r="AD571" s="13"/>
      <c r="AK571" s="39">
        <f>NETWORKDAYS(P571,U571,Holidays!$B$1:$B$132)</f>
        <v>0</v>
      </c>
      <c r="AL571" s="39" t="e">
        <f>VLOOKUP(N571,'Service standards'!A:B,2,FALSE)</f>
        <v>#N/A</v>
      </c>
      <c r="AM571" s="40">
        <f>(NETWORKDAYS(Q571,U571,Holidays!$B$1:$B$132))-AI571</f>
        <v>0</v>
      </c>
      <c r="AN571" s="39" t="e">
        <f t="shared" si="41"/>
        <v>#N/A</v>
      </c>
      <c r="AO571" s="55" t="e">
        <f>VLOOKUP(N:N,Dashboard!A$3:B$32,2,FALSE)</f>
        <v>#N/A</v>
      </c>
    </row>
    <row r="572" spans="12:41" ht="15" customHeight="1">
      <c r="L572" s="15"/>
      <c r="AD572" s="13"/>
      <c r="AK572" s="39">
        <f>NETWORKDAYS(P572,U572,Holidays!$B$1:$B$132)</f>
        <v>0</v>
      </c>
      <c r="AL572" s="39" t="e">
        <f>VLOOKUP(N572,'Service standards'!A:B,2,FALSE)</f>
        <v>#N/A</v>
      </c>
      <c r="AM572" s="40">
        <f>(NETWORKDAYS(Q572,U572,Holidays!$B$1:$B$132))-AI572</f>
        <v>0</v>
      </c>
      <c r="AN572" s="39" t="e">
        <f t="shared" si="41"/>
        <v>#N/A</v>
      </c>
      <c r="AO572" s="55" t="e">
        <f>VLOOKUP(N:N,Dashboard!A$3:B$32,2,FALSE)</f>
        <v>#N/A</v>
      </c>
    </row>
    <row r="573" spans="12:41" ht="15" customHeight="1">
      <c r="L573" s="15"/>
      <c r="AD573" s="13"/>
      <c r="AK573" s="39">
        <f>NETWORKDAYS(P573,U573,Holidays!$B$1:$B$132)</f>
        <v>0</v>
      </c>
      <c r="AL573" s="39" t="e">
        <f>VLOOKUP(N573,'Service standards'!A:B,2,FALSE)</f>
        <v>#N/A</v>
      </c>
      <c r="AM573" s="40">
        <f>(NETWORKDAYS(Q573,U573,Holidays!$B$1:$B$132))-AI573</f>
        <v>0</v>
      </c>
      <c r="AN573" s="39" t="e">
        <f t="shared" si="41"/>
        <v>#N/A</v>
      </c>
      <c r="AO573" s="55" t="e">
        <f>VLOOKUP(N:N,Dashboard!A$3:B$32,2,FALSE)</f>
        <v>#N/A</v>
      </c>
    </row>
    <row r="574" spans="12:41" ht="15" customHeight="1">
      <c r="L574" s="15"/>
      <c r="AD574" s="13"/>
      <c r="AK574" s="39">
        <f>NETWORKDAYS(P574,U574,Holidays!$B$1:$B$132)</f>
        <v>0</v>
      </c>
      <c r="AL574" s="39" t="e">
        <f>VLOOKUP(N574,'Service standards'!A:B,2,FALSE)</f>
        <v>#N/A</v>
      </c>
      <c r="AM574" s="40">
        <f>(NETWORKDAYS(Q574,U574,Holidays!$B$1:$B$132))-AI574</f>
        <v>0</v>
      </c>
      <c r="AN574" s="39" t="e">
        <f t="shared" si="41"/>
        <v>#N/A</v>
      </c>
      <c r="AO574" s="55" t="e">
        <f>VLOOKUP(N:N,Dashboard!A$3:B$32,2,FALSE)</f>
        <v>#N/A</v>
      </c>
    </row>
    <row r="575" spans="12:41" ht="15" customHeight="1">
      <c r="L575" s="15"/>
      <c r="AD575" s="13"/>
      <c r="AK575" s="39">
        <f>NETWORKDAYS(P575,U575,Holidays!$B$1:$B$132)</f>
        <v>0</v>
      </c>
      <c r="AL575" s="39" t="e">
        <f>VLOOKUP(N575,'Service standards'!A:B,2,FALSE)</f>
        <v>#N/A</v>
      </c>
      <c r="AM575" s="40">
        <f>(NETWORKDAYS(Q575,U575,Holidays!$B$1:$B$132))-AI575</f>
        <v>0</v>
      </c>
      <c r="AN575" s="39" t="e">
        <f t="shared" si="41"/>
        <v>#N/A</v>
      </c>
      <c r="AO575" s="55" t="e">
        <f>VLOOKUP(N:N,Dashboard!A$3:B$32,2,FALSE)</f>
        <v>#N/A</v>
      </c>
    </row>
    <row r="576" spans="12:41" ht="15" customHeight="1">
      <c r="L576" s="15"/>
      <c r="AD576" s="13"/>
      <c r="AK576" s="39">
        <f>NETWORKDAYS(P576,U576,Holidays!$B$1:$B$132)</f>
        <v>0</v>
      </c>
      <c r="AL576" s="39" t="e">
        <f>VLOOKUP(N576,'Service standards'!A:B,2,FALSE)</f>
        <v>#N/A</v>
      </c>
      <c r="AM576" s="40">
        <f>(NETWORKDAYS(Q576,U576,Holidays!$B$1:$B$132))-AI576</f>
        <v>0</v>
      </c>
      <c r="AN576" s="39" t="e">
        <f t="shared" si="41"/>
        <v>#N/A</v>
      </c>
      <c r="AO576" s="55" t="e">
        <f>VLOOKUP(N:N,Dashboard!A$3:B$32,2,FALSE)</f>
        <v>#N/A</v>
      </c>
    </row>
    <row r="577" spans="12:41" ht="15" customHeight="1">
      <c r="L577" s="15"/>
      <c r="AD577" s="13"/>
      <c r="AK577" s="39">
        <f>NETWORKDAYS(P577,U577,Holidays!$B$1:$B$132)</f>
        <v>0</v>
      </c>
      <c r="AL577" s="39" t="e">
        <f>VLOOKUP(N577,'Service standards'!A:B,2,FALSE)</f>
        <v>#N/A</v>
      </c>
      <c r="AM577" s="40">
        <f>(NETWORKDAYS(Q577,U577,Holidays!$B$1:$B$132))-AI577</f>
        <v>0</v>
      </c>
      <c r="AN577" s="39" t="e">
        <f t="shared" si="41"/>
        <v>#N/A</v>
      </c>
      <c r="AO577" s="55" t="e">
        <f>VLOOKUP(N:N,Dashboard!A$3:B$32,2,FALSE)</f>
        <v>#N/A</v>
      </c>
    </row>
    <row r="578" spans="12:41" ht="15" customHeight="1">
      <c r="L578" s="15"/>
      <c r="AD578" s="13"/>
      <c r="AK578" s="39">
        <f>NETWORKDAYS(P578,U578,Holidays!$B$1:$B$132)</f>
        <v>0</v>
      </c>
      <c r="AL578" s="39" t="e">
        <f>VLOOKUP(N578,'Service standards'!A:B,2,FALSE)</f>
        <v>#N/A</v>
      </c>
      <c r="AM578" s="40">
        <f>(NETWORKDAYS(Q578,U578,Holidays!$B$1:$B$132))-AI578</f>
        <v>0</v>
      </c>
      <c r="AN578" s="39" t="e">
        <f t="shared" si="41"/>
        <v>#N/A</v>
      </c>
      <c r="AO578" s="55" t="e">
        <f>VLOOKUP(N:N,Dashboard!A$3:B$32,2,FALSE)</f>
        <v>#N/A</v>
      </c>
    </row>
    <row r="579" spans="12:41" ht="15" customHeight="1">
      <c r="L579" s="15"/>
      <c r="AD579" s="13"/>
      <c r="AK579" s="39">
        <f>NETWORKDAYS(P579,U579,Holidays!$B$1:$B$132)</f>
        <v>0</v>
      </c>
      <c r="AL579" s="39" t="e">
        <f>VLOOKUP(N579,'Service standards'!A:B,2,FALSE)</f>
        <v>#N/A</v>
      </c>
      <c r="AM579" s="40">
        <f>(NETWORKDAYS(Q579,U579,Holidays!$B$1:$B$132))-AI579</f>
        <v>0</v>
      </c>
      <c r="AN579" s="39" t="e">
        <f t="shared" si="41"/>
        <v>#N/A</v>
      </c>
      <c r="AO579" s="55" t="e">
        <f>VLOOKUP(N:N,Dashboard!A$3:B$32,2,FALSE)</f>
        <v>#N/A</v>
      </c>
    </row>
    <row r="580" spans="12:41" ht="15" customHeight="1">
      <c r="L580" s="15"/>
      <c r="AD580" s="13"/>
      <c r="AK580" s="39">
        <f>NETWORKDAYS(P580,U580,Holidays!$B$1:$B$132)</f>
        <v>0</v>
      </c>
      <c r="AL580" s="39" t="e">
        <f>VLOOKUP(N580,'Service standards'!A:B,2,FALSE)</f>
        <v>#N/A</v>
      </c>
      <c r="AM580" s="40">
        <f>(NETWORKDAYS(Q580,U580,Holidays!$B$1:$B$132))-AI580</f>
        <v>0</v>
      </c>
      <c r="AN580" s="39" t="e">
        <f t="shared" si="41"/>
        <v>#N/A</v>
      </c>
      <c r="AO580" s="55" t="e">
        <f>VLOOKUP(N:N,Dashboard!A$3:B$32,2,FALSE)</f>
        <v>#N/A</v>
      </c>
    </row>
    <row r="581" spans="12:41" ht="15" customHeight="1">
      <c r="L581" s="15"/>
      <c r="AD581" s="13"/>
      <c r="AK581" s="39">
        <f>NETWORKDAYS(P581,U581,Holidays!$B$1:$B$132)</f>
        <v>0</v>
      </c>
      <c r="AL581" s="39" t="e">
        <f>VLOOKUP(N581,'Service standards'!A:B,2,FALSE)</f>
        <v>#N/A</v>
      </c>
      <c r="AM581" s="40">
        <f>(NETWORKDAYS(Q581,U581,Holidays!$B$1:$B$132))-AI581</f>
        <v>0</v>
      </c>
      <c r="AN581" s="39" t="e">
        <f t="shared" si="41"/>
        <v>#N/A</v>
      </c>
      <c r="AO581" s="55" t="e">
        <f>VLOOKUP(N:N,Dashboard!A$3:B$32,2,FALSE)</f>
        <v>#N/A</v>
      </c>
    </row>
    <row r="582" spans="12:41" ht="15" customHeight="1">
      <c r="L582" s="15"/>
      <c r="AD582" s="13"/>
      <c r="AK582" s="39">
        <f>NETWORKDAYS(P582,U582,Holidays!$B$1:$B$132)</f>
        <v>0</v>
      </c>
      <c r="AL582" s="39" t="e">
        <f>VLOOKUP(N582,'Service standards'!A:B,2,FALSE)</f>
        <v>#N/A</v>
      </c>
      <c r="AM582" s="40">
        <f>(NETWORKDAYS(Q582,U582,Holidays!$B$1:$B$132))-AI582</f>
        <v>0</v>
      </c>
      <c r="AN582" s="39" t="e">
        <f t="shared" si="41"/>
        <v>#N/A</v>
      </c>
      <c r="AO582" s="55" t="e">
        <f>VLOOKUP(N:N,Dashboard!A$3:B$32,2,FALSE)</f>
        <v>#N/A</v>
      </c>
    </row>
    <row r="583" spans="12:41" ht="15" customHeight="1">
      <c r="L583" s="15"/>
      <c r="AD583" s="13"/>
      <c r="AK583" s="39">
        <f>NETWORKDAYS(P583,U583,Holidays!$B$1:$B$132)</f>
        <v>0</v>
      </c>
      <c r="AL583" s="39" t="e">
        <f>VLOOKUP(N583,'Service standards'!A:B,2,FALSE)</f>
        <v>#N/A</v>
      </c>
      <c r="AM583" s="40">
        <f>(NETWORKDAYS(Q583,U583,Holidays!$B$1:$B$132))-AI583</f>
        <v>0</v>
      </c>
      <c r="AN583" s="39" t="e">
        <f t="shared" si="41"/>
        <v>#N/A</v>
      </c>
      <c r="AO583" s="55" t="e">
        <f>VLOOKUP(N:N,Dashboard!A$3:B$32,2,FALSE)</f>
        <v>#N/A</v>
      </c>
    </row>
    <row r="584" spans="12:41" ht="15" customHeight="1">
      <c r="L584" s="15"/>
      <c r="AD584" s="13"/>
      <c r="AK584" s="39">
        <f>NETWORKDAYS(P584,U584,Holidays!$B$1:$B$132)</f>
        <v>0</v>
      </c>
      <c r="AL584" s="39" t="e">
        <f>VLOOKUP(N584,'Service standards'!A:B,2,FALSE)</f>
        <v>#N/A</v>
      </c>
      <c r="AM584" s="40">
        <f>(NETWORKDAYS(Q584,U584,Holidays!$B$1:$B$132))-AI584</f>
        <v>0</v>
      </c>
      <c r="AN584" s="39" t="e">
        <f t="shared" si="41"/>
        <v>#N/A</v>
      </c>
      <c r="AO584" s="55" t="e">
        <f>VLOOKUP(N:N,Dashboard!A$3:B$32,2,FALSE)</f>
        <v>#N/A</v>
      </c>
    </row>
    <row r="585" spans="12:41" ht="15" customHeight="1">
      <c r="L585" s="15"/>
      <c r="AD585" s="13"/>
      <c r="AK585" s="39">
        <f>NETWORKDAYS(P585,U585,Holidays!$B$1:$B$132)</f>
        <v>0</v>
      </c>
      <c r="AL585" s="39" t="e">
        <f>VLOOKUP(N585,'Service standards'!A:B,2,FALSE)</f>
        <v>#N/A</v>
      </c>
      <c r="AM585" s="40">
        <f>(NETWORKDAYS(Q585,U585,Holidays!$B$1:$B$132))-AI585</f>
        <v>0</v>
      </c>
      <c r="AN585" s="39" t="e">
        <f t="shared" si="41"/>
        <v>#N/A</v>
      </c>
      <c r="AO585" s="55" t="e">
        <f>VLOOKUP(N:N,Dashboard!A$3:B$32,2,FALSE)</f>
        <v>#N/A</v>
      </c>
    </row>
    <row r="586" spans="12:41" ht="15" customHeight="1">
      <c r="L586" s="15"/>
      <c r="AD586" s="13"/>
      <c r="AK586" s="39">
        <f>NETWORKDAYS(P586,U586,Holidays!$B$1:$B$132)</f>
        <v>0</v>
      </c>
      <c r="AL586" s="39" t="e">
        <f>VLOOKUP(N586,'Service standards'!A:B,2,FALSE)</f>
        <v>#N/A</v>
      </c>
      <c r="AM586" s="40">
        <f>(NETWORKDAYS(Q586,U586,Holidays!$B$1:$B$132))-AI586</f>
        <v>0</v>
      </c>
      <c r="AN586" s="39" t="e">
        <f t="shared" si="41"/>
        <v>#N/A</v>
      </c>
      <c r="AO586" s="55" t="e">
        <f>VLOOKUP(N:N,Dashboard!A$3:B$32,2,FALSE)</f>
        <v>#N/A</v>
      </c>
    </row>
    <row r="587" spans="12:41" ht="15" customHeight="1">
      <c r="L587" s="15"/>
      <c r="AD587" s="13"/>
      <c r="AK587" s="39">
        <f>NETWORKDAYS(P587,U587,Holidays!$B$1:$B$132)</f>
        <v>0</v>
      </c>
      <c r="AL587" s="39" t="e">
        <f>VLOOKUP(N587,'Service standards'!A:B,2,FALSE)</f>
        <v>#N/A</v>
      </c>
      <c r="AM587" s="40">
        <f>(NETWORKDAYS(Q587,U587,Holidays!$B$1:$B$132))-AI587</f>
        <v>0</v>
      </c>
      <c r="AN587" s="39" t="e">
        <f t="shared" si="41"/>
        <v>#N/A</v>
      </c>
      <c r="AO587" s="55" t="e">
        <f>VLOOKUP(N:N,Dashboard!A$3:B$32,2,FALSE)</f>
        <v>#N/A</v>
      </c>
    </row>
    <row r="588" spans="12:41" ht="15" customHeight="1">
      <c r="L588" s="15"/>
      <c r="AD588" s="13"/>
      <c r="AK588" s="39">
        <f>NETWORKDAYS(P588,U588,Holidays!$B$1:$B$132)</f>
        <v>0</v>
      </c>
      <c r="AL588" s="39" t="e">
        <f>VLOOKUP(N588,'Service standards'!A:B,2,FALSE)</f>
        <v>#N/A</v>
      </c>
      <c r="AM588" s="40">
        <f>(NETWORKDAYS(Q588,U588,Holidays!$B$1:$B$132))-AI588</f>
        <v>0</v>
      </c>
      <c r="AN588" s="39" t="e">
        <f t="shared" si="41"/>
        <v>#N/A</v>
      </c>
      <c r="AO588" s="55" t="e">
        <f>VLOOKUP(N:N,Dashboard!A$3:B$32,2,FALSE)</f>
        <v>#N/A</v>
      </c>
    </row>
    <row r="589" spans="12:41" ht="15" customHeight="1">
      <c r="L589" s="15"/>
      <c r="AD589" s="13"/>
      <c r="AK589" s="39">
        <f>NETWORKDAYS(P589,U589,Holidays!$B$1:$B$132)</f>
        <v>0</v>
      </c>
      <c r="AL589" s="39" t="e">
        <f>VLOOKUP(N589,'Service standards'!A:B,2,FALSE)</f>
        <v>#N/A</v>
      </c>
      <c r="AM589" s="40">
        <f>(NETWORKDAYS(Q589,U589,Holidays!$B$1:$B$132))-AI589</f>
        <v>0</v>
      </c>
      <c r="AN589" s="39" t="e">
        <f t="shared" si="41"/>
        <v>#N/A</v>
      </c>
      <c r="AO589" s="55" t="e">
        <f>VLOOKUP(N:N,Dashboard!A$3:B$32,2,FALSE)</f>
        <v>#N/A</v>
      </c>
    </row>
    <row r="590" spans="12:41" ht="15" customHeight="1">
      <c r="L590" s="15"/>
      <c r="AD590" s="13"/>
      <c r="AK590" s="39">
        <f>NETWORKDAYS(P590,U590,Holidays!$B$1:$B$132)</f>
        <v>0</v>
      </c>
      <c r="AL590" s="39" t="e">
        <f>VLOOKUP(N590,'Service standards'!A:B,2,FALSE)</f>
        <v>#N/A</v>
      </c>
      <c r="AM590" s="40">
        <f>(NETWORKDAYS(Q590,U590,Holidays!$B$1:$B$132))-AI590</f>
        <v>0</v>
      </c>
      <c r="AN590" s="39" t="e">
        <f t="shared" si="41"/>
        <v>#N/A</v>
      </c>
      <c r="AO590" s="55" t="e">
        <f>VLOOKUP(N:N,Dashboard!A$3:B$32,2,FALSE)</f>
        <v>#N/A</v>
      </c>
    </row>
    <row r="591" spans="12:41" ht="15" customHeight="1">
      <c r="L591" s="15"/>
      <c r="AD591" s="13"/>
      <c r="AK591" s="39">
        <f>NETWORKDAYS(P591,U591,Holidays!$B$1:$B$132)</f>
        <v>0</v>
      </c>
      <c r="AL591" s="39" t="e">
        <f>VLOOKUP(N591,'Service standards'!A:B,2,FALSE)</f>
        <v>#N/A</v>
      </c>
      <c r="AM591" s="40">
        <f>(NETWORKDAYS(Q591,U591,Holidays!$B$1:$B$132))-AI591</f>
        <v>0</v>
      </c>
      <c r="AN591" s="39" t="e">
        <f t="shared" si="41"/>
        <v>#N/A</v>
      </c>
      <c r="AO591" s="55" t="e">
        <f>VLOOKUP(N:N,Dashboard!A$3:B$32,2,FALSE)</f>
        <v>#N/A</v>
      </c>
    </row>
    <row r="592" spans="12:41" ht="15" customHeight="1">
      <c r="L592" s="15"/>
      <c r="AD592" s="13"/>
      <c r="AK592" s="39">
        <f>NETWORKDAYS(P592,U592,Holidays!$B$1:$B$132)</f>
        <v>0</v>
      </c>
      <c r="AL592" s="39" t="e">
        <f>VLOOKUP(N592,'Service standards'!A:B,2,FALSE)</f>
        <v>#N/A</v>
      </c>
      <c r="AM592" s="40">
        <f>(NETWORKDAYS(Q592,U592,Holidays!$B$1:$B$132))-AI592</f>
        <v>0</v>
      </c>
      <c r="AN592" s="39" t="e">
        <f t="shared" si="41"/>
        <v>#N/A</v>
      </c>
      <c r="AO592" s="55" t="e">
        <f>VLOOKUP(N:N,Dashboard!A$3:B$32,2,FALSE)</f>
        <v>#N/A</v>
      </c>
    </row>
    <row r="593" spans="12:41" ht="15" customHeight="1">
      <c r="L593" s="15"/>
      <c r="AD593" s="13"/>
      <c r="AK593" s="39">
        <f>NETWORKDAYS(P593,U593,Holidays!$B$1:$B$132)</f>
        <v>0</v>
      </c>
      <c r="AL593" s="39" t="e">
        <f>VLOOKUP(N593,'Service standards'!A:B,2,FALSE)</f>
        <v>#N/A</v>
      </c>
      <c r="AM593" s="40">
        <f>(NETWORKDAYS(Q593,U593,Holidays!$B$1:$B$132))-AI593</f>
        <v>0</v>
      </c>
      <c r="AN593" s="39" t="e">
        <f t="shared" si="41"/>
        <v>#N/A</v>
      </c>
      <c r="AO593" s="55" t="e">
        <f>VLOOKUP(N:N,Dashboard!A$3:B$32,2,FALSE)</f>
        <v>#N/A</v>
      </c>
    </row>
    <row r="594" spans="12:41" ht="15" customHeight="1">
      <c r="L594" s="15"/>
      <c r="AD594" s="13"/>
      <c r="AK594" s="39">
        <f>NETWORKDAYS(P594,U594,Holidays!$B$1:$B$132)</f>
        <v>0</v>
      </c>
      <c r="AL594" s="39" t="e">
        <f>VLOOKUP(N594,'Service standards'!A:B,2,FALSE)</f>
        <v>#N/A</v>
      </c>
      <c r="AM594" s="40">
        <f>(NETWORKDAYS(Q594,U594,Holidays!$B$1:$B$132))-AI594</f>
        <v>0</v>
      </c>
      <c r="AN594" s="39" t="e">
        <f t="shared" si="41"/>
        <v>#N/A</v>
      </c>
      <c r="AO594" s="55" t="e">
        <f>VLOOKUP(N:N,Dashboard!A$3:B$32,2,FALSE)</f>
        <v>#N/A</v>
      </c>
    </row>
    <row r="595" spans="12:41" ht="15" customHeight="1">
      <c r="L595" s="15"/>
      <c r="AD595" s="13"/>
      <c r="AK595" s="39">
        <f>NETWORKDAYS(P595,U595,Holidays!$B$1:$B$132)</f>
        <v>0</v>
      </c>
      <c r="AL595" s="39" t="e">
        <f>VLOOKUP(N595,'Service standards'!A:B,2,FALSE)</f>
        <v>#N/A</v>
      </c>
      <c r="AM595" s="40">
        <f>(NETWORKDAYS(Q595,U595,Holidays!$B$1:$B$132))-AI595</f>
        <v>0</v>
      </c>
      <c r="AN595" s="39" t="e">
        <f t="shared" si="41"/>
        <v>#N/A</v>
      </c>
      <c r="AO595" s="55" t="e">
        <f>VLOOKUP(N:N,Dashboard!A$3:B$32,2,FALSE)</f>
        <v>#N/A</v>
      </c>
    </row>
    <row r="596" spans="12:41" ht="15" customHeight="1">
      <c r="L596" s="15"/>
      <c r="AD596" s="13"/>
      <c r="AK596" s="39">
        <f>NETWORKDAYS(P596,U596,Holidays!$B$1:$B$132)</f>
        <v>0</v>
      </c>
      <c r="AL596" s="39" t="e">
        <f>VLOOKUP(N596,'Service standards'!A:B,2,FALSE)</f>
        <v>#N/A</v>
      </c>
      <c r="AM596" s="40">
        <f>(NETWORKDAYS(Q596,U596,Holidays!$B$1:$B$132))-AI596</f>
        <v>0</v>
      </c>
      <c r="AN596" s="39" t="e">
        <f t="shared" si="41"/>
        <v>#N/A</v>
      </c>
      <c r="AO596" s="55" t="e">
        <f>VLOOKUP(N:N,Dashboard!A$3:B$32,2,FALSE)</f>
        <v>#N/A</v>
      </c>
    </row>
    <row r="597" spans="12:41" ht="15" customHeight="1">
      <c r="L597" s="15"/>
      <c r="AD597" s="13"/>
      <c r="AK597" s="39">
        <f>NETWORKDAYS(P597,U597,Holidays!$B$1:$B$132)</f>
        <v>0</v>
      </c>
      <c r="AL597" s="39" t="e">
        <f>VLOOKUP(N597,'Service standards'!A:B,2,FALSE)</f>
        <v>#N/A</v>
      </c>
      <c r="AM597" s="40">
        <f>(NETWORKDAYS(Q597,U597,Holidays!$B$1:$B$132))-AI597</f>
        <v>0</v>
      </c>
      <c r="AN597" s="39" t="e">
        <f t="shared" si="41"/>
        <v>#N/A</v>
      </c>
      <c r="AO597" s="55" t="e">
        <f>VLOOKUP(N:N,Dashboard!A$3:B$32,2,FALSE)</f>
        <v>#N/A</v>
      </c>
    </row>
    <row r="598" spans="12:41" ht="15" customHeight="1">
      <c r="L598" s="15"/>
      <c r="AD598" s="13"/>
      <c r="AK598" s="39">
        <f>NETWORKDAYS(P598,U598,Holidays!$B$1:$B$132)</f>
        <v>0</v>
      </c>
      <c r="AL598" s="39" t="e">
        <f>VLOOKUP(N598,'Service standards'!A:B,2,FALSE)</f>
        <v>#N/A</v>
      </c>
      <c r="AM598" s="40">
        <f>(NETWORKDAYS(Q598,U598,Holidays!$B$1:$B$132))-AI598</f>
        <v>0</v>
      </c>
      <c r="AN598" s="39" t="e">
        <f t="shared" si="41"/>
        <v>#N/A</v>
      </c>
      <c r="AO598" s="55" t="e">
        <f>VLOOKUP(N:N,Dashboard!A$3:B$32,2,FALSE)</f>
        <v>#N/A</v>
      </c>
    </row>
    <row r="599" spans="12:41" ht="15" customHeight="1">
      <c r="L599" s="15"/>
      <c r="AD599" s="13"/>
      <c r="AK599" s="39">
        <f>NETWORKDAYS(P599,U599,Holidays!$B$1:$B$132)</f>
        <v>0</v>
      </c>
      <c r="AL599" s="39" t="e">
        <f>VLOOKUP(N599,'Service standards'!A:B,2,FALSE)</f>
        <v>#N/A</v>
      </c>
      <c r="AM599" s="40">
        <f>(NETWORKDAYS(Q599,U599,Holidays!$B$1:$B$132))-AI599</f>
        <v>0</v>
      </c>
      <c r="AN599" s="39" t="e">
        <f t="shared" si="41"/>
        <v>#N/A</v>
      </c>
      <c r="AO599" s="55" t="e">
        <f>VLOOKUP(N:N,Dashboard!A$3:B$32,2,FALSE)</f>
        <v>#N/A</v>
      </c>
    </row>
    <row r="600" spans="12:41" ht="15" customHeight="1">
      <c r="L600" s="15"/>
      <c r="AD600" s="13"/>
      <c r="AK600" s="39">
        <f>NETWORKDAYS(P600,U600,Holidays!$B$1:$B$132)</f>
        <v>0</v>
      </c>
      <c r="AL600" s="39" t="e">
        <f>VLOOKUP(N600,'Service standards'!A:B,2,FALSE)</f>
        <v>#N/A</v>
      </c>
      <c r="AM600" s="40">
        <f>(NETWORKDAYS(Q600,U600,Holidays!$B$1:$B$132))-AI600</f>
        <v>0</v>
      </c>
      <c r="AN600" s="39" t="e">
        <f t="shared" si="41"/>
        <v>#N/A</v>
      </c>
      <c r="AO600" s="55" t="e">
        <f>VLOOKUP(N:N,Dashboard!A$3:B$32,2,FALSE)</f>
        <v>#N/A</v>
      </c>
    </row>
    <row r="601" spans="12:41" ht="15" customHeight="1">
      <c r="L601" s="15"/>
      <c r="AD601" s="13"/>
      <c r="AK601" s="39">
        <f>NETWORKDAYS(P601,U601,Holidays!$B$1:$B$132)</f>
        <v>0</v>
      </c>
      <c r="AL601" s="39" t="e">
        <f>VLOOKUP(N601,'Service standards'!A:B,2,FALSE)</f>
        <v>#N/A</v>
      </c>
      <c r="AM601" s="40">
        <f>(NETWORKDAYS(Q601,U601,Holidays!$B$1:$B$132))-AI601</f>
        <v>0</v>
      </c>
      <c r="AN601" s="39" t="e">
        <f t="shared" si="41"/>
        <v>#N/A</v>
      </c>
      <c r="AO601" s="55" t="e">
        <f>VLOOKUP(N:N,Dashboard!A$3:B$32,2,FALSE)</f>
        <v>#N/A</v>
      </c>
    </row>
    <row r="602" spans="12:41" ht="15" customHeight="1">
      <c r="L602" s="15"/>
      <c r="AD602" s="13"/>
      <c r="AK602" s="39">
        <f>NETWORKDAYS(P602,U602,Holidays!$B$1:$B$132)</f>
        <v>0</v>
      </c>
      <c r="AL602" s="39" t="e">
        <f>VLOOKUP(N602,'Service standards'!A:B,2,FALSE)</f>
        <v>#N/A</v>
      </c>
      <c r="AM602" s="40">
        <f>(NETWORKDAYS(Q602,U602,Holidays!$B$1:$B$132))-AI602</f>
        <v>0</v>
      </c>
      <c r="AN602" s="39" t="e">
        <f t="shared" si="41"/>
        <v>#N/A</v>
      </c>
      <c r="AO602" s="55" t="e">
        <f>VLOOKUP(N:N,Dashboard!A$3:B$32,2,FALSE)</f>
        <v>#N/A</v>
      </c>
    </row>
    <row r="603" spans="12:41" ht="15" customHeight="1">
      <c r="L603" s="15"/>
      <c r="AD603" s="13"/>
      <c r="AK603" s="39">
        <f>NETWORKDAYS(P603,U603,Holidays!$B$1:$B$132)</f>
        <v>0</v>
      </c>
      <c r="AL603" s="39" t="e">
        <f>VLOOKUP(N603,'Service standards'!A:B,2,FALSE)</f>
        <v>#N/A</v>
      </c>
      <c r="AM603" s="40">
        <f>(NETWORKDAYS(Q603,U603,Holidays!$B$1:$B$132))-AI603</f>
        <v>0</v>
      </c>
      <c r="AN603" s="39" t="e">
        <f t="shared" si="41"/>
        <v>#N/A</v>
      </c>
      <c r="AO603" s="55" t="e">
        <f>VLOOKUP(N:N,Dashboard!A$3:B$32,2,FALSE)</f>
        <v>#N/A</v>
      </c>
    </row>
    <row r="604" spans="12:41" ht="15" customHeight="1">
      <c r="L604" s="15"/>
      <c r="AD604" s="13"/>
      <c r="AK604" s="39">
        <f>NETWORKDAYS(P604,U604,Holidays!$B$1:$B$132)</f>
        <v>0</v>
      </c>
      <c r="AL604" s="39" t="e">
        <f>VLOOKUP(N604,'Service standards'!A:B,2,FALSE)</f>
        <v>#N/A</v>
      </c>
      <c r="AM604" s="40">
        <f>(NETWORKDAYS(Q604,U604,Holidays!$B$1:$B$132))-AI604</f>
        <v>0</v>
      </c>
      <c r="AN604" s="39" t="e">
        <f t="shared" si="41"/>
        <v>#N/A</v>
      </c>
      <c r="AO604" s="55" t="e">
        <f>VLOOKUP(N:N,Dashboard!A$3:B$32,2,FALSE)</f>
        <v>#N/A</v>
      </c>
    </row>
    <row r="605" spans="12:41" ht="15" customHeight="1">
      <c r="L605" s="15"/>
      <c r="AD605" s="13"/>
      <c r="AK605" s="39">
        <f>NETWORKDAYS(P605,U605,Holidays!$B$1:$B$132)</f>
        <v>0</v>
      </c>
      <c r="AL605" s="39" t="e">
        <f>VLOOKUP(N605,'Service standards'!A:B,2,FALSE)</f>
        <v>#N/A</v>
      </c>
      <c r="AM605" s="40">
        <f>(NETWORKDAYS(Q605,U605,Holidays!$B$1:$B$132))-AI605</f>
        <v>0</v>
      </c>
      <c r="AN605" s="39" t="e">
        <f t="shared" si="41"/>
        <v>#N/A</v>
      </c>
      <c r="AO605" s="55" t="e">
        <f>VLOOKUP(N:N,Dashboard!A$3:B$32,2,FALSE)</f>
        <v>#N/A</v>
      </c>
    </row>
    <row r="606" spans="12:41" ht="15" customHeight="1">
      <c r="L606" s="15"/>
      <c r="AD606" s="13"/>
      <c r="AK606" s="39">
        <f>NETWORKDAYS(P606,U606,Holidays!$B$1:$B$132)</f>
        <v>0</v>
      </c>
      <c r="AL606" s="39" t="e">
        <f>VLOOKUP(N606,'Service standards'!A:B,2,FALSE)</f>
        <v>#N/A</v>
      </c>
      <c r="AM606" s="40">
        <f>(NETWORKDAYS(Q606,U606,Holidays!$B$1:$B$132))-AI606</f>
        <v>0</v>
      </c>
      <c r="AN606" s="39" t="e">
        <f t="shared" si="41"/>
        <v>#N/A</v>
      </c>
      <c r="AO606" s="55" t="e">
        <f>VLOOKUP(N:N,Dashboard!A$3:B$32,2,FALSE)</f>
        <v>#N/A</v>
      </c>
    </row>
    <row r="607" spans="12:41" ht="15" customHeight="1">
      <c r="L607" s="15"/>
      <c r="AD607" s="13"/>
      <c r="AK607" s="39">
        <f>NETWORKDAYS(P607,U607,Holidays!$B$1:$B$132)</f>
        <v>0</v>
      </c>
      <c r="AL607" s="39" t="e">
        <f>VLOOKUP(N607,'Service standards'!A:B,2,FALSE)</f>
        <v>#N/A</v>
      </c>
      <c r="AM607" s="40">
        <f>(NETWORKDAYS(Q607,U607,Holidays!$B$1:$B$132))-AI607</f>
        <v>0</v>
      </c>
      <c r="AN607" s="39" t="e">
        <f t="shared" si="41"/>
        <v>#N/A</v>
      </c>
      <c r="AO607" s="55" t="e">
        <f>VLOOKUP(N:N,Dashboard!A$3:B$32,2,FALSE)</f>
        <v>#N/A</v>
      </c>
    </row>
    <row r="608" spans="12:41" ht="15" customHeight="1">
      <c r="L608" s="15"/>
      <c r="AD608" s="13"/>
      <c r="AK608" s="39">
        <f>NETWORKDAYS(P608,U608,Holidays!$B$1:$B$132)</f>
        <v>0</v>
      </c>
      <c r="AL608" s="39" t="e">
        <f>VLOOKUP(N608,'Service standards'!A:B,2,FALSE)</f>
        <v>#N/A</v>
      </c>
      <c r="AM608" s="40">
        <f>(NETWORKDAYS(Q608,U608,Holidays!$B$1:$B$132))-AI608</f>
        <v>0</v>
      </c>
      <c r="AN608" s="39" t="e">
        <f t="shared" si="41"/>
        <v>#N/A</v>
      </c>
      <c r="AO608" s="55" t="e">
        <f>VLOOKUP(N:N,Dashboard!A$3:B$32,2,FALSE)</f>
        <v>#N/A</v>
      </c>
    </row>
    <row r="609" spans="12:41" ht="15" customHeight="1">
      <c r="L609" s="15"/>
      <c r="AD609" s="13"/>
      <c r="AK609" s="39">
        <f>NETWORKDAYS(P609,U609,Holidays!$B$1:$B$132)</f>
        <v>0</v>
      </c>
      <c r="AL609" s="39" t="e">
        <f>VLOOKUP(N609,'Service standards'!A:B,2,FALSE)</f>
        <v>#N/A</v>
      </c>
      <c r="AM609" s="40">
        <f>(NETWORKDAYS(Q609,U609,Holidays!$B$1:$B$132))-AI609</f>
        <v>0</v>
      </c>
      <c r="AN609" s="39" t="e">
        <f t="shared" si="41"/>
        <v>#N/A</v>
      </c>
      <c r="AO609" s="55" t="e">
        <f>VLOOKUP(N:N,Dashboard!A$3:B$32,2,FALSE)</f>
        <v>#N/A</v>
      </c>
    </row>
    <row r="610" spans="12:41" ht="15" customHeight="1">
      <c r="L610" s="15"/>
      <c r="AD610" s="13"/>
      <c r="AK610" s="39">
        <f>NETWORKDAYS(P610,U610,Holidays!$B$1:$B$132)</f>
        <v>0</v>
      </c>
      <c r="AL610" s="39" t="e">
        <f>VLOOKUP(N610,'Service standards'!A:B,2,FALSE)</f>
        <v>#N/A</v>
      </c>
      <c r="AM610" s="40">
        <f>(NETWORKDAYS(Q610,U610,Holidays!$B$1:$B$132))-AI610</f>
        <v>0</v>
      </c>
      <c r="AN610" s="39" t="e">
        <f t="shared" si="41"/>
        <v>#N/A</v>
      </c>
      <c r="AO610" s="55" t="e">
        <f>VLOOKUP(N:N,Dashboard!A$3:B$32,2,FALSE)</f>
        <v>#N/A</v>
      </c>
    </row>
    <row r="611" spans="12:41" ht="15" customHeight="1">
      <c r="L611" s="15"/>
      <c r="AD611" s="13"/>
      <c r="AK611" s="39">
        <f>NETWORKDAYS(P611,U611,Holidays!$B$1:$B$132)</f>
        <v>0</v>
      </c>
      <c r="AL611" s="39" t="e">
        <f>VLOOKUP(N611,'Service standards'!A:B,2,FALSE)</f>
        <v>#N/A</v>
      </c>
      <c r="AM611" s="40">
        <f>(NETWORKDAYS(Q611,U611,Holidays!$B$1:$B$132))-AI611</f>
        <v>0</v>
      </c>
      <c r="AN611" s="39" t="e">
        <f t="shared" si="41"/>
        <v>#N/A</v>
      </c>
      <c r="AO611" s="55" t="e">
        <f>VLOOKUP(N:N,Dashboard!A$3:B$32,2,FALSE)</f>
        <v>#N/A</v>
      </c>
    </row>
    <row r="612" spans="12:41" ht="15" customHeight="1">
      <c r="L612" s="15"/>
      <c r="AD612" s="13"/>
      <c r="AK612" s="39">
        <f>NETWORKDAYS(P612,U612,Holidays!$B$1:$B$132)</f>
        <v>0</v>
      </c>
      <c r="AL612" s="39" t="e">
        <f>VLOOKUP(N612,'Service standards'!A:B,2,FALSE)</f>
        <v>#N/A</v>
      </c>
      <c r="AM612" s="40">
        <f>(NETWORKDAYS(Q612,U612,Holidays!$B$1:$B$132))-AI612</f>
        <v>0</v>
      </c>
      <c r="AN612" s="39" t="e">
        <f t="shared" si="41"/>
        <v>#N/A</v>
      </c>
      <c r="AO612" s="55" t="e">
        <f>VLOOKUP(N:N,Dashboard!A$3:B$32,2,FALSE)</f>
        <v>#N/A</v>
      </c>
    </row>
    <row r="613" spans="12:41" ht="15" customHeight="1">
      <c r="L613" s="15"/>
      <c r="AD613" s="13"/>
      <c r="AK613" s="39">
        <f>NETWORKDAYS(P613,U613,Holidays!$B$1:$B$132)</f>
        <v>0</v>
      </c>
      <c r="AL613" s="39" t="e">
        <f>VLOOKUP(N613,'Service standards'!A:B,2,FALSE)</f>
        <v>#N/A</v>
      </c>
      <c r="AM613" s="40">
        <f>(NETWORKDAYS(Q613,U613,Holidays!$B$1:$B$132))-AI613</f>
        <v>0</v>
      </c>
      <c r="AN613" s="39" t="e">
        <f t="shared" si="41"/>
        <v>#N/A</v>
      </c>
      <c r="AO613" s="55" t="e">
        <f>VLOOKUP(N:N,Dashboard!A$3:B$32,2,FALSE)</f>
        <v>#N/A</v>
      </c>
    </row>
    <row r="614" spans="12:41" ht="15" customHeight="1">
      <c r="L614" s="15"/>
      <c r="AD614" s="13"/>
      <c r="AK614" s="39">
        <f>NETWORKDAYS(P614,U614,Holidays!$B$1:$B$132)</f>
        <v>0</v>
      </c>
      <c r="AL614" s="39" t="e">
        <f>VLOOKUP(N614,'Service standards'!A:B,2,FALSE)</f>
        <v>#N/A</v>
      </c>
      <c r="AM614" s="40">
        <f>(NETWORKDAYS(Q614,U614,Holidays!$B$1:$B$132))-AI614</f>
        <v>0</v>
      </c>
      <c r="AN614" s="39" t="e">
        <f t="shared" si="41"/>
        <v>#N/A</v>
      </c>
      <c r="AO614" s="55" t="e">
        <f>VLOOKUP(N:N,Dashboard!A$3:B$32,2,FALSE)</f>
        <v>#N/A</v>
      </c>
    </row>
    <row r="615" spans="12:41" ht="15" customHeight="1">
      <c r="L615" s="15"/>
      <c r="AD615" s="13"/>
      <c r="AK615" s="39">
        <f>NETWORKDAYS(P615,U615,Holidays!$B$1:$B$132)</f>
        <v>0</v>
      </c>
      <c r="AL615" s="39" t="e">
        <f>VLOOKUP(N615,'Service standards'!A:B,2,FALSE)</f>
        <v>#N/A</v>
      </c>
      <c r="AM615" s="40">
        <f>(NETWORKDAYS(Q615,U615,Holidays!$B$1:$B$132))-AI615</f>
        <v>0</v>
      </c>
      <c r="AN615" s="39" t="e">
        <f t="shared" si="41"/>
        <v>#N/A</v>
      </c>
      <c r="AO615" s="55" t="e">
        <f>VLOOKUP(N:N,Dashboard!A$3:B$32,2,FALSE)</f>
        <v>#N/A</v>
      </c>
    </row>
    <row r="616" spans="12:41" ht="15" customHeight="1">
      <c r="L616" s="15"/>
      <c r="AD616" s="13"/>
      <c r="AK616" s="39">
        <f>NETWORKDAYS(P616,U616,Holidays!$B$1:$B$132)</f>
        <v>0</v>
      </c>
      <c r="AL616" s="39" t="e">
        <f>VLOOKUP(N616,'Service standards'!A:B,2,FALSE)</f>
        <v>#N/A</v>
      </c>
      <c r="AM616" s="40">
        <f>(NETWORKDAYS(Q616,U616,Holidays!$B$1:$B$132))-AI616</f>
        <v>0</v>
      </c>
      <c r="AN616" s="39" t="e">
        <f t="shared" si="41"/>
        <v>#N/A</v>
      </c>
      <c r="AO616" s="55" t="e">
        <f>VLOOKUP(N:N,Dashboard!A$3:B$32,2,FALSE)</f>
        <v>#N/A</v>
      </c>
    </row>
    <row r="617" spans="12:41" ht="15" customHeight="1">
      <c r="L617" s="15"/>
      <c r="AD617" s="13"/>
      <c r="AK617" s="39">
        <f>NETWORKDAYS(P617,U617,Holidays!$B$1:$B$132)</f>
        <v>0</v>
      </c>
      <c r="AL617" s="39" t="e">
        <f>VLOOKUP(N617,'Service standards'!A:B,2,FALSE)</f>
        <v>#N/A</v>
      </c>
      <c r="AM617" s="40">
        <f>(NETWORKDAYS(Q617,U617,Holidays!$B$1:$B$132))-AI617</f>
        <v>0</v>
      </c>
      <c r="AN617" s="39" t="e">
        <f t="shared" si="41"/>
        <v>#N/A</v>
      </c>
      <c r="AO617" s="55" t="e">
        <f>VLOOKUP(N:N,Dashboard!A$3:B$32,2,FALSE)</f>
        <v>#N/A</v>
      </c>
    </row>
    <row r="618" spans="12:41" ht="15" customHeight="1">
      <c r="L618" s="15"/>
      <c r="AD618" s="13"/>
      <c r="AK618" s="39">
        <f>NETWORKDAYS(P618,U618,Holidays!$B$1:$B$132)</f>
        <v>0</v>
      </c>
      <c r="AL618" s="39" t="e">
        <f>VLOOKUP(N618,'Service standards'!A:B,2,FALSE)</f>
        <v>#N/A</v>
      </c>
      <c r="AM618" s="40">
        <f>(NETWORKDAYS(Q618,U618,Holidays!$B$1:$B$132))-AI618</f>
        <v>0</v>
      </c>
      <c r="AN618" s="39" t="e">
        <f t="shared" si="41"/>
        <v>#N/A</v>
      </c>
      <c r="AO618" s="55" t="e">
        <f>VLOOKUP(N:N,Dashboard!A$3:B$32,2,FALSE)</f>
        <v>#N/A</v>
      </c>
    </row>
    <row r="619" spans="12:41" ht="15" customHeight="1">
      <c r="L619" s="15"/>
      <c r="AD619" s="13"/>
      <c r="AK619" s="39">
        <f>NETWORKDAYS(P619,U619,Holidays!$B$1:$B$132)</f>
        <v>0</v>
      </c>
      <c r="AL619" s="39" t="e">
        <f>VLOOKUP(N619,'Service standards'!A:B,2,FALSE)</f>
        <v>#N/A</v>
      </c>
      <c r="AM619" s="40">
        <f>(NETWORKDAYS(Q619,U619,Holidays!$B$1:$B$132))-AI619</f>
        <v>0</v>
      </c>
      <c r="AN619" s="39" t="e">
        <f t="shared" si="41"/>
        <v>#N/A</v>
      </c>
      <c r="AO619" s="55" t="e">
        <f>VLOOKUP(N:N,Dashboard!A$3:B$32,2,FALSE)</f>
        <v>#N/A</v>
      </c>
    </row>
    <row r="620" spans="12:41" ht="15" customHeight="1">
      <c r="L620" s="15"/>
      <c r="AD620" s="13"/>
      <c r="AK620" s="39">
        <f>NETWORKDAYS(P620,U620,Holidays!$B$1:$B$132)</f>
        <v>0</v>
      </c>
      <c r="AL620" s="39" t="e">
        <f>VLOOKUP(N620,'Service standards'!A:B,2,FALSE)</f>
        <v>#N/A</v>
      </c>
      <c r="AM620" s="40">
        <f>(NETWORKDAYS(Q620,U620,Holidays!$B$1:$B$132))-AI620</f>
        <v>0</v>
      </c>
      <c r="AN620" s="39" t="e">
        <f t="shared" ref="AN620:AN683" si="42">IF(AM620&lt;=AL620,"Met/Rencontre", "DNM/NRP")</f>
        <v>#N/A</v>
      </c>
      <c r="AO620" s="55" t="e">
        <f>VLOOKUP(N:N,Dashboard!A$3:B$32,2,FALSE)</f>
        <v>#N/A</v>
      </c>
    </row>
    <row r="621" spans="12:41" ht="15" customHeight="1">
      <c r="L621" s="15"/>
      <c r="AD621" s="13"/>
      <c r="AK621" s="39">
        <f>NETWORKDAYS(P621,U621,Holidays!$B$1:$B$132)</f>
        <v>0</v>
      </c>
      <c r="AL621" s="39" t="e">
        <f>VLOOKUP(N621,'Service standards'!A:B,2,FALSE)</f>
        <v>#N/A</v>
      </c>
      <c r="AM621" s="40">
        <f>(NETWORKDAYS(Q621,U621,Holidays!$B$1:$B$132))-AI621</f>
        <v>0</v>
      </c>
      <c r="AN621" s="39" t="e">
        <f t="shared" si="42"/>
        <v>#N/A</v>
      </c>
      <c r="AO621" s="55" t="e">
        <f>VLOOKUP(N:N,Dashboard!A$3:B$32,2,FALSE)</f>
        <v>#N/A</v>
      </c>
    </row>
    <row r="622" spans="12:41" ht="15" customHeight="1">
      <c r="L622" s="15"/>
      <c r="AD622" s="13"/>
      <c r="AK622" s="39">
        <f>NETWORKDAYS(P622,U622,Holidays!$B$1:$B$132)</f>
        <v>0</v>
      </c>
      <c r="AL622" s="39" t="e">
        <f>VLOOKUP(N622,'Service standards'!A:B,2,FALSE)</f>
        <v>#N/A</v>
      </c>
      <c r="AM622" s="40">
        <f>(NETWORKDAYS(Q622,U622,Holidays!$B$1:$B$132))-AI622</f>
        <v>0</v>
      </c>
      <c r="AN622" s="39" t="e">
        <f t="shared" si="42"/>
        <v>#N/A</v>
      </c>
      <c r="AO622" s="55" t="e">
        <f>VLOOKUP(N:N,Dashboard!A$3:B$32,2,FALSE)</f>
        <v>#N/A</v>
      </c>
    </row>
    <row r="623" spans="12:41" ht="15" customHeight="1">
      <c r="L623" s="15"/>
      <c r="AD623" s="13"/>
      <c r="AK623" s="39">
        <f>NETWORKDAYS(P623,U623,Holidays!$B$1:$B$132)</f>
        <v>0</v>
      </c>
      <c r="AL623" s="39" t="e">
        <f>VLOOKUP(N623,'Service standards'!A:B,2,FALSE)</f>
        <v>#N/A</v>
      </c>
      <c r="AM623" s="40">
        <f>(NETWORKDAYS(Q623,U623,Holidays!$B$1:$B$132))-AI623</f>
        <v>0</v>
      </c>
      <c r="AN623" s="39" t="e">
        <f t="shared" si="42"/>
        <v>#N/A</v>
      </c>
      <c r="AO623" s="55" t="e">
        <f>VLOOKUP(N:N,Dashboard!A$3:B$32,2,FALSE)</f>
        <v>#N/A</v>
      </c>
    </row>
    <row r="624" spans="12:41" ht="15" customHeight="1">
      <c r="L624" s="15"/>
      <c r="AD624" s="13"/>
      <c r="AK624" s="39">
        <f>NETWORKDAYS(P624,U624,Holidays!$B$1:$B$132)</f>
        <v>0</v>
      </c>
      <c r="AL624" s="39" t="e">
        <f>VLOOKUP(N624,'Service standards'!A:B,2,FALSE)</f>
        <v>#N/A</v>
      </c>
      <c r="AM624" s="40">
        <f>(NETWORKDAYS(Q624,U624,Holidays!$B$1:$B$132))-AI624</f>
        <v>0</v>
      </c>
      <c r="AN624" s="39" t="e">
        <f t="shared" si="42"/>
        <v>#N/A</v>
      </c>
      <c r="AO624" s="55" t="e">
        <f>VLOOKUP(N:N,Dashboard!A$3:B$32,2,FALSE)</f>
        <v>#N/A</v>
      </c>
    </row>
    <row r="625" spans="12:41" ht="15" customHeight="1">
      <c r="L625" s="15"/>
      <c r="AD625" s="13"/>
      <c r="AK625" s="39">
        <f>NETWORKDAYS(P625,U625,Holidays!$B$1:$B$132)</f>
        <v>0</v>
      </c>
      <c r="AL625" s="39" t="e">
        <f>VLOOKUP(N625,'Service standards'!A:B,2,FALSE)</f>
        <v>#N/A</v>
      </c>
      <c r="AM625" s="40">
        <f>(NETWORKDAYS(Q625,U625,Holidays!$B$1:$B$132))-AI625</f>
        <v>0</v>
      </c>
      <c r="AN625" s="39" t="e">
        <f t="shared" si="42"/>
        <v>#N/A</v>
      </c>
      <c r="AO625" s="55" t="e">
        <f>VLOOKUP(N:N,Dashboard!A$3:B$32,2,FALSE)</f>
        <v>#N/A</v>
      </c>
    </row>
    <row r="626" spans="12:41" ht="15" customHeight="1">
      <c r="L626" s="15"/>
      <c r="AD626" s="13"/>
      <c r="AK626" s="39">
        <f>NETWORKDAYS(P626,U626,Holidays!$B$1:$B$132)</f>
        <v>0</v>
      </c>
      <c r="AL626" s="39" t="e">
        <f>VLOOKUP(N626,'Service standards'!A:B,2,FALSE)</f>
        <v>#N/A</v>
      </c>
      <c r="AM626" s="40">
        <f>(NETWORKDAYS(Q626,U626,Holidays!$B$1:$B$132))-AI626</f>
        <v>0</v>
      </c>
      <c r="AN626" s="39" t="e">
        <f t="shared" si="42"/>
        <v>#N/A</v>
      </c>
      <c r="AO626" s="55" t="e">
        <f>VLOOKUP(N:N,Dashboard!A$3:B$32,2,FALSE)</f>
        <v>#N/A</v>
      </c>
    </row>
    <row r="627" spans="12:41" ht="15" customHeight="1">
      <c r="L627" s="15"/>
      <c r="AD627" s="13"/>
      <c r="AK627" s="39">
        <f>NETWORKDAYS(P627,U627,Holidays!$B$1:$B$132)</f>
        <v>0</v>
      </c>
      <c r="AL627" s="39" t="e">
        <f>VLOOKUP(N627,'Service standards'!A:B,2,FALSE)</f>
        <v>#N/A</v>
      </c>
      <c r="AM627" s="40">
        <f>(NETWORKDAYS(Q627,U627,Holidays!$B$1:$B$132))-AI627</f>
        <v>0</v>
      </c>
      <c r="AN627" s="39" t="e">
        <f t="shared" si="42"/>
        <v>#N/A</v>
      </c>
      <c r="AO627" s="55" t="e">
        <f>VLOOKUP(N:N,Dashboard!A$3:B$32,2,FALSE)</f>
        <v>#N/A</v>
      </c>
    </row>
    <row r="628" spans="12:41" ht="15" customHeight="1">
      <c r="L628" s="15"/>
      <c r="AD628" s="13"/>
      <c r="AK628" s="39">
        <f>NETWORKDAYS(P628,U628,Holidays!$B$1:$B$132)</f>
        <v>0</v>
      </c>
      <c r="AL628" s="39" t="e">
        <f>VLOOKUP(N628,'Service standards'!A:B,2,FALSE)</f>
        <v>#N/A</v>
      </c>
      <c r="AM628" s="40">
        <f>(NETWORKDAYS(Q628,U628,Holidays!$B$1:$B$132))-AI628</f>
        <v>0</v>
      </c>
      <c r="AN628" s="39" t="e">
        <f t="shared" si="42"/>
        <v>#N/A</v>
      </c>
      <c r="AO628" s="55" t="e">
        <f>VLOOKUP(N:N,Dashboard!A$3:B$32,2,FALSE)</f>
        <v>#N/A</v>
      </c>
    </row>
    <row r="629" spans="12:41" ht="15" customHeight="1">
      <c r="L629" s="15"/>
      <c r="AD629" s="13"/>
      <c r="AK629" s="39">
        <f>NETWORKDAYS(P629,U629,Holidays!$B$1:$B$132)</f>
        <v>0</v>
      </c>
      <c r="AL629" s="39" t="e">
        <f>VLOOKUP(N629,'Service standards'!A:B,2,FALSE)</f>
        <v>#N/A</v>
      </c>
      <c r="AM629" s="40">
        <f>(NETWORKDAYS(Q629,U629,Holidays!$B$1:$B$132))-AI629</f>
        <v>0</v>
      </c>
      <c r="AN629" s="39" t="e">
        <f t="shared" si="42"/>
        <v>#N/A</v>
      </c>
      <c r="AO629" s="55" t="e">
        <f>VLOOKUP(N:N,Dashboard!A$3:B$32,2,FALSE)</f>
        <v>#N/A</v>
      </c>
    </row>
    <row r="630" spans="12:41" ht="15" customHeight="1">
      <c r="L630" s="15"/>
      <c r="AD630" s="13"/>
      <c r="AK630" s="39">
        <f>NETWORKDAYS(P630,U630,Holidays!$B$1:$B$132)</f>
        <v>0</v>
      </c>
      <c r="AL630" s="39" t="e">
        <f>VLOOKUP(N630,'Service standards'!A:B,2,FALSE)</f>
        <v>#N/A</v>
      </c>
      <c r="AM630" s="40">
        <f>(NETWORKDAYS(Q630,U630,Holidays!$B$1:$B$132))-AI630</f>
        <v>0</v>
      </c>
      <c r="AN630" s="39" t="e">
        <f t="shared" si="42"/>
        <v>#N/A</v>
      </c>
      <c r="AO630" s="55" t="e">
        <f>VLOOKUP(N:N,Dashboard!A$3:B$32,2,FALSE)</f>
        <v>#N/A</v>
      </c>
    </row>
    <row r="631" spans="12:41" ht="15" customHeight="1">
      <c r="L631" s="15"/>
      <c r="AD631" s="13"/>
      <c r="AK631" s="39">
        <f>NETWORKDAYS(P631,U631,Holidays!$B$1:$B$132)</f>
        <v>0</v>
      </c>
      <c r="AL631" s="39" t="e">
        <f>VLOOKUP(N631,'Service standards'!A:B,2,FALSE)</f>
        <v>#N/A</v>
      </c>
      <c r="AM631" s="40">
        <f>(NETWORKDAYS(Q631,U631,Holidays!$B$1:$B$132))-AI631</f>
        <v>0</v>
      </c>
      <c r="AN631" s="39" t="e">
        <f t="shared" si="42"/>
        <v>#N/A</v>
      </c>
      <c r="AO631" s="55" t="e">
        <f>VLOOKUP(N:N,Dashboard!A$3:B$32,2,FALSE)</f>
        <v>#N/A</v>
      </c>
    </row>
    <row r="632" spans="12:41" ht="15" customHeight="1">
      <c r="L632" s="15"/>
      <c r="AD632" s="13"/>
      <c r="AK632" s="39">
        <f>NETWORKDAYS(P632,U632,Holidays!$B$1:$B$132)</f>
        <v>0</v>
      </c>
      <c r="AL632" s="39" t="e">
        <f>VLOOKUP(N632,'Service standards'!A:B,2,FALSE)</f>
        <v>#N/A</v>
      </c>
      <c r="AM632" s="40">
        <f>(NETWORKDAYS(Q632,U632,Holidays!$B$1:$B$132))-AI632</f>
        <v>0</v>
      </c>
      <c r="AN632" s="39" t="e">
        <f t="shared" si="42"/>
        <v>#N/A</v>
      </c>
      <c r="AO632" s="55" t="e">
        <f>VLOOKUP(N:N,Dashboard!A$3:B$32,2,FALSE)</f>
        <v>#N/A</v>
      </c>
    </row>
    <row r="633" spans="12:41" ht="15" customHeight="1">
      <c r="L633" s="15"/>
      <c r="AD633" s="13"/>
      <c r="AK633" s="39">
        <f>NETWORKDAYS(P633,U633,Holidays!$B$1:$B$132)</f>
        <v>0</v>
      </c>
      <c r="AL633" s="39" t="e">
        <f>VLOOKUP(N633,'Service standards'!A:B,2,FALSE)</f>
        <v>#N/A</v>
      </c>
      <c r="AM633" s="40">
        <f>(NETWORKDAYS(Q633,U633,Holidays!$B$1:$B$132))-AI633</f>
        <v>0</v>
      </c>
      <c r="AN633" s="39" t="e">
        <f t="shared" si="42"/>
        <v>#N/A</v>
      </c>
      <c r="AO633" s="55" t="e">
        <f>VLOOKUP(N:N,Dashboard!A$3:B$32,2,FALSE)</f>
        <v>#N/A</v>
      </c>
    </row>
    <row r="634" spans="12:41" ht="15" customHeight="1">
      <c r="L634" s="15"/>
      <c r="AD634" s="13"/>
      <c r="AK634" s="39">
        <f>NETWORKDAYS(P634,U634,Holidays!$B$1:$B$132)</f>
        <v>0</v>
      </c>
      <c r="AL634" s="39" t="e">
        <f>VLOOKUP(N634,'Service standards'!A:B,2,FALSE)</f>
        <v>#N/A</v>
      </c>
      <c r="AM634" s="40">
        <f>(NETWORKDAYS(Q634,U634,Holidays!$B$1:$B$132))-AI634</f>
        <v>0</v>
      </c>
      <c r="AN634" s="39" t="e">
        <f t="shared" si="42"/>
        <v>#N/A</v>
      </c>
      <c r="AO634" s="55" t="e">
        <f>VLOOKUP(N:N,Dashboard!A$3:B$32,2,FALSE)</f>
        <v>#N/A</v>
      </c>
    </row>
    <row r="635" spans="12:41" ht="15" customHeight="1">
      <c r="L635" s="15"/>
      <c r="AD635" s="13"/>
      <c r="AK635" s="39">
        <f>NETWORKDAYS(P635,U635,Holidays!$B$1:$B$132)</f>
        <v>0</v>
      </c>
      <c r="AL635" s="39" t="e">
        <f>VLOOKUP(N635,'Service standards'!A:B,2,FALSE)</f>
        <v>#N/A</v>
      </c>
      <c r="AM635" s="40">
        <f>(NETWORKDAYS(Q635,U635,Holidays!$B$1:$B$132))-AI635</f>
        <v>0</v>
      </c>
      <c r="AN635" s="39" t="e">
        <f t="shared" si="42"/>
        <v>#N/A</v>
      </c>
      <c r="AO635" s="55" t="e">
        <f>VLOOKUP(N:N,Dashboard!A$3:B$32,2,FALSE)</f>
        <v>#N/A</v>
      </c>
    </row>
    <row r="636" spans="12:41" ht="15" customHeight="1">
      <c r="L636" s="15"/>
      <c r="AD636" s="13"/>
      <c r="AK636" s="39">
        <f>NETWORKDAYS(P636,U636,Holidays!$B$1:$B$132)</f>
        <v>0</v>
      </c>
      <c r="AL636" s="39" t="e">
        <f>VLOOKUP(N636,'Service standards'!A:B,2,FALSE)</f>
        <v>#N/A</v>
      </c>
      <c r="AM636" s="40">
        <f>(NETWORKDAYS(Q636,U636,Holidays!$B$1:$B$132))-AI636</f>
        <v>0</v>
      </c>
      <c r="AN636" s="39" t="e">
        <f t="shared" si="42"/>
        <v>#N/A</v>
      </c>
      <c r="AO636" s="55" t="e">
        <f>VLOOKUP(N:N,Dashboard!A$3:B$32,2,FALSE)</f>
        <v>#N/A</v>
      </c>
    </row>
    <row r="637" spans="12:41" ht="15" customHeight="1">
      <c r="L637" s="15"/>
      <c r="AD637" s="13"/>
      <c r="AK637" s="39">
        <f>NETWORKDAYS(P637,U637,Holidays!$B$1:$B$132)</f>
        <v>0</v>
      </c>
      <c r="AL637" s="39" t="e">
        <f>VLOOKUP(N637,'Service standards'!A:B,2,FALSE)</f>
        <v>#N/A</v>
      </c>
      <c r="AM637" s="40">
        <f>(NETWORKDAYS(Q637,U637,Holidays!$B$1:$B$132))-AI637</f>
        <v>0</v>
      </c>
      <c r="AN637" s="39" t="e">
        <f t="shared" si="42"/>
        <v>#N/A</v>
      </c>
      <c r="AO637" s="55" t="e">
        <f>VLOOKUP(N:N,Dashboard!A$3:B$32,2,FALSE)</f>
        <v>#N/A</v>
      </c>
    </row>
    <row r="638" spans="12:41" ht="15" customHeight="1">
      <c r="L638" s="15"/>
      <c r="AD638" s="13"/>
      <c r="AK638" s="39">
        <f>NETWORKDAYS(P638,U638,Holidays!$B$1:$B$132)</f>
        <v>0</v>
      </c>
      <c r="AL638" s="39" t="e">
        <f>VLOOKUP(N638,'Service standards'!A:B,2,FALSE)</f>
        <v>#N/A</v>
      </c>
      <c r="AM638" s="40">
        <f>(NETWORKDAYS(Q638,U638,Holidays!$B$1:$B$132))-AI638</f>
        <v>0</v>
      </c>
      <c r="AN638" s="39" t="e">
        <f t="shared" si="42"/>
        <v>#N/A</v>
      </c>
      <c r="AO638" s="55" t="e">
        <f>VLOOKUP(N:N,Dashboard!A$3:B$32,2,FALSE)</f>
        <v>#N/A</v>
      </c>
    </row>
    <row r="639" spans="12:41" ht="15" customHeight="1">
      <c r="L639" s="15"/>
      <c r="AD639" s="13"/>
      <c r="AK639" s="39">
        <f>NETWORKDAYS(P639,U639,Holidays!$B$1:$B$132)</f>
        <v>0</v>
      </c>
      <c r="AL639" s="39" t="e">
        <f>VLOOKUP(N639,'Service standards'!A:B,2,FALSE)</f>
        <v>#N/A</v>
      </c>
      <c r="AM639" s="40">
        <f>(NETWORKDAYS(Q639,U639,Holidays!$B$1:$B$132))-AI639</f>
        <v>0</v>
      </c>
      <c r="AN639" s="39" t="e">
        <f t="shared" si="42"/>
        <v>#N/A</v>
      </c>
      <c r="AO639" s="55" t="e">
        <f>VLOOKUP(N:N,Dashboard!A$3:B$32,2,FALSE)</f>
        <v>#N/A</v>
      </c>
    </row>
    <row r="640" spans="12:41" ht="15" customHeight="1">
      <c r="L640" s="15"/>
      <c r="AD640" s="13"/>
      <c r="AK640" s="39">
        <f>NETWORKDAYS(P640,U640,Holidays!$B$1:$B$132)</f>
        <v>0</v>
      </c>
      <c r="AL640" s="39" t="e">
        <f>VLOOKUP(N640,'Service standards'!A:B,2,FALSE)</f>
        <v>#N/A</v>
      </c>
      <c r="AM640" s="40">
        <f>(NETWORKDAYS(Q640,U640,Holidays!$B$1:$B$132))-AI640</f>
        <v>0</v>
      </c>
      <c r="AN640" s="39" t="e">
        <f t="shared" si="42"/>
        <v>#N/A</v>
      </c>
      <c r="AO640" s="55" t="e">
        <f>VLOOKUP(N:N,Dashboard!A$3:B$32,2,FALSE)</f>
        <v>#N/A</v>
      </c>
    </row>
    <row r="641" spans="12:41" ht="15" customHeight="1">
      <c r="L641" s="15"/>
      <c r="AD641" s="13"/>
      <c r="AK641" s="39">
        <f>NETWORKDAYS(P641,U641,Holidays!$B$1:$B$132)</f>
        <v>0</v>
      </c>
      <c r="AL641" s="39" t="e">
        <f>VLOOKUP(N641,'Service standards'!A:B,2,FALSE)</f>
        <v>#N/A</v>
      </c>
      <c r="AM641" s="40">
        <f>(NETWORKDAYS(Q641,U641,Holidays!$B$1:$B$132))-AI641</f>
        <v>0</v>
      </c>
      <c r="AN641" s="39" t="e">
        <f t="shared" si="42"/>
        <v>#N/A</v>
      </c>
      <c r="AO641" s="55" t="e">
        <f>VLOOKUP(N:N,Dashboard!A$3:B$32,2,FALSE)</f>
        <v>#N/A</v>
      </c>
    </row>
    <row r="642" spans="12:41" ht="15" customHeight="1">
      <c r="L642" s="15"/>
      <c r="AD642" s="13"/>
      <c r="AK642" s="39">
        <f>NETWORKDAYS(P642,U642,Holidays!$B$1:$B$132)</f>
        <v>0</v>
      </c>
      <c r="AL642" s="39" t="e">
        <f>VLOOKUP(N642,'Service standards'!A:B,2,FALSE)</f>
        <v>#N/A</v>
      </c>
      <c r="AM642" s="40">
        <f>(NETWORKDAYS(Q642,U642,Holidays!$B$1:$B$132))-AI642</f>
        <v>0</v>
      </c>
      <c r="AN642" s="39" t="e">
        <f t="shared" si="42"/>
        <v>#N/A</v>
      </c>
      <c r="AO642" s="55" t="e">
        <f>VLOOKUP(N:N,Dashboard!A$3:B$32,2,FALSE)</f>
        <v>#N/A</v>
      </c>
    </row>
    <row r="643" spans="12:41" ht="15" customHeight="1">
      <c r="L643" s="15"/>
      <c r="AD643" s="13"/>
      <c r="AK643" s="39">
        <f>NETWORKDAYS(P643,U643,Holidays!$B$1:$B$132)</f>
        <v>0</v>
      </c>
      <c r="AL643" s="39" t="e">
        <f>VLOOKUP(N643,'Service standards'!A:B,2,FALSE)</f>
        <v>#N/A</v>
      </c>
      <c r="AM643" s="40">
        <f>(NETWORKDAYS(Q643,U643,Holidays!$B$1:$B$132))-AI643</f>
        <v>0</v>
      </c>
      <c r="AN643" s="39" t="e">
        <f t="shared" si="42"/>
        <v>#N/A</v>
      </c>
      <c r="AO643" s="55" t="e">
        <f>VLOOKUP(N:N,Dashboard!A$3:B$32,2,FALSE)</f>
        <v>#N/A</v>
      </c>
    </row>
    <row r="644" spans="12:41" ht="15" customHeight="1">
      <c r="L644" s="15"/>
      <c r="AD644" s="13"/>
      <c r="AK644" s="39">
        <f>NETWORKDAYS(P644,U644,Holidays!$B$1:$B$132)</f>
        <v>0</v>
      </c>
      <c r="AL644" s="39" t="e">
        <f>VLOOKUP(N644,'Service standards'!A:B,2,FALSE)</f>
        <v>#N/A</v>
      </c>
      <c r="AM644" s="40">
        <f>(NETWORKDAYS(Q644,U644,Holidays!$B$1:$B$132))-AI644</f>
        <v>0</v>
      </c>
      <c r="AN644" s="39" t="e">
        <f t="shared" si="42"/>
        <v>#N/A</v>
      </c>
      <c r="AO644" s="55" t="e">
        <f>VLOOKUP(N:N,Dashboard!A$3:B$32,2,FALSE)</f>
        <v>#N/A</v>
      </c>
    </row>
    <row r="645" spans="12:41" ht="15" customHeight="1">
      <c r="L645" s="15"/>
      <c r="AD645" s="13"/>
      <c r="AK645" s="39">
        <f>NETWORKDAYS(P645,U645,Holidays!$B$1:$B$132)</f>
        <v>0</v>
      </c>
      <c r="AL645" s="39" t="e">
        <f>VLOOKUP(N645,'Service standards'!A:B,2,FALSE)</f>
        <v>#N/A</v>
      </c>
      <c r="AM645" s="40">
        <f>(NETWORKDAYS(Q645,U645,Holidays!$B$1:$B$132))-AI645</f>
        <v>0</v>
      </c>
      <c r="AN645" s="39" t="e">
        <f t="shared" si="42"/>
        <v>#N/A</v>
      </c>
      <c r="AO645" s="55" t="e">
        <f>VLOOKUP(N:N,Dashboard!A$3:B$32,2,FALSE)</f>
        <v>#N/A</v>
      </c>
    </row>
    <row r="646" spans="12:41" ht="15" customHeight="1">
      <c r="L646" s="15"/>
      <c r="AD646" s="13"/>
      <c r="AK646" s="39">
        <f>NETWORKDAYS(P646,U646,Holidays!$B$1:$B$132)</f>
        <v>0</v>
      </c>
      <c r="AL646" s="39" t="e">
        <f>VLOOKUP(N646,'Service standards'!A:B,2,FALSE)</f>
        <v>#N/A</v>
      </c>
      <c r="AM646" s="40">
        <f>(NETWORKDAYS(Q646,U646,Holidays!$B$1:$B$132))-AI646</f>
        <v>0</v>
      </c>
      <c r="AN646" s="39" t="e">
        <f t="shared" si="42"/>
        <v>#N/A</v>
      </c>
      <c r="AO646" s="55" t="e">
        <f>VLOOKUP(N:N,Dashboard!A$3:B$32,2,FALSE)</f>
        <v>#N/A</v>
      </c>
    </row>
    <row r="647" spans="12:41" ht="15" customHeight="1">
      <c r="L647" s="15"/>
      <c r="AD647" s="13"/>
      <c r="AK647" s="39">
        <f>NETWORKDAYS(P647,U647,Holidays!$B$1:$B$132)</f>
        <v>0</v>
      </c>
      <c r="AL647" s="39" t="e">
        <f>VLOOKUP(N647,'Service standards'!A:B,2,FALSE)</f>
        <v>#N/A</v>
      </c>
      <c r="AM647" s="40">
        <f>(NETWORKDAYS(Q647,U647,Holidays!$B$1:$B$132))-AI647</f>
        <v>0</v>
      </c>
      <c r="AN647" s="39" t="e">
        <f t="shared" si="42"/>
        <v>#N/A</v>
      </c>
      <c r="AO647" s="55" t="e">
        <f>VLOOKUP(N:N,Dashboard!A$3:B$32,2,FALSE)</f>
        <v>#N/A</v>
      </c>
    </row>
    <row r="648" spans="12:41" ht="15" customHeight="1">
      <c r="L648" s="15"/>
      <c r="AD648" s="13"/>
      <c r="AK648" s="39">
        <f>NETWORKDAYS(P648,U648,Holidays!$B$1:$B$132)</f>
        <v>0</v>
      </c>
      <c r="AL648" s="39" t="e">
        <f>VLOOKUP(N648,'Service standards'!A:B,2,FALSE)</f>
        <v>#N/A</v>
      </c>
      <c r="AM648" s="40">
        <f>(NETWORKDAYS(Q648,U648,Holidays!$B$1:$B$132))-AI648</f>
        <v>0</v>
      </c>
      <c r="AN648" s="39" t="e">
        <f t="shared" si="42"/>
        <v>#N/A</v>
      </c>
      <c r="AO648" s="55" t="e">
        <f>VLOOKUP(N:N,Dashboard!A$3:B$32,2,FALSE)</f>
        <v>#N/A</v>
      </c>
    </row>
    <row r="649" spans="12:41" ht="15" customHeight="1">
      <c r="L649" s="15"/>
      <c r="AD649" s="13"/>
      <c r="AK649" s="39">
        <f>NETWORKDAYS(P649,U649,Holidays!$B$1:$B$132)</f>
        <v>0</v>
      </c>
      <c r="AL649" s="39" t="e">
        <f>VLOOKUP(N649,'Service standards'!A:B,2,FALSE)</f>
        <v>#N/A</v>
      </c>
      <c r="AM649" s="40">
        <f>(NETWORKDAYS(Q649,U649,Holidays!$B$1:$B$132))-AI649</f>
        <v>0</v>
      </c>
      <c r="AN649" s="39" t="e">
        <f t="shared" si="42"/>
        <v>#N/A</v>
      </c>
      <c r="AO649" s="55" t="e">
        <f>VLOOKUP(N:N,Dashboard!A$3:B$32,2,FALSE)</f>
        <v>#N/A</v>
      </c>
    </row>
    <row r="650" spans="12:41" ht="15" customHeight="1">
      <c r="L650" s="15"/>
      <c r="AD650" s="13"/>
      <c r="AK650" s="39">
        <f>NETWORKDAYS(P650,U650,Holidays!$B$1:$B$132)</f>
        <v>0</v>
      </c>
      <c r="AL650" s="39" t="e">
        <f>VLOOKUP(N650,'Service standards'!A:B,2,FALSE)</f>
        <v>#N/A</v>
      </c>
      <c r="AM650" s="40">
        <f>(NETWORKDAYS(Q650,U650,Holidays!$B$1:$B$132))-AI650</f>
        <v>0</v>
      </c>
      <c r="AN650" s="39" t="e">
        <f t="shared" si="42"/>
        <v>#N/A</v>
      </c>
      <c r="AO650" s="55" t="e">
        <f>VLOOKUP(N:N,Dashboard!A$3:B$32,2,FALSE)</f>
        <v>#N/A</v>
      </c>
    </row>
    <row r="651" spans="12:41" ht="15" customHeight="1">
      <c r="L651" s="15"/>
      <c r="AD651" s="13"/>
      <c r="AK651" s="39">
        <f>NETWORKDAYS(P651,U651,Holidays!$B$1:$B$132)</f>
        <v>0</v>
      </c>
      <c r="AL651" s="39" t="e">
        <f>VLOOKUP(N651,'Service standards'!A:B,2,FALSE)</f>
        <v>#N/A</v>
      </c>
      <c r="AM651" s="40">
        <f>(NETWORKDAYS(Q651,U651,Holidays!$B$1:$B$132))-AI651</f>
        <v>0</v>
      </c>
      <c r="AN651" s="39" t="e">
        <f t="shared" si="42"/>
        <v>#N/A</v>
      </c>
      <c r="AO651" s="55" t="e">
        <f>VLOOKUP(N:N,Dashboard!A$3:B$32,2,FALSE)</f>
        <v>#N/A</v>
      </c>
    </row>
    <row r="652" spans="12:41" ht="15" customHeight="1">
      <c r="L652" s="15"/>
      <c r="AD652" s="13"/>
      <c r="AK652" s="39">
        <f>NETWORKDAYS(P652,U652,Holidays!$B$1:$B$132)</f>
        <v>0</v>
      </c>
      <c r="AL652" s="39" t="e">
        <f>VLOOKUP(N652,'Service standards'!A:B,2,FALSE)</f>
        <v>#N/A</v>
      </c>
      <c r="AM652" s="40">
        <f>(NETWORKDAYS(Q652,U652,Holidays!$B$1:$B$132))-AI652</f>
        <v>0</v>
      </c>
      <c r="AN652" s="39" t="e">
        <f t="shared" si="42"/>
        <v>#N/A</v>
      </c>
      <c r="AO652" s="55" t="e">
        <f>VLOOKUP(N:N,Dashboard!A$3:B$32,2,FALSE)</f>
        <v>#N/A</v>
      </c>
    </row>
    <row r="653" spans="12:41" ht="15" customHeight="1">
      <c r="L653" s="15"/>
      <c r="AD653" s="13"/>
      <c r="AK653" s="39">
        <f>NETWORKDAYS(P653,U653,Holidays!$B$1:$B$132)</f>
        <v>0</v>
      </c>
      <c r="AL653" s="39" t="e">
        <f>VLOOKUP(N653,'Service standards'!A:B,2,FALSE)</f>
        <v>#N/A</v>
      </c>
      <c r="AM653" s="40">
        <f>(NETWORKDAYS(Q653,U653,Holidays!$B$1:$B$132))-AI653</f>
        <v>0</v>
      </c>
      <c r="AN653" s="39" t="e">
        <f t="shared" si="42"/>
        <v>#N/A</v>
      </c>
      <c r="AO653" s="55" t="e">
        <f>VLOOKUP(N:N,Dashboard!A$3:B$32,2,FALSE)</f>
        <v>#N/A</v>
      </c>
    </row>
    <row r="654" spans="12:41" ht="15" customHeight="1">
      <c r="L654" s="15"/>
      <c r="AD654" s="13"/>
      <c r="AK654" s="39">
        <f>NETWORKDAYS(P654,U654,Holidays!$B$1:$B$132)</f>
        <v>0</v>
      </c>
      <c r="AL654" s="39" t="e">
        <f>VLOOKUP(N654,'Service standards'!A:B,2,FALSE)</f>
        <v>#N/A</v>
      </c>
      <c r="AM654" s="40">
        <f>(NETWORKDAYS(Q654,U654,Holidays!$B$1:$B$132))-AI654</f>
        <v>0</v>
      </c>
      <c r="AN654" s="39" t="e">
        <f t="shared" si="42"/>
        <v>#N/A</v>
      </c>
      <c r="AO654" s="55" t="e">
        <f>VLOOKUP(N:N,Dashboard!A$3:B$32,2,FALSE)</f>
        <v>#N/A</v>
      </c>
    </row>
    <row r="655" spans="12:41" ht="15" customHeight="1">
      <c r="L655" s="15"/>
      <c r="AD655" s="13"/>
      <c r="AK655" s="39">
        <f>NETWORKDAYS(P655,U655,Holidays!$B$1:$B$132)</f>
        <v>0</v>
      </c>
      <c r="AL655" s="39" t="e">
        <f>VLOOKUP(N655,'Service standards'!A:B,2,FALSE)</f>
        <v>#N/A</v>
      </c>
      <c r="AM655" s="40">
        <f>(NETWORKDAYS(Q655,U655,Holidays!$B$1:$B$132))-AI655</f>
        <v>0</v>
      </c>
      <c r="AN655" s="39" t="e">
        <f t="shared" si="42"/>
        <v>#N/A</v>
      </c>
      <c r="AO655" s="55" t="e">
        <f>VLOOKUP(N:N,Dashboard!A$3:B$32,2,FALSE)</f>
        <v>#N/A</v>
      </c>
    </row>
    <row r="656" spans="12:41" ht="15" customHeight="1">
      <c r="L656" s="15"/>
      <c r="AD656" s="13"/>
      <c r="AK656" s="39">
        <f>NETWORKDAYS(P656,U656,Holidays!$B$1:$B$132)</f>
        <v>0</v>
      </c>
      <c r="AL656" s="39" t="e">
        <f>VLOOKUP(N656,'Service standards'!A:B,2,FALSE)</f>
        <v>#N/A</v>
      </c>
      <c r="AM656" s="40">
        <f>(NETWORKDAYS(Q656,U656,Holidays!$B$1:$B$132))-AI656</f>
        <v>0</v>
      </c>
      <c r="AN656" s="39" t="e">
        <f t="shared" si="42"/>
        <v>#N/A</v>
      </c>
      <c r="AO656" s="55" t="e">
        <f>VLOOKUP(N:N,Dashboard!A$3:B$32,2,FALSE)</f>
        <v>#N/A</v>
      </c>
    </row>
    <row r="657" spans="12:41" ht="15" customHeight="1">
      <c r="L657" s="15"/>
      <c r="AD657" s="13"/>
      <c r="AK657" s="39">
        <f>NETWORKDAYS(P657,U657,Holidays!$B$1:$B$132)</f>
        <v>0</v>
      </c>
      <c r="AL657" s="39" t="e">
        <f>VLOOKUP(N657,'Service standards'!A:B,2,FALSE)</f>
        <v>#N/A</v>
      </c>
      <c r="AM657" s="40">
        <f>(NETWORKDAYS(Q657,U657,Holidays!$B$1:$B$132))-AI657</f>
        <v>0</v>
      </c>
      <c r="AN657" s="39" t="e">
        <f t="shared" si="42"/>
        <v>#N/A</v>
      </c>
      <c r="AO657" s="55" t="e">
        <f>VLOOKUP(N:N,Dashboard!A$3:B$32,2,FALSE)</f>
        <v>#N/A</v>
      </c>
    </row>
    <row r="658" spans="12:41" ht="15" customHeight="1">
      <c r="L658" s="15"/>
      <c r="AD658" s="13"/>
      <c r="AK658" s="39">
        <f>NETWORKDAYS(P658,U658,Holidays!$B$1:$B$132)</f>
        <v>0</v>
      </c>
      <c r="AL658" s="39" t="e">
        <f>VLOOKUP(N658,'Service standards'!A:B,2,FALSE)</f>
        <v>#N/A</v>
      </c>
      <c r="AM658" s="40">
        <f>(NETWORKDAYS(Q658,U658,Holidays!$B$1:$B$132))-AI658</f>
        <v>0</v>
      </c>
      <c r="AN658" s="39" t="e">
        <f t="shared" si="42"/>
        <v>#N/A</v>
      </c>
      <c r="AO658" s="55" t="e">
        <f>VLOOKUP(N:N,Dashboard!A$3:B$32,2,FALSE)</f>
        <v>#N/A</v>
      </c>
    </row>
    <row r="659" spans="12:41" ht="15" customHeight="1">
      <c r="L659" s="15"/>
      <c r="AD659" s="13"/>
      <c r="AK659" s="39">
        <f>NETWORKDAYS(P659,U659,Holidays!$B$1:$B$132)</f>
        <v>0</v>
      </c>
      <c r="AL659" s="39" t="e">
        <f>VLOOKUP(N659,'Service standards'!A:B,2,FALSE)</f>
        <v>#N/A</v>
      </c>
      <c r="AM659" s="40">
        <f>(NETWORKDAYS(Q659,U659,Holidays!$B$1:$B$132))-AI659</f>
        <v>0</v>
      </c>
      <c r="AN659" s="39" t="e">
        <f t="shared" si="42"/>
        <v>#N/A</v>
      </c>
      <c r="AO659" s="55" t="e">
        <f>VLOOKUP(N:N,Dashboard!A$3:B$32,2,FALSE)</f>
        <v>#N/A</v>
      </c>
    </row>
    <row r="660" spans="12:41" ht="15" customHeight="1">
      <c r="L660" s="15"/>
      <c r="AD660" s="13"/>
      <c r="AK660" s="39">
        <f>NETWORKDAYS(P660,U660,Holidays!$B$1:$B$132)</f>
        <v>0</v>
      </c>
      <c r="AL660" s="39" t="e">
        <f>VLOOKUP(N660,'Service standards'!A:B,2,FALSE)</f>
        <v>#N/A</v>
      </c>
      <c r="AM660" s="40">
        <f>(NETWORKDAYS(Q660,U660,Holidays!$B$1:$B$132))-AI660</f>
        <v>0</v>
      </c>
      <c r="AN660" s="39" t="e">
        <f t="shared" si="42"/>
        <v>#N/A</v>
      </c>
      <c r="AO660" s="55" t="e">
        <f>VLOOKUP(N:N,Dashboard!A$3:B$32,2,FALSE)</f>
        <v>#N/A</v>
      </c>
    </row>
    <row r="661" spans="12:41" ht="15" customHeight="1">
      <c r="L661" s="15"/>
      <c r="AD661" s="13"/>
      <c r="AK661" s="39">
        <f>NETWORKDAYS(P661,U661,Holidays!$B$1:$B$132)</f>
        <v>0</v>
      </c>
      <c r="AL661" s="39" t="e">
        <f>VLOOKUP(N661,'Service standards'!A:B,2,FALSE)</f>
        <v>#N/A</v>
      </c>
      <c r="AM661" s="40">
        <f>(NETWORKDAYS(Q661,U661,Holidays!$B$1:$B$132))-AI661</f>
        <v>0</v>
      </c>
      <c r="AN661" s="39" t="e">
        <f t="shared" si="42"/>
        <v>#N/A</v>
      </c>
      <c r="AO661" s="55" t="e">
        <f>VLOOKUP(N:N,Dashboard!A$3:B$32,2,FALSE)</f>
        <v>#N/A</v>
      </c>
    </row>
    <row r="662" spans="12:41" ht="15" customHeight="1">
      <c r="L662" s="15"/>
      <c r="AD662" s="13"/>
      <c r="AK662" s="39">
        <f>NETWORKDAYS(P662,U662,Holidays!$B$1:$B$132)</f>
        <v>0</v>
      </c>
      <c r="AL662" s="39" t="e">
        <f>VLOOKUP(N662,'Service standards'!A:B,2,FALSE)</f>
        <v>#N/A</v>
      </c>
      <c r="AM662" s="40">
        <f>(NETWORKDAYS(Q662,U662,Holidays!$B$1:$B$132))-AI662</f>
        <v>0</v>
      </c>
      <c r="AN662" s="39" t="e">
        <f t="shared" si="42"/>
        <v>#N/A</v>
      </c>
      <c r="AO662" s="55" t="e">
        <f>VLOOKUP(N:N,Dashboard!A$3:B$32,2,FALSE)</f>
        <v>#N/A</v>
      </c>
    </row>
    <row r="663" spans="12:41" ht="15" customHeight="1">
      <c r="L663" s="15"/>
      <c r="AD663" s="13"/>
      <c r="AK663" s="39">
        <f>NETWORKDAYS(P663,U663,Holidays!$B$1:$B$132)</f>
        <v>0</v>
      </c>
      <c r="AL663" s="39" t="e">
        <f>VLOOKUP(N663,'Service standards'!A:B,2,FALSE)</f>
        <v>#N/A</v>
      </c>
      <c r="AM663" s="40">
        <f>(NETWORKDAYS(Q663,U663,Holidays!$B$1:$B$132))-AI663</f>
        <v>0</v>
      </c>
      <c r="AN663" s="39" t="e">
        <f t="shared" si="42"/>
        <v>#N/A</v>
      </c>
      <c r="AO663" s="55" t="e">
        <f>VLOOKUP(N:N,Dashboard!A$3:B$32,2,FALSE)</f>
        <v>#N/A</v>
      </c>
    </row>
    <row r="664" spans="12:41" ht="15" customHeight="1">
      <c r="L664" s="15"/>
      <c r="AD664" s="13"/>
      <c r="AK664" s="39">
        <f>NETWORKDAYS(P664,U664,Holidays!$B$1:$B$132)</f>
        <v>0</v>
      </c>
      <c r="AL664" s="39" t="e">
        <f>VLOOKUP(N664,'Service standards'!A:B,2,FALSE)</f>
        <v>#N/A</v>
      </c>
      <c r="AM664" s="40">
        <f>(NETWORKDAYS(Q664,U664,Holidays!$B$1:$B$132))-AI664</f>
        <v>0</v>
      </c>
      <c r="AN664" s="39" t="e">
        <f t="shared" si="42"/>
        <v>#N/A</v>
      </c>
      <c r="AO664" s="55" t="e">
        <f>VLOOKUP(N:N,Dashboard!A$3:B$32,2,FALSE)</f>
        <v>#N/A</v>
      </c>
    </row>
    <row r="665" spans="12:41" ht="15" customHeight="1">
      <c r="L665" s="15"/>
      <c r="AD665" s="13"/>
      <c r="AK665" s="39">
        <f>NETWORKDAYS(P665,U665,Holidays!$B$1:$B$132)</f>
        <v>0</v>
      </c>
      <c r="AL665" s="39" t="e">
        <f>VLOOKUP(N665,'Service standards'!A:B,2,FALSE)</f>
        <v>#N/A</v>
      </c>
      <c r="AM665" s="40">
        <f>(NETWORKDAYS(Q665,U665,Holidays!$B$1:$B$132))-AI665</f>
        <v>0</v>
      </c>
      <c r="AN665" s="39" t="e">
        <f t="shared" si="42"/>
        <v>#N/A</v>
      </c>
      <c r="AO665" s="55" t="e">
        <f>VLOOKUP(N:N,Dashboard!A$3:B$32,2,FALSE)</f>
        <v>#N/A</v>
      </c>
    </row>
    <row r="666" spans="12:41" ht="15" customHeight="1">
      <c r="L666" s="15"/>
      <c r="AD666" s="13"/>
      <c r="AK666" s="39">
        <f>NETWORKDAYS(P666,U666,Holidays!$B$1:$B$132)</f>
        <v>0</v>
      </c>
      <c r="AL666" s="39" t="e">
        <f>VLOOKUP(N666,'Service standards'!A:B,2,FALSE)</f>
        <v>#N/A</v>
      </c>
      <c r="AM666" s="40">
        <f>(NETWORKDAYS(Q666,U666,Holidays!$B$1:$B$132))-AI666</f>
        <v>0</v>
      </c>
      <c r="AN666" s="39" t="e">
        <f t="shared" si="42"/>
        <v>#N/A</v>
      </c>
      <c r="AO666" s="55" t="e">
        <f>VLOOKUP(N:N,Dashboard!A$3:B$32,2,FALSE)</f>
        <v>#N/A</v>
      </c>
    </row>
    <row r="667" spans="12:41" ht="15" customHeight="1">
      <c r="L667" s="15"/>
      <c r="AD667" s="13"/>
      <c r="AK667" s="39">
        <f>NETWORKDAYS(P667,U667,Holidays!$B$1:$B$132)</f>
        <v>0</v>
      </c>
      <c r="AL667" s="39" t="e">
        <f>VLOOKUP(N667,'Service standards'!A:B,2,FALSE)</f>
        <v>#N/A</v>
      </c>
      <c r="AM667" s="40">
        <f>(NETWORKDAYS(Q667,U667,Holidays!$B$1:$B$132))-AI667</f>
        <v>0</v>
      </c>
      <c r="AN667" s="39" t="e">
        <f t="shared" si="42"/>
        <v>#N/A</v>
      </c>
      <c r="AO667" s="55" t="e">
        <f>VLOOKUP(N:N,Dashboard!A$3:B$32,2,FALSE)</f>
        <v>#N/A</v>
      </c>
    </row>
    <row r="668" spans="12:41" ht="15" customHeight="1">
      <c r="L668" s="15"/>
      <c r="AD668" s="13"/>
      <c r="AK668" s="39">
        <f>NETWORKDAYS(P668,U668,Holidays!$B$1:$B$132)</f>
        <v>0</v>
      </c>
      <c r="AL668" s="39" t="e">
        <f>VLOOKUP(N668,'Service standards'!A:B,2,FALSE)</f>
        <v>#N/A</v>
      </c>
      <c r="AM668" s="40">
        <f>(NETWORKDAYS(Q668,U668,Holidays!$B$1:$B$132))-AI668</f>
        <v>0</v>
      </c>
      <c r="AN668" s="39" t="e">
        <f t="shared" si="42"/>
        <v>#N/A</v>
      </c>
      <c r="AO668" s="55" t="e">
        <f>VLOOKUP(N:N,Dashboard!A$3:B$32,2,FALSE)</f>
        <v>#N/A</v>
      </c>
    </row>
    <row r="669" spans="12:41" ht="15" customHeight="1">
      <c r="L669" s="15"/>
      <c r="AD669" s="13"/>
      <c r="AK669" s="39">
        <f>NETWORKDAYS(P669,U669,Holidays!$B$1:$B$132)</f>
        <v>0</v>
      </c>
      <c r="AL669" s="39" t="e">
        <f>VLOOKUP(N669,'Service standards'!A:B,2,FALSE)</f>
        <v>#N/A</v>
      </c>
      <c r="AM669" s="40">
        <f>(NETWORKDAYS(Q669,U669,Holidays!$B$1:$B$132))-AI669</f>
        <v>0</v>
      </c>
      <c r="AN669" s="39" t="e">
        <f t="shared" si="42"/>
        <v>#N/A</v>
      </c>
      <c r="AO669" s="55" t="e">
        <f>VLOOKUP(N:N,Dashboard!A$3:B$32,2,FALSE)</f>
        <v>#N/A</v>
      </c>
    </row>
    <row r="670" spans="12:41" ht="15" customHeight="1">
      <c r="L670" s="15"/>
      <c r="AD670" s="13"/>
      <c r="AK670" s="39">
        <f>NETWORKDAYS(P670,U670,Holidays!$B$1:$B$132)</f>
        <v>0</v>
      </c>
      <c r="AL670" s="39" t="e">
        <f>VLOOKUP(N670,'Service standards'!A:B,2,FALSE)</f>
        <v>#N/A</v>
      </c>
      <c r="AM670" s="40">
        <f>(NETWORKDAYS(Q670,U670,Holidays!$B$1:$B$132))-AI670</f>
        <v>0</v>
      </c>
      <c r="AN670" s="39" t="e">
        <f t="shared" si="42"/>
        <v>#N/A</v>
      </c>
      <c r="AO670" s="55" t="e">
        <f>VLOOKUP(N:N,Dashboard!A$3:B$32,2,FALSE)</f>
        <v>#N/A</v>
      </c>
    </row>
    <row r="671" spans="12:41" ht="15" customHeight="1">
      <c r="L671" s="15"/>
      <c r="AD671" s="13"/>
      <c r="AK671" s="39">
        <f>NETWORKDAYS(P671,U671,Holidays!$B$1:$B$132)</f>
        <v>0</v>
      </c>
      <c r="AL671" s="39" t="e">
        <f>VLOOKUP(N671,'Service standards'!A:B,2,FALSE)</f>
        <v>#N/A</v>
      </c>
      <c r="AM671" s="40">
        <f>(NETWORKDAYS(Q671,U671,Holidays!$B$1:$B$132))-AI671</f>
        <v>0</v>
      </c>
      <c r="AN671" s="39" t="e">
        <f t="shared" si="42"/>
        <v>#N/A</v>
      </c>
      <c r="AO671" s="55" t="e">
        <f>VLOOKUP(N:N,Dashboard!A$3:B$32,2,FALSE)</f>
        <v>#N/A</v>
      </c>
    </row>
    <row r="672" spans="12:41" ht="15" customHeight="1">
      <c r="L672" s="15"/>
      <c r="AD672" s="13"/>
      <c r="AK672" s="39">
        <f>NETWORKDAYS(P672,U672,Holidays!$B$1:$B$132)</f>
        <v>0</v>
      </c>
      <c r="AL672" s="39" t="e">
        <f>VLOOKUP(N672,'Service standards'!A:B,2,FALSE)</f>
        <v>#N/A</v>
      </c>
      <c r="AM672" s="40">
        <f>(NETWORKDAYS(Q672,U672,Holidays!$B$1:$B$132))-AI672</f>
        <v>0</v>
      </c>
      <c r="AN672" s="39" t="e">
        <f t="shared" si="42"/>
        <v>#N/A</v>
      </c>
      <c r="AO672" s="55" t="e">
        <f>VLOOKUP(N:N,Dashboard!A$3:B$32,2,FALSE)</f>
        <v>#N/A</v>
      </c>
    </row>
    <row r="673" spans="12:41" ht="15" customHeight="1">
      <c r="L673" s="15"/>
      <c r="AD673" s="13"/>
      <c r="AK673" s="39">
        <f>NETWORKDAYS(P673,U673,Holidays!$B$1:$B$132)</f>
        <v>0</v>
      </c>
      <c r="AL673" s="39" t="e">
        <f>VLOOKUP(N673,'Service standards'!A:B,2,FALSE)</f>
        <v>#N/A</v>
      </c>
      <c r="AM673" s="40">
        <f>(NETWORKDAYS(Q673,U673,Holidays!$B$1:$B$132))-AI673</f>
        <v>0</v>
      </c>
      <c r="AN673" s="39" t="e">
        <f t="shared" si="42"/>
        <v>#N/A</v>
      </c>
      <c r="AO673" s="55" t="e">
        <f>VLOOKUP(N:N,Dashboard!A$3:B$32,2,FALSE)</f>
        <v>#N/A</v>
      </c>
    </row>
    <row r="674" spans="12:41" ht="15" customHeight="1">
      <c r="L674" s="15"/>
      <c r="AD674" s="13"/>
      <c r="AK674" s="39">
        <f>NETWORKDAYS(P674,U674,Holidays!$B$1:$B$132)</f>
        <v>0</v>
      </c>
      <c r="AL674" s="39" t="e">
        <f>VLOOKUP(N674,'Service standards'!A:B,2,FALSE)</f>
        <v>#N/A</v>
      </c>
      <c r="AM674" s="40">
        <f>(NETWORKDAYS(Q674,U674,Holidays!$B$1:$B$132))-AI674</f>
        <v>0</v>
      </c>
      <c r="AN674" s="39" t="e">
        <f t="shared" si="42"/>
        <v>#N/A</v>
      </c>
      <c r="AO674" s="55" t="e">
        <f>VLOOKUP(N:N,Dashboard!A$3:B$32,2,FALSE)</f>
        <v>#N/A</v>
      </c>
    </row>
    <row r="675" spans="12:41" ht="15" customHeight="1">
      <c r="L675" s="15"/>
      <c r="AD675" s="13"/>
      <c r="AK675" s="39">
        <f>NETWORKDAYS(P675,U675,Holidays!$B$1:$B$132)</f>
        <v>0</v>
      </c>
      <c r="AL675" s="39" t="e">
        <f>VLOOKUP(N675,'Service standards'!A:B,2,FALSE)</f>
        <v>#N/A</v>
      </c>
      <c r="AM675" s="40">
        <f>(NETWORKDAYS(Q675,U675,Holidays!$B$1:$B$132))-AI675</f>
        <v>0</v>
      </c>
      <c r="AN675" s="39" t="e">
        <f t="shared" si="42"/>
        <v>#N/A</v>
      </c>
      <c r="AO675" s="55" t="e">
        <f>VLOOKUP(N:N,Dashboard!A$3:B$32,2,FALSE)</f>
        <v>#N/A</v>
      </c>
    </row>
    <row r="676" spans="12:41" ht="15" customHeight="1">
      <c r="L676" s="15"/>
      <c r="AD676" s="13"/>
      <c r="AK676" s="39">
        <f>NETWORKDAYS(P676,U676,Holidays!$B$1:$B$132)</f>
        <v>0</v>
      </c>
      <c r="AL676" s="39" t="e">
        <f>VLOOKUP(N676,'Service standards'!A:B,2,FALSE)</f>
        <v>#N/A</v>
      </c>
      <c r="AM676" s="40">
        <f>(NETWORKDAYS(Q676,U676,Holidays!$B$1:$B$132))-AI676</f>
        <v>0</v>
      </c>
      <c r="AN676" s="39" t="e">
        <f t="shared" si="42"/>
        <v>#N/A</v>
      </c>
      <c r="AO676" s="55" t="e">
        <f>VLOOKUP(N:N,Dashboard!A$3:B$32,2,FALSE)</f>
        <v>#N/A</v>
      </c>
    </row>
    <row r="677" spans="12:41" ht="15" customHeight="1">
      <c r="L677" s="15"/>
      <c r="AD677" s="13"/>
      <c r="AK677" s="39">
        <f>NETWORKDAYS(P677,U677,Holidays!$B$1:$B$132)</f>
        <v>0</v>
      </c>
      <c r="AL677" s="39" t="e">
        <f>VLOOKUP(N677,'Service standards'!A:B,2,FALSE)</f>
        <v>#N/A</v>
      </c>
      <c r="AM677" s="40">
        <f>(NETWORKDAYS(Q677,U677,Holidays!$B$1:$B$132))-AI677</f>
        <v>0</v>
      </c>
      <c r="AN677" s="39" t="e">
        <f t="shared" si="42"/>
        <v>#N/A</v>
      </c>
      <c r="AO677" s="55" t="e">
        <f>VLOOKUP(N:N,Dashboard!A$3:B$32,2,FALSE)</f>
        <v>#N/A</v>
      </c>
    </row>
    <row r="678" spans="12:41" ht="15" customHeight="1">
      <c r="L678" s="15"/>
      <c r="AD678" s="13"/>
      <c r="AK678" s="39">
        <f>NETWORKDAYS(P678,U678,Holidays!$B$1:$B$132)</f>
        <v>0</v>
      </c>
      <c r="AL678" s="39" t="e">
        <f>VLOOKUP(N678,'Service standards'!A:B,2,FALSE)</f>
        <v>#N/A</v>
      </c>
      <c r="AM678" s="40">
        <f>(NETWORKDAYS(Q678,U678,Holidays!$B$1:$B$132))-AI678</f>
        <v>0</v>
      </c>
      <c r="AN678" s="39" t="e">
        <f t="shared" si="42"/>
        <v>#N/A</v>
      </c>
      <c r="AO678" s="55" t="e">
        <f>VLOOKUP(N:N,Dashboard!A$3:B$32,2,FALSE)</f>
        <v>#N/A</v>
      </c>
    </row>
    <row r="679" spans="12:41" ht="15" customHeight="1">
      <c r="L679" s="15"/>
      <c r="AD679" s="13"/>
      <c r="AK679" s="39">
        <f>NETWORKDAYS(P679,U679,Holidays!$B$1:$B$132)</f>
        <v>0</v>
      </c>
      <c r="AL679" s="39" t="e">
        <f>VLOOKUP(N679,'Service standards'!A:B,2,FALSE)</f>
        <v>#N/A</v>
      </c>
      <c r="AM679" s="40">
        <f>(NETWORKDAYS(Q679,U679,Holidays!$B$1:$B$132))-AI679</f>
        <v>0</v>
      </c>
      <c r="AN679" s="39" t="e">
        <f t="shared" si="42"/>
        <v>#N/A</v>
      </c>
      <c r="AO679" s="55" t="e">
        <f>VLOOKUP(N:N,Dashboard!A$3:B$32,2,FALSE)</f>
        <v>#N/A</v>
      </c>
    </row>
    <row r="680" spans="12:41" ht="15" customHeight="1">
      <c r="L680" s="15"/>
      <c r="AD680" s="13"/>
      <c r="AK680" s="39">
        <f>NETWORKDAYS(P680,U680,Holidays!$B$1:$B$132)</f>
        <v>0</v>
      </c>
      <c r="AL680" s="39" t="e">
        <f>VLOOKUP(N680,'Service standards'!A:B,2,FALSE)</f>
        <v>#N/A</v>
      </c>
      <c r="AM680" s="40">
        <f>(NETWORKDAYS(Q680,U680,Holidays!$B$1:$B$132))-AI680</f>
        <v>0</v>
      </c>
      <c r="AN680" s="39" t="e">
        <f t="shared" si="42"/>
        <v>#N/A</v>
      </c>
      <c r="AO680" s="55" t="e">
        <f>VLOOKUP(N:N,Dashboard!A$3:B$32,2,FALSE)</f>
        <v>#N/A</v>
      </c>
    </row>
    <row r="681" spans="12:41" ht="15" customHeight="1">
      <c r="L681" s="15"/>
      <c r="AD681" s="13"/>
      <c r="AK681" s="39">
        <f>NETWORKDAYS(P681,U681,Holidays!$B$1:$B$132)</f>
        <v>0</v>
      </c>
      <c r="AL681" s="39" t="e">
        <f>VLOOKUP(N681,'Service standards'!A:B,2,FALSE)</f>
        <v>#N/A</v>
      </c>
      <c r="AM681" s="40">
        <f>(NETWORKDAYS(Q681,U681,Holidays!$B$1:$B$132))-AI681</f>
        <v>0</v>
      </c>
      <c r="AN681" s="39" t="e">
        <f t="shared" si="42"/>
        <v>#N/A</v>
      </c>
      <c r="AO681" s="55" t="e">
        <f>VLOOKUP(N:N,Dashboard!A$3:B$32,2,FALSE)</f>
        <v>#N/A</v>
      </c>
    </row>
    <row r="682" spans="12:41" ht="15" customHeight="1">
      <c r="L682" s="15"/>
      <c r="AD682" s="13"/>
      <c r="AK682" s="39">
        <f>NETWORKDAYS(P682,U682,Holidays!$B$1:$B$132)</f>
        <v>0</v>
      </c>
      <c r="AL682" s="39" t="e">
        <f>VLOOKUP(N682,'Service standards'!A:B,2,FALSE)</f>
        <v>#N/A</v>
      </c>
      <c r="AM682" s="40">
        <f>(NETWORKDAYS(Q682,U682,Holidays!$B$1:$B$132))-AI682</f>
        <v>0</v>
      </c>
      <c r="AN682" s="39" t="e">
        <f t="shared" si="42"/>
        <v>#N/A</v>
      </c>
      <c r="AO682" s="55" t="e">
        <f>VLOOKUP(N:N,Dashboard!A$3:B$32,2,FALSE)</f>
        <v>#N/A</v>
      </c>
    </row>
    <row r="683" spans="12:41" ht="15" customHeight="1">
      <c r="L683" s="15"/>
      <c r="AD683" s="13"/>
      <c r="AK683" s="39">
        <f>NETWORKDAYS(P683,U683,Holidays!$B$1:$B$132)</f>
        <v>0</v>
      </c>
      <c r="AL683" s="39" t="e">
        <f>VLOOKUP(N683,'Service standards'!A:B,2,FALSE)</f>
        <v>#N/A</v>
      </c>
      <c r="AM683" s="40">
        <f>(NETWORKDAYS(Q683,U683,Holidays!$B$1:$B$132))-AI683</f>
        <v>0</v>
      </c>
      <c r="AN683" s="39" t="e">
        <f t="shared" si="42"/>
        <v>#N/A</v>
      </c>
      <c r="AO683" s="55" t="e">
        <f>VLOOKUP(N:N,Dashboard!A$3:B$32,2,FALSE)</f>
        <v>#N/A</v>
      </c>
    </row>
    <row r="684" spans="12:41" ht="15" customHeight="1">
      <c r="L684" s="15"/>
      <c r="AD684" s="13"/>
      <c r="AK684" s="39">
        <f>NETWORKDAYS(P684,U684,Holidays!$B$1:$B$132)</f>
        <v>0</v>
      </c>
      <c r="AL684" s="39" t="e">
        <f>VLOOKUP(N684,'Service standards'!A:B,2,FALSE)</f>
        <v>#N/A</v>
      </c>
      <c r="AM684" s="40">
        <f>(NETWORKDAYS(Q684,U684,Holidays!$B$1:$B$132))-AI684</f>
        <v>0</v>
      </c>
      <c r="AN684" s="39" t="e">
        <f t="shared" ref="AN684:AN747" si="43">IF(AM684&lt;=AL684,"Met/Rencontre", "DNM/NRP")</f>
        <v>#N/A</v>
      </c>
      <c r="AO684" s="55" t="e">
        <f>VLOOKUP(N:N,Dashboard!A$3:B$32,2,FALSE)</f>
        <v>#N/A</v>
      </c>
    </row>
    <row r="685" spans="12:41" ht="15" customHeight="1">
      <c r="L685" s="15"/>
      <c r="AD685" s="13"/>
      <c r="AK685" s="39">
        <f>NETWORKDAYS(P685,U685,Holidays!$B$1:$B$132)</f>
        <v>0</v>
      </c>
      <c r="AL685" s="39" t="e">
        <f>VLOOKUP(N685,'Service standards'!A:B,2,FALSE)</f>
        <v>#N/A</v>
      </c>
      <c r="AM685" s="40">
        <f>(NETWORKDAYS(Q685,U685,Holidays!$B$1:$B$132))-AI685</f>
        <v>0</v>
      </c>
      <c r="AN685" s="39" t="e">
        <f t="shared" si="43"/>
        <v>#N/A</v>
      </c>
      <c r="AO685" s="55" t="e">
        <f>VLOOKUP(N:N,Dashboard!A$3:B$32,2,FALSE)</f>
        <v>#N/A</v>
      </c>
    </row>
    <row r="686" spans="12:41" ht="15" customHeight="1">
      <c r="L686" s="15"/>
      <c r="AD686" s="13"/>
      <c r="AK686" s="39">
        <f>NETWORKDAYS(P686,U686,Holidays!$B$1:$B$132)</f>
        <v>0</v>
      </c>
      <c r="AL686" s="39" t="e">
        <f>VLOOKUP(N686,'Service standards'!A:B,2,FALSE)</f>
        <v>#N/A</v>
      </c>
      <c r="AM686" s="40">
        <f>(NETWORKDAYS(Q686,U686,Holidays!$B$1:$B$132))-AI686</f>
        <v>0</v>
      </c>
      <c r="AN686" s="39" t="e">
        <f t="shared" si="43"/>
        <v>#N/A</v>
      </c>
      <c r="AO686" s="55" t="e">
        <f>VLOOKUP(N:N,Dashboard!A$3:B$32,2,FALSE)</f>
        <v>#N/A</v>
      </c>
    </row>
    <row r="687" spans="12:41" ht="15" customHeight="1">
      <c r="L687" s="15"/>
      <c r="AD687" s="13"/>
      <c r="AK687" s="39">
        <f>NETWORKDAYS(P687,U687,Holidays!$B$1:$B$132)</f>
        <v>0</v>
      </c>
      <c r="AL687" s="39" t="e">
        <f>VLOOKUP(N687,'Service standards'!A:B,2,FALSE)</f>
        <v>#N/A</v>
      </c>
      <c r="AM687" s="40">
        <f>(NETWORKDAYS(Q687,U687,Holidays!$B$1:$B$132))-AI687</f>
        <v>0</v>
      </c>
      <c r="AN687" s="39" t="e">
        <f t="shared" si="43"/>
        <v>#N/A</v>
      </c>
      <c r="AO687" s="55" t="e">
        <f>VLOOKUP(N:N,Dashboard!A$3:B$32,2,FALSE)</f>
        <v>#N/A</v>
      </c>
    </row>
    <row r="688" spans="12:41" ht="15" customHeight="1">
      <c r="L688" s="15"/>
      <c r="AD688" s="13"/>
      <c r="AK688" s="39">
        <f>NETWORKDAYS(P688,U688,Holidays!$B$1:$B$132)</f>
        <v>0</v>
      </c>
      <c r="AL688" s="39" t="e">
        <f>VLOOKUP(N688,'Service standards'!A:B,2,FALSE)</f>
        <v>#N/A</v>
      </c>
      <c r="AM688" s="40">
        <f>(NETWORKDAYS(Q688,U688,Holidays!$B$1:$B$132))-AI688</f>
        <v>0</v>
      </c>
      <c r="AN688" s="39" t="e">
        <f t="shared" si="43"/>
        <v>#N/A</v>
      </c>
      <c r="AO688" s="55" t="e">
        <f>VLOOKUP(N:N,Dashboard!A$3:B$32,2,FALSE)</f>
        <v>#N/A</v>
      </c>
    </row>
    <row r="689" spans="12:41" ht="15" customHeight="1">
      <c r="L689" s="15"/>
      <c r="AD689" s="13"/>
      <c r="AK689" s="39">
        <f>NETWORKDAYS(P689,U689,Holidays!$B$1:$B$132)</f>
        <v>0</v>
      </c>
      <c r="AL689" s="39" t="e">
        <f>VLOOKUP(N689,'Service standards'!A:B,2,FALSE)</f>
        <v>#N/A</v>
      </c>
      <c r="AM689" s="40">
        <f>(NETWORKDAYS(Q689,U689,Holidays!$B$1:$B$132))-AI689</f>
        <v>0</v>
      </c>
      <c r="AN689" s="39" t="e">
        <f t="shared" si="43"/>
        <v>#N/A</v>
      </c>
      <c r="AO689" s="55" t="e">
        <f>VLOOKUP(N:N,Dashboard!A$3:B$32,2,FALSE)</f>
        <v>#N/A</v>
      </c>
    </row>
    <row r="690" spans="12:41" ht="15" customHeight="1">
      <c r="L690" s="15"/>
      <c r="AD690" s="13"/>
      <c r="AK690" s="39">
        <f>NETWORKDAYS(P690,U690,Holidays!$B$1:$B$132)</f>
        <v>0</v>
      </c>
      <c r="AL690" s="39" t="e">
        <f>VLOOKUP(N690,'Service standards'!A:B,2,FALSE)</f>
        <v>#N/A</v>
      </c>
      <c r="AM690" s="40">
        <f>(NETWORKDAYS(Q690,U690,Holidays!$B$1:$B$132))-AI690</f>
        <v>0</v>
      </c>
      <c r="AN690" s="39" t="e">
        <f t="shared" si="43"/>
        <v>#N/A</v>
      </c>
      <c r="AO690" s="55" t="e">
        <f>VLOOKUP(N:N,Dashboard!A$3:B$32,2,FALSE)</f>
        <v>#N/A</v>
      </c>
    </row>
    <row r="691" spans="12:41" ht="15" customHeight="1">
      <c r="L691" s="15"/>
      <c r="AD691" s="13"/>
      <c r="AK691" s="39">
        <f>NETWORKDAYS(P691,U691,Holidays!$B$1:$B$132)</f>
        <v>0</v>
      </c>
      <c r="AL691" s="39" t="e">
        <f>VLOOKUP(N691,'Service standards'!A:B,2,FALSE)</f>
        <v>#N/A</v>
      </c>
      <c r="AM691" s="40">
        <f>(NETWORKDAYS(Q691,U691,Holidays!$B$1:$B$132))-AI691</f>
        <v>0</v>
      </c>
      <c r="AN691" s="39" t="e">
        <f t="shared" si="43"/>
        <v>#N/A</v>
      </c>
      <c r="AO691" s="55" t="e">
        <f>VLOOKUP(N:N,Dashboard!A$3:B$32,2,FALSE)</f>
        <v>#N/A</v>
      </c>
    </row>
    <row r="692" spans="12:41" ht="15" customHeight="1">
      <c r="L692" s="15"/>
      <c r="AD692" s="13"/>
      <c r="AK692" s="39">
        <f>NETWORKDAYS(P692,U692,Holidays!$B$1:$B$132)</f>
        <v>0</v>
      </c>
      <c r="AL692" s="39" t="e">
        <f>VLOOKUP(N692,'Service standards'!A:B,2,FALSE)</f>
        <v>#N/A</v>
      </c>
      <c r="AM692" s="40">
        <f>(NETWORKDAYS(Q692,U692,Holidays!$B$1:$B$132))-AI692</f>
        <v>0</v>
      </c>
      <c r="AN692" s="39" t="e">
        <f t="shared" si="43"/>
        <v>#N/A</v>
      </c>
      <c r="AO692" s="55" t="e">
        <f>VLOOKUP(N:N,Dashboard!A$3:B$32,2,FALSE)</f>
        <v>#N/A</v>
      </c>
    </row>
    <row r="693" spans="12:41" ht="15" customHeight="1">
      <c r="L693" s="15"/>
      <c r="AD693" s="13"/>
      <c r="AK693" s="39">
        <f>NETWORKDAYS(P693,U693,Holidays!$B$1:$B$132)</f>
        <v>0</v>
      </c>
      <c r="AL693" s="39" t="e">
        <f>VLOOKUP(N693,'Service standards'!A:B,2,FALSE)</f>
        <v>#N/A</v>
      </c>
      <c r="AM693" s="40">
        <f>(NETWORKDAYS(Q693,U693,Holidays!$B$1:$B$132))-AI693</f>
        <v>0</v>
      </c>
      <c r="AN693" s="39" t="e">
        <f t="shared" si="43"/>
        <v>#N/A</v>
      </c>
      <c r="AO693" s="55" t="e">
        <f>VLOOKUP(N:N,Dashboard!A$3:B$32,2,FALSE)</f>
        <v>#N/A</v>
      </c>
    </row>
    <row r="694" spans="12:41" ht="15" customHeight="1">
      <c r="L694" s="15"/>
      <c r="AD694" s="13"/>
      <c r="AK694" s="39">
        <f>NETWORKDAYS(P694,U694,Holidays!$B$1:$B$132)</f>
        <v>0</v>
      </c>
      <c r="AL694" s="39" t="e">
        <f>VLOOKUP(N694,'Service standards'!A:B,2,FALSE)</f>
        <v>#N/A</v>
      </c>
      <c r="AM694" s="40">
        <f>(NETWORKDAYS(Q694,U694,Holidays!$B$1:$B$132))-AI694</f>
        <v>0</v>
      </c>
      <c r="AN694" s="39" t="e">
        <f t="shared" si="43"/>
        <v>#N/A</v>
      </c>
      <c r="AO694" s="55" t="e">
        <f>VLOOKUP(N:N,Dashboard!A$3:B$32,2,FALSE)</f>
        <v>#N/A</v>
      </c>
    </row>
    <row r="695" spans="12:41" ht="15" customHeight="1">
      <c r="L695" s="15"/>
      <c r="AD695" s="13"/>
      <c r="AK695" s="39">
        <f>NETWORKDAYS(P695,U695,Holidays!$B$1:$B$132)</f>
        <v>0</v>
      </c>
      <c r="AL695" s="39" t="e">
        <f>VLOOKUP(N695,'Service standards'!A:B,2,FALSE)</f>
        <v>#N/A</v>
      </c>
      <c r="AM695" s="40">
        <f>(NETWORKDAYS(Q695,U695,Holidays!$B$1:$B$132))-AI695</f>
        <v>0</v>
      </c>
      <c r="AN695" s="39" t="e">
        <f t="shared" si="43"/>
        <v>#N/A</v>
      </c>
      <c r="AO695" s="55" t="e">
        <f>VLOOKUP(N:N,Dashboard!A$3:B$32,2,FALSE)</f>
        <v>#N/A</v>
      </c>
    </row>
    <row r="696" spans="12:41" ht="15" customHeight="1">
      <c r="L696" s="15"/>
      <c r="AD696" s="13"/>
      <c r="AK696" s="39">
        <f>NETWORKDAYS(P696,U696,Holidays!$B$1:$B$132)</f>
        <v>0</v>
      </c>
      <c r="AL696" s="39" t="e">
        <f>VLOOKUP(N696,'Service standards'!A:B,2,FALSE)</f>
        <v>#N/A</v>
      </c>
      <c r="AM696" s="40">
        <f>(NETWORKDAYS(Q696,U696,Holidays!$B$1:$B$132))-AI696</f>
        <v>0</v>
      </c>
      <c r="AN696" s="39" t="e">
        <f t="shared" si="43"/>
        <v>#N/A</v>
      </c>
      <c r="AO696" s="55" t="e">
        <f>VLOOKUP(N:N,Dashboard!A$3:B$32,2,FALSE)</f>
        <v>#N/A</v>
      </c>
    </row>
    <row r="697" spans="12:41" ht="15" customHeight="1">
      <c r="L697" s="15"/>
      <c r="AD697" s="13"/>
      <c r="AK697" s="39">
        <f>NETWORKDAYS(P697,U697,Holidays!$B$1:$B$132)</f>
        <v>0</v>
      </c>
      <c r="AL697" s="39" t="e">
        <f>VLOOKUP(N697,'Service standards'!A:B,2,FALSE)</f>
        <v>#N/A</v>
      </c>
      <c r="AM697" s="40">
        <f>(NETWORKDAYS(Q697,U697,Holidays!$B$1:$B$132))-AI697</f>
        <v>0</v>
      </c>
      <c r="AN697" s="39" t="e">
        <f t="shared" si="43"/>
        <v>#N/A</v>
      </c>
      <c r="AO697" s="55" t="e">
        <f>VLOOKUP(N:N,Dashboard!A$3:B$32,2,FALSE)</f>
        <v>#N/A</v>
      </c>
    </row>
    <row r="698" spans="12:41" ht="15" customHeight="1">
      <c r="L698" s="15"/>
      <c r="AD698" s="13"/>
      <c r="AK698" s="39">
        <f>NETWORKDAYS(P698,U698,Holidays!$B$1:$B$132)</f>
        <v>0</v>
      </c>
      <c r="AL698" s="39" t="e">
        <f>VLOOKUP(N698,'Service standards'!A:B,2,FALSE)</f>
        <v>#N/A</v>
      </c>
      <c r="AM698" s="40">
        <f>(NETWORKDAYS(Q698,U698,Holidays!$B$1:$B$132))-AI698</f>
        <v>0</v>
      </c>
      <c r="AN698" s="39" t="e">
        <f t="shared" si="43"/>
        <v>#N/A</v>
      </c>
      <c r="AO698" s="55" t="e">
        <f>VLOOKUP(N:N,Dashboard!A$3:B$32,2,FALSE)</f>
        <v>#N/A</v>
      </c>
    </row>
    <row r="699" spans="12:41" ht="15" customHeight="1">
      <c r="L699" s="15"/>
      <c r="AD699" s="13"/>
      <c r="AK699" s="39">
        <f>NETWORKDAYS(P699,U699,Holidays!$B$1:$B$132)</f>
        <v>0</v>
      </c>
      <c r="AL699" s="39" t="e">
        <f>VLOOKUP(N699,'Service standards'!A:B,2,FALSE)</f>
        <v>#N/A</v>
      </c>
      <c r="AM699" s="40">
        <f>(NETWORKDAYS(Q699,U699,Holidays!$B$1:$B$132))-AI699</f>
        <v>0</v>
      </c>
      <c r="AN699" s="39" t="e">
        <f t="shared" si="43"/>
        <v>#N/A</v>
      </c>
      <c r="AO699" s="55" t="e">
        <f>VLOOKUP(N:N,Dashboard!A$3:B$32,2,FALSE)</f>
        <v>#N/A</v>
      </c>
    </row>
    <row r="700" spans="12:41" ht="15" customHeight="1">
      <c r="L700" s="15"/>
      <c r="AD700" s="13"/>
      <c r="AK700" s="39">
        <f>NETWORKDAYS(P700,U700,Holidays!$B$1:$B$132)</f>
        <v>0</v>
      </c>
      <c r="AL700" s="39" t="e">
        <f>VLOOKUP(N700,'Service standards'!A:B,2,FALSE)</f>
        <v>#N/A</v>
      </c>
      <c r="AM700" s="40">
        <f>(NETWORKDAYS(Q700,U700,Holidays!$B$1:$B$132))-AI700</f>
        <v>0</v>
      </c>
      <c r="AN700" s="39" t="e">
        <f t="shared" si="43"/>
        <v>#N/A</v>
      </c>
      <c r="AO700" s="55" t="e">
        <f>VLOOKUP(N:N,Dashboard!A$3:B$32,2,FALSE)</f>
        <v>#N/A</v>
      </c>
    </row>
    <row r="701" spans="12:41" ht="15" customHeight="1">
      <c r="L701" s="15"/>
      <c r="AD701" s="13"/>
      <c r="AK701" s="39">
        <f>NETWORKDAYS(P701,U701,Holidays!$B$1:$B$132)</f>
        <v>0</v>
      </c>
      <c r="AL701" s="39" t="e">
        <f>VLOOKUP(N701,'Service standards'!A:B,2,FALSE)</f>
        <v>#N/A</v>
      </c>
      <c r="AM701" s="40">
        <f>(NETWORKDAYS(Q701,U701,Holidays!$B$1:$B$132))-AI701</f>
        <v>0</v>
      </c>
      <c r="AN701" s="39" t="e">
        <f t="shared" si="43"/>
        <v>#N/A</v>
      </c>
      <c r="AO701" s="55" t="e">
        <f>VLOOKUP(N:N,Dashboard!A$3:B$32,2,FALSE)</f>
        <v>#N/A</v>
      </c>
    </row>
    <row r="702" spans="12:41" ht="15" customHeight="1">
      <c r="L702" s="15"/>
      <c r="AD702" s="13"/>
      <c r="AK702" s="39">
        <f>NETWORKDAYS(P702,U702,Holidays!$B$1:$B$132)</f>
        <v>0</v>
      </c>
      <c r="AL702" s="39" t="e">
        <f>VLOOKUP(N702,'Service standards'!A:B,2,FALSE)</f>
        <v>#N/A</v>
      </c>
      <c r="AM702" s="40">
        <f>(NETWORKDAYS(Q702,U702,Holidays!$B$1:$B$132))-AI702</f>
        <v>0</v>
      </c>
      <c r="AN702" s="39" t="e">
        <f t="shared" si="43"/>
        <v>#N/A</v>
      </c>
      <c r="AO702" s="55" t="e">
        <f>VLOOKUP(N:N,Dashboard!A$3:B$32,2,FALSE)</f>
        <v>#N/A</v>
      </c>
    </row>
    <row r="703" spans="12:41" ht="15" customHeight="1">
      <c r="L703" s="15"/>
      <c r="AD703" s="13"/>
      <c r="AK703" s="39">
        <f>NETWORKDAYS(P703,U703,Holidays!$B$1:$B$132)</f>
        <v>0</v>
      </c>
      <c r="AL703" s="39" t="e">
        <f>VLOOKUP(N703,'Service standards'!A:B,2,FALSE)</f>
        <v>#N/A</v>
      </c>
      <c r="AM703" s="40">
        <f>(NETWORKDAYS(Q703,U703,Holidays!$B$1:$B$132))-AI703</f>
        <v>0</v>
      </c>
      <c r="AN703" s="39" t="e">
        <f t="shared" si="43"/>
        <v>#N/A</v>
      </c>
      <c r="AO703" s="55" t="e">
        <f>VLOOKUP(N:N,Dashboard!A$3:B$32,2,FALSE)</f>
        <v>#N/A</v>
      </c>
    </row>
    <row r="704" spans="12:41" ht="15" customHeight="1">
      <c r="L704" s="15"/>
      <c r="AD704" s="13"/>
      <c r="AK704" s="39">
        <f>NETWORKDAYS(P704,U704,Holidays!$B$1:$B$132)</f>
        <v>0</v>
      </c>
      <c r="AL704" s="39" t="e">
        <f>VLOOKUP(N704,'Service standards'!A:B,2,FALSE)</f>
        <v>#N/A</v>
      </c>
      <c r="AM704" s="40">
        <f>(NETWORKDAYS(Q704,U704,Holidays!$B$1:$B$132))-AI704</f>
        <v>0</v>
      </c>
      <c r="AN704" s="39" t="e">
        <f t="shared" si="43"/>
        <v>#N/A</v>
      </c>
      <c r="AO704" s="55" t="e">
        <f>VLOOKUP(N:N,Dashboard!A$3:B$32,2,FALSE)</f>
        <v>#N/A</v>
      </c>
    </row>
    <row r="705" spans="12:41" ht="15" customHeight="1">
      <c r="L705" s="15"/>
      <c r="AD705" s="13"/>
      <c r="AK705" s="39">
        <f>NETWORKDAYS(P705,U705,Holidays!$B$1:$B$132)</f>
        <v>0</v>
      </c>
      <c r="AL705" s="39" t="e">
        <f>VLOOKUP(N705,'Service standards'!A:B,2,FALSE)</f>
        <v>#N/A</v>
      </c>
      <c r="AM705" s="40">
        <f>(NETWORKDAYS(Q705,U705,Holidays!$B$1:$B$132))-AI705</f>
        <v>0</v>
      </c>
      <c r="AN705" s="39" t="e">
        <f t="shared" si="43"/>
        <v>#N/A</v>
      </c>
      <c r="AO705" s="55" t="e">
        <f>VLOOKUP(N:N,Dashboard!A$3:B$32,2,FALSE)</f>
        <v>#N/A</v>
      </c>
    </row>
    <row r="706" spans="12:41" ht="15" customHeight="1">
      <c r="L706" s="15"/>
      <c r="AD706" s="13"/>
      <c r="AK706" s="39">
        <f>NETWORKDAYS(P706,U706,Holidays!$B$1:$B$132)</f>
        <v>0</v>
      </c>
      <c r="AL706" s="39" t="e">
        <f>VLOOKUP(N706,'Service standards'!A:B,2,FALSE)</f>
        <v>#N/A</v>
      </c>
      <c r="AM706" s="40">
        <f>(NETWORKDAYS(Q706,U706,Holidays!$B$1:$B$132))-AI706</f>
        <v>0</v>
      </c>
      <c r="AN706" s="39" t="e">
        <f t="shared" si="43"/>
        <v>#N/A</v>
      </c>
      <c r="AO706" s="55" t="e">
        <f>VLOOKUP(N:N,Dashboard!A$3:B$32,2,FALSE)</f>
        <v>#N/A</v>
      </c>
    </row>
    <row r="707" spans="12:41" ht="15" customHeight="1">
      <c r="L707" s="15"/>
      <c r="AD707" s="13"/>
      <c r="AK707" s="39">
        <f>NETWORKDAYS(P707,U707,Holidays!$B$1:$B$132)</f>
        <v>0</v>
      </c>
      <c r="AL707" s="39" t="e">
        <f>VLOOKUP(N707,'Service standards'!A:B,2,FALSE)</f>
        <v>#N/A</v>
      </c>
      <c r="AM707" s="40">
        <f>(NETWORKDAYS(Q707,U707,Holidays!$B$1:$B$132))-AI707</f>
        <v>0</v>
      </c>
      <c r="AN707" s="39" t="e">
        <f t="shared" si="43"/>
        <v>#N/A</v>
      </c>
      <c r="AO707" s="55" t="e">
        <f>VLOOKUP(N:N,Dashboard!A$3:B$32,2,FALSE)</f>
        <v>#N/A</v>
      </c>
    </row>
    <row r="708" spans="12:41" ht="15" customHeight="1">
      <c r="L708" s="15"/>
      <c r="AD708" s="13"/>
      <c r="AK708" s="39">
        <f>NETWORKDAYS(P708,U708,Holidays!$B$1:$B$132)</f>
        <v>0</v>
      </c>
      <c r="AL708" s="39" t="e">
        <f>VLOOKUP(N708,'Service standards'!A:B,2,FALSE)</f>
        <v>#N/A</v>
      </c>
      <c r="AM708" s="40">
        <f>(NETWORKDAYS(Q708,U708,Holidays!$B$1:$B$132))-AI708</f>
        <v>0</v>
      </c>
      <c r="AN708" s="39" t="e">
        <f t="shared" si="43"/>
        <v>#N/A</v>
      </c>
      <c r="AO708" s="55" t="e">
        <f>VLOOKUP(N:N,Dashboard!A$3:B$32,2,FALSE)</f>
        <v>#N/A</v>
      </c>
    </row>
    <row r="709" spans="12:41" ht="15" customHeight="1">
      <c r="L709" s="15"/>
      <c r="AD709" s="13"/>
      <c r="AK709" s="39">
        <f>NETWORKDAYS(P709,U709,Holidays!$B$1:$B$132)</f>
        <v>0</v>
      </c>
      <c r="AL709" s="39" t="e">
        <f>VLOOKUP(N709,'Service standards'!A:B,2,FALSE)</f>
        <v>#N/A</v>
      </c>
      <c r="AM709" s="40">
        <f>(NETWORKDAYS(Q709,U709,Holidays!$B$1:$B$132))-AI709</f>
        <v>0</v>
      </c>
      <c r="AN709" s="39" t="e">
        <f t="shared" si="43"/>
        <v>#N/A</v>
      </c>
      <c r="AO709" s="55" t="e">
        <f>VLOOKUP(N:N,Dashboard!A$3:B$32,2,FALSE)</f>
        <v>#N/A</v>
      </c>
    </row>
    <row r="710" spans="12:41" ht="15" customHeight="1">
      <c r="L710" s="15"/>
      <c r="AD710" s="13"/>
      <c r="AK710" s="39">
        <f>NETWORKDAYS(P710,U710,Holidays!$B$1:$B$132)</f>
        <v>0</v>
      </c>
      <c r="AL710" s="39" t="e">
        <f>VLOOKUP(N710,'Service standards'!A:B,2,FALSE)</f>
        <v>#N/A</v>
      </c>
      <c r="AM710" s="40">
        <f>(NETWORKDAYS(Q710,U710,Holidays!$B$1:$B$132))-AI710</f>
        <v>0</v>
      </c>
      <c r="AN710" s="39" t="e">
        <f t="shared" si="43"/>
        <v>#N/A</v>
      </c>
      <c r="AO710" s="55" t="e">
        <f>VLOOKUP(N:N,Dashboard!A$3:B$32,2,FALSE)</f>
        <v>#N/A</v>
      </c>
    </row>
    <row r="711" spans="12:41" ht="15" customHeight="1">
      <c r="L711" s="15"/>
      <c r="AD711" s="13"/>
      <c r="AK711" s="39">
        <f>NETWORKDAYS(P711,U711,Holidays!$B$1:$B$132)</f>
        <v>0</v>
      </c>
      <c r="AL711" s="39" t="e">
        <f>VLOOKUP(N711,'Service standards'!A:B,2,FALSE)</f>
        <v>#N/A</v>
      </c>
      <c r="AM711" s="40">
        <f>(NETWORKDAYS(Q711,U711,Holidays!$B$1:$B$132))-AI711</f>
        <v>0</v>
      </c>
      <c r="AN711" s="39" t="e">
        <f t="shared" si="43"/>
        <v>#N/A</v>
      </c>
      <c r="AO711" s="55" t="e">
        <f>VLOOKUP(N:N,Dashboard!A$3:B$32,2,FALSE)</f>
        <v>#N/A</v>
      </c>
    </row>
    <row r="712" spans="12:41" ht="15" customHeight="1">
      <c r="L712" s="15"/>
      <c r="AD712" s="13"/>
      <c r="AK712" s="39">
        <f>NETWORKDAYS(P712,U712,Holidays!$B$1:$B$132)</f>
        <v>0</v>
      </c>
      <c r="AL712" s="39" t="e">
        <f>VLOOKUP(N712,'Service standards'!A:B,2,FALSE)</f>
        <v>#N/A</v>
      </c>
      <c r="AM712" s="40">
        <f>(NETWORKDAYS(Q712,U712,Holidays!$B$1:$B$132))-AI712</f>
        <v>0</v>
      </c>
      <c r="AN712" s="39" t="e">
        <f t="shared" si="43"/>
        <v>#N/A</v>
      </c>
      <c r="AO712" s="55" t="e">
        <f>VLOOKUP(N:N,Dashboard!A$3:B$32,2,FALSE)</f>
        <v>#N/A</v>
      </c>
    </row>
    <row r="713" spans="12:41" ht="15" customHeight="1">
      <c r="L713" s="15"/>
      <c r="AD713" s="13"/>
      <c r="AK713" s="39">
        <f>NETWORKDAYS(P713,U713,Holidays!$B$1:$B$132)</f>
        <v>0</v>
      </c>
      <c r="AL713" s="39" t="e">
        <f>VLOOKUP(N713,'Service standards'!A:B,2,FALSE)</f>
        <v>#N/A</v>
      </c>
      <c r="AM713" s="40">
        <f>(NETWORKDAYS(Q713,U713,Holidays!$B$1:$B$132))-AI713</f>
        <v>0</v>
      </c>
      <c r="AN713" s="39" t="e">
        <f t="shared" si="43"/>
        <v>#N/A</v>
      </c>
      <c r="AO713" s="55" t="e">
        <f>VLOOKUP(N:N,Dashboard!A$3:B$32,2,FALSE)</f>
        <v>#N/A</v>
      </c>
    </row>
    <row r="714" spans="12:41" ht="15" customHeight="1">
      <c r="L714" s="15"/>
      <c r="AD714" s="13"/>
      <c r="AK714" s="39">
        <f>NETWORKDAYS(P714,U714,Holidays!$B$1:$B$132)</f>
        <v>0</v>
      </c>
      <c r="AL714" s="39" t="e">
        <f>VLOOKUP(N714,'Service standards'!A:B,2,FALSE)</f>
        <v>#N/A</v>
      </c>
      <c r="AM714" s="40">
        <f>(NETWORKDAYS(Q714,U714,Holidays!$B$1:$B$132))-AI714</f>
        <v>0</v>
      </c>
      <c r="AN714" s="39" t="e">
        <f t="shared" si="43"/>
        <v>#N/A</v>
      </c>
      <c r="AO714" s="55" t="e">
        <f>VLOOKUP(N:N,Dashboard!A$3:B$32,2,FALSE)</f>
        <v>#N/A</v>
      </c>
    </row>
    <row r="715" spans="12:41" ht="15" customHeight="1">
      <c r="L715" s="15"/>
      <c r="AD715" s="13"/>
      <c r="AK715" s="39">
        <f>NETWORKDAYS(P715,U715,Holidays!$B$1:$B$132)</f>
        <v>0</v>
      </c>
      <c r="AL715" s="39" t="e">
        <f>VLOOKUP(N715,'Service standards'!A:B,2,FALSE)</f>
        <v>#N/A</v>
      </c>
      <c r="AM715" s="40">
        <f>(NETWORKDAYS(Q715,U715,Holidays!$B$1:$B$132))-AI715</f>
        <v>0</v>
      </c>
      <c r="AN715" s="39" t="e">
        <f t="shared" si="43"/>
        <v>#N/A</v>
      </c>
      <c r="AO715" s="55" t="e">
        <f>VLOOKUP(N:N,Dashboard!A$3:B$32,2,FALSE)</f>
        <v>#N/A</v>
      </c>
    </row>
    <row r="716" spans="12:41" ht="15" customHeight="1">
      <c r="L716" s="15"/>
      <c r="AD716" s="13"/>
      <c r="AK716" s="39">
        <f>NETWORKDAYS(P716,U716,Holidays!$B$1:$B$132)</f>
        <v>0</v>
      </c>
      <c r="AL716" s="39" t="e">
        <f>VLOOKUP(N716,'Service standards'!A:B,2,FALSE)</f>
        <v>#N/A</v>
      </c>
      <c r="AM716" s="40">
        <f>(NETWORKDAYS(Q716,U716,Holidays!$B$1:$B$132))-AI716</f>
        <v>0</v>
      </c>
      <c r="AN716" s="39" t="e">
        <f t="shared" si="43"/>
        <v>#N/A</v>
      </c>
      <c r="AO716" s="55" t="e">
        <f>VLOOKUP(N:N,Dashboard!A$3:B$32,2,FALSE)</f>
        <v>#N/A</v>
      </c>
    </row>
    <row r="717" spans="12:41" ht="15" customHeight="1">
      <c r="L717" s="15"/>
      <c r="AD717" s="13"/>
      <c r="AK717" s="39">
        <f>NETWORKDAYS(P717,U717,Holidays!$B$1:$B$132)</f>
        <v>0</v>
      </c>
      <c r="AL717" s="39" t="e">
        <f>VLOOKUP(N717,'Service standards'!A:B,2,FALSE)</f>
        <v>#N/A</v>
      </c>
      <c r="AM717" s="40">
        <f>(NETWORKDAYS(Q717,U717,Holidays!$B$1:$B$132))-AI717</f>
        <v>0</v>
      </c>
      <c r="AN717" s="39" t="e">
        <f t="shared" si="43"/>
        <v>#N/A</v>
      </c>
      <c r="AO717" s="55" t="e">
        <f>VLOOKUP(N:N,Dashboard!A$3:B$32,2,FALSE)</f>
        <v>#N/A</v>
      </c>
    </row>
    <row r="718" spans="12:41" ht="15" customHeight="1">
      <c r="L718" s="15"/>
      <c r="AD718" s="13"/>
      <c r="AK718" s="39">
        <f>NETWORKDAYS(P718,U718,Holidays!$B$1:$B$132)</f>
        <v>0</v>
      </c>
      <c r="AL718" s="39" t="e">
        <f>VLOOKUP(N718,'Service standards'!A:B,2,FALSE)</f>
        <v>#N/A</v>
      </c>
      <c r="AM718" s="40">
        <f>(NETWORKDAYS(Q718,U718,Holidays!$B$1:$B$132))-AI718</f>
        <v>0</v>
      </c>
      <c r="AN718" s="39" t="e">
        <f t="shared" si="43"/>
        <v>#N/A</v>
      </c>
      <c r="AO718" s="55" t="e">
        <f>VLOOKUP(N:N,Dashboard!A$3:B$32,2,FALSE)</f>
        <v>#N/A</v>
      </c>
    </row>
    <row r="719" spans="12:41" ht="15" customHeight="1">
      <c r="L719" s="15"/>
      <c r="AD719" s="13"/>
      <c r="AK719" s="39">
        <f>NETWORKDAYS(P719,U719,Holidays!$B$1:$B$132)</f>
        <v>0</v>
      </c>
      <c r="AL719" s="39" t="e">
        <f>VLOOKUP(N719,'Service standards'!A:B,2,FALSE)</f>
        <v>#N/A</v>
      </c>
      <c r="AM719" s="40">
        <f>(NETWORKDAYS(Q719,U719,Holidays!$B$1:$B$132))-AI719</f>
        <v>0</v>
      </c>
      <c r="AN719" s="39" t="e">
        <f t="shared" si="43"/>
        <v>#N/A</v>
      </c>
      <c r="AO719" s="55" t="e">
        <f>VLOOKUP(N:N,Dashboard!A$3:B$32,2,FALSE)</f>
        <v>#N/A</v>
      </c>
    </row>
    <row r="720" spans="12:41" ht="15" customHeight="1">
      <c r="L720" s="15"/>
      <c r="AD720" s="13"/>
      <c r="AK720" s="39">
        <f>NETWORKDAYS(P720,U720,Holidays!$B$1:$B$132)</f>
        <v>0</v>
      </c>
      <c r="AL720" s="39" t="e">
        <f>VLOOKUP(N720,'Service standards'!A:B,2,FALSE)</f>
        <v>#N/A</v>
      </c>
      <c r="AM720" s="40">
        <f>(NETWORKDAYS(Q720,U720,Holidays!$B$1:$B$132))-AI720</f>
        <v>0</v>
      </c>
      <c r="AN720" s="39" t="e">
        <f t="shared" si="43"/>
        <v>#N/A</v>
      </c>
      <c r="AO720" s="55" t="e">
        <f>VLOOKUP(N:N,Dashboard!A$3:B$32,2,FALSE)</f>
        <v>#N/A</v>
      </c>
    </row>
    <row r="721" spans="12:41" ht="15" customHeight="1">
      <c r="L721" s="15"/>
      <c r="AD721" s="13"/>
      <c r="AK721" s="39">
        <f>NETWORKDAYS(P721,U721,Holidays!$B$1:$B$132)</f>
        <v>0</v>
      </c>
      <c r="AL721" s="39" t="e">
        <f>VLOOKUP(N721,'Service standards'!A:B,2,FALSE)</f>
        <v>#N/A</v>
      </c>
      <c r="AM721" s="40">
        <f>(NETWORKDAYS(Q721,U721,Holidays!$B$1:$B$132))-AI721</f>
        <v>0</v>
      </c>
      <c r="AN721" s="39" t="e">
        <f t="shared" si="43"/>
        <v>#N/A</v>
      </c>
      <c r="AO721" s="55" t="e">
        <f>VLOOKUP(N:N,Dashboard!A$3:B$32,2,FALSE)</f>
        <v>#N/A</v>
      </c>
    </row>
    <row r="722" spans="12:41" ht="15" customHeight="1">
      <c r="L722" s="15"/>
      <c r="AD722" s="13"/>
      <c r="AK722" s="39">
        <f>NETWORKDAYS(P722,U722,Holidays!$B$1:$B$132)</f>
        <v>0</v>
      </c>
      <c r="AL722" s="39" t="e">
        <f>VLOOKUP(N722,'Service standards'!A:B,2,FALSE)</f>
        <v>#N/A</v>
      </c>
      <c r="AM722" s="40">
        <f>(NETWORKDAYS(Q722,U722,Holidays!$B$1:$B$132))-AI722</f>
        <v>0</v>
      </c>
      <c r="AN722" s="39" t="e">
        <f t="shared" si="43"/>
        <v>#N/A</v>
      </c>
      <c r="AO722" s="55" t="e">
        <f>VLOOKUP(N:N,Dashboard!A$3:B$32,2,FALSE)</f>
        <v>#N/A</v>
      </c>
    </row>
    <row r="723" spans="12:41" ht="15" customHeight="1">
      <c r="L723" s="15"/>
      <c r="AD723" s="13"/>
      <c r="AK723" s="39">
        <f>NETWORKDAYS(P723,U723,Holidays!$B$1:$B$132)</f>
        <v>0</v>
      </c>
      <c r="AL723" s="39" t="e">
        <f>VLOOKUP(N723,'Service standards'!A:B,2,FALSE)</f>
        <v>#N/A</v>
      </c>
      <c r="AM723" s="40">
        <f>(NETWORKDAYS(Q723,U723,Holidays!$B$1:$B$132))-AI723</f>
        <v>0</v>
      </c>
      <c r="AN723" s="39" t="e">
        <f t="shared" si="43"/>
        <v>#N/A</v>
      </c>
      <c r="AO723" s="55" t="e">
        <f>VLOOKUP(N:N,Dashboard!A$3:B$32,2,FALSE)</f>
        <v>#N/A</v>
      </c>
    </row>
    <row r="724" spans="12:41" ht="15" customHeight="1">
      <c r="L724" s="15"/>
      <c r="AD724" s="13"/>
      <c r="AK724" s="39">
        <f>NETWORKDAYS(P724,U724,Holidays!$B$1:$B$132)</f>
        <v>0</v>
      </c>
      <c r="AL724" s="39" t="e">
        <f>VLOOKUP(N724,'Service standards'!A:B,2,FALSE)</f>
        <v>#N/A</v>
      </c>
      <c r="AM724" s="40">
        <f>(NETWORKDAYS(Q724,U724,Holidays!$B$1:$B$132))-AI724</f>
        <v>0</v>
      </c>
      <c r="AN724" s="39" t="e">
        <f t="shared" si="43"/>
        <v>#N/A</v>
      </c>
      <c r="AO724" s="55" t="e">
        <f>VLOOKUP(N:N,Dashboard!A$3:B$32,2,FALSE)</f>
        <v>#N/A</v>
      </c>
    </row>
    <row r="725" spans="12:41" ht="15" customHeight="1">
      <c r="L725" s="15"/>
      <c r="AD725" s="13"/>
      <c r="AK725" s="39">
        <f>NETWORKDAYS(P725,U725,Holidays!$B$1:$B$132)</f>
        <v>0</v>
      </c>
      <c r="AL725" s="39" t="e">
        <f>VLOOKUP(N725,'Service standards'!A:B,2,FALSE)</f>
        <v>#N/A</v>
      </c>
      <c r="AM725" s="40">
        <f>(NETWORKDAYS(Q725,U725,Holidays!$B$1:$B$132))-AI725</f>
        <v>0</v>
      </c>
      <c r="AN725" s="39" t="e">
        <f t="shared" si="43"/>
        <v>#N/A</v>
      </c>
      <c r="AO725" s="55" t="e">
        <f>VLOOKUP(N:N,Dashboard!A$3:B$32,2,FALSE)</f>
        <v>#N/A</v>
      </c>
    </row>
    <row r="726" spans="12:41" ht="15" customHeight="1">
      <c r="L726" s="15"/>
      <c r="AD726" s="13"/>
      <c r="AK726" s="39">
        <f>NETWORKDAYS(P726,U726,Holidays!$B$1:$B$132)</f>
        <v>0</v>
      </c>
      <c r="AL726" s="39" t="e">
        <f>VLOOKUP(N726,'Service standards'!A:B,2,FALSE)</f>
        <v>#N/A</v>
      </c>
      <c r="AM726" s="40">
        <f>(NETWORKDAYS(Q726,U726,Holidays!$B$1:$B$132))-AI726</f>
        <v>0</v>
      </c>
      <c r="AN726" s="39" t="e">
        <f t="shared" si="43"/>
        <v>#N/A</v>
      </c>
      <c r="AO726" s="55" t="e">
        <f>VLOOKUP(N:N,Dashboard!A$3:B$32,2,FALSE)</f>
        <v>#N/A</v>
      </c>
    </row>
    <row r="727" spans="12:41" ht="15" customHeight="1">
      <c r="L727" s="15"/>
      <c r="AD727" s="13"/>
      <c r="AK727" s="39">
        <f>NETWORKDAYS(P727,U727,Holidays!$B$1:$B$132)</f>
        <v>0</v>
      </c>
      <c r="AL727" s="39" t="e">
        <f>VLOOKUP(N727,'Service standards'!A:B,2,FALSE)</f>
        <v>#N/A</v>
      </c>
      <c r="AM727" s="40">
        <f>(NETWORKDAYS(Q727,U727,Holidays!$B$1:$B$132))-AI727</f>
        <v>0</v>
      </c>
      <c r="AN727" s="39" t="e">
        <f t="shared" si="43"/>
        <v>#N/A</v>
      </c>
      <c r="AO727" s="55" t="e">
        <f>VLOOKUP(N:N,Dashboard!A$3:B$32,2,FALSE)</f>
        <v>#N/A</v>
      </c>
    </row>
    <row r="728" spans="12:41" ht="15" customHeight="1">
      <c r="L728" s="15"/>
      <c r="AD728" s="13"/>
      <c r="AK728" s="39">
        <f>NETWORKDAYS(P728,U728,Holidays!$B$1:$B$132)</f>
        <v>0</v>
      </c>
      <c r="AL728" s="39" t="e">
        <f>VLOOKUP(N728,'Service standards'!A:B,2,FALSE)</f>
        <v>#N/A</v>
      </c>
      <c r="AM728" s="40">
        <f>(NETWORKDAYS(Q728,U728,Holidays!$B$1:$B$132))-AI728</f>
        <v>0</v>
      </c>
      <c r="AN728" s="39" t="e">
        <f t="shared" si="43"/>
        <v>#N/A</v>
      </c>
      <c r="AO728" s="55" t="e">
        <f>VLOOKUP(N:N,Dashboard!A$3:B$32,2,FALSE)</f>
        <v>#N/A</v>
      </c>
    </row>
    <row r="729" spans="12:41" ht="15" customHeight="1">
      <c r="L729" s="15"/>
      <c r="AD729" s="13"/>
      <c r="AK729" s="39">
        <f>NETWORKDAYS(P729,U729,Holidays!$B$1:$B$132)</f>
        <v>0</v>
      </c>
      <c r="AL729" s="39" t="e">
        <f>VLOOKUP(N729,'Service standards'!A:B,2,FALSE)</f>
        <v>#N/A</v>
      </c>
      <c r="AM729" s="40">
        <f>(NETWORKDAYS(Q729,U729,Holidays!$B$1:$B$132))-AI729</f>
        <v>0</v>
      </c>
      <c r="AN729" s="39" t="e">
        <f t="shared" si="43"/>
        <v>#N/A</v>
      </c>
      <c r="AO729" s="55" t="e">
        <f>VLOOKUP(N:N,Dashboard!A$3:B$32,2,FALSE)</f>
        <v>#N/A</v>
      </c>
    </row>
    <row r="730" spans="12:41" ht="15" customHeight="1">
      <c r="L730" s="15"/>
      <c r="AD730" s="13"/>
      <c r="AK730" s="39">
        <f>NETWORKDAYS(P730,U730,Holidays!$B$1:$B$132)</f>
        <v>0</v>
      </c>
      <c r="AL730" s="39" t="e">
        <f>VLOOKUP(N730,'Service standards'!A:B,2,FALSE)</f>
        <v>#N/A</v>
      </c>
      <c r="AM730" s="40">
        <f>(NETWORKDAYS(Q730,U730,Holidays!$B$1:$B$132))-AI730</f>
        <v>0</v>
      </c>
      <c r="AN730" s="39" t="e">
        <f t="shared" si="43"/>
        <v>#N/A</v>
      </c>
      <c r="AO730" s="55" t="e">
        <f>VLOOKUP(N:N,Dashboard!A$3:B$32,2,FALSE)</f>
        <v>#N/A</v>
      </c>
    </row>
    <row r="731" spans="12:41" ht="15" customHeight="1">
      <c r="L731" s="15"/>
      <c r="AD731" s="13"/>
      <c r="AK731" s="39">
        <f>NETWORKDAYS(P731,U731,Holidays!$B$1:$B$132)</f>
        <v>0</v>
      </c>
      <c r="AL731" s="39" t="e">
        <f>VLOOKUP(N731,'Service standards'!A:B,2,FALSE)</f>
        <v>#N/A</v>
      </c>
      <c r="AM731" s="40">
        <f>(NETWORKDAYS(Q731,U731,Holidays!$B$1:$B$132))-AI731</f>
        <v>0</v>
      </c>
      <c r="AN731" s="39" t="e">
        <f t="shared" si="43"/>
        <v>#N/A</v>
      </c>
      <c r="AO731" s="55" t="e">
        <f>VLOOKUP(N:N,Dashboard!A$3:B$32,2,FALSE)</f>
        <v>#N/A</v>
      </c>
    </row>
    <row r="732" spans="12:41" ht="15" customHeight="1">
      <c r="L732" s="15"/>
      <c r="AD732" s="13"/>
      <c r="AK732" s="39">
        <f>NETWORKDAYS(P732,U732,Holidays!$B$1:$B$132)</f>
        <v>0</v>
      </c>
      <c r="AL732" s="39" t="e">
        <f>VLOOKUP(N732,'Service standards'!A:B,2,FALSE)</f>
        <v>#N/A</v>
      </c>
      <c r="AM732" s="40">
        <f>(NETWORKDAYS(Q732,U732,Holidays!$B$1:$B$132))-AI732</f>
        <v>0</v>
      </c>
      <c r="AN732" s="39" t="e">
        <f t="shared" si="43"/>
        <v>#N/A</v>
      </c>
      <c r="AO732" s="55" t="e">
        <f>VLOOKUP(N:N,Dashboard!A$3:B$32,2,FALSE)</f>
        <v>#N/A</v>
      </c>
    </row>
    <row r="733" spans="12:41" ht="15" customHeight="1">
      <c r="L733" s="15"/>
      <c r="AD733" s="13"/>
      <c r="AK733" s="39">
        <f>NETWORKDAYS(P733,U733,Holidays!$B$1:$B$132)</f>
        <v>0</v>
      </c>
      <c r="AL733" s="39" t="e">
        <f>VLOOKUP(N733,'Service standards'!A:B,2,FALSE)</f>
        <v>#N/A</v>
      </c>
      <c r="AM733" s="40">
        <f>(NETWORKDAYS(Q733,U733,Holidays!$B$1:$B$132))-AI733</f>
        <v>0</v>
      </c>
      <c r="AN733" s="39" t="e">
        <f t="shared" si="43"/>
        <v>#N/A</v>
      </c>
      <c r="AO733" s="55" t="e">
        <f>VLOOKUP(N:N,Dashboard!A$3:B$32,2,FALSE)</f>
        <v>#N/A</v>
      </c>
    </row>
    <row r="734" spans="12:41" ht="15" customHeight="1">
      <c r="L734" s="15"/>
      <c r="AD734" s="13"/>
      <c r="AK734" s="39">
        <f>NETWORKDAYS(P734,U734,Holidays!$B$1:$B$132)</f>
        <v>0</v>
      </c>
      <c r="AL734" s="39" t="e">
        <f>VLOOKUP(N734,'Service standards'!A:B,2,FALSE)</f>
        <v>#N/A</v>
      </c>
      <c r="AM734" s="40">
        <f>(NETWORKDAYS(Q734,U734,Holidays!$B$1:$B$132))-AI734</f>
        <v>0</v>
      </c>
      <c r="AN734" s="39" t="e">
        <f t="shared" si="43"/>
        <v>#N/A</v>
      </c>
      <c r="AO734" s="55" t="e">
        <f>VLOOKUP(N:N,Dashboard!A$3:B$32,2,FALSE)</f>
        <v>#N/A</v>
      </c>
    </row>
    <row r="735" spans="12:41" ht="15" customHeight="1">
      <c r="L735" s="15"/>
      <c r="AD735" s="13"/>
      <c r="AK735" s="39">
        <f>NETWORKDAYS(P735,U735,Holidays!$B$1:$B$132)</f>
        <v>0</v>
      </c>
      <c r="AL735" s="39" t="e">
        <f>VLOOKUP(N735,'Service standards'!A:B,2,FALSE)</f>
        <v>#N/A</v>
      </c>
      <c r="AM735" s="40">
        <f>(NETWORKDAYS(Q735,U735,Holidays!$B$1:$B$132))-AI735</f>
        <v>0</v>
      </c>
      <c r="AN735" s="39" t="e">
        <f t="shared" si="43"/>
        <v>#N/A</v>
      </c>
      <c r="AO735" s="55" t="e">
        <f>VLOOKUP(N:N,Dashboard!A$3:B$32,2,FALSE)</f>
        <v>#N/A</v>
      </c>
    </row>
    <row r="736" spans="12:41" ht="15" customHeight="1">
      <c r="L736" s="15"/>
      <c r="AD736" s="13"/>
      <c r="AK736" s="39">
        <f>NETWORKDAYS(P736,U736,Holidays!$B$1:$B$132)</f>
        <v>0</v>
      </c>
      <c r="AL736" s="39" t="e">
        <f>VLOOKUP(N736,'Service standards'!A:B,2,FALSE)</f>
        <v>#N/A</v>
      </c>
      <c r="AM736" s="40">
        <f>(NETWORKDAYS(Q736,U736,Holidays!$B$1:$B$132))-AI736</f>
        <v>0</v>
      </c>
      <c r="AN736" s="39" t="e">
        <f t="shared" si="43"/>
        <v>#N/A</v>
      </c>
      <c r="AO736" s="55" t="e">
        <f>VLOOKUP(N:N,Dashboard!A$3:B$32,2,FALSE)</f>
        <v>#N/A</v>
      </c>
    </row>
    <row r="737" spans="12:41" ht="15" customHeight="1">
      <c r="L737" s="15"/>
      <c r="AD737" s="13"/>
      <c r="AK737" s="39">
        <f>NETWORKDAYS(P737,U737,Holidays!$B$1:$B$132)</f>
        <v>0</v>
      </c>
      <c r="AL737" s="39" t="e">
        <f>VLOOKUP(N737,'Service standards'!A:B,2,FALSE)</f>
        <v>#N/A</v>
      </c>
      <c r="AM737" s="40">
        <f>(NETWORKDAYS(Q737,U737,Holidays!$B$1:$B$132))-AI737</f>
        <v>0</v>
      </c>
      <c r="AN737" s="39" t="e">
        <f t="shared" si="43"/>
        <v>#N/A</v>
      </c>
      <c r="AO737" s="55" t="e">
        <f>VLOOKUP(N:N,Dashboard!A$3:B$32,2,FALSE)</f>
        <v>#N/A</v>
      </c>
    </row>
    <row r="738" spans="12:41" ht="15" customHeight="1">
      <c r="L738" s="15"/>
      <c r="AD738" s="13"/>
      <c r="AK738" s="39">
        <f>NETWORKDAYS(P738,U738,Holidays!$B$1:$B$132)</f>
        <v>0</v>
      </c>
      <c r="AL738" s="39" t="e">
        <f>VLOOKUP(N738,'Service standards'!A:B,2,FALSE)</f>
        <v>#N/A</v>
      </c>
      <c r="AM738" s="40">
        <f>(NETWORKDAYS(Q738,U738,Holidays!$B$1:$B$132))-AI738</f>
        <v>0</v>
      </c>
      <c r="AN738" s="39" t="e">
        <f t="shared" si="43"/>
        <v>#N/A</v>
      </c>
      <c r="AO738" s="55" t="e">
        <f>VLOOKUP(N:N,Dashboard!A$3:B$32,2,FALSE)</f>
        <v>#N/A</v>
      </c>
    </row>
    <row r="739" spans="12:41" ht="15" customHeight="1">
      <c r="L739" s="15"/>
      <c r="AD739" s="13"/>
      <c r="AK739" s="39">
        <f>NETWORKDAYS(P739,U739,Holidays!$B$1:$B$132)</f>
        <v>0</v>
      </c>
      <c r="AL739" s="39" t="e">
        <f>VLOOKUP(N739,'Service standards'!A:B,2,FALSE)</f>
        <v>#N/A</v>
      </c>
      <c r="AM739" s="40">
        <f>(NETWORKDAYS(Q739,U739,Holidays!$B$1:$B$132))-AI739</f>
        <v>0</v>
      </c>
      <c r="AN739" s="39" t="e">
        <f t="shared" si="43"/>
        <v>#N/A</v>
      </c>
      <c r="AO739" s="55" t="e">
        <f>VLOOKUP(N:N,Dashboard!A$3:B$32,2,FALSE)</f>
        <v>#N/A</v>
      </c>
    </row>
    <row r="740" spans="12:41" ht="15" customHeight="1">
      <c r="L740" s="15"/>
      <c r="AD740" s="13"/>
      <c r="AK740" s="39">
        <f>NETWORKDAYS(P740,U740,Holidays!$B$1:$B$132)</f>
        <v>0</v>
      </c>
      <c r="AL740" s="39" t="e">
        <f>VLOOKUP(N740,'Service standards'!A:B,2,FALSE)</f>
        <v>#N/A</v>
      </c>
      <c r="AM740" s="40">
        <f>(NETWORKDAYS(Q740,U740,Holidays!$B$1:$B$132))-AI740</f>
        <v>0</v>
      </c>
      <c r="AN740" s="39" t="e">
        <f t="shared" si="43"/>
        <v>#N/A</v>
      </c>
      <c r="AO740" s="55" t="e">
        <f>VLOOKUP(N:N,Dashboard!A$3:B$32,2,FALSE)</f>
        <v>#N/A</v>
      </c>
    </row>
    <row r="741" spans="12:41" ht="15" customHeight="1">
      <c r="L741" s="15"/>
      <c r="AD741" s="13"/>
      <c r="AK741" s="39">
        <f>NETWORKDAYS(P741,U741,Holidays!$B$1:$B$132)</f>
        <v>0</v>
      </c>
      <c r="AL741" s="39" t="e">
        <f>VLOOKUP(N741,'Service standards'!A:B,2,FALSE)</f>
        <v>#N/A</v>
      </c>
      <c r="AM741" s="40">
        <f>(NETWORKDAYS(Q741,U741,Holidays!$B$1:$B$132))-AI741</f>
        <v>0</v>
      </c>
      <c r="AN741" s="39" t="e">
        <f t="shared" si="43"/>
        <v>#N/A</v>
      </c>
      <c r="AO741" s="55" t="e">
        <f>VLOOKUP(N:N,Dashboard!A$3:B$32,2,FALSE)</f>
        <v>#N/A</v>
      </c>
    </row>
    <row r="742" spans="12:41" ht="15" customHeight="1">
      <c r="L742" s="15"/>
      <c r="AD742" s="13"/>
      <c r="AK742" s="39">
        <f>NETWORKDAYS(P742,U742,Holidays!$B$1:$B$132)</f>
        <v>0</v>
      </c>
      <c r="AL742" s="39" t="e">
        <f>VLOOKUP(N742,'Service standards'!A:B,2,FALSE)</f>
        <v>#N/A</v>
      </c>
      <c r="AM742" s="40">
        <f>(NETWORKDAYS(Q742,U742,Holidays!$B$1:$B$132))-AI742</f>
        <v>0</v>
      </c>
      <c r="AN742" s="39" t="e">
        <f t="shared" si="43"/>
        <v>#N/A</v>
      </c>
      <c r="AO742" s="55" t="e">
        <f>VLOOKUP(N:N,Dashboard!A$3:B$32,2,FALSE)</f>
        <v>#N/A</v>
      </c>
    </row>
    <row r="743" spans="12:41" ht="15" customHeight="1">
      <c r="L743" s="15"/>
      <c r="AD743" s="13"/>
      <c r="AK743" s="39">
        <f>NETWORKDAYS(P743,U743,Holidays!$B$1:$B$132)</f>
        <v>0</v>
      </c>
      <c r="AL743" s="39" t="e">
        <f>VLOOKUP(N743,'Service standards'!A:B,2,FALSE)</f>
        <v>#N/A</v>
      </c>
      <c r="AM743" s="40">
        <f>(NETWORKDAYS(Q743,U743,Holidays!$B$1:$B$132))-AI743</f>
        <v>0</v>
      </c>
      <c r="AN743" s="39" t="e">
        <f t="shared" si="43"/>
        <v>#N/A</v>
      </c>
      <c r="AO743" s="55" t="e">
        <f>VLOOKUP(N:N,Dashboard!A$3:B$32,2,FALSE)</f>
        <v>#N/A</v>
      </c>
    </row>
    <row r="744" spans="12:41" ht="15" customHeight="1">
      <c r="L744" s="15"/>
      <c r="AD744" s="13"/>
      <c r="AK744" s="39">
        <f>NETWORKDAYS(P744,U744,Holidays!$B$1:$B$132)</f>
        <v>0</v>
      </c>
      <c r="AL744" s="39" t="e">
        <f>VLOOKUP(N744,'Service standards'!A:B,2,FALSE)</f>
        <v>#N/A</v>
      </c>
      <c r="AM744" s="40">
        <f>(NETWORKDAYS(Q744,U744,Holidays!$B$1:$B$132))-AI744</f>
        <v>0</v>
      </c>
      <c r="AN744" s="39" t="e">
        <f t="shared" si="43"/>
        <v>#N/A</v>
      </c>
      <c r="AO744" s="55" t="e">
        <f>VLOOKUP(N:N,Dashboard!A$3:B$32,2,FALSE)</f>
        <v>#N/A</v>
      </c>
    </row>
    <row r="745" spans="12:41" ht="15" customHeight="1">
      <c r="L745" s="15"/>
      <c r="AD745" s="13"/>
      <c r="AK745" s="39">
        <f>NETWORKDAYS(P745,U745,Holidays!$B$1:$B$132)</f>
        <v>0</v>
      </c>
      <c r="AL745" s="39" t="e">
        <f>VLOOKUP(N745,'Service standards'!A:B,2,FALSE)</f>
        <v>#N/A</v>
      </c>
      <c r="AM745" s="40">
        <f>(NETWORKDAYS(Q745,U745,Holidays!$B$1:$B$132))-AI745</f>
        <v>0</v>
      </c>
      <c r="AN745" s="39" t="e">
        <f t="shared" si="43"/>
        <v>#N/A</v>
      </c>
      <c r="AO745" s="55" t="e">
        <f>VLOOKUP(N:N,Dashboard!A$3:B$32,2,FALSE)</f>
        <v>#N/A</v>
      </c>
    </row>
    <row r="746" spans="12:41" ht="15" customHeight="1">
      <c r="L746" s="15"/>
      <c r="AD746" s="13"/>
      <c r="AK746" s="39">
        <f>NETWORKDAYS(P746,U746,Holidays!$B$1:$B$132)</f>
        <v>0</v>
      </c>
      <c r="AL746" s="39" t="e">
        <f>VLOOKUP(N746,'Service standards'!A:B,2,FALSE)</f>
        <v>#N/A</v>
      </c>
      <c r="AM746" s="40">
        <f>(NETWORKDAYS(Q746,U746,Holidays!$B$1:$B$132))-AI746</f>
        <v>0</v>
      </c>
      <c r="AN746" s="39" t="e">
        <f t="shared" si="43"/>
        <v>#N/A</v>
      </c>
      <c r="AO746" s="55" t="e">
        <f>VLOOKUP(N:N,Dashboard!A$3:B$32,2,FALSE)</f>
        <v>#N/A</v>
      </c>
    </row>
    <row r="747" spans="12:41" ht="15" customHeight="1">
      <c r="L747" s="15"/>
      <c r="AD747" s="13"/>
      <c r="AK747" s="39">
        <f>NETWORKDAYS(P747,U747,Holidays!$B$1:$B$132)</f>
        <v>0</v>
      </c>
      <c r="AL747" s="39" t="e">
        <f>VLOOKUP(N747,'Service standards'!A:B,2,FALSE)</f>
        <v>#N/A</v>
      </c>
      <c r="AM747" s="40">
        <f>(NETWORKDAYS(Q747,U747,Holidays!$B$1:$B$132))-AI747</f>
        <v>0</v>
      </c>
      <c r="AN747" s="39" t="e">
        <f t="shared" si="43"/>
        <v>#N/A</v>
      </c>
      <c r="AO747" s="55" t="e">
        <f>VLOOKUP(N:N,Dashboard!A$3:B$32,2,FALSE)</f>
        <v>#N/A</v>
      </c>
    </row>
    <row r="748" spans="12:41" ht="15" customHeight="1">
      <c r="L748" s="15"/>
      <c r="AD748" s="13"/>
      <c r="AK748" s="39">
        <f>NETWORKDAYS(P748,U748,Holidays!$B$1:$B$132)</f>
        <v>0</v>
      </c>
      <c r="AL748" s="39" t="e">
        <f>VLOOKUP(N748,'Service standards'!A:B,2,FALSE)</f>
        <v>#N/A</v>
      </c>
      <c r="AM748" s="40">
        <f>(NETWORKDAYS(Q748,U748,Holidays!$B$1:$B$132))-AI748</f>
        <v>0</v>
      </c>
      <c r="AN748" s="39" t="e">
        <f t="shared" ref="AN748:AN811" si="44">IF(AM748&lt;=AL748,"Met/Rencontre", "DNM/NRP")</f>
        <v>#N/A</v>
      </c>
      <c r="AO748" s="55" t="e">
        <f>VLOOKUP(N:N,Dashboard!A$3:B$32,2,FALSE)</f>
        <v>#N/A</v>
      </c>
    </row>
    <row r="749" spans="12:41" ht="15" customHeight="1">
      <c r="L749" s="15"/>
      <c r="AD749" s="13"/>
      <c r="AK749" s="39">
        <f>NETWORKDAYS(P749,U749,Holidays!$B$1:$B$132)</f>
        <v>0</v>
      </c>
      <c r="AL749" s="39" t="e">
        <f>VLOOKUP(N749,'Service standards'!A:B,2,FALSE)</f>
        <v>#N/A</v>
      </c>
      <c r="AM749" s="40">
        <f>(NETWORKDAYS(Q749,U749,Holidays!$B$1:$B$132))-AI749</f>
        <v>0</v>
      </c>
      <c r="AN749" s="39" t="e">
        <f t="shared" si="44"/>
        <v>#N/A</v>
      </c>
      <c r="AO749" s="55" t="e">
        <f>VLOOKUP(N:N,Dashboard!A$3:B$32,2,FALSE)</f>
        <v>#N/A</v>
      </c>
    </row>
    <row r="750" spans="12:41" ht="15" customHeight="1">
      <c r="L750" s="15"/>
      <c r="AD750" s="13"/>
      <c r="AK750" s="39">
        <f>NETWORKDAYS(P750,U750,Holidays!$B$1:$B$132)</f>
        <v>0</v>
      </c>
      <c r="AL750" s="39" t="e">
        <f>VLOOKUP(N750,'Service standards'!A:B,2,FALSE)</f>
        <v>#N/A</v>
      </c>
      <c r="AM750" s="40">
        <f>(NETWORKDAYS(Q750,U750,Holidays!$B$1:$B$132))-AI750</f>
        <v>0</v>
      </c>
      <c r="AN750" s="39" t="e">
        <f t="shared" si="44"/>
        <v>#N/A</v>
      </c>
      <c r="AO750" s="55" t="e">
        <f>VLOOKUP(N:N,Dashboard!A$3:B$32,2,FALSE)</f>
        <v>#N/A</v>
      </c>
    </row>
    <row r="751" spans="12:41" ht="15" customHeight="1">
      <c r="L751" s="15"/>
      <c r="AD751" s="13"/>
      <c r="AK751" s="39">
        <f>NETWORKDAYS(P751,U751,Holidays!$B$1:$B$132)</f>
        <v>0</v>
      </c>
      <c r="AL751" s="39" t="e">
        <f>VLOOKUP(N751,'Service standards'!A:B,2,FALSE)</f>
        <v>#N/A</v>
      </c>
      <c r="AM751" s="40">
        <f>(NETWORKDAYS(Q751,U751,Holidays!$B$1:$B$132))-AI751</f>
        <v>0</v>
      </c>
      <c r="AN751" s="39" t="e">
        <f t="shared" si="44"/>
        <v>#N/A</v>
      </c>
      <c r="AO751" s="55" t="e">
        <f>VLOOKUP(N:N,Dashboard!A$3:B$32,2,FALSE)</f>
        <v>#N/A</v>
      </c>
    </row>
    <row r="752" spans="12:41" ht="15" customHeight="1">
      <c r="L752" s="15"/>
      <c r="AD752" s="13"/>
      <c r="AK752" s="39">
        <f>NETWORKDAYS(P752,U752,Holidays!$B$1:$B$132)</f>
        <v>0</v>
      </c>
      <c r="AL752" s="39" t="e">
        <f>VLOOKUP(N752,'Service standards'!A:B,2,FALSE)</f>
        <v>#N/A</v>
      </c>
      <c r="AM752" s="40">
        <f>(NETWORKDAYS(Q752,U752,Holidays!$B$1:$B$132))-AI752</f>
        <v>0</v>
      </c>
      <c r="AN752" s="39" t="e">
        <f t="shared" si="44"/>
        <v>#N/A</v>
      </c>
      <c r="AO752" s="55" t="e">
        <f>VLOOKUP(N:N,Dashboard!A$3:B$32,2,FALSE)</f>
        <v>#N/A</v>
      </c>
    </row>
    <row r="753" spans="12:41" ht="15" customHeight="1">
      <c r="L753" s="15"/>
      <c r="AD753" s="13"/>
      <c r="AK753" s="39">
        <f>NETWORKDAYS(P753,U753,Holidays!$B$1:$B$132)</f>
        <v>0</v>
      </c>
      <c r="AL753" s="39" t="e">
        <f>VLOOKUP(N753,'Service standards'!A:B,2,FALSE)</f>
        <v>#N/A</v>
      </c>
      <c r="AM753" s="40">
        <f>(NETWORKDAYS(Q753,U753,Holidays!$B$1:$B$132))-AI753</f>
        <v>0</v>
      </c>
      <c r="AN753" s="39" t="e">
        <f t="shared" si="44"/>
        <v>#N/A</v>
      </c>
      <c r="AO753" s="55" t="e">
        <f>VLOOKUP(N:N,Dashboard!A$3:B$32,2,FALSE)</f>
        <v>#N/A</v>
      </c>
    </row>
    <row r="754" spans="12:41" ht="15" customHeight="1">
      <c r="L754" s="15"/>
      <c r="AD754" s="13"/>
      <c r="AK754" s="39">
        <f>NETWORKDAYS(P754,U754,Holidays!$B$1:$B$132)</f>
        <v>0</v>
      </c>
      <c r="AL754" s="39" t="e">
        <f>VLOOKUP(N754,'Service standards'!A:B,2,FALSE)</f>
        <v>#N/A</v>
      </c>
      <c r="AM754" s="40">
        <f>(NETWORKDAYS(Q754,U754,Holidays!$B$1:$B$132))-AI754</f>
        <v>0</v>
      </c>
      <c r="AN754" s="39" t="e">
        <f t="shared" si="44"/>
        <v>#N/A</v>
      </c>
      <c r="AO754" s="55" t="e">
        <f>VLOOKUP(N:N,Dashboard!A$3:B$32,2,FALSE)</f>
        <v>#N/A</v>
      </c>
    </row>
    <row r="755" spans="12:41" ht="15" customHeight="1">
      <c r="L755" s="15"/>
      <c r="AD755" s="13"/>
      <c r="AK755" s="39">
        <f>NETWORKDAYS(P755,U755,Holidays!$B$1:$B$132)</f>
        <v>0</v>
      </c>
      <c r="AL755" s="39" t="e">
        <f>VLOOKUP(N755,'Service standards'!A:B,2,FALSE)</f>
        <v>#N/A</v>
      </c>
      <c r="AM755" s="40">
        <f>(NETWORKDAYS(Q755,U755,Holidays!$B$1:$B$132))-AI755</f>
        <v>0</v>
      </c>
      <c r="AN755" s="39" t="e">
        <f t="shared" si="44"/>
        <v>#N/A</v>
      </c>
      <c r="AO755" s="55" t="e">
        <f>VLOOKUP(N:N,Dashboard!A$3:B$32,2,FALSE)</f>
        <v>#N/A</v>
      </c>
    </row>
    <row r="756" spans="12:41" ht="15" customHeight="1">
      <c r="L756" s="15"/>
      <c r="AD756" s="13"/>
      <c r="AK756" s="39">
        <f>NETWORKDAYS(P756,U756,Holidays!$B$1:$B$132)</f>
        <v>0</v>
      </c>
      <c r="AL756" s="39" t="e">
        <f>VLOOKUP(N756,'Service standards'!A:B,2,FALSE)</f>
        <v>#N/A</v>
      </c>
      <c r="AM756" s="40">
        <f>(NETWORKDAYS(Q756,U756,Holidays!$B$1:$B$132))-AI756</f>
        <v>0</v>
      </c>
      <c r="AN756" s="39" t="e">
        <f t="shared" si="44"/>
        <v>#N/A</v>
      </c>
      <c r="AO756" s="55" t="e">
        <f>VLOOKUP(N:N,Dashboard!A$3:B$32,2,FALSE)</f>
        <v>#N/A</v>
      </c>
    </row>
    <row r="757" spans="12:41" ht="15" customHeight="1">
      <c r="L757" s="15"/>
      <c r="AD757" s="13"/>
      <c r="AK757" s="39">
        <f>NETWORKDAYS(P757,U757,Holidays!$B$1:$B$132)</f>
        <v>0</v>
      </c>
      <c r="AL757" s="39" t="e">
        <f>VLOOKUP(N757,'Service standards'!A:B,2,FALSE)</f>
        <v>#N/A</v>
      </c>
      <c r="AM757" s="40">
        <f>(NETWORKDAYS(Q757,U757,Holidays!$B$1:$B$132))-AI757</f>
        <v>0</v>
      </c>
      <c r="AN757" s="39" t="e">
        <f t="shared" si="44"/>
        <v>#N/A</v>
      </c>
      <c r="AO757" s="55" t="e">
        <f>VLOOKUP(N:N,Dashboard!A$3:B$32,2,FALSE)</f>
        <v>#N/A</v>
      </c>
    </row>
    <row r="758" spans="12:41" ht="15" customHeight="1">
      <c r="L758" s="15"/>
      <c r="AD758" s="13"/>
      <c r="AK758" s="39">
        <f>NETWORKDAYS(P758,U758,Holidays!$B$1:$B$132)</f>
        <v>0</v>
      </c>
      <c r="AL758" s="39" t="e">
        <f>VLOOKUP(N758,'Service standards'!A:B,2,FALSE)</f>
        <v>#N/A</v>
      </c>
      <c r="AM758" s="40">
        <f>(NETWORKDAYS(Q758,U758,Holidays!$B$1:$B$132))-AI758</f>
        <v>0</v>
      </c>
      <c r="AN758" s="39" t="e">
        <f t="shared" si="44"/>
        <v>#N/A</v>
      </c>
      <c r="AO758" s="55" t="e">
        <f>VLOOKUP(N:N,Dashboard!A$3:B$32,2,FALSE)</f>
        <v>#N/A</v>
      </c>
    </row>
    <row r="759" spans="12:41" ht="15" customHeight="1">
      <c r="L759" s="15"/>
      <c r="AD759" s="13"/>
      <c r="AK759" s="39">
        <f>NETWORKDAYS(P759,U759,Holidays!$B$1:$B$132)</f>
        <v>0</v>
      </c>
      <c r="AL759" s="39" t="e">
        <f>VLOOKUP(N759,'Service standards'!A:B,2,FALSE)</f>
        <v>#N/A</v>
      </c>
      <c r="AM759" s="40">
        <f>(NETWORKDAYS(Q759,U759,Holidays!$B$1:$B$132))-AI759</f>
        <v>0</v>
      </c>
      <c r="AN759" s="39" t="e">
        <f t="shared" si="44"/>
        <v>#N/A</v>
      </c>
      <c r="AO759" s="55" t="e">
        <f>VLOOKUP(N:N,Dashboard!A$3:B$32,2,FALSE)</f>
        <v>#N/A</v>
      </c>
    </row>
    <row r="760" spans="12:41" ht="15" customHeight="1">
      <c r="L760" s="15"/>
      <c r="AD760" s="13"/>
      <c r="AK760" s="39">
        <f>NETWORKDAYS(P760,U760,Holidays!$B$1:$B$132)</f>
        <v>0</v>
      </c>
      <c r="AL760" s="39" t="e">
        <f>VLOOKUP(N760,'Service standards'!A:B,2,FALSE)</f>
        <v>#N/A</v>
      </c>
      <c r="AM760" s="40">
        <f>(NETWORKDAYS(Q760,U760,Holidays!$B$1:$B$132))-AI760</f>
        <v>0</v>
      </c>
      <c r="AN760" s="39" t="e">
        <f t="shared" si="44"/>
        <v>#N/A</v>
      </c>
      <c r="AO760" s="55" t="e">
        <f>VLOOKUP(N:N,Dashboard!A$3:B$32,2,FALSE)</f>
        <v>#N/A</v>
      </c>
    </row>
    <row r="761" spans="12:41" ht="15" customHeight="1">
      <c r="L761" s="15"/>
      <c r="AD761" s="13"/>
      <c r="AK761" s="39">
        <f>NETWORKDAYS(P761,U761,Holidays!$B$1:$B$132)</f>
        <v>0</v>
      </c>
      <c r="AL761" s="39" t="e">
        <f>VLOOKUP(N761,'Service standards'!A:B,2,FALSE)</f>
        <v>#N/A</v>
      </c>
      <c r="AM761" s="40">
        <f>(NETWORKDAYS(Q761,U761,Holidays!$B$1:$B$132))-AI761</f>
        <v>0</v>
      </c>
      <c r="AN761" s="39" t="e">
        <f t="shared" si="44"/>
        <v>#N/A</v>
      </c>
      <c r="AO761" s="55" t="e">
        <f>VLOOKUP(N:N,Dashboard!A$3:B$32,2,FALSE)</f>
        <v>#N/A</v>
      </c>
    </row>
    <row r="762" spans="12:41" ht="15" customHeight="1">
      <c r="L762" s="15"/>
      <c r="AD762" s="13"/>
      <c r="AK762" s="39">
        <f>NETWORKDAYS(P762,U762,Holidays!$B$1:$B$132)</f>
        <v>0</v>
      </c>
      <c r="AL762" s="39" t="e">
        <f>VLOOKUP(N762,'Service standards'!A:B,2,FALSE)</f>
        <v>#N/A</v>
      </c>
      <c r="AM762" s="40">
        <f>(NETWORKDAYS(Q762,U762,Holidays!$B$1:$B$132))-AI762</f>
        <v>0</v>
      </c>
      <c r="AN762" s="39" t="e">
        <f t="shared" si="44"/>
        <v>#N/A</v>
      </c>
      <c r="AO762" s="55" t="e">
        <f>VLOOKUP(N:N,Dashboard!A$3:B$32,2,FALSE)</f>
        <v>#N/A</v>
      </c>
    </row>
    <row r="763" spans="12:41" ht="15" customHeight="1">
      <c r="L763" s="15"/>
      <c r="AD763" s="13"/>
      <c r="AK763" s="39">
        <f>NETWORKDAYS(P763,U763,Holidays!$B$1:$B$132)</f>
        <v>0</v>
      </c>
      <c r="AL763" s="39" t="e">
        <f>VLOOKUP(N763,'Service standards'!A:B,2,FALSE)</f>
        <v>#N/A</v>
      </c>
      <c r="AM763" s="40">
        <f>(NETWORKDAYS(Q763,U763,Holidays!$B$1:$B$132))-AI763</f>
        <v>0</v>
      </c>
      <c r="AN763" s="39" t="e">
        <f t="shared" si="44"/>
        <v>#N/A</v>
      </c>
      <c r="AO763" s="55" t="e">
        <f>VLOOKUP(N:N,Dashboard!A$3:B$32,2,FALSE)</f>
        <v>#N/A</v>
      </c>
    </row>
    <row r="764" spans="12:41" ht="15" customHeight="1">
      <c r="L764" s="15"/>
      <c r="AD764" s="13"/>
      <c r="AK764" s="39">
        <f>NETWORKDAYS(P764,U764,Holidays!$B$1:$B$132)</f>
        <v>0</v>
      </c>
      <c r="AL764" s="39" t="e">
        <f>VLOOKUP(N764,'Service standards'!A:B,2,FALSE)</f>
        <v>#N/A</v>
      </c>
      <c r="AM764" s="40">
        <f>(NETWORKDAYS(Q764,U764,Holidays!$B$1:$B$132))-AI764</f>
        <v>0</v>
      </c>
      <c r="AN764" s="39" t="e">
        <f t="shared" si="44"/>
        <v>#N/A</v>
      </c>
      <c r="AO764" s="55" t="e">
        <f>VLOOKUP(N:N,Dashboard!A$3:B$32,2,FALSE)</f>
        <v>#N/A</v>
      </c>
    </row>
    <row r="765" spans="12:41" ht="15" customHeight="1">
      <c r="L765" s="15"/>
      <c r="AD765" s="13"/>
      <c r="AK765" s="39">
        <f>NETWORKDAYS(P765,U765,Holidays!$B$1:$B$132)</f>
        <v>0</v>
      </c>
      <c r="AL765" s="39" t="e">
        <f>VLOOKUP(N765,'Service standards'!A:B,2,FALSE)</f>
        <v>#N/A</v>
      </c>
      <c r="AM765" s="40">
        <f>(NETWORKDAYS(Q765,U765,Holidays!$B$1:$B$132))-AI765</f>
        <v>0</v>
      </c>
      <c r="AN765" s="39" t="e">
        <f t="shared" si="44"/>
        <v>#N/A</v>
      </c>
      <c r="AO765" s="55" t="e">
        <f>VLOOKUP(N:N,Dashboard!A$3:B$32,2,FALSE)</f>
        <v>#N/A</v>
      </c>
    </row>
    <row r="766" spans="12:41" ht="15" customHeight="1">
      <c r="L766" s="15"/>
      <c r="AD766" s="13"/>
      <c r="AK766" s="39">
        <f>NETWORKDAYS(P766,U766,Holidays!$B$1:$B$132)</f>
        <v>0</v>
      </c>
      <c r="AL766" s="39" t="e">
        <f>VLOOKUP(N766,'Service standards'!A:B,2,FALSE)</f>
        <v>#N/A</v>
      </c>
      <c r="AM766" s="40">
        <f>(NETWORKDAYS(Q766,U766,Holidays!$B$1:$B$132))-AI766</f>
        <v>0</v>
      </c>
      <c r="AN766" s="39" t="e">
        <f t="shared" si="44"/>
        <v>#N/A</v>
      </c>
      <c r="AO766" s="55" t="e">
        <f>VLOOKUP(N:N,Dashboard!A$3:B$32,2,FALSE)</f>
        <v>#N/A</v>
      </c>
    </row>
    <row r="767" spans="12:41" ht="15" customHeight="1">
      <c r="L767" s="15"/>
      <c r="AD767" s="13"/>
      <c r="AK767" s="39">
        <f>NETWORKDAYS(P767,U767,Holidays!$B$1:$B$132)</f>
        <v>0</v>
      </c>
      <c r="AL767" s="39" t="e">
        <f>VLOOKUP(N767,'Service standards'!A:B,2,FALSE)</f>
        <v>#N/A</v>
      </c>
      <c r="AM767" s="40">
        <f>(NETWORKDAYS(Q767,U767,Holidays!$B$1:$B$132))-AI767</f>
        <v>0</v>
      </c>
      <c r="AN767" s="39" t="e">
        <f t="shared" si="44"/>
        <v>#N/A</v>
      </c>
      <c r="AO767" s="55" t="e">
        <f>VLOOKUP(N:N,Dashboard!A$3:B$32,2,FALSE)</f>
        <v>#N/A</v>
      </c>
    </row>
    <row r="768" spans="12:41" ht="15" customHeight="1">
      <c r="L768" s="15"/>
      <c r="AD768" s="13"/>
      <c r="AK768" s="39">
        <f>NETWORKDAYS(P768,U768,Holidays!$B$1:$B$132)</f>
        <v>0</v>
      </c>
      <c r="AL768" s="39" t="e">
        <f>VLOOKUP(N768,'Service standards'!A:B,2,FALSE)</f>
        <v>#N/A</v>
      </c>
      <c r="AM768" s="40">
        <f>(NETWORKDAYS(Q768,U768,Holidays!$B$1:$B$132))-AI768</f>
        <v>0</v>
      </c>
      <c r="AN768" s="39" t="e">
        <f t="shared" si="44"/>
        <v>#N/A</v>
      </c>
      <c r="AO768" s="55" t="e">
        <f>VLOOKUP(N:N,Dashboard!A$3:B$32,2,FALSE)</f>
        <v>#N/A</v>
      </c>
    </row>
    <row r="769" spans="12:41" ht="15" customHeight="1">
      <c r="L769" s="15"/>
      <c r="AD769" s="13"/>
      <c r="AK769" s="39">
        <f>NETWORKDAYS(P769,U769,Holidays!$B$1:$B$132)</f>
        <v>0</v>
      </c>
      <c r="AL769" s="39" t="e">
        <f>VLOOKUP(N769,'Service standards'!A:B,2,FALSE)</f>
        <v>#N/A</v>
      </c>
      <c r="AM769" s="40">
        <f>(NETWORKDAYS(Q769,U769,Holidays!$B$1:$B$132))-AI769</f>
        <v>0</v>
      </c>
      <c r="AN769" s="39" t="e">
        <f t="shared" si="44"/>
        <v>#N/A</v>
      </c>
      <c r="AO769" s="55" t="e">
        <f>VLOOKUP(N:N,Dashboard!A$3:B$32,2,FALSE)</f>
        <v>#N/A</v>
      </c>
    </row>
    <row r="770" spans="12:41" ht="15" customHeight="1">
      <c r="L770" s="15"/>
      <c r="AD770" s="13"/>
      <c r="AK770" s="39">
        <f>NETWORKDAYS(P770,U770,Holidays!$B$1:$B$132)</f>
        <v>0</v>
      </c>
      <c r="AL770" s="39" t="e">
        <f>VLOOKUP(N770,'Service standards'!A:B,2,FALSE)</f>
        <v>#N/A</v>
      </c>
      <c r="AM770" s="40">
        <f>(NETWORKDAYS(Q770,U770,Holidays!$B$1:$B$132))-AI770</f>
        <v>0</v>
      </c>
      <c r="AN770" s="39" t="e">
        <f t="shared" si="44"/>
        <v>#N/A</v>
      </c>
      <c r="AO770" s="55" t="e">
        <f>VLOOKUP(N:N,Dashboard!A$3:B$32,2,FALSE)</f>
        <v>#N/A</v>
      </c>
    </row>
    <row r="771" spans="12:41" ht="15" customHeight="1">
      <c r="L771" s="15"/>
      <c r="AD771" s="13"/>
      <c r="AK771" s="39">
        <f>NETWORKDAYS(P771,U771,Holidays!$B$1:$B$132)</f>
        <v>0</v>
      </c>
      <c r="AL771" s="39" t="e">
        <f>VLOOKUP(N771,'Service standards'!A:B,2,FALSE)</f>
        <v>#N/A</v>
      </c>
      <c r="AM771" s="40">
        <f>(NETWORKDAYS(Q771,U771,Holidays!$B$1:$B$132))-AI771</f>
        <v>0</v>
      </c>
      <c r="AN771" s="39" t="e">
        <f t="shared" si="44"/>
        <v>#N/A</v>
      </c>
      <c r="AO771" s="55" t="e">
        <f>VLOOKUP(N:N,Dashboard!A$3:B$32,2,FALSE)</f>
        <v>#N/A</v>
      </c>
    </row>
    <row r="772" spans="12:41" ht="15" customHeight="1">
      <c r="L772" s="15"/>
      <c r="AD772" s="13"/>
      <c r="AK772" s="39">
        <f>NETWORKDAYS(P772,U772,Holidays!$B$1:$B$132)</f>
        <v>0</v>
      </c>
      <c r="AL772" s="39" t="e">
        <f>VLOOKUP(N772,'Service standards'!A:B,2,FALSE)</f>
        <v>#N/A</v>
      </c>
      <c r="AM772" s="40">
        <f>(NETWORKDAYS(Q772,U772,Holidays!$B$1:$B$132))-AI772</f>
        <v>0</v>
      </c>
      <c r="AN772" s="39" t="e">
        <f t="shared" si="44"/>
        <v>#N/A</v>
      </c>
      <c r="AO772" s="55" t="e">
        <f>VLOOKUP(N:N,Dashboard!A$3:B$32,2,FALSE)</f>
        <v>#N/A</v>
      </c>
    </row>
    <row r="773" spans="12:41" ht="15" customHeight="1">
      <c r="L773" s="15"/>
      <c r="AD773" s="13"/>
      <c r="AK773" s="39">
        <f>NETWORKDAYS(P773,U773,Holidays!$B$1:$B$132)</f>
        <v>0</v>
      </c>
      <c r="AL773" s="39" t="e">
        <f>VLOOKUP(N773,'Service standards'!A:B,2,FALSE)</f>
        <v>#N/A</v>
      </c>
      <c r="AM773" s="40">
        <f>(NETWORKDAYS(Q773,U773,Holidays!$B$1:$B$132))-AI773</f>
        <v>0</v>
      </c>
      <c r="AN773" s="39" t="e">
        <f t="shared" si="44"/>
        <v>#N/A</v>
      </c>
      <c r="AO773" s="55" t="e">
        <f>VLOOKUP(N:N,Dashboard!A$3:B$32,2,FALSE)</f>
        <v>#N/A</v>
      </c>
    </row>
    <row r="774" spans="12:41" ht="15" customHeight="1">
      <c r="L774" s="15"/>
      <c r="AD774" s="13"/>
      <c r="AK774" s="39">
        <f>NETWORKDAYS(P774,U774,Holidays!$B$1:$B$132)</f>
        <v>0</v>
      </c>
      <c r="AL774" s="39" t="e">
        <f>VLOOKUP(N774,'Service standards'!A:B,2,FALSE)</f>
        <v>#N/A</v>
      </c>
      <c r="AM774" s="40">
        <f>(NETWORKDAYS(Q774,U774,Holidays!$B$1:$B$132))-AI774</f>
        <v>0</v>
      </c>
      <c r="AN774" s="39" t="e">
        <f t="shared" si="44"/>
        <v>#N/A</v>
      </c>
      <c r="AO774" s="55" t="e">
        <f>VLOOKUP(N:N,Dashboard!A$3:B$32,2,FALSE)</f>
        <v>#N/A</v>
      </c>
    </row>
    <row r="775" spans="12:41" ht="15" customHeight="1">
      <c r="L775" s="15"/>
      <c r="AD775" s="13"/>
      <c r="AK775" s="39">
        <f>NETWORKDAYS(P775,U775,Holidays!$B$1:$B$132)</f>
        <v>0</v>
      </c>
      <c r="AL775" s="39" t="e">
        <f>VLOOKUP(N775,'Service standards'!A:B,2,FALSE)</f>
        <v>#N/A</v>
      </c>
      <c r="AM775" s="40">
        <f>(NETWORKDAYS(Q775,U775,Holidays!$B$1:$B$132))-AI775</f>
        <v>0</v>
      </c>
      <c r="AN775" s="39" t="e">
        <f t="shared" si="44"/>
        <v>#N/A</v>
      </c>
      <c r="AO775" s="55" t="e">
        <f>VLOOKUP(N:N,Dashboard!A$3:B$32,2,FALSE)</f>
        <v>#N/A</v>
      </c>
    </row>
    <row r="776" spans="12:41" ht="15" customHeight="1">
      <c r="L776" s="15"/>
      <c r="AD776" s="13"/>
      <c r="AK776" s="39">
        <f>NETWORKDAYS(P776,U776,Holidays!$B$1:$B$132)</f>
        <v>0</v>
      </c>
      <c r="AL776" s="39" t="e">
        <f>VLOOKUP(N776,'Service standards'!A:B,2,FALSE)</f>
        <v>#N/A</v>
      </c>
      <c r="AM776" s="40">
        <f>(NETWORKDAYS(Q776,U776,Holidays!$B$1:$B$132))-AI776</f>
        <v>0</v>
      </c>
      <c r="AN776" s="39" t="e">
        <f t="shared" si="44"/>
        <v>#N/A</v>
      </c>
      <c r="AO776" s="55" t="e">
        <f>VLOOKUP(N:N,Dashboard!A$3:B$32,2,FALSE)</f>
        <v>#N/A</v>
      </c>
    </row>
    <row r="777" spans="12:41" ht="15" customHeight="1">
      <c r="L777" s="15"/>
      <c r="AD777" s="13"/>
      <c r="AK777" s="39">
        <f>NETWORKDAYS(P777,U777,Holidays!$B$1:$B$132)</f>
        <v>0</v>
      </c>
      <c r="AL777" s="39" t="e">
        <f>VLOOKUP(N777,'Service standards'!A:B,2,FALSE)</f>
        <v>#N/A</v>
      </c>
      <c r="AM777" s="40">
        <f>(NETWORKDAYS(Q777,U777,Holidays!$B$1:$B$132))-AI777</f>
        <v>0</v>
      </c>
      <c r="AN777" s="39" t="e">
        <f t="shared" si="44"/>
        <v>#N/A</v>
      </c>
      <c r="AO777" s="55" t="e">
        <f>VLOOKUP(N:N,Dashboard!A$3:B$32,2,FALSE)</f>
        <v>#N/A</v>
      </c>
    </row>
    <row r="778" spans="12:41" ht="15" customHeight="1">
      <c r="L778" s="15"/>
      <c r="AD778" s="13"/>
      <c r="AK778" s="39">
        <f>NETWORKDAYS(P778,U778,Holidays!$B$1:$B$132)</f>
        <v>0</v>
      </c>
      <c r="AL778" s="39" t="e">
        <f>VLOOKUP(N778,'Service standards'!A:B,2,FALSE)</f>
        <v>#N/A</v>
      </c>
      <c r="AM778" s="40">
        <f>(NETWORKDAYS(Q778,U778,Holidays!$B$1:$B$132))-AI778</f>
        <v>0</v>
      </c>
      <c r="AN778" s="39" t="e">
        <f t="shared" si="44"/>
        <v>#N/A</v>
      </c>
      <c r="AO778" s="55" t="e">
        <f>VLOOKUP(N:N,Dashboard!A$3:B$32,2,FALSE)</f>
        <v>#N/A</v>
      </c>
    </row>
    <row r="779" spans="12:41" ht="15" customHeight="1">
      <c r="L779" s="15"/>
      <c r="AD779" s="13"/>
      <c r="AK779" s="39">
        <f>NETWORKDAYS(P779,U779,Holidays!$B$1:$B$132)</f>
        <v>0</v>
      </c>
      <c r="AL779" s="39" t="e">
        <f>VLOOKUP(N779,'Service standards'!A:B,2,FALSE)</f>
        <v>#N/A</v>
      </c>
      <c r="AM779" s="40">
        <f>(NETWORKDAYS(Q779,U779,Holidays!$B$1:$B$132))-AI779</f>
        <v>0</v>
      </c>
      <c r="AN779" s="39" t="e">
        <f t="shared" si="44"/>
        <v>#N/A</v>
      </c>
      <c r="AO779" s="55" t="e">
        <f>VLOOKUP(N:N,Dashboard!A$3:B$32,2,FALSE)</f>
        <v>#N/A</v>
      </c>
    </row>
    <row r="780" spans="12:41" ht="15" customHeight="1">
      <c r="L780" s="15"/>
      <c r="AD780" s="13"/>
      <c r="AK780" s="39">
        <f>NETWORKDAYS(P780,U780,Holidays!$B$1:$B$132)</f>
        <v>0</v>
      </c>
      <c r="AL780" s="39" t="e">
        <f>VLOOKUP(N780,'Service standards'!A:B,2,FALSE)</f>
        <v>#N/A</v>
      </c>
      <c r="AM780" s="40">
        <f>(NETWORKDAYS(Q780,U780,Holidays!$B$1:$B$132))-AI780</f>
        <v>0</v>
      </c>
      <c r="AN780" s="39" t="e">
        <f t="shared" si="44"/>
        <v>#N/A</v>
      </c>
      <c r="AO780" s="55" t="e">
        <f>VLOOKUP(N:N,Dashboard!A$3:B$32,2,FALSE)</f>
        <v>#N/A</v>
      </c>
    </row>
    <row r="781" spans="12:41" ht="15" customHeight="1">
      <c r="L781" s="15"/>
      <c r="AD781" s="13"/>
      <c r="AK781" s="39">
        <f>NETWORKDAYS(P781,U781,Holidays!$B$1:$B$132)</f>
        <v>0</v>
      </c>
      <c r="AL781" s="39" t="e">
        <f>VLOOKUP(N781,'Service standards'!A:B,2,FALSE)</f>
        <v>#N/A</v>
      </c>
      <c r="AM781" s="40">
        <f>(NETWORKDAYS(Q781,U781,Holidays!$B$1:$B$132))-AI781</f>
        <v>0</v>
      </c>
      <c r="AN781" s="39" t="e">
        <f t="shared" si="44"/>
        <v>#N/A</v>
      </c>
      <c r="AO781" s="55" t="e">
        <f>VLOOKUP(N:N,Dashboard!A$3:B$32,2,FALSE)</f>
        <v>#N/A</v>
      </c>
    </row>
    <row r="782" spans="12:41" ht="15" customHeight="1">
      <c r="L782" s="15"/>
      <c r="AD782" s="13"/>
      <c r="AK782" s="39">
        <f>NETWORKDAYS(P782,U782,Holidays!$B$1:$B$132)</f>
        <v>0</v>
      </c>
      <c r="AL782" s="39" t="e">
        <f>VLOOKUP(N782,'Service standards'!A:B,2,FALSE)</f>
        <v>#N/A</v>
      </c>
      <c r="AM782" s="40">
        <f>(NETWORKDAYS(Q782,U782,Holidays!$B$1:$B$132))-AI782</f>
        <v>0</v>
      </c>
      <c r="AN782" s="39" t="e">
        <f t="shared" si="44"/>
        <v>#N/A</v>
      </c>
      <c r="AO782" s="55" t="e">
        <f>VLOOKUP(N:N,Dashboard!A$3:B$32,2,FALSE)</f>
        <v>#N/A</v>
      </c>
    </row>
    <row r="783" spans="12:41" ht="15" customHeight="1">
      <c r="L783" s="15"/>
      <c r="AD783" s="13"/>
      <c r="AK783" s="39">
        <f>NETWORKDAYS(P783,U783,Holidays!$B$1:$B$132)</f>
        <v>0</v>
      </c>
      <c r="AL783" s="39" t="e">
        <f>VLOOKUP(N783,'Service standards'!A:B,2,FALSE)</f>
        <v>#N/A</v>
      </c>
      <c r="AM783" s="40">
        <f>(NETWORKDAYS(Q783,U783,Holidays!$B$1:$B$132))-AI783</f>
        <v>0</v>
      </c>
      <c r="AN783" s="39" t="e">
        <f t="shared" si="44"/>
        <v>#N/A</v>
      </c>
      <c r="AO783" s="55" t="e">
        <f>VLOOKUP(N:N,Dashboard!A$3:B$32,2,FALSE)</f>
        <v>#N/A</v>
      </c>
    </row>
    <row r="784" spans="12:41" ht="15" customHeight="1">
      <c r="L784" s="15"/>
      <c r="AD784" s="13"/>
      <c r="AK784" s="39">
        <f>NETWORKDAYS(P784,U784,Holidays!$B$1:$B$132)</f>
        <v>0</v>
      </c>
      <c r="AL784" s="39" t="e">
        <f>VLOOKUP(N784,'Service standards'!A:B,2,FALSE)</f>
        <v>#N/A</v>
      </c>
      <c r="AM784" s="40">
        <f>(NETWORKDAYS(Q784,U784,Holidays!$B$1:$B$132))-AI784</f>
        <v>0</v>
      </c>
      <c r="AN784" s="39" t="e">
        <f t="shared" si="44"/>
        <v>#N/A</v>
      </c>
      <c r="AO784" s="55" t="e">
        <f>VLOOKUP(N:N,Dashboard!A$3:B$32,2,FALSE)</f>
        <v>#N/A</v>
      </c>
    </row>
    <row r="785" spans="12:41" ht="15" customHeight="1">
      <c r="L785" s="15"/>
      <c r="AD785" s="13"/>
      <c r="AK785" s="39">
        <f>NETWORKDAYS(P785,U785,Holidays!$B$1:$B$132)</f>
        <v>0</v>
      </c>
      <c r="AL785" s="39" t="e">
        <f>VLOOKUP(N785,'Service standards'!A:B,2,FALSE)</f>
        <v>#N/A</v>
      </c>
      <c r="AM785" s="40">
        <f>(NETWORKDAYS(Q785,U785,Holidays!$B$1:$B$132))-AI785</f>
        <v>0</v>
      </c>
      <c r="AN785" s="39" t="e">
        <f t="shared" si="44"/>
        <v>#N/A</v>
      </c>
      <c r="AO785" s="55" t="e">
        <f>VLOOKUP(N:N,Dashboard!A$3:B$32,2,FALSE)</f>
        <v>#N/A</v>
      </c>
    </row>
    <row r="786" spans="12:41" ht="15" customHeight="1">
      <c r="L786" s="15"/>
      <c r="AD786" s="13"/>
      <c r="AK786" s="39">
        <f>NETWORKDAYS(P786,U786,Holidays!$B$1:$B$132)</f>
        <v>0</v>
      </c>
      <c r="AL786" s="39" t="e">
        <f>VLOOKUP(N786,'Service standards'!A:B,2,FALSE)</f>
        <v>#N/A</v>
      </c>
      <c r="AM786" s="40">
        <f>(NETWORKDAYS(Q786,U786,Holidays!$B$1:$B$132))-AI786</f>
        <v>0</v>
      </c>
      <c r="AN786" s="39" t="e">
        <f t="shared" si="44"/>
        <v>#N/A</v>
      </c>
      <c r="AO786" s="55" t="e">
        <f>VLOOKUP(N:N,Dashboard!A$3:B$32,2,FALSE)</f>
        <v>#N/A</v>
      </c>
    </row>
    <row r="787" spans="12:41" ht="15" customHeight="1">
      <c r="L787" s="15"/>
      <c r="AD787" s="13"/>
      <c r="AK787" s="39">
        <f>NETWORKDAYS(P787,U787,Holidays!$B$1:$B$132)</f>
        <v>0</v>
      </c>
      <c r="AL787" s="39" t="e">
        <f>VLOOKUP(N787,'Service standards'!A:B,2,FALSE)</f>
        <v>#N/A</v>
      </c>
      <c r="AM787" s="40">
        <f>(NETWORKDAYS(Q787,U787,Holidays!$B$1:$B$132))-AI787</f>
        <v>0</v>
      </c>
      <c r="AN787" s="39" t="e">
        <f t="shared" si="44"/>
        <v>#N/A</v>
      </c>
      <c r="AO787" s="55" t="e">
        <f>VLOOKUP(N:N,Dashboard!A$3:B$32,2,FALSE)</f>
        <v>#N/A</v>
      </c>
    </row>
    <row r="788" spans="12:41" ht="15" customHeight="1">
      <c r="L788" s="15"/>
      <c r="AD788" s="13"/>
      <c r="AK788" s="39">
        <f>NETWORKDAYS(P788,U788,Holidays!$B$1:$B$132)</f>
        <v>0</v>
      </c>
      <c r="AL788" s="39" t="e">
        <f>VLOOKUP(N788,'Service standards'!A:B,2,FALSE)</f>
        <v>#N/A</v>
      </c>
      <c r="AM788" s="40">
        <f>(NETWORKDAYS(Q788,U788,Holidays!$B$1:$B$132))-AI788</f>
        <v>0</v>
      </c>
      <c r="AN788" s="39" t="e">
        <f t="shared" si="44"/>
        <v>#N/A</v>
      </c>
      <c r="AO788" s="55" t="e">
        <f>VLOOKUP(N:N,Dashboard!A$3:B$32,2,FALSE)</f>
        <v>#N/A</v>
      </c>
    </row>
    <row r="789" spans="12:41" ht="15" customHeight="1">
      <c r="L789" s="15"/>
      <c r="AD789" s="13"/>
      <c r="AK789" s="39">
        <f>NETWORKDAYS(P789,U789,Holidays!$B$1:$B$132)</f>
        <v>0</v>
      </c>
      <c r="AL789" s="39" t="e">
        <f>VLOOKUP(N789,'Service standards'!A:B,2,FALSE)</f>
        <v>#N/A</v>
      </c>
      <c r="AM789" s="40">
        <f>(NETWORKDAYS(Q789,U789,Holidays!$B$1:$B$132))-AI789</f>
        <v>0</v>
      </c>
      <c r="AN789" s="39" t="e">
        <f t="shared" si="44"/>
        <v>#N/A</v>
      </c>
      <c r="AO789" s="55" t="e">
        <f>VLOOKUP(N:N,Dashboard!A$3:B$32,2,FALSE)</f>
        <v>#N/A</v>
      </c>
    </row>
    <row r="790" spans="12:41" ht="15" customHeight="1">
      <c r="L790" s="15"/>
      <c r="AD790" s="13"/>
      <c r="AK790" s="39">
        <f>NETWORKDAYS(P790,U790,Holidays!$B$1:$B$132)</f>
        <v>0</v>
      </c>
      <c r="AL790" s="39" t="e">
        <f>VLOOKUP(N790,'Service standards'!A:B,2,FALSE)</f>
        <v>#N/A</v>
      </c>
      <c r="AM790" s="40">
        <f>(NETWORKDAYS(Q790,U790,Holidays!$B$1:$B$132))-AI790</f>
        <v>0</v>
      </c>
      <c r="AN790" s="39" t="e">
        <f t="shared" si="44"/>
        <v>#N/A</v>
      </c>
      <c r="AO790" s="55" t="e">
        <f>VLOOKUP(N:N,Dashboard!A$3:B$32,2,FALSE)</f>
        <v>#N/A</v>
      </c>
    </row>
    <row r="791" spans="12:41" ht="15" customHeight="1">
      <c r="L791" s="15"/>
      <c r="AD791" s="13"/>
      <c r="AK791" s="39">
        <f>NETWORKDAYS(P791,U791,Holidays!$B$1:$B$132)</f>
        <v>0</v>
      </c>
      <c r="AL791" s="39" t="e">
        <f>VLOOKUP(N791,'Service standards'!A:B,2,FALSE)</f>
        <v>#N/A</v>
      </c>
      <c r="AM791" s="40">
        <f>(NETWORKDAYS(Q791,U791,Holidays!$B$1:$B$132))-AI791</f>
        <v>0</v>
      </c>
      <c r="AN791" s="39" t="e">
        <f t="shared" si="44"/>
        <v>#N/A</v>
      </c>
      <c r="AO791" s="55" t="e">
        <f>VLOOKUP(N:N,Dashboard!A$3:B$32,2,FALSE)</f>
        <v>#N/A</v>
      </c>
    </row>
    <row r="792" spans="12:41" ht="15" customHeight="1">
      <c r="L792" s="15"/>
      <c r="AD792" s="13"/>
      <c r="AK792" s="39">
        <f>NETWORKDAYS(P792,U792,Holidays!$B$1:$B$132)</f>
        <v>0</v>
      </c>
      <c r="AL792" s="39" t="e">
        <f>VLOOKUP(N792,'Service standards'!A:B,2,FALSE)</f>
        <v>#N/A</v>
      </c>
      <c r="AM792" s="40">
        <f>(NETWORKDAYS(Q792,U792,Holidays!$B$1:$B$132))-AI792</f>
        <v>0</v>
      </c>
      <c r="AN792" s="39" t="e">
        <f t="shared" si="44"/>
        <v>#N/A</v>
      </c>
      <c r="AO792" s="55" t="e">
        <f>VLOOKUP(N:N,Dashboard!A$3:B$32,2,FALSE)</f>
        <v>#N/A</v>
      </c>
    </row>
    <row r="793" spans="12:41" ht="15" customHeight="1">
      <c r="L793" s="15"/>
      <c r="AD793" s="13"/>
      <c r="AK793" s="39">
        <f>NETWORKDAYS(P793,U793,Holidays!$B$1:$B$132)</f>
        <v>0</v>
      </c>
      <c r="AL793" s="39" t="e">
        <f>VLOOKUP(N793,'Service standards'!A:B,2,FALSE)</f>
        <v>#N/A</v>
      </c>
      <c r="AM793" s="40">
        <f>(NETWORKDAYS(Q793,U793,Holidays!$B$1:$B$132))-AI793</f>
        <v>0</v>
      </c>
      <c r="AN793" s="39" t="e">
        <f t="shared" si="44"/>
        <v>#N/A</v>
      </c>
      <c r="AO793" s="55" t="e">
        <f>VLOOKUP(N:N,Dashboard!A$3:B$32,2,FALSE)</f>
        <v>#N/A</v>
      </c>
    </row>
    <row r="794" spans="12:41" ht="15" customHeight="1">
      <c r="L794" s="15"/>
      <c r="AD794" s="13"/>
      <c r="AK794" s="39">
        <f>NETWORKDAYS(P794,U794,Holidays!$B$1:$B$132)</f>
        <v>0</v>
      </c>
      <c r="AL794" s="39" t="e">
        <f>VLOOKUP(N794,'Service standards'!A:B,2,FALSE)</f>
        <v>#N/A</v>
      </c>
      <c r="AM794" s="40">
        <f>(NETWORKDAYS(Q794,U794,Holidays!$B$1:$B$132))-AI794</f>
        <v>0</v>
      </c>
      <c r="AN794" s="39" t="e">
        <f t="shared" si="44"/>
        <v>#N/A</v>
      </c>
      <c r="AO794" s="55" t="e">
        <f>VLOOKUP(N:N,Dashboard!A$3:B$32,2,FALSE)</f>
        <v>#N/A</v>
      </c>
    </row>
    <row r="795" spans="12:41" ht="15" customHeight="1">
      <c r="L795" s="15"/>
      <c r="AD795" s="13"/>
      <c r="AK795" s="39">
        <f>NETWORKDAYS(P795,U795,Holidays!$B$1:$B$132)</f>
        <v>0</v>
      </c>
      <c r="AL795" s="39" t="e">
        <f>VLOOKUP(N795,'Service standards'!A:B,2,FALSE)</f>
        <v>#N/A</v>
      </c>
      <c r="AM795" s="40">
        <f>(NETWORKDAYS(Q795,U795,Holidays!$B$1:$B$132))-AI795</f>
        <v>0</v>
      </c>
      <c r="AN795" s="39" t="e">
        <f t="shared" si="44"/>
        <v>#N/A</v>
      </c>
      <c r="AO795" s="55" t="e">
        <f>VLOOKUP(N:N,Dashboard!A$3:B$32,2,FALSE)</f>
        <v>#N/A</v>
      </c>
    </row>
    <row r="796" spans="12:41" ht="15" customHeight="1">
      <c r="L796" s="15"/>
      <c r="AD796" s="13"/>
      <c r="AK796" s="39">
        <f>NETWORKDAYS(P796,U796,Holidays!$B$1:$B$132)</f>
        <v>0</v>
      </c>
      <c r="AL796" s="39" t="e">
        <f>VLOOKUP(N796,'Service standards'!A:B,2,FALSE)</f>
        <v>#N/A</v>
      </c>
      <c r="AM796" s="40">
        <f>(NETWORKDAYS(Q796,U796,Holidays!$B$1:$B$132))-AI796</f>
        <v>0</v>
      </c>
      <c r="AN796" s="39" t="e">
        <f t="shared" si="44"/>
        <v>#N/A</v>
      </c>
      <c r="AO796" s="55" t="e">
        <f>VLOOKUP(N:N,Dashboard!A$3:B$32,2,FALSE)</f>
        <v>#N/A</v>
      </c>
    </row>
    <row r="797" spans="12:41" ht="15" customHeight="1">
      <c r="L797" s="15"/>
      <c r="AD797" s="13"/>
      <c r="AK797" s="39">
        <f>NETWORKDAYS(P797,U797,Holidays!$B$1:$B$132)</f>
        <v>0</v>
      </c>
      <c r="AL797" s="39" t="e">
        <f>VLOOKUP(N797,'Service standards'!A:B,2,FALSE)</f>
        <v>#N/A</v>
      </c>
      <c r="AM797" s="40">
        <f>(NETWORKDAYS(Q797,U797,Holidays!$B$1:$B$132))-AI797</f>
        <v>0</v>
      </c>
      <c r="AN797" s="39" t="e">
        <f t="shared" si="44"/>
        <v>#N/A</v>
      </c>
      <c r="AO797" s="55" t="e">
        <f>VLOOKUP(N:N,Dashboard!A$3:B$32,2,FALSE)</f>
        <v>#N/A</v>
      </c>
    </row>
    <row r="798" spans="12:41" ht="15" customHeight="1">
      <c r="L798" s="15"/>
      <c r="AD798" s="13"/>
      <c r="AK798" s="39">
        <f>NETWORKDAYS(P798,U798,Holidays!$B$1:$B$132)</f>
        <v>0</v>
      </c>
      <c r="AL798" s="39" t="e">
        <f>VLOOKUP(N798,'Service standards'!A:B,2,FALSE)</f>
        <v>#N/A</v>
      </c>
      <c r="AM798" s="40">
        <f>(NETWORKDAYS(Q798,U798,Holidays!$B$1:$B$132))-AI798</f>
        <v>0</v>
      </c>
      <c r="AN798" s="39" t="e">
        <f t="shared" si="44"/>
        <v>#N/A</v>
      </c>
      <c r="AO798" s="55" t="e">
        <f>VLOOKUP(N:N,Dashboard!A$3:B$32,2,FALSE)</f>
        <v>#N/A</v>
      </c>
    </row>
    <row r="799" spans="12:41" ht="15" customHeight="1">
      <c r="L799" s="15"/>
      <c r="AD799" s="13"/>
      <c r="AK799" s="39">
        <f>NETWORKDAYS(P799,U799,Holidays!$B$1:$B$132)</f>
        <v>0</v>
      </c>
      <c r="AL799" s="39" t="e">
        <f>VLOOKUP(N799,'Service standards'!A:B,2,FALSE)</f>
        <v>#N/A</v>
      </c>
      <c r="AM799" s="40">
        <f>(NETWORKDAYS(Q799,U799,Holidays!$B$1:$B$132))-AI799</f>
        <v>0</v>
      </c>
      <c r="AN799" s="39" t="e">
        <f t="shared" si="44"/>
        <v>#N/A</v>
      </c>
      <c r="AO799" s="55" t="e">
        <f>VLOOKUP(N:N,Dashboard!A$3:B$32,2,FALSE)</f>
        <v>#N/A</v>
      </c>
    </row>
    <row r="800" spans="12:41" ht="15" customHeight="1">
      <c r="L800" s="15"/>
      <c r="AD800" s="13"/>
      <c r="AK800" s="39">
        <f>NETWORKDAYS(P800,U800,Holidays!$B$1:$B$132)</f>
        <v>0</v>
      </c>
      <c r="AL800" s="39" t="e">
        <f>VLOOKUP(N800,'Service standards'!A:B,2,FALSE)</f>
        <v>#N/A</v>
      </c>
      <c r="AM800" s="40">
        <f>(NETWORKDAYS(Q800,U800,Holidays!$B$1:$B$132))-AI800</f>
        <v>0</v>
      </c>
      <c r="AN800" s="39" t="e">
        <f t="shared" si="44"/>
        <v>#N/A</v>
      </c>
      <c r="AO800" s="55" t="e">
        <f>VLOOKUP(N:N,Dashboard!A$3:B$32,2,FALSE)</f>
        <v>#N/A</v>
      </c>
    </row>
    <row r="801" spans="12:41" ht="15" customHeight="1">
      <c r="L801" s="15"/>
      <c r="AD801" s="13"/>
      <c r="AK801" s="39">
        <f>NETWORKDAYS(P801,U801,Holidays!$B$1:$B$132)</f>
        <v>0</v>
      </c>
      <c r="AL801" s="39" t="e">
        <f>VLOOKUP(N801,'Service standards'!A:B,2,FALSE)</f>
        <v>#N/A</v>
      </c>
      <c r="AM801" s="40">
        <f>(NETWORKDAYS(Q801,U801,Holidays!$B$1:$B$132))-AI801</f>
        <v>0</v>
      </c>
      <c r="AN801" s="39" t="e">
        <f t="shared" si="44"/>
        <v>#N/A</v>
      </c>
      <c r="AO801" s="55" t="e">
        <f>VLOOKUP(N:N,Dashboard!A$3:B$32,2,FALSE)</f>
        <v>#N/A</v>
      </c>
    </row>
    <row r="802" spans="12:41" ht="15" customHeight="1">
      <c r="L802" s="15"/>
      <c r="AD802" s="13"/>
      <c r="AK802" s="39">
        <f>NETWORKDAYS(P802,U802,Holidays!$B$1:$B$132)</f>
        <v>0</v>
      </c>
      <c r="AL802" s="39" t="e">
        <f>VLOOKUP(N802,'Service standards'!A:B,2,FALSE)</f>
        <v>#N/A</v>
      </c>
      <c r="AM802" s="40">
        <f>(NETWORKDAYS(Q802,U802,Holidays!$B$1:$B$132))-AI802</f>
        <v>0</v>
      </c>
      <c r="AN802" s="39" t="e">
        <f t="shared" si="44"/>
        <v>#N/A</v>
      </c>
      <c r="AO802" s="55" t="e">
        <f>VLOOKUP(N:N,Dashboard!A$3:B$32,2,FALSE)</f>
        <v>#N/A</v>
      </c>
    </row>
    <row r="803" spans="12:41" ht="15" customHeight="1">
      <c r="L803" s="15"/>
      <c r="AD803" s="13"/>
      <c r="AK803" s="39">
        <f>NETWORKDAYS(P803,U803,Holidays!$B$1:$B$132)</f>
        <v>0</v>
      </c>
      <c r="AL803" s="39" t="e">
        <f>VLOOKUP(N803,'Service standards'!A:B,2,FALSE)</f>
        <v>#N/A</v>
      </c>
      <c r="AM803" s="40">
        <f>(NETWORKDAYS(Q803,U803,Holidays!$B$1:$B$132))-AI803</f>
        <v>0</v>
      </c>
      <c r="AN803" s="39" t="e">
        <f t="shared" si="44"/>
        <v>#N/A</v>
      </c>
      <c r="AO803" s="55" t="e">
        <f>VLOOKUP(N:N,Dashboard!A$3:B$32,2,FALSE)</f>
        <v>#N/A</v>
      </c>
    </row>
    <row r="804" spans="12:41" ht="15" customHeight="1">
      <c r="L804" s="15"/>
      <c r="AD804" s="13"/>
      <c r="AK804" s="39">
        <f>NETWORKDAYS(P804,U804,Holidays!$B$1:$B$132)</f>
        <v>0</v>
      </c>
      <c r="AL804" s="39" t="e">
        <f>VLOOKUP(N804,'Service standards'!A:B,2,FALSE)</f>
        <v>#N/A</v>
      </c>
      <c r="AM804" s="40">
        <f>(NETWORKDAYS(Q804,U804,Holidays!$B$1:$B$132))-AI804</f>
        <v>0</v>
      </c>
      <c r="AN804" s="39" t="e">
        <f t="shared" si="44"/>
        <v>#N/A</v>
      </c>
      <c r="AO804" s="55" t="e">
        <f>VLOOKUP(N:N,Dashboard!A$3:B$32,2,FALSE)</f>
        <v>#N/A</v>
      </c>
    </row>
    <row r="805" spans="12:41" ht="15" customHeight="1">
      <c r="L805" s="15"/>
      <c r="AD805" s="13"/>
      <c r="AK805" s="39">
        <f>NETWORKDAYS(P805,U805,Holidays!$B$1:$B$132)</f>
        <v>0</v>
      </c>
      <c r="AL805" s="39" t="e">
        <f>VLOOKUP(N805,'Service standards'!A:B,2,FALSE)</f>
        <v>#N/A</v>
      </c>
      <c r="AM805" s="40">
        <f>(NETWORKDAYS(Q805,U805,Holidays!$B$1:$B$132))-AI805</f>
        <v>0</v>
      </c>
      <c r="AN805" s="39" t="e">
        <f t="shared" si="44"/>
        <v>#N/A</v>
      </c>
      <c r="AO805" s="55" t="e">
        <f>VLOOKUP(N:N,Dashboard!A$3:B$32,2,FALSE)</f>
        <v>#N/A</v>
      </c>
    </row>
    <row r="806" spans="12:41" ht="15" customHeight="1">
      <c r="L806" s="15"/>
      <c r="AD806" s="13"/>
      <c r="AK806" s="39">
        <f>NETWORKDAYS(P806,U806,Holidays!$B$1:$B$132)</f>
        <v>0</v>
      </c>
      <c r="AL806" s="39" t="e">
        <f>VLOOKUP(N806,'Service standards'!A:B,2,FALSE)</f>
        <v>#N/A</v>
      </c>
      <c r="AM806" s="40">
        <f>(NETWORKDAYS(Q806,U806,Holidays!$B$1:$B$132))-AI806</f>
        <v>0</v>
      </c>
      <c r="AN806" s="39" t="e">
        <f t="shared" si="44"/>
        <v>#N/A</v>
      </c>
      <c r="AO806" s="55" t="e">
        <f>VLOOKUP(N:N,Dashboard!A$3:B$32,2,FALSE)</f>
        <v>#N/A</v>
      </c>
    </row>
    <row r="807" spans="12:41" ht="15" customHeight="1">
      <c r="L807" s="15"/>
      <c r="AD807" s="13"/>
      <c r="AK807" s="39">
        <f>NETWORKDAYS(P807,U807,Holidays!$B$1:$B$132)</f>
        <v>0</v>
      </c>
      <c r="AL807" s="39" t="e">
        <f>VLOOKUP(N807,'Service standards'!A:B,2,FALSE)</f>
        <v>#N/A</v>
      </c>
      <c r="AM807" s="40">
        <f>(NETWORKDAYS(Q807,U807,Holidays!$B$1:$B$132))-AI807</f>
        <v>0</v>
      </c>
      <c r="AN807" s="39" t="e">
        <f t="shared" si="44"/>
        <v>#N/A</v>
      </c>
      <c r="AO807" s="55" t="e">
        <f>VLOOKUP(N:N,Dashboard!A$3:B$32,2,FALSE)</f>
        <v>#N/A</v>
      </c>
    </row>
    <row r="808" spans="12:41" ht="15" customHeight="1">
      <c r="L808" s="15"/>
      <c r="AD808" s="13"/>
      <c r="AK808" s="39">
        <f>NETWORKDAYS(P808,U808,Holidays!$B$1:$B$132)</f>
        <v>0</v>
      </c>
      <c r="AL808" s="39" t="e">
        <f>VLOOKUP(N808,'Service standards'!A:B,2,FALSE)</f>
        <v>#N/A</v>
      </c>
      <c r="AM808" s="40">
        <f>(NETWORKDAYS(Q808,U808,Holidays!$B$1:$B$132))-AI808</f>
        <v>0</v>
      </c>
      <c r="AN808" s="39" t="e">
        <f t="shared" si="44"/>
        <v>#N/A</v>
      </c>
      <c r="AO808" s="55" t="e">
        <f>VLOOKUP(N:N,Dashboard!A$3:B$32,2,FALSE)</f>
        <v>#N/A</v>
      </c>
    </row>
    <row r="809" spans="12:41" ht="15" customHeight="1">
      <c r="L809" s="15"/>
      <c r="AD809" s="13"/>
      <c r="AK809" s="39">
        <f>NETWORKDAYS(P809,U809,Holidays!$B$1:$B$132)</f>
        <v>0</v>
      </c>
      <c r="AL809" s="39" t="e">
        <f>VLOOKUP(N809,'Service standards'!A:B,2,FALSE)</f>
        <v>#N/A</v>
      </c>
      <c r="AM809" s="40">
        <f>(NETWORKDAYS(Q809,U809,Holidays!$B$1:$B$132))-AI809</f>
        <v>0</v>
      </c>
      <c r="AN809" s="39" t="e">
        <f t="shared" si="44"/>
        <v>#N/A</v>
      </c>
      <c r="AO809" s="55" t="e">
        <f>VLOOKUP(N:N,Dashboard!A$3:B$32,2,FALSE)</f>
        <v>#N/A</v>
      </c>
    </row>
    <row r="810" spans="12:41" ht="15" customHeight="1">
      <c r="L810" s="15"/>
      <c r="AD810" s="13"/>
      <c r="AK810" s="39">
        <f>NETWORKDAYS(P810,U810,Holidays!$B$1:$B$132)</f>
        <v>0</v>
      </c>
      <c r="AL810" s="39" t="e">
        <f>VLOOKUP(N810,'Service standards'!A:B,2,FALSE)</f>
        <v>#N/A</v>
      </c>
      <c r="AM810" s="40">
        <f>(NETWORKDAYS(Q810,U810,Holidays!$B$1:$B$132))-AI810</f>
        <v>0</v>
      </c>
      <c r="AN810" s="39" t="e">
        <f t="shared" si="44"/>
        <v>#N/A</v>
      </c>
      <c r="AO810" s="55" t="e">
        <f>VLOOKUP(N:N,Dashboard!A$3:B$32,2,FALSE)</f>
        <v>#N/A</v>
      </c>
    </row>
    <row r="811" spans="12:41" ht="15" customHeight="1">
      <c r="L811" s="15"/>
      <c r="AD811" s="13"/>
      <c r="AK811" s="39">
        <f>NETWORKDAYS(P811,U811,Holidays!$B$1:$B$132)</f>
        <v>0</v>
      </c>
      <c r="AL811" s="39" t="e">
        <f>VLOOKUP(N811,'Service standards'!A:B,2,FALSE)</f>
        <v>#N/A</v>
      </c>
      <c r="AM811" s="40">
        <f>(NETWORKDAYS(Q811,U811,Holidays!$B$1:$B$132))-AI811</f>
        <v>0</v>
      </c>
      <c r="AN811" s="39" t="e">
        <f t="shared" si="44"/>
        <v>#N/A</v>
      </c>
      <c r="AO811" s="55" t="e">
        <f>VLOOKUP(N:N,Dashboard!A$3:B$32,2,FALSE)</f>
        <v>#N/A</v>
      </c>
    </row>
    <row r="812" spans="12:41" ht="15" customHeight="1">
      <c r="L812" s="15"/>
      <c r="AD812" s="13"/>
      <c r="AK812" s="39">
        <f>NETWORKDAYS(P812,U812,Holidays!$B$1:$B$132)</f>
        <v>0</v>
      </c>
      <c r="AL812" s="39" t="e">
        <f>VLOOKUP(N812,'Service standards'!A:B,2,FALSE)</f>
        <v>#N/A</v>
      </c>
      <c r="AM812" s="40">
        <f>(NETWORKDAYS(Q812,U812,Holidays!$B$1:$B$132))-AI812</f>
        <v>0</v>
      </c>
      <c r="AN812" s="39" t="e">
        <f t="shared" ref="AN812:AN875" si="45">IF(AM812&lt;=AL812,"Met/Rencontre", "DNM/NRP")</f>
        <v>#N/A</v>
      </c>
      <c r="AO812" s="55" t="e">
        <f>VLOOKUP(N:N,Dashboard!A$3:B$32,2,FALSE)</f>
        <v>#N/A</v>
      </c>
    </row>
    <row r="813" spans="12:41" ht="15" customHeight="1">
      <c r="L813" s="15"/>
      <c r="AD813" s="13"/>
      <c r="AK813" s="39">
        <f>NETWORKDAYS(P813,U813,Holidays!$B$1:$B$132)</f>
        <v>0</v>
      </c>
      <c r="AL813" s="39" t="e">
        <f>VLOOKUP(N813,'Service standards'!A:B,2,FALSE)</f>
        <v>#N/A</v>
      </c>
      <c r="AM813" s="40">
        <f>(NETWORKDAYS(Q813,U813,Holidays!$B$1:$B$132))-AI813</f>
        <v>0</v>
      </c>
      <c r="AN813" s="39" t="e">
        <f t="shared" si="45"/>
        <v>#N/A</v>
      </c>
      <c r="AO813" s="55" t="e">
        <f>VLOOKUP(N:N,Dashboard!A$3:B$32,2,FALSE)</f>
        <v>#N/A</v>
      </c>
    </row>
    <row r="814" spans="12:41" ht="15" customHeight="1">
      <c r="L814" s="15"/>
      <c r="AD814" s="13"/>
      <c r="AK814" s="39">
        <f>NETWORKDAYS(P814,U814,Holidays!$B$1:$B$132)</f>
        <v>0</v>
      </c>
      <c r="AL814" s="39" t="e">
        <f>VLOOKUP(N814,'Service standards'!A:B,2,FALSE)</f>
        <v>#N/A</v>
      </c>
      <c r="AM814" s="40">
        <f>(NETWORKDAYS(Q814,U814,Holidays!$B$1:$B$132))-AI814</f>
        <v>0</v>
      </c>
      <c r="AN814" s="39" t="e">
        <f t="shared" si="45"/>
        <v>#N/A</v>
      </c>
      <c r="AO814" s="55" t="e">
        <f>VLOOKUP(N:N,Dashboard!A$3:B$32,2,FALSE)</f>
        <v>#N/A</v>
      </c>
    </row>
    <row r="815" spans="12:41" ht="15" customHeight="1">
      <c r="L815" s="15"/>
      <c r="AD815" s="13"/>
      <c r="AK815" s="39">
        <f>NETWORKDAYS(P815,U815,Holidays!$B$1:$B$132)</f>
        <v>0</v>
      </c>
      <c r="AL815" s="39" t="e">
        <f>VLOOKUP(N815,'Service standards'!A:B,2,FALSE)</f>
        <v>#N/A</v>
      </c>
      <c r="AM815" s="40">
        <f>(NETWORKDAYS(Q815,U815,Holidays!$B$1:$B$132))-AI815</f>
        <v>0</v>
      </c>
      <c r="AN815" s="39" t="e">
        <f t="shared" si="45"/>
        <v>#N/A</v>
      </c>
      <c r="AO815" s="55" t="e">
        <f>VLOOKUP(N:N,Dashboard!A$3:B$32,2,FALSE)</f>
        <v>#N/A</v>
      </c>
    </row>
    <row r="816" spans="12:41" ht="15" customHeight="1">
      <c r="L816" s="15"/>
      <c r="AD816" s="13"/>
      <c r="AK816" s="39">
        <f>NETWORKDAYS(P816,U816,Holidays!$B$1:$B$132)</f>
        <v>0</v>
      </c>
      <c r="AL816" s="39" t="e">
        <f>VLOOKUP(N816,'Service standards'!A:B,2,FALSE)</f>
        <v>#N/A</v>
      </c>
      <c r="AM816" s="40">
        <f>(NETWORKDAYS(Q816,U816,Holidays!$B$1:$B$132))-AI816</f>
        <v>0</v>
      </c>
      <c r="AN816" s="39" t="e">
        <f t="shared" si="45"/>
        <v>#N/A</v>
      </c>
      <c r="AO816" s="55" t="e">
        <f>VLOOKUP(N:N,Dashboard!A$3:B$32,2,FALSE)</f>
        <v>#N/A</v>
      </c>
    </row>
    <row r="817" spans="12:41" ht="15" customHeight="1">
      <c r="L817" s="15"/>
      <c r="AD817" s="13"/>
      <c r="AK817" s="39">
        <f>NETWORKDAYS(P817,U817,Holidays!$B$1:$B$132)</f>
        <v>0</v>
      </c>
      <c r="AL817" s="39" t="e">
        <f>VLOOKUP(N817,'Service standards'!A:B,2,FALSE)</f>
        <v>#N/A</v>
      </c>
      <c r="AM817" s="40">
        <f>(NETWORKDAYS(Q817,U817,Holidays!$B$1:$B$132))-AI817</f>
        <v>0</v>
      </c>
      <c r="AN817" s="39" t="e">
        <f t="shared" si="45"/>
        <v>#N/A</v>
      </c>
      <c r="AO817" s="55" t="e">
        <f>VLOOKUP(N:N,Dashboard!A$3:B$32,2,FALSE)</f>
        <v>#N/A</v>
      </c>
    </row>
    <row r="818" spans="12:41" ht="15" customHeight="1">
      <c r="L818" s="15"/>
      <c r="AD818" s="13"/>
      <c r="AK818" s="39">
        <f>NETWORKDAYS(P818,U818,Holidays!$B$1:$B$132)</f>
        <v>0</v>
      </c>
      <c r="AL818" s="39" t="e">
        <f>VLOOKUP(N818,'Service standards'!A:B,2,FALSE)</f>
        <v>#N/A</v>
      </c>
      <c r="AM818" s="40">
        <f>(NETWORKDAYS(Q818,U818,Holidays!$B$1:$B$132))-AI818</f>
        <v>0</v>
      </c>
      <c r="AN818" s="39" t="e">
        <f t="shared" si="45"/>
        <v>#N/A</v>
      </c>
      <c r="AO818" s="55" t="e">
        <f>VLOOKUP(N:N,Dashboard!A$3:B$32,2,FALSE)</f>
        <v>#N/A</v>
      </c>
    </row>
    <row r="819" spans="12:41" ht="15" customHeight="1">
      <c r="L819" s="15"/>
      <c r="AD819" s="13"/>
      <c r="AK819" s="39">
        <f>NETWORKDAYS(P819,U819,Holidays!$B$1:$B$132)</f>
        <v>0</v>
      </c>
      <c r="AL819" s="39" t="e">
        <f>VLOOKUP(N819,'Service standards'!A:B,2,FALSE)</f>
        <v>#N/A</v>
      </c>
      <c r="AM819" s="40">
        <f>(NETWORKDAYS(Q819,U819,Holidays!$B$1:$B$132))-AI819</f>
        <v>0</v>
      </c>
      <c r="AN819" s="39" t="e">
        <f t="shared" si="45"/>
        <v>#N/A</v>
      </c>
      <c r="AO819" s="55" t="e">
        <f>VLOOKUP(N:N,Dashboard!A$3:B$32,2,FALSE)</f>
        <v>#N/A</v>
      </c>
    </row>
    <row r="820" spans="12:41" ht="15" customHeight="1">
      <c r="L820" s="15"/>
      <c r="AD820" s="13"/>
      <c r="AK820" s="39">
        <f>NETWORKDAYS(P820,U820,Holidays!$B$1:$B$132)</f>
        <v>0</v>
      </c>
      <c r="AL820" s="39" t="e">
        <f>VLOOKUP(N820,'Service standards'!A:B,2,FALSE)</f>
        <v>#N/A</v>
      </c>
      <c r="AM820" s="40">
        <f>(NETWORKDAYS(Q820,U820,Holidays!$B$1:$B$132))-AI820</f>
        <v>0</v>
      </c>
      <c r="AN820" s="39" t="e">
        <f t="shared" si="45"/>
        <v>#N/A</v>
      </c>
      <c r="AO820" s="55" t="e">
        <f>VLOOKUP(N:N,Dashboard!A$3:B$32,2,FALSE)</f>
        <v>#N/A</v>
      </c>
    </row>
    <row r="821" spans="12:41" ht="15" customHeight="1">
      <c r="L821" s="15"/>
      <c r="AD821" s="13"/>
      <c r="AK821" s="39">
        <f>NETWORKDAYS(P821,U821,Holidays!$B$1:$B$132)</f>
        <v>0</v>
      </c>
      <c r="AL821" s="39" t="e">
        <f>VLOOKUP(N821,'Service standards'!A:B,2,FALSE)</f>
        <v>#N/A</v>
      </c>
      <c r="AM821" s="40">
        <f>(NETWORKDAYS(Q821,U821,Holidays!$B$1:$B$132))-AI821</f>
        <v>0</v>
      </c>
      <c r="AN821" s="39" t="e">
        <f t="shared" si="45"/>
        <v>#N/A</v>
      </c>
      <c r="AO821" s="55" t="e">
        <f>VLOOKUP(N:N,Dashboard!A$3:B$32,2,FALSE)</f>
        <v>#N/A</v>
      </c>
    </row>
    <row r="822" spans="12:41" ht="15" customHeight="1">
      <c r="L822" s="15"/>
      <c r="AD822" s="13"/>
      <c r="AK822" s="39">
        <f>NETWORKDAYS(P822,U822,Holidays!$B$1:$B$132)</f>
        <v>0</v>
      </c>
      <c r="AL822" s="39" t="e">
        <f>VLOOKUP(N822,'Service standards'!A:B,2,FALSE)</f>
        <v>#N/A</v>
      </c>
      <c r="AM822" s="40">
        <f>(NETWORKDAYS(Q822,U822,Holidays!$B$1:$B$132))-AI822</f>
        <v>0</v>
      </c>
      <c r="AN822" s="39" t="e">
        <f t="shared" si="45"/>
        <v>#N/A</v>
      </c>
      <c r="AO822" s="55" t="e">
        <f>VLOOKUP(N:N,Dashboard!A$3:B$32,2,FALSE)</f>
        <v>#N/A</v>
      </c>
    </row>
    <row r="823" spans="12:41" ht="15" customHeight="1">
      <c r="L823" s="15"/>
      <c r="AD823" s="13"/>
      <c r="AK823" s="39">
        <f>NETWORKDAYS(P823,U823,Holidays!$B$1:$B$132)</f>
        <v>0</v>
      </c>
      <c r="AL823" s="39" t="e">
        <f>VLOOKUP(N823,'Service standards'!A:B,2,FALSE)</f>
        <v>#N/A</v>
      </c>
      <c r="AM823" s="40">
        <f>(NETWORKDAYS(Q823,U823,Holidays!$B$1:$B$132))-AI823</f>
        <v>0</v>
      </c>
      <c r="AN823" s="39" t="e">
        <f t="shared" si="45"/>
        <v>#N/A</v>
      </c>
      <c r="AO823" s="55" t="e">
        <f>VLOOKUP(N:N,Dashboard!A$3:B$32,2,FALSE)</f>
        <v>#N/A</v>
      </c>
    </row>
    <row r="824" spans="12:41" ht="15" customHeight="1">
      <c r="L824" s="15"/>
      <c r="AD824" s="13"/>
      <c r="AK824" s="39">
        <f>NETWORKDAYS(P824,U824,Holidays!$B$1:$B$132)</f>
        <v>0</v>
      </c>
      <c r="AL824" s="39" t="e">
        <f>VLOOKUP(N824,'Service standards'!A:B,2,FALSE)</f>
        <v>#N/A</v>
      </c>
      <c r="AM824" s="40">
        <f>(NETWORKDAYS(Q824,U824,Holidays!$B$1:$B$132))-AI824</f>
        <v>0</v>
      </c>
      <c r="AN824" s="39" t="e">
        <f t="shared" si="45"/>
        <v>#N/A</v>
      </c>
      <c r="AO824" s="55" t="e">
        <f>VLOOKUP(N:N,Dashboard!A$3:B$32,2,FALSE)</f>
        <v>#N/A</v>
      </c>
    </row>
    <row r="825" spans="12:41" ht="15" customHeight="1">
      <c r="L825" s="15"/>
      <c r="AD825" s="13"/>
      <c r="AK825" s="39">
        <f>NETWORKDAYS(P825,U825,Holidays!$B$1:$B$132)</f>
        <v>0</v>
      </c>
      <c r="AL825" s="39" t="e">
        <f>VLOOKUP(N825,'Service standards'!A:B,2,FALSE)</f>
        <v>#N/A</v>
      </c>
      <c r="AM825" s="40">
        <f>(NETWORKDAYS(Q825,U825,Holidays!$B$1:$B$132))-AI825</f>
        <v>0</v>
      </c>
      <c r="AN825" s="39" t="e">
        <f t="shared" si="45"/>
        <v>#N/A</v>
      </c>
      <c r="AO825" s="55" t="e">
        <f>VLOOKUP(N:N,Dashboard!A$3:B$32,2,FALSE)</f>
        <v>#N/A</v>
      </c>
    </row>
    <row r="826" spans="12:41" ht="15" customHeight="1">
      <c r="L826" s="15"/>
      <c r="AD826" s="13"/>
      <c r="AK826" s="39">
        <f>NETWORKDAYS(P826,U826,Holidays!$B$1:$B$132)</f>
        <v>0</v>
      </c>
      <c r="AL826" s="39" t="e">
        <f>VLOOKUP(N826,'Service standards'!A:B,2,FALSE)</f>
        <v>#N/A</v>
      </c>
      <c r="AM826" s="40">
        <f>(NETWORKDAYS(Q826,U826,Holidays!$B$1:$B$132))-AI826</f>
        <v>0</v>
      </c>
      <c r="AN826" s="39" t="e">
        <f t="shared" si="45"/>
        <v>#N/A</v>
      </c>
      <c r="AO826" s="55" t="e">
        <f>VLOOKUP(N:N,Dashboard!A$3:B$32,2,FALSE)</f>
        <v>#N/A</v>
      </c>
    </row>
    <row r="827" spans="12:41" ht="15" customHeight="1">
      <c r="L827" s="15"/>
      <c r="AD827" s="13"/>
      <c r="AK827" s="39">
        <f>NETWORKDAYS(P827,U827,Holidays!$B$1:$B$132)</f>
        <v>0</v>
      </c>
      <c r="AL827" s="39" t="e">
        <f>VLOOKUP(N827,'Service standards'!A:B,2,FALSE)</f>
        <v>#N/A</v>
      </c>
      <c r="AM827" s="40">
        <f>(NETWORKDAYS(Q827,U827,Holidays!$B$1:$B$132))-AI827</f>
        <v>0</v>
      </c>
      <c r="AN827" s="39" t="e">
        <f t="shared" si="45"/>
        <v>#N/A</v>
      </c>
      <c r="AO827" s="55" t="e">
        <f>VLOOKUP(N:N,Dashboard!A$3:B$32,2,FALSE)</f>
        <v>#N/A</v>
      </c>
    </row>
    <row r="828" spans="12:41" ht="15" customHeight="1">
      <c r="L828" s="15"/>
      <c r="AD828" s="13"/>
      <c r="AK828" s="39">
        <f>NETWORKDAYS(P828,U828,Holidays!$B$1:$B$132)</f>
        <v>0</v>
      </c>
      <c r="AL828" s="39" t="e">
        <f>VLOOKUP(N828,'Service standards'!A:B,2,FALSE)</f>
        <v>#N/A</v>
      </c>
      <c r="AM828" s="40">
        <f>(NETWORKDAYS(Q828,U828,Holidays!$B$1:$B$132))-AI828</f>
        <v>0</v>
      </c>
      <c r="AN828" s="39" t="e">
        <f t="shared" si="45"/>
        <v>#N/A</v>
      </c>
      <c r="AO828" s="55" t="e">
        <f>VLOOKUP(N:N,Dashboard!A$3:B$32,2,FALSE)</f>
        <v>#N/A</v>
      </c>
    </row>
    <row r="829" spans="12:41" ht="15" customHeight="1">
      <c r="L829" s="15"/>
      <c r="AD829" s="13"/>
      <c r="AK829" s="39">
        <f>NETWORKDAYS(P829,U829,Holidays!$B$1:$B$132)</f>
        <v>0</v>
      </c>
      <c r="AL829" s="39" t="e">
        <f>VLOOKUP(N829,'Service standards'!A:B,2,FALSE)</f>
        <v>#N/A</v>
      </c>
      <c r="AM829" s="40">
        <f>(NETWORKDAYS(Q829,U829,Holidays!$B$1:$B$132))-AI829</f>
        <v>0</v>
      </c>
      <c r="AN829" s="39" t="e">
        <f t="shared" si="45"/>
        <v>#N/A</v>
      </c>
      <c r="AO829" s="55" t="e">
        <f>VLOOKUP(N:N,Dashboard!A$3:B$32,2,FALSE)</f>
        <v>#N/A</v>
      </c>
    </row>
    <row r="830" spans="12:41" ht="15" customHeight="1">
      <c r="L830" s="15"/>
      <c r="AD830" s="13"/>
      <c r="AK830" s="39">
        <f>NETWORKDAYS(P830,U830,Holidays!$B$1:$B$132)</f>
        <v>0</v>
      </c>
      <c r="AL830" s="39" t="e">
        <f>VLOOKUP(N830,'Service standards'!A:B,2,FALSE)</f>
        <v>#N/A</v>
      </c>
      <c r="AM830" s="40">
        <f>(NETWORKDAYS(Q830,U830,Holidays!$B$1:$B$132))-AI830</f>
        <v>0</v>
      </c>
      <c r="AN830" s="39" t="e">
        <f t="shared" si="45"/>
        <v>#N/A</v>
      </c>
      <c r="AO830" s="55" t="e">
        <f>VLOOKUP(N:N,Dashboard!A$3:B$32,2,FALSE)</f>
        <v>#N/A</v>
      </c>
    </row>
    <row r="831" spans="12:41" ht="15" customHeight="1">
      <c r="L831" s="15"/>
      <c r="AD831" s="13"/>
      <c r="AK831" s="39">
        <f>NETWORKDAYS(P831,U831,Holidays!$B$1:$B$132)</f>
        <v>0</v>
      </c>
      <c r="AL831" s="39" t="e">
        <f>VLOOKUP(N831,'Service standards'!A:B,2,FALSE)</f>
        <v>#N/A</v>
      </c>
      <c r="AM831" s="40">
        <f>(NETWORKDAYS(Q831,U831,Holidays!$B$1:$B$132))-AI831</f>
        <v>0</v>
      </c>
      <c r="AN831" s="39" t="e">
        <f t="shared" si="45"/>
        <v>#N/A</v>
      </c>
      <c r="AO831" s="55" t="e">
        <f>VLOOKUP(N:N,Dashboard!A$3:B$32,2,FALSE)</f>
        <v>#N/A</v>
      </c>
    </row>
    <row r="832" spans="12:41" ht="15" customHeight="1">
      <c r="L832" s="15"/>
      <c r="AD832" s="13"/>
      <c r="AK832" s="39">
        <f>NETWORKDAYS(P832,U832,Holidays!$B$1:$B$132)</f>
        <v>0</v>
      </c>
      <c r="AL832" s="39" t="e">
        <f>VLOOKUP(N832,'Service standards'!A:B,2,FALSE)</f>
        <v>#N/A</v>
      </c>
      <c r="AM832" s="40">
        <f>(NETWORKDAYS(Q832,U832,Holidays!$B$1:$B$132))-AI832</f>
        <v>0</v>
      </c>
      <c r="AN832" s="39" t="e">
        <f t="shared" si="45"/>
        <v>#N/A</v>
      </c>
      <c r="AO832" s="55" t="e">
        <f>VLOOKUP(N:N,Dashboard!A$3:B$32,2,FALSE)</f>
        <v>#N/A</v>
      </c>
    </row>
    <row r="833" spans="12:41" ht="15" customHeight="1">
      <c r="L833" s="15"/>
      <c r="AD833" s="13"/>
      <c r="AK833" s="39">
        <f>NETWORKDAYS(P833,U833,Holidays!$B$1:$B$132)</f>
        <v>0</v>
      </c>
      <c r="AL833" s="39" t="e">
        <f>VLOOKUP(N833,'Service standards'!A:B,2,FALSE)</f>
        <v>#N/A</v>
      </c>
      <c r="AM833" s="40">
        <f>(NETWORKDAYS(Q833,U833,Holidays!$B$1:$B$132))-AI833</f>
        <v>0</v>
      </c>
      <c r="AN833" s="39" t="e">
        <f t="shared" si="45"/>
        <v>#N/A</v>
      </c>
      <c r="AO833" s="55" t="e">
        <f>VLOOKUP(N:N,Dashboard!A$3:B$32,2,FALSE)</f>
        <v>#N/A</v>
      </c>
    </row>
    <row r="834" spans="12:41" ht="15" customHeight="1">
      <c r="L834" s="15"/>
      <c r="AD834" s="13"/>
      <c r="AK834" s="39">
        <f>NETWORKDAYS(P834,U834,Holidays!$B$1:$B$132)</f>
        <v>0</v>
      </c>
      <c r="AL834" s="39" t="e">
        <f>VLOOKUP(N834,'Service standards'!A:B,2,FALSE)</f>
        <v>#N/A</v>
      </c>
      <c r="AM834" s="40">
        <f>(NETWORKDAYS(Q834,U834,Holidays!$B$1:$B$132))-AI834</f>
        <v>0</v>
      </c>
      <c r="AN834" s="39" t="e">
        <f t="shared" si="45"/>
        <v>#N/A</v>
      </c>
      <c r="AO834" s="55" t="e">
        <f>VLOOKUP(N:N,Dashboard!A$3:B$32,2,FALSE)</f>
        <v>#N/A</v>
      </c>
    </row>
    <row r="835" spans="12:41" ht="15" customHeight="1">
      <c r="L835" s="15"/>
      <c r="AD835" s="13"/>
      <c r="AK835" s="39">
        <f>NETWORKDAYS(P835,U835,Holidays!$B$1:$B$132)</f>
        <v>0</v>
      </c>
      <c r="AL835" s="39" t="e">
        <f>VLOOKUP(N835,'Service standards'!A:B,2,FALSE)</f>
        <v>#N/A</v>
      </c>
      <c r="AM835" s="40">
        <f>(NETWORKDAYS(Q835,U835,Holidays!$B$1:$B$132))-AI835</f>
        <v>0</v>
      </c>
      <c r="AN835" s="39" t="e">
        <f t="shared" si="45"/>
        <v>#N/A</v>
      </c>
      <c r="AO835" s="55" t="e">
        <f>VLOOKUP(N:N,Dashboard!A$3:B$32,2,FALSE)</f>
        <v>#N/A</v>
      </c>
    </row>
    <row r="836" spans="12:41" ht="15" customHeight="1">
      <c r="L836" s="15"/>
      <c r="AD836" s="13"/>
      <c r="AK836" s="39">
        <f>NETWORKDAYS(P836,U836,Holidays!$B$1:$B$132)</f>
        <v>0</v>
      </c>
      <c r="AL836" s="39" t="e">
        <f>VLOOKUP(N836,'Service standards'!A:B,2,FALSE)</f>
        <v>#N/A</v>
      </c>
      <c r="AM836" s="40">
        <f>(NETWORKDAYS(Q836,U836,Holidays!$B$1:$B$132))-AI836</f>
        <v>0</v>
      </c>
      <c r="AN836" s="39" t="e">
        <f t="shared" si="45"/>
        <v>#N/A</v>
      </c>
      <c r="AO836" s="55" t="e">
        <f>VLOOKUP(N:N,Dashboard!A$3:B$32,2,FALSE)</f>
        <v>#N/A</v>
      </c>
    </row>
    <row r="837" spans="12:41" ht="15" customHeight="1">
      <c r="L837" s="15"/>
      <c r="AD837" s="13"/>
      <c r="AK837" s="39">
        <f>NETWORKDAYS(P837,U837,Holidays!$B$1:$B$132)</f>
        <v>0</v>
      </c>
      <c r="AL837" s="39" t="e">
        <f>VLOOKUP(N837,'Service standards'!A:B,2,FALSE)</f>
        <v>#N/A</v>
      </c>
      <c r="AM837" s="40">
        <f>(NETWORKDAYS(Q837,U837,Holidays!$B$1:$B$132))-AI837</f>
        <v>0</v>
      </c>
      <c r="AN837" s="39" t="e">
        <f t="shared" si="45"/>
        <v>#N/A</v>
      </c>
      <c r="AO837" s="55" t="e">
        <f>VLOOKUP(N:N,Dashboard!A$3:B$32,2,FALSE)</f>
        <v>#N/A</v>
      </c>
    </row>
    <row r="838" spans="12:41" ht="15" customHeight="1">
      <c r="L838" s="15"/>
      <c r="AD838" s="13"/>
      <c r="AK838" s="39">
        <f>NETWORKDAYS(P838,U838,Holidays!$B$1:$B$132)</f>
        <v>0</v>
      </c>
      <c r="AL838" s="39" t="e">
        <f>VLOOKUP(N838,'Service standards'!A:B,2,FALSE)</f>
        <v>#N/A</v>
      </c>
      <c r="AM838" s="40">
        <f>(NETWORKDAYS(Q838,U838,Holidays!$B$1:$B$132))-AI838</f>
        <v>0</v>
      </c>
      <c r="AN838" s="39" t="e">
        <f t="shared" si="45"/>
        <v>#N/A</v>
      </c>
      <c r="AO838" s="55" t="e">
        <f>VLOOKUP(N:N,Dashboard!A$3:B$32,2,FALSE)</f>
        <v>#N/A</v>
      </c>
    </row>
    <row r="839" spans="12:41" ht="15" customHeight="1">
      <c r="L839" s="15"/>
      <c r="AD839" s="13"/>
      <c r="AK839" s="39">
        <f>NETWORKDAYS(P839,U839,Holidays!$B$1:$B$132)</f>
        <v>0</v>
      </c>
      <c r="AL839" s="39" t="e">
        <f>VLOOKUP(N839,'Service standards'!A:B,2,FALSE)</f>
        <v>#N/A</v>
      </c>
      <c r="AM839" s="40">
        <f>(NETWORKDAYS(Q839,U839,Holidays!$B$1:$B$132))-AI839</f>
        <v>0</v>
      </c>
      <c r="AN839" s="39" t="e">
        <f t="shared" si="45"/>
        <v>#N/A</v>
      </c>
      <c r="AO839" s="55" t="e">
        <f>VLOOKUP(N:N,Dashboard!A$3:B$32,2,FALSE)</f>
        <v>#N/A</v>
      </c>
    </row>
    <row r="840" spans="12:41" ht="15" customHeight="1">
      <c r="L840" s="15"/>
      <c r="AD840" s="13"/>
      <c r="AK840" s="39">
        <f>NETWORKDAYS(P840,U840,Holidays!$B$1:$B$132)</f>
        <v>0</v>
      </c>
      <c r="AL840" s="39" t="e">
        <f>VLOOKUP(N840,'Service standards'!A:B,2,FALSE)</f>
        <v>#N/A</v>
      </c>
      <c r="AM840" s="40">
        <f>(NETWORKDAYS(Q840,U840,Holidays!$B$1:$B$132))-AI840</f>
        <v>0</v>
      </c>
      <c r="AN840" s="39" t="e">
        <f t="shared" si="45"/>
        <v>#N/A</v>
      </c>
      <c r="AO840" s="55" t="e">
        <f>VLOOKUP(N:N,Dashboard!A$3:B$32,2,FALSE)</f>
        <v>#N/A</v>
      </c>
    </row>
    <row r="841" spans="12:41" ht="15" customHeight="1">
      <c r="L841" s="15"/>
      <c r="AD841" s="13"/>
      <c r="AK841" s="39">
        <f>NETWORKDAYS(P841,U841,Holidays!$B$1:$B$132)</f>
        <v>0</v>
      </c>
      <c r="AL841" s="39" t="e">
        <f>VLOOKUP(N841,'Service standards'!A:B,2,FALSE)</f>
        <v>#N/A</v>
      </c>
      <c r="AM841" s="40">
        <f>(NETWORKDAYS(Q841,U841,Holidays!$B$1:$B$132))-AI841</f>
        <v>0</v>
      </c>
      <c r="AN841" s="39" t="e">
        <f t="shared" si="45"/>
        <v>#N/A</v>
      </c>
      <c r="AO841" s="55" t="e">
        <f>VLOOKUP(N:N,Dashboard!A$3:B$32,2,FALSE)</f>
        <v>#N/A</v>
      </c>
    </row>
    <row r="842" spans="12:41" ht="15" customHeight="1">
      <c r="L842" s="15"/>
      <c r="AD842" s="13"/>
      <c r="AK842" s="39">
        <f>NETWORKDAYS(P842,U842,Holidays!$B$1:$B$132)</f>
        <v>0</v>
      </c>
      <c r="AL842" s="39" t="e">
        <f>VLOOKUP(N842,'Service standards'!A:B,2,FALSE)</f>
        <v>#N/A</v>
      </c>
      <c r="AM842" s="40">
        <f>(NETWORKDAYS(Q842,U842,Holidays!$B$1:$B$132))-AI842</f>
        <v>0</v>
      </c>
      <c r="AN842" s="39" t="e">
        <f t="shared" si="45"/>
        <v>#N/A</v>
      </c>
      <c r="AO842" s="55" t="e">
        <f>VLOOKUP(N:N,Dashboard!A$3:B$32,2,FALSE)</f>
        <v>#N/A</v>
      </c>
    </row>
    <row r="843" spans="12:41" ht="15" customHeight="1">
      <c r="L843" s="15"/>
      <c r="AD843" s="13"/>
      <c r="AK843" s="39">
        <f>NETWORKDAYS(P843,U843,Holidays!$B$1:$B$132)</f>
        <v>0</v>
      </c>
      <c r="AL843" s="39" t="e">
        <f>VLOOKUP(N843,'Service standards'!A:B,2,FALSE)</f>
        <v>#N/A</v>
      </c>
      <c r="AM843" s="40">
        <f>(NETWORKDAYS(Q843,U843,Holidays!$B$1:$B$132))-AI843</f>
        <v>0</v>
      </c>
      <c r="AN843" s="39" t="e">
        <f t="shared" si="45"/>
        <v>#N/A</v>
      </c>
      <c r="AO843" s="55" t="e">
        <f>VLOOKUP(N:N,Dashboard!A$3:B$32,2,FALSE)</f>
        <v>#N/A</v>
      </c>
    </row>
    <row r="844" spans="12:41" ht="15" customHeight="1">
      <c r="L844" s="15"/>
      <c r="AD844" s="13"/>
      <c r="AK844" s="39">
        <f>NETWORKDAYS(P844,U844,Holidays!$B$1:$B$132)</f>
        <v>0</v>
      </c>
      <c r="AL844" s="39" t="e">
        <f>VLOOKUP(N844,'Service standards'!A:B,2,FALSE)</f>
        <v>#N/A</v>
      </c>
      <c r="AM844" s="40">
        <f>(NETWORKDAYS(Q844,U844,Holidays!$B$1:$B$132))-AI844</f>
        <v>0</v>
      </c>
      <c r="AN844" s="39" t="e">
        <f t="shared" si="45"/>
        <v>#N/A</v>
      </c>
      <c r="AO844" s="55" t="e">
        <f>VLOOKUP(N:N,Dashboard!A$3:B$32,2,FALSE)</f>
        <v>#N/A</v>
      </c>
    </row>
    <row r="845" spans="12:41" ht="15" customHeight="1">
      <c r="L845" s="15"/>
      <c r="AD845" s="13"/>
      <c r="AK845" s="39">
        <f>NETWORKDAYS(P845,U845,Holidays!$B$1:$B$132)</f>
        <v>0</v>
      </c>
      <c r="AL845" s="39" t="e">
        <f>VLOOKUP(N845,'Service standards'!A:B,2,FALSE)</f>
        <v>#N/A</v>
      </c>
      <c r="AM845" s="40">
        <f>(NETWORKDAYS(Q845,U845,Holidays!$B$1:$B$132))-AI845</f>
        <v>0</v>
      </c>
      <c r="AN845" s="39" t="e">
        <f t="shared" si="45"/>
        <v>#N/A</v>
      </c>
      <c r="AO845" s="55" t="e">
        <f>VLOOKUP(N:N,Dashboard!A$3:B$32,2,FALSE)</f>
        <v>#N/A</v>
      </c>
    </row>
    <row r="846" spans="12:41" ht="15" customHeight="1">
      <c r="L846" s="15"/>
      <c r="AD846" s="13"/>
      <c r="AK846" s="39">
        <f>NETWORKDAYS(P846,U846,Holidays!$B$1:$B$132)</f>
        <v>0</v>
      </c>
      <c r="AL846" s="39" t="e">
        <f>VLOOKUP(N846,'Service standards'!A:B,2,FALSE)</f>
        <v>#N/A</v>
      </c>
      <c r="AM846" s="40">
        <f>(NETWORKDAYS(Q846,U846,Holidays!$B$1:$B$132))-AI846</f>
        <v>0</v>
      </c>
      <c r="AN846" s="39" t="e">
        <f t="shared" si="45"/>
        <v>#N/A</v>
      </c>
      <c r="AO846" s="55" t="e">
        <f>VLOOKUP(N:N,Dashboard!A$3:B$32,2,FALSE)</f>
        <v>#N/A</v>
      </c>
    </row>
    <row r="847" spans="12:41" ht="15" customHeight="1">
      <c r="L847" s="15"/>
      <c r="AD847" s="13"/>
      <c r="AK847" s="39">
        <f>NETWORKDAYS(P847,U847,Holidays!$B$1:$B$132)</f>
        <v>0</v>
      </c>
      <c r="AL847" s="39" t="e">
        <f>VLOOKUP(N847,'Service standards'!A:B,2,FALSE)</f>
        <v>#N/A</v>
      </c>
      <c r="AM847" s="40">
        <f>(NETWORKDAYS(Q847,U847,Holidays!$B$1:$B$132))-AI847</f>
        <v>0</v>
      </c>
      <c r="AN847" s="39" t="e">
        <f t="shared" si="45"/>
        <v>#N/A</v>
      </c>
      <c r="AO847" s="55" t="e">
        <f>VLOOKUP(N:N,Dashboard!A$3:B$32,2,FALSE)</f>
        <v>#N/A</v>
      </c>
    </row>
    <row r="848" spans="12:41" ht="15" customHeight="1">
      <c r="L848" s="15"/>
      <c r="AD848" s="13"/>
      <c r="AK848" s="39">
        <f>NETWORKDAYS(P848,U848,Holidays!$B$1:$B$132)</f>
        <v>0</v>
      </c>
      <c r="AL848" s="39" t="e">
        <f>VLOOKUP(N848,'Service standards'!A:B,2,FALSE)</f>
        <v>#N/A</v>
      </c>
      <c r="AM848" s="40">
        <f>(NETWORKDAYS(Q848,U848,Holidays!$B$1:$B$132))-AI848</f>
        <v>0</v>
      </c>
      <c r="AN848" s="39" t="e">
        <f t="shared" si="45"/>
        <v>#N/A</v>
      </c>
      <c r="AO848" s="55" t="e">
        <f>VLOOKUP(N:N,Dashboard!A$3:B$32,2,FALSE)</f>
        <v>#N/A</v>
      </c>
    </row>
    <row r="849" spans="12:41" ht="15" customHeight="1">
      <c r="L849" s="15"/>
      <c r="AD849" s="13"/>
      <c r="AK849" s="39">
        <f>NETWORKDAYS(P849,U849,Holidays!$B$1:$B$132)</f>
        <v>0</v>
      </c>
      <c r="AL849" s="39" t="e">
        <f>VLOOKUP(N849,'Service standards'!A:B,2,FALSE)</f>
        <v>#N/A</v>
      </c>
      <c r="AM849" s="40">
        <f>(NETWORKDAYS(Q849,U849,Holidays!$B$1:$B$132))-AI849</f>
        <v>0</v>
      </c>
      <c r="AN849" s="39" t="e">
        <f t="shared" si="45"/>
        <v>#N/A</v>
      </c>
      <c r="AO849" s="55" t="e">
        <f>VLOOKUP(N:N,Dashboard!A$3:B$32,2,FALSE)</f>
        <v>#N/A</v>
      </c>
    </row>
    <row r="850" spans="12:41" ht="15" customHeight="1">
      <c r="L850" s="15"/>
      <c r="AD850" s="13"/>
      <c r="AK850" s="39">
        <f>NETWORKDAYS(P850,U850,Holidays!$B$1:$B$132)</f>
        <v>0</v>
      </c>
      <c r="AL850" s="39" t="e">
        <f>VLOOKUP(N850,'Service standards'!A:B,2,FALSE)</f>
        <v>#N/A</v>
      </c>
      <c r="AM850" s="40">
        <f>(NETWORKDAYS(Q850,U850,Holidays!$B$1:$B$132))-AI850</f>
        <v>0</v>
      </c>
      <c r="AN850" s="39" t="e">
        <f t="shared" si="45"/>
        <v>#N/A</v>
      </c>
      <c r="AO850" s="55" t="e">
        <f>VLOOKUP(N:N,Dashboard!A$3:B$32,2,FALSE)</f>
        <v>#N/A</v>
      </c>
    </row>
    <row r="851" spans="12:41" ht="15" customHeight="1">
      <c r="L851" s="15"/>
      <c r="AD851" s="13"/>
      <c r="AK851" s="39">
        <f>NETWORKDAYS(P851,U851,Holidays!$B$1:$B$132)</f>
        <v>0</v>
      </c>
      <c r="AL851" s="39" t="e">
        <f>VLOOKUP(N851,'Service standards'!A:B,2,FALSE)</f>
        <v>#N/A</v>
      </c>
      <c r="AM851" s="40">
        <f>(NETWORKDAYS(Q851,U851,Holidays!$B$1:$B$132))-AI851</f>
        <v>0</v>
      </c>
      <c r="AN851" s="39" t="e">
        <f t="shared" si="45"/>
        <v>#N/A</v>
      </c>
      <c r="AO851" s="55" t="e">
        <f>VLOOKUP(N:N,Dashboard!A$3:B$32,2,FALSE)</f>
        <v>#N/A</v>
      </c>
    </row>
    <row r="852" spans="12:41" ht="15" customHeight="1">
      <c r="L852" s="15"/>
      <c r="AD852" s="13"/>
      <c r="AK852" s="39">
        <f>NETWORKDAYS(P852,U852,Holidays!$B$1:$B$132)</f>
        <v>0</v>
      </c>
      <c r="AL852" s="39" t="e">
        <f>VLOOKUP(N852,'Service standards'!A:B,2,FALSE)</f>
        <v>#N/A</v>
      </c>
      <c r="AM852" s="40">
        <f>(NETWORKDAYS(Q852,U852,Holidays!$B$1:$B$132))-AI852</f>
        <v>0</v>
      </c>
      <c r="AN852" s="39" t="e">
        <f t="shared" si="45"/>
        <v>#N/A</v>
      </c>
      <c r="AO852" s="55" t="e">
        <f>VLOOKUP(N:N,Dashboard!A$3:B$32,2,FALSE)</f>
        <v>#N/A</v>
      </c>
    </row>
    <row r="853" spans="12:41" ht="15" customHeight="1">
      <c r="L853" s="15"/>
      <c r="AD853" s="13"/>
      <c r="AK853" s="39">
        <f>NETWORKDAYS(P853,U853,Holidays!$B$1:$B$132)</f>
        <v>0</v>
      </c>
      <c r="AL853" s="39" t="e">
        <f>VLOOKUP(N853,'Service standards'!A:B,2,FALSE)</f>
        <v>#N/A</v>
      </c>
      <c r="AM853" s="40">
        <f>(NETWORKDAYS(Q853,U853,Holidays!$B$1:$B$132))-AI853</f>
        <v>0</v>
      </c>
      <c r="AN853" s="39" t="e">
        <f t="shared" si="45"/>
        <v>#N/A</v>
      </c>
      <c r="AO853" s="55" t="e">
        <f>VLOOKUP(N:N,Dashboard!A$3:B$32,2,FALSE)</f>
        <v>#N/A</v>
      </c>
    </row>
    <row r="854" spans="12:41" ht="15" customHeight="1">
      <c r="L854" s="15"/>
      <c r="AD854" s="13"/>
      <c r="AK854" s="39">
        <f>NETWORKDAYS(P854,U854,Holidays!$B$1:$B$132)</f>
        <v>0</v>
      </c>
      <c r="AL854" s="39" t="e">
        <f>VLOOKUP(N854,'Service standards'!A:B,2,FALSE)</f>
        <v>#N/A</v>
      </c>
      <c r="AM854" s="40">
        <f>(NETWORKDAYS(Q854,U854,Holidays!$B$1:$B$132))-AI854</f>
        <v>0</v>
      </c>
      <c r="AN854" s="39" t="e">
        <f t="shared" si="45"/>
        <v>#N/A</v>
      </c>
      <c r="AO854" s="55" t="e">
        <f>VLOOKUP(N:N,Dashboard!A$3:B$32,2,FALSE)</f>
        <v>#N/A</v>
      </c>
    </row>
    <row r="855" spans="12:41" ht="15" customHeight="1">
      <c r="L855" s="15"/>
      <c r="AD855" s="13"/>
      <c r="AK855" s="39">
        <f>NETWORKDAYS(P855,U855,Holidays!$B$1:$B$132)</f>
        <v>0</v>
      </c>
      <c r="AL855" s="39" t="e">
        <f>VLOOKUP(N855,'Service standards'!A:B,2,FALSE)</f>
        <v>#N/A</v>
      </c>
      <c r="AM855" s="40">
        <f>(NETWORKDAYS(Q855,U855,Holidays!$B$1:$B$132))-AI855</f>
        <v>0</v>
      </c>
      <c r="AN855" s="39" t="e">
        <f t="shared" si="45"/>
        <v>#N/A</v>
      </c>
      <c r="AO855" s="55" t="e">
        <f>VLOOKUP(N:N,Dashboard!A$3:B$32,2,FALSE)</f>
        <v>#N/A</v>
      </c>
    </row>
    <row r="856" spans="12:41" ht="15" customHeight="1">
      <c r="L856" s="15"/>
      <c r="AD856" s="13"/>
      <c r="AK856" s="39">
        <f>NETWORKDAYS(P856,U856,Holidays!$B$1:$B$132)</f>
        <v>0</v>
      </c>
      <c r="AL856" s="39" t="e">
        <f>VLOOKUP(N856,'Service standards'!A:B,2,FALSE)</f>
        <v>#N/A</v>
      </c>
      <c r="AM856" s="40">
        <f>(NETWORKDAYS(Q856,U856,Holidays!$B$1:$B$132))-AI856</f>
        <v>0</v>
      </c>
      <c r="AN856" s="39" t="e">
        <f t="shared" si="45"/>
        <v>#N/A</v>
      </c>
      <c r="AO856" s="55" t="e">
        <f>VLOOKUP(N:N,Dashboard!A$3:B$32,2,FALSE)</f>
        <v>#N/A</v>
      </c>
    </row>
    <row r="857" spans="12:41" ht="15" customHeight="1">
      <c r="L857" s="15"/>
      <c r="AD857" s="13"/>
      <c r="AK857" s="39">
        <f>NETWORKDAYS(P857,U857,Holidays!$B$1:$B$132)</f>
        <v>0</v>
      </c>
      <c r="AL857" s="39" t="e">
        <f>VLOOKUP(N857,'Service standards'!A:B,2,FALSE)</f>
        <v>#N/A</v>
      </c>
      <c r="AM857" s="40">
        <f>(NETWORKDAYS(Q857,U857,Holidays!$B$1:$B$132))-AI857</f>
        <v>0</v>
      </c>
      <c r="AN857" s="39" t="e">
        <f t="shared" si="45"/>
        <v>#N/A</v>
      </c>
      <c r="AO857" s="55" t="e">
        <f>VLOOKUP(N:N,Dashboard!A$3:B$32,2,FALSE)</f>
        <v>#N/A</v>
      </c>
    </row>
    <row r="858" spans="12:41" ht="15" customHeight="1">
      <c r="L858" s="15"/>
      <c r="AD858" s="13"/>
      <c r="AK858" s="39">
        <f>NETWORKDAYS(P858,U858,Holidays!$B$1:$B$132)</f>
        <v>0</v>
      </c>
      <c r="AL858" s="39" t="e">
        <f>VLOOKUP(N858,'Service standards'!A:B,2,FALSE)</f>
        <v>#N/A</v>
      </c>
      <c r="AM858" s="40">
        <f>(NETWORKDAYS(Q858,U858,Holidays!$B$1:$B$132))-AI858</f>
        <v>0</v>
      </c>
      <c r="AN858" s="39" t="e">
        <f t="shared" si="45"/>
        <v>#N/A</v>
      </c>
      <c r="AO858" s="55" t="e">
        <f>VLOOKUP(N:N,Dashboard!A$3:B$32,2,FALSE)</f>
        <v>#N/A</v>
      </c>
    </row>
    <row r="859" spans="12:41" ht="15" customHeight="1">
      <c r="L859" s="15"/>
      <c r="AD859" s="13"/>
      <c r="AK859" s="39">
        <f>NETWORKDAYS(P859,U859,Holidays!$B$1:$B$132)</f>
        <v>0</v>
      </c>
      <c r="AL859" s="39" t="e">
        <f>VLOOKUP(N859,'Service standards'!A:B,2,FALSE)</f>
        <v>#N/A</v>
      </c>
      <c r="AM859" s="40">
        <f>(NETWORKDAYS(Q859,U859,Holidays!$B$1:$B$132))-AI859</f>
        <v>0</v>
      </c>
      <c r="AN859" s="39" t="e">
        <f t="shared" si="45"/>
        <v>#N/A</v>
      </c>
      <c r="AO859" s="55" t="e">
        <f>VLOOKUP(N:N,Dashboard!A$3:B$32,2,FALSE)</f>
        <v>#N/A</v>
      </c>
    </row>
    <row r="860" spans="12:41" ht="15" customHeight="1">
      <c r="L860" s="15"/>
      <c r="AD860" s="13"/>
      <c r="AK860" s="39">
        <f>NETWORKDAYS(P860,U860,Holidays!$B$1:$B$132)</f>
        <v>0</v>
      </c>
      <c r="AL860" s="39" t="e">
        <f>VLOOKUP(N860,'Service standards'!A:B,2,FALSE)</f>
        <v>#N/A</v>
      </c>
      <c r="AM860" s="40">
        <f>(NETWORKDAYS(Q860,U860,Holidays!$B$1:$B$132))-AI860</f>
        <v>0</v>
      </c>
      <c r="AN860" s="39" t="e">
        <f t="shared" si="45"/>
        <v>#N/A</v>
      </c>
      <c r="AO860" s="55" t="e">
        <f>VLOOKUP(N:N,Dashboard!A$3:B$32,2,FALSE)</f>
        <v>#N/A</v>
      </c>
    </row>
    <row r="861" spans="12:41" ht="15" customHeight="1">
      <c r="L861" s="15"/>
      <c r="AD861" s="13"/>
      <c r="AK861" s="39">
        <f>NETWORKDAYS(P861,U861,Holidays!$B$1:$B$132)</f>
        <v>0</v>
      </c>
      <c r="AL861" s="39" t="e">
        <f>VLOOKUP(N861,'Service standards'!A:B,2,FALSE)</f>
        <v>#N/A</v>
      </c>
      <c r="AM861" s="40">
        <f>(NETWORKDAYS(Q861,U861,Holidays!$B$1:$B$132))-AI861</f>
        <v>0</v>
      </c>
      <c r="AN861" s="39" t="e">
        <f t="shared" si="45"/>
        <v>#N/A</v>
      </c>
      <c r="AO861" s="55" t="e">
        <f>VLOOKUP(N:N,Dashboard!A$3:B$32,2,FALSE)</f>
        <v>#N/A</v>
      </c>
    </row>
    <row r="862" spans="12:41" ht="15" customHeight="1">
      <c r="L862" s="15"/>
      <c r="AD862" s="13"/>
      <c r="AK862" s="39">
        <f>NETWORKDAYS(P862,U862,Holidays!$B$1:$B$132)</f>
        <v>0</v>
      </c>
      <c r="AL862" s="39" t="e">
        <f>VLOOKUP(N862,'Service standards'!A:B,2,FALSE)</f>
        <v>#N/A</v>
      </c>
      <c r="AM862" s="40">
        <f>(NETWORKDAYS(Q862,U862,Holidays!$B$1:$B$132))-AI862</f>
        <v>0</v>
      </c>
      <c r="AN862" s="39" t="e">
        <f t="shared" si="45"/>
        <v>#N/A</v>
      </c>
      <c r="AO862" s="55" t="e">
        <f>VLOOKUP(N:N,Dashboard!A$3:B$32,2,FALSE)</f>
        <v>#N/A</v>
      </c>
    </row>
    <row r="863" spans="12:41" ht="15" customHeight="1">
      <c r="L863" s="15"/>
      <c r="AD863" s="13"/>
      <c r="AK863" s="39">
        <f>NETWORKDAYS(P863,U863,Holidays!$B$1:$B$132)</f>
        <v>0</v>
      </c>
      <c r="AL863" s="39" t="e">
        <f>VLOOKUP(N863,'Service standards'!A:B,2,FALSE)</f>
        <v>#N/A</v>
      </c>
      <c r="AM863" s="40">
        <f>(NETWORKDAYS(Q863,U863,Holidays!$B$1:$B$132))-AI863</f>
        <v>0</v>
      </c>
      <c r="AN863" s="39" t="e">
        <f t="shared" si="45"/>
        <v>#N/A</v>
      </c>
      <c r="AO863" s="55" t="e">
        <f>VLOOKUP(N:N,Dashboard!A$3:B$32,2,FALSE)</f>
        <v>#N/A</v>
      </c>
    </row>
    <row r="864" spans="12:41" ht="15" customHeight="1">
      <c r="L864" s="15"/>
      <c r="AD864" s="13"/>
      <c r="AK864" s="39">
        <f>NETWORKDAYS(P864,U864,Holidays!$B$1:$B$132)</f>
        <v>0</v>
      </c>
      <c r="AL864" s="39" t="e">
        <f>VLOOKUP(N864,'Service standards'!A:B,2,FALSE)</f>
        <v>#N/A</v>
      </c>
      <c r="AM864" s="40">
        <f>(NETWORKDAYS(Q864,U864,Holidays!$B$1:$B$132))-AI864</f>
        <v>0</v>
      </c>
      <c r="AN864" s="39" t="e">
        <f t="shared" si="45"/>
        <v>#N/A</v>
      </c>
      <c r="AO864" s="55" t="e">
        <f>VLOOKUP(N:N,Dashboard!A$3:B$32,2,FALSE)</f>
        <v>#N/A</v>
      </c>
    </row>
    <row r="865" spans="12:41" ht="15" customHeight="1">
      <c r="L865" s="15"/>
      <c r="AD865" s="13"/>
      <c r="AK865" s="39">
        <f>NETWORKDAYS(P865,U865,Holidays!$B$1:$B$132)</f>
        <v>0</v>
      </c>
      <c r="AL865" s="39" t="e">
        <f>VLOOKUP(N865,'Service standards'!A:B,2,FALSE)</f>
        <v>#N/A</v>
      </c>
      <c r="AM865" s="40">
        <f>(NETWORKDAYS(Q865,U865,Holidays!$B$1:$B$132))-AI865</f>
        <v>0</v>
      </c>
      <c r="AN865" s="39" t="e">
        <f t="shared" si="45"/>
        <v>#N/A</v>
      </c>
      <c r="AO865" s="55" t="e">
        <f>VLOOKUP(N:N,Dashboard!A$3:B$32,2,FALSE)</f>
        <v>#N/A</v>
      </c>
    </row>
    <row r="866" spans="12:41" ht="15" customHeight="1">
      <c r="L866" s="15"/>
      <c r="AD866" s="13"/>
      <c r="AK866" s="39">
        <f>NETWORKDAYS(P866,U866,Holidays!$B$1:$B$132)</f>
        <v>0</v>
      </c>
      <c r="AL866" s="39" t="e">
        <f>VLOOKUP(N866,'Service standards'!A:B,2,FALSE)</f>
        <v>#N/A</v>
      </c>
      <c r="AM866" s="40">
        <f>(NETWORKDAYS(Q866,U866,Holidays!$B$1:$B$132))-AI866</f>
        <v>0</v>
      </c>
      <c r="AN866" s="39" t="e">
        <f t="shared" si="45"/>
        <v>#N/A</v>
      </c>
      <c r="AO866" s="55" t="e">
        <f>VLOOKUP(N:N,Dashboard!A$3:B$32,2,FALSE)</f>
        <v>#N/A</v>
      </c>
    </row>
    <row r="867" spans="12:41" ht="15" customHeight="1">
      <c r="L867" s="15"/>
      <c r="AD867" s="13"/>
      <c r="AK867" s="39">
        <f>NETWORKDAYS(P867,U867,Holidays!$B$1:$B$132)</f>
        <v>0</v>
      </c>
      <c r="AL867" s="39" t="e">
        <f>VLOOKUP(N867,'Service standards'!A:B,2,FALSE)</f>
        <v>#N/A</v>
      </c>
      <c r="AM867" s="40">
        <f>(NETWORKDAYS(Q867,U867,Holidays!$B$1:$B$132))-AI867</f>
        <v>0</v>
      </c>
      <c r="AN867" s="39" t="e">
        <f t="shared" si="45"/>
        <v>#N/A</v>
      </c>
      <c r="AO867" s="55" t="e">
        <f>VLOOKUP(N:N,Dashboard!A$3:B$32,2,FALSE)</f>
        <v>#N/A</v>
      </c>
    </row>
    <row r="868" spans="12:41" ht="15" customHeight="1">
      <c r="L868" s="15"/>
      <c r="AD868" s="13"/>
      <c r="AK868" s="39">
        <f>NETWORKDAYS(P868,U868,Holidays!$B$1:$B$132)</f>
        <v>0</v>
      </c>
      <c r="AL868" s="39" t="e">
        <f>VLOOKUP(N868,'Service standards'!A:B,2,FALSE)</f>
        <v>#N/A</v>
      </c>
      <c r="AM868" s="40">
        <f>(NETWORKDAYS(Q868,U868,Holidays!$B$1:$B$132))-AI868</f>
        <v>0</v>
      </c>
      <c r="AN868" s="39" t="e">
        <f t="shared" si="45"/>
        <v>#N/A</v>
      </c>
      <c r="AO868" s="55" t="e">
        <f>VLOOKUP(N:N,Dashboard!A$3:B$32,2,FALSE)</f>
        <v>#N/A</v>
      </c>
    </row>
    <row r="869" spans="12:41" ht="15" customHeight="1">
      <c r="L869" s="15"/>
      <c r="AD869" s="13"/>
      <c r="AK869" s="39">
        <f>NETWORKDAYS(P869,U869,Holidays!$B$1:$B$132)</f>
        <v>0</v>
      </c>
      <c r="AL869" s="39" t="e">
        <f>VLOOKUP(N869,'Service standards'!A:B,2,FALSE)</f>
        <v>#N/A</v>
      </c>
      <c r="AM869" s="40">
        <f>(NETWORKDAYS(Q869,U869,Holidays!$B$1:$B$132))-AI869</f>
        <v>0</v>
      </c>
      <c r="AN869" s="39" t="e">
        <f t="shared" si="45"/>
        <v>#N/A</v>
      </c>
      <c r="AO869" s="55" t="e">
        <f>VLOOKUP(N:N,Dashboard!A$3:B$32,2,FALSE)</f>
        <v>#N/A</v>
      </c>
    </row>
    <row r="870" spans="12:41" ht="15" customHeight="1">
      <c r="L870" s="15"/>
      <c r="AD870" s="13"/>
      <c r="AK870" s="39">
        <f>NETWORKDAYS(P870,U870,Holidays!$B$1:$B$132)</f>
        <v>0</v>
      </c>
      <c r="AL870" s="39" t="e">
        <f>VLOOKUP(N870,'Service standards'!A:B,2,FALSE)</f>
        <v>#N/A</v>
      </c>
      <c r="AM870" s="40">
        <f>(NETWORKDAYS(Q870,U870,Holidays!$B$1:$B$132))-AI870</f>
        <v>0</v>
      </c>
      <c r="AN870" s="39" t="e">
        <f t="shared" si="45"/>
        <v>#N/A</v>
      </c>
      <c r="AO870" s="55" t="e">
        <f>VLOOKUP(N:N,Dashboard!A$3:B$32,2,FALSE)</f>
        <v>#N/A</v>
      </c>
    </row>
    <row r="871" spans="12:41" ht="15" customHeight="1">
      <c r="L871" s="15"/>
      <c r="AD871" s="13"/>
      <c r="AK871" s="39">
        <f>NETWORKDAYS(P871,U871,Holidays!$B$1:$B$132)</f>
        <v>0</v>
      </c>
      <c r="AL871" s="39" t="e">
        <f>VLOOKUP(N871,'Service standards'!A:B,2,FALSE)</f>
        <v>#N/A</v>
      </c>
      <c r="AM871" s="40">
        <f>(NETWORKDAYS(Q871,U871,Holidays!$B$1:$B$132))-AI871</f>
        <v>0</v>
      </c>
      <c r="AN871" s="39" t="e">
        <f t="shared" si="45"/>
        <v>#N/A</v>
      </c>
      <c r="AO871" s="55" t="e">
        <f>VLOOKUP(N:N,Dashboard!A$3:B$32,2,FALSE)</f>
        <v>#N/A</v>
      </c>
    </row>
    <row r="872" spans="12:41" ht="15" customHeight="1">
      <c r="L872" s="15"/>
      <c r="AD872" s="13"/>
      <c r="AK872" s="39">
        <f>NETWORKDAYS(P872,U872,Holidays!$B$1:$B$132)</f>
        <v>0</v>
      </c>
      <c r="AL872" s="39" t="e">
        <f>VLOOKUP(N872,'Service standards'!A:B,2,FALSE)</f>
        <v>#N/A</v>
      </c>
      <c r="AM872" s="40">
        <f>(NETWORKDAYS(Q872,U872,Holidays!$B$1:$B$132))-AI872</f>
        <v>0</v>
      </c>
      <c r="AN872" s="39" t="e">
        <f t="shared" si="45"/>
        <v>#N/A</v>
      </c>
      <c r="AO872" s="55" t="e">
        <f>VLOOKUP(N:N,Dashboard!A$3:B$32,2,FALSE)</f>
        <v>#N/A</v>
      </c>
    </row>
    <row r="873" spans="12:41" ht="15" customHeight="1">
      <c r="L873" s="15"/>
      <c r="AD873" s="13"/>
      <c r="AK873" s="39">
        <f>NETWORKDAYS(P873,U873,Holidays!$B$1:$B$132)</f>
        <v>0</v>
      </c>
      <c r="AL873" s="39" t="e">
        <f>VLOOKUP(N873,'Service standards'!A:B,2,FALSE)</f>
        <v>#N/A</v>
      </c>
      <c r="AM873" s="40">
        <f>(NETWORKDAYS(Q873,U873,Holidays!$B$1:$B$132))-AI873</f>
        <v>0</v>
      </c>
      <c r="AN873" s="39" t="e">
        <f t="shared" si="45"/>
        <v>#N/A</v>
      </c>
      <c r="AO873" s="55" t="e">
        <f>VLOOKUP(N:N,Dashboard!A$3:B$32,2,FALSE)</f>
        <v>#N/A</v>
      </c>
    </row>
    <row r="874" spans="12:41" ht="15" customHeight="1">
      <c r="L874" s="15"/>
      <c r="AD874" s="13"/>
      <c r="AK874" s="39">
        <f>NETWORKDAYS(P874,U874,Holidays!$B$1:$B$132)</f>
        <v>0</v>
      </c>
      <c r="AL874" s="39" t="e">
        <f>VLOOKUP(N874,'Service standards'!A:B,2,FALSE)</f>
        <v>#N/A</v>
      </c>
      <c r="AM874" s="40">
        <f>(NETWORKDAYS(Q874,U874,Holidays!$B$1:$B$132))-AI874</f>
        <v>0</v>
      </c>
      <c r="AN874" s="39" t="e">
        <f t="shared" si="45"/>
        <v>#N/A</v>
      </c>
      <c r="AO874" s="55" t="e">
        <f>VLOOKUP(N:N,Dashboard!A$3:B$32,2,FALSE)</f>
        <v>#N/A</v>
      </c>
    </row>
    <row r="875" spans="12:41" ht="15" customHeight="1">
      <c r="L875" s="15"/>
      <c r="AD875" s="13"/>
      <c r="AK875" s="39">
        <f>NETWORKDAYS(P875,U875,Holidays!$B$1:$B$132)</f>
        <v>0</v>
      </c>
      <c r="AL875" s="39" t="e">
        <f>VLOOKUP(N875,'Service standards'!A:B,2,FALSE)</f>
        <v>#N/A</v>
      </c>
      <c r="AM875" s="40">
        <f>(NETWORKDAYS(Q875,U875,Holidays!$B$1:$B$132))-AI875</f>
        <v>0</v>
      </c>
      <c r="AN875" s="39" t="e">
        <f t="shared" si="45"/>
        <v>#N/A</v>
      </c>
      <c r="AO875" s="55" t="e">
        <f>VLOOKUP(N:N,Dashboard!A$3:B$32,2,FALSE)</f>
        <v>#N/A</v>
      </c>
    </row>
    <row r="876" spans="12:41" ht="15" customHeight="1">
      <c r="L876" s="15"/>
      <c r="AD876" s="13"/>
      <c r="AK876" s="39">
        <f>NETWORKDAYS(P876,U876,Holidays!$B$1:$B$132)</f>
        <v>0</v>
      </c>
      <c r="AL876" s="39" t="e">
        <f>VLOOKUP(N876,'Service standards'!A:B,2,FALSE)</f>
        <v>#N/A</v>
      </c>
      <c r="AM876" s="40">
        <f>(NETWORKDAYS(Q876,U876,Holidays!$B$1:$B$132))-AI876</f>
        <v>0</v>
      </c>
      <c r="AN876" s="39" t="e">
        <f t="shared" ref="AN876:AN939" si="46">IF(AM876&lt;=AL876,"Met/Rencontre", "DNM/NRP")</f>
        <v>#N/A</v>
      </c>
      <c r="AO876" s="55" t="e">
        <f>VLOOKUP(N:N,Dashboard!A$3:B$32,2,FALSE)</f>
        <v>#N/A</v>
      </c>
    </row>
    <row r="877" spans="12:41" ht="15" customHeight="1">
      <c r="L877" s="15"/>
      <c r="AD877" s="13"/>
      <c r="AK877" s="39">
        <f>NETWORKDAYS(P877,U877,Holidays!$B$1:$B$132)</f>
        <v>0</v>
      </c>
      <c r="AL877" s="39" t="e">
        <f>VLOOKUP(N877,'Service standards'!A:B,2,FALSE)</f>
        <v>#N/A</v>
      </c>
      <c r="AM877" s="40">
        <f>(NETWORKDAYS(Q877,U877,Holidays!$B$1:$B$132))-AI877</f>
        <v>0</v>
      </c>
      <c r="AN877" s="39" t="e">
        <f t="shared" si="46"/>
        <v>#N/A</v>
      </c>
      <c r="AO877" s="55" t="e">
        <f>VLOOKUP(N:N,Dashboard!A$3:B$32,2,FALSE)</f>
        <v>#N/A</v>
      </c>
    </row>
    <row r="878" spans="12:41" ht="15" customHeight="1">
      <c r="L878" s="15"/>
      <c r="AD878" s="13"/>
      <c r="AK878" s="39">
        <f>NETWORKDAYS(P878,U878,Holidays!$B$1:$B$132)</f>
        <v>0</v>
      </c>
      <c r="AL878" s="39" t="e">
        <f>VLOOKUP(N878,'Service standards'!A:B,2,FALSE)</f>
        <v>#N/A</v>
      </c>
      <c r="AM878" s="40">
        <f>(NETWORKDAYS(Q878,U878,Holidays!$B$1:$B$132))-AI878</f>
        <v>0</v>
      </c>
      <c r="AN878" s="39" t="e">
        <f t="shared" si="46"/>
        <v>#N/A</v>
      </c>
      <c r="AO878" s="55" t="e">
        <f>VLOOKUP(N:N,Dashboard!A$3:B$32,2,FALSE)</f>
        <v>#N/A</v>
      </c>
    </row>
    <row r="879" spans="12:41" ht="15" customHeight="1">
      <c r="L879" s="15"/>
      <c r="AD879" s="13"/>
      <c r="AK879" s="39">
        <f>NETWORKDAYS(P879,U879,Holidays!$B$1:$B$132)</f>
        <v>0</v>
      </c>
      <c r="AL879" s="39" t="e">
        <f>VLOOKUP(N879,'Service standards'!A:B,2,FALSE)</f>
        <v>#N/A</v>
      </c>
      <c r="AM879" s="40">
        <f>(NETWORKDAYS(Q879,U879,Holidays!$B$1:$B$132))-AI879</f>
        <v>0</v>
      </c>
      <c r="AN879" s="39" t="e">
        <f t="shared" si="46"/>
        <v>#N/A</v>
      </c>
      <c r="AO879" s="55" t="e">
        <f>VLOOKUP(N:N,Dashboard!A$3:B$32,2,FALSE)</f>
        <v>#N/A</v>
      </c>
    </row>
    <row r="880" spans="12:41" ht="15" customHeight="1">
      <c r="L880" s="15"/>
      <c r="AD880" s="13"/>
      <c r="AK880" s="39">
        <f>NETWORKDAYS(P880,U880,Holidays!$B$1:$B$132)</f>
        <v>0</v>
      </c>
      <c r="AL880" s="39" t="e">
        <f>VLOOKUP(N880,'Service standards'!A:B,2,FALSE)</f>
        <v>#N/A</v>
      </c>
      <c r="AM880" s="40">
        <f>(NETWORKDAYS(Q880,U880,Holidays!$B$1:$B$132))-AI880</f>
        <v>0</v>
      </c>
      <c r="AN880" s="39" t="e">
        <f t="shared" si="46"/>
        <v>#N/A</v>
      </c>
      <c r="AO880" s="55" t="e">
        <f>VLOOKUP(N:N,Dashboard!A$3:B$32,2,FALSE)</f>
        <v>#N/A</v>
      </c>
    </row>
    <row r="881" spans="12:41" ht="15" customHeight="1">
      <c r="L881" s="15"/>
      <c r="AD881" s="13"/>
      <c r="AK881" s="39">
        <f>NETWORKDAYS(P881,U881,Holidays!$B$1:$B$132)</f>
        <v>0</v>
      </c>
      <c r="AL881" s="39" t="e">
        <f>VLOOKUP(N881,'Service standards'!A:B,2,FALSE)</f>
        <v>#N/A</v>
      </c>
      <c r="AM881" s="40">
        <f>(NETWORKDAYS(Q881,U881,Holidays!$B$1:$B$132))-AI881</f>
        <v>0</v>
      </c>
      <c r="AN881" s="39" t="e">
        <f t="shared" si="46"/>
        <v>#N/A</v>
      </c>
      <c r="AO881" s="55" t="e">
        <f>VLOOKUP(N:N,Dashboard!A$3:B$32,2,FALSE)</f>
        <v>#N/A</v>
      </c>
    </row>
    <row r="882" spans="12:41" ht="15" customHeight="1">
      <c r="L882" s="15"/>
      <c r="AD882" s="13"/>
      <c r="AK882" s="39">
        <f>NETWORKDAYS(P882,U882,Holidays!$B$1:$B$132)</f>
        <v>0</v>
      </c>
      <c r="AL882" s="39" t="e">
        <f>VLOOKUP(N882,'Service standards'!A:B,2,FALSE)</f>
        <v>#N/A</v>
      </c>
      <c r="AM882" s="40">
        <f>(NETWORKDAYS(Q882,U882,Holidays!$B$1:$B$132))-AI882</f>
        <v>0</v>
      </c>
      <c r="AN882" s="39" t="e">
        <f t="shared" si="46"/>
        <v>#N/A</v>
      </c>
      <c r="AO882" s="55" t="e">
        <f>VLOOKUP(N:N,Dashboard!A$3:B$32,2,FALSE)</f>
        <v>#N/A</v>
      </c>
    </row>
    <row r="883" spans="12:41" ht="15" customHeight="1">
      <c r="L883" s="15"/>
      <c r="AD883" s="13"/>
      <c r="AK883" s="39">
        <f>NETWORKDAYS(P883,U883,Holidays!$B$1:$B$132)</f>
        <v>0</v>
      </c>
      <c r="AL883" s="39" t="e">
        <f>VLOOKUP(N883,'Service standards'!A:B,2,FALSE)</f>
        <v>#N/A</v>
      </c>
      <c r="AM883" s="40">
        <f>(NETWORKDAYS(Q883,U883,Holidays!$B$1:$B$132))-AI883</f>
        <v>0</v>
      </c>
      <c r="AN883" s="39" t="e">
        <f t="shared" si="46"/>
        <v>#N/A</v>
      </c>
      <c r="AO883" s="55" t="e">
        <f>VLOOKUP(N:N,Dashboard!A$3:B$32,2,FALSE)</f>
        <v>#N/A</v>
      </c>
    </row>
    <row r="884" spans="12:41" ht="15" customHeight="1">
      <c r="L884" s="15"/>
      <c r="AD884" s="13"/>
      <c r="AK884" s="39">
        <f>NETWORKDAYS(P884,U884,Holidays!$B$1:$B$132)</f>
        <v>0</v>
      </c>
      <c r="AL884" s="39" t="e">
        <f>VLOOKUP(N884,'Service standards'!A:B,2,FALSE)</f>
        <v>#N/A</v>
      </c>
      <c r="AM884" s="40">
        <f>(NETWORKDAYS(Q884,U884,Holidays!$B$1:$B$132))-AI884</f>
        <v>0</v>
      </c>
      <c r="AN884" s="39" t="e">
        <f t="shared" si="46"/>
        <v>#N/A</v>
      </c>
      <c r="AO884" s="55" t="e">
        <f>VLOOKUP(N:N,Dashboard!A$3:B$32,2,FALSE)</f>
        <v>#N/A</v>
      </c>
    </row>
    <row r="885" spans="12:41" ht="15" customHeight="1">
      <c r="L885" s="15"/>
      <c r="AD885" s="13"/>
      <c r="AK885" s="39">
        <f>NETWORKDAYS(P885,U885,Holidays!$B$1:$B$132)</f>
        <v>0</v>
      </c>
      <c r="AL885" s="39" t="e">
        <f>VLOOKUP(N885,'Service standards'!A:B,2,FALSE)</f>
        <v>#N/A</v>
      </c>
      <c r="AM885" s="40">
        <f>(NETWORKDAYS(Q885,U885,Holidays!$B$1:$B$132))-AI885</f>
        <v>0</v>
      </c>
      <c r="AN885" s="39" t="e">
        <f t="shared" si="46"/>
        <v>#N/A</v>
      </c>
      <c r="AO885" s="55" t="e">
        <f>VLOOKUP(N:N,Dashboard!A$3:B$32,2,FALSE)</f>
        <v>#N/A</v>
      </c>
    </row>
    <row r="886" spans="12:41" ht="15" customHeight="1">
      <c r="L886" s="15"/>
      <c r="AD886" s="13"/>
      <c r="AK886" s="39">
        <f>NETWORKDAYS(P886,U886,Holidays!$B$1:$B$132)</f>
        <v>0</v>
      </c>
      <c r="AL886" s="39" t="e">
        <f>VLOOKUP(N886,'Service standards'!A:B,2,FALSE)</f>
        <v>#N/A</v>
      </c>
      <c r="AM886" s="40">
        <f>(NETWORKDAYS(Q886,U886,Holidays!$B$1:$B$132))-AI886</f>
        <v>0</v>
      </c>
      <c r="AN886" s="39" t="e">
        <f t="shared" si="46"/>
        <v>#N/A</v>
      </c>
      <c r="AO886" s="55" t="e">
        <f>VLOOKUP(N:N,Dashboard!A$3:B$32,2,FALSE)</f>
        <v>#N/A</v>
      </c>
    </row>
    <row r="887" spans="12:41" ht="15" customHeight="1">
      <c r="L887" s="15"/>
      <c r="AD887" s="13"/>
      <c r="AK887" s="39">
        <f>NETWORKDAYS(P887,U887,Holidays!$B$1:$B$132)</f>
        <v>0</v>
      </c>
      <c r="AL887" s="39" t="e">
        <f>VLOOKUP(N887,'Service standards'!A:B,2,FALSE)</f>
        <v>#N/A</v>
      </c>
      <c r="AM887" s="40">
        <f>(NETWORKDAYS(Q887,U887,Holidays!$B$1:$B$132))-AI887</f>
        <v>0</v>
      </c>
      <c r="AN887" s="39" t="e">
        <f t="shared" si="46"/>
        <v>#N/A</v>
      </c>
      <c r="AO887" s="55" t="e">
        <f>VLOOKUP(N:N,Dashboard!A$3:B$32,2,FALSE)</f>
        <v>#N/A</v>
      </c>
    </row>
    <row r="888" spans="12:41" ht="15" customHeight="1">
      <c r="L888" s="15"/>
      <c r="AD888" s="13"/>
      <c r="AK888" s="39">
        <f>NETWORKDAYS(P888,U888,Holidays!$B$1:$B$132)</f>
        <v>0</v>
      </c>
      <c r="AL888" s="39" t="e">
        <f>VLOOKUP(N888,'Service standards'!A:B,2,FALSE)</f>
        <v>#N/A</v>
      </c>
      <c r="AM888" s="40">
        <f>(NETWORKDAYS(Q888,U888,Holidays!$B$1:$B$132))-AI888</f>
        <v>0</v>
      </c>
      <c r="AN888" s="39" t="e">
        <f t="shared" si="46"/>
        <v>#N/A</v>
      </c>
      <c r="AO888" s="55" t="e">
        <f>VLOOKUP(N:N,Dashboard!A$3:B$32,2,FALSE)</f>
        <v>#N/A</v>
      </c>
    </row>
    <row r="889" spans="12:41" ht="15" customHeight="1">
      <c r="L889" s="15"/>
      <c r="AD889" s="13"/>
      <c r="AK889" s="39">
        <f>NETWORKDAYS(P889,U889,Holidays!$B$1:$B$132)</f>
        <v>0</v>
      </c>
      <c r="AL889" s="39" t="e">
        <f>VLOOKUP(N889,'Service standards'!A:B,2,FALSE)</f>
        <v>#N/A</v>
      </c>
      <c r="AM889" s="40">
        <f>(NETWORKDAYS(Q889,U889,Holidays!$B$1:$B$132))-AI889</f>
        <v>0</v>
      </c>
      <c r="AN889" s="39" t="e">
        <f t="shared" si="46"/>
        <v>#N/A</v>
      </c>
      <c r="AO889" s="55" t="e">
        <f>VLOOKUP(N:N,Dashboard!A$3:B$32,2,FALSE)</f>
        <v>#N/A</v>
      </c>
    </row>
    <row r="890" spans="12:41" ht="15" customHeight="1">
      <c r="L890" s="15"/>
      <c r="AD890" s="13"/>
      <c r="AK890" s="39">
        <f>NETWORKDAYS(P890,U890,Holidays!$B$1:$B$132)</f>
        <v>0</v>
      </c>
      <c r="AL890" s="39" t="e">
        <f>VLOOKUP(N890,'Service standards'!A:B,2,FALSE)</f>
        <v>#N/A</v>
      </c>
      <c r="AM890" s="40">
        <f>(NETWORKDAYS(Q890,U890,Holidays!$B$1:$B$132))-AI890</f>
        <v>0</v>
      </c>
      <c r="AN890" s="39" t="e">
        <f t="shared" si="46"/>
        <v>#N/A</v>
      </c>
      <c r="AO890" s="55" t="e">
        <f>VLOOKUP(N:N,Dashboard!A$3:B$32,2,FALSE)</f>
        <v>#N/A</v>
      </c>
    </row>
    <row r="891" spans="12:41" ht="15" customHeight="1">
      <c r="L891" s="15"/>
      <c r="AD891" s="13"/>
      <c r="AK891" s="39">
        <f>NETWORKDAYS(P891,U891,Holidays!$B$1:$B$132)</f>
        <v>0</v>
      </c>
      <c r="AL891" s="39" t="e">
        <f>VLOOKUP(N891,'Service standards'!A:B,2,FALSE)</f>
        <v>#N/A</v>
      </c>
      <c r="AM891" s="40">
        <f>(NETWORKDAYS(Q891,U891,Holidays!$B$1:$B$132))-AI891</f>
        <v>0</v>
      </c>
      <c r="AN891" s="39" t="e">
        <f t="shared" si="46"/>
        <v>#N/A</v>
      </c>
      <c r="AO891" s="55" t="e">
        <f>VLOOKUP(N:N,Dashboard!A$3:B$32,2,FALSE)</f>
        <v>#N/A</v>
      </c>
    </row>
    <row r="892" spans="12:41" ht="15" customHeight="1">
      <c r="L892" s="15"/>
      <c r="AD892" s="13"/>
      <c r="AK892" s="39">
        <f>NETWORKDAYS(P892,U892,Holidays!$B$1:$B$132)</f>
        <v>0</v>
      </c>
      <c r="AL892" s="39" t="e">
        <f>VLOOKUP(N892,'Service standards'!A:B,2,FALSE)</f>
        <v>#N/A</v>
      </c>
      <c r="AM892" s="40">
        <f>(NETWORKDAYS(Q892,U892,Holidays!$B$1:$B$132))-AI892</f>
        <v>0</v>
      </c>
      <c r="AN892" s="39" t="e">
        <f t="shared" si="46"/>
        <v>#N/A</v>
      </c>
      <c r="AO892" s="55" t="e">
        <f>VLOOKUP(N:N,Dashboard!A$3:B$32,2,FALSE)</f>
        <v>#N/A</v>
      </c>
    </row>
    <row r="893" spans="12:41" ht="15" customHeight="1">
      <c r="L893" s="15"/>
      <c r="AD893" s="13"/>
      <c r="AK893" s="39">
        <f>NETWORKDAYS(P893,U893,Holidays!$B$1:$B$132)</f>
        <v>0</v>
      </c>
      <c r="AL893" s="39" t="e">
        <f>VLOOKUP(N893,'Service standards'!A:B,2,FALSE)</f>
        <v>#N/A</v>
      </c>
      <c r="AM893" s="40">
        <f>(NETWORKDAYS(Q893,U893,Holidays!$B$1:$B$132))-AI893</f>
        <v>0</v>
      </c>
      <c r="AN893" s="39" t="e">
        <f t="shared" si="46"/>
        <v>#N/A</v>
      </c>
      <c r="AO893" s="55" t="e">
        <f>VLOOKUP(N:N,Dashboard!A$3:B$32,2,FALSE)</f>
        <v>#N/A</v>
      </c>
    </row>
    <row r="894" spans="12:41" ht="15" customHeight="1">
      <c r="L894" s="15"/>
      <c r="AD894" s="13"/>
      <c r="AK894" s="39">
        <f>NETWORKDAYS(P894,U894,Holidays!$B$1:$B$132)</f>
        <v>0</v>
      </c>
      <c r="AL894" s="39" t="e">
        <f>VLOOKUP(N894,'Service standards'!A:B,2,FALSE)</f>
        <v>#N/A</v>
      </c>
      <c r="AM894" s="40">
        <f>(NETWORKDAYS(Q894,U894,Holidays!$B$1:$B$132))-AI894</f>
        <v>0</v>
      </c>
      <c r="AN894" s="39" t="e">
        <f t="shared" si="46"/>
        <v>#N/A</v>
      </c>
      <c r="AO894" s="55" t="e">
        <f>VLOOKUP(N:N,Dashboard!A$3:B$32,2,FALSE)</f>
        <v>#N/A</v>
      </c>
    </row>
    <row r="895" spans="12:41" ht="15" customHeight="1">
      <c r="L895" s="15"/>
      <c r="AD895" s="13"/>
      <c r="AK895" s="39">
        <f>NETWORKDAYS(P895,U895,Holidays!$B$1:$B$132)</f>
        <v>0</v>
      </c>
      <c r="AL895" s="39" t="e">
        <f>VLOOKUP(N895,'Service standards'!A:B,2,FALSE)</f>
        <v>#N/A</v>
      </c>
      <c r="AM895" s="40">
        <f>(NETWORKDAYS(Q895,U895,Holidays!$B$1:$B$132))-AI895</f>
        <v>0</v>
      </c>
      <c r="AN895" s="39" t="e">
        <f t="shared" si="46"/>
        <v>#N/A</v>
      </c>
      <c r="AO895" s="55" t="e">
        <f>VLOOKUP(N:N,Dashboard!A$3:B$32,2,FALSE)</f>
        <v>#N/A</v>
      </c>
    </row>
    <row r="896" spans="12:41" ht="15" customHeight="1">
      <c r="L896" s="15"/>
      <c r="AD896" s="13"/>
      <c r="AK896" s="39">
        <f>NETWORKDAYS(P896,U896,Holidays!$B$1:$B$132)</f>
        <v>0</v>
      </c>
      <c r="AL896" s="39" t="e">
        <f>VLOOKUP(N896,'Service standards'!A:B,2,FALSE)</f>
        <v>#N/A</v>
      </c>
      <c r="AM896" s="40">
        <f>(NETWORKDAYS(Q896,U896,Holidays!$B$1:$B$132))-AI896</f>
        <v>0</v>
      </c>
      <c r="AN896" s="39" t="e">
        <f t="shared" si="46"/>
        <v>#N/A</v>
      </c>
      <c r="AO896" s="55" t="e">
        <f>VLOOKUP(N:N,Dashboard!A$3:B$32,2,FALSE)</f>
        <v>#N/A</v>
      </c>
    </row>
    <row r="897" spans="12:41" ht="15" customHeight="1">
      <c r="L897" s="15"/>
      <c r="AD897" s="13"/>
      <c r="AK897" s="39">
        <f>NETWORKDAYS(P897,U897,Holidays!$B$1:$B$132)</f>
        <v>0</v>
      </c>
      <c r="AL897" s="39" t="e">
        <f>VLOOKUP(N897,'Service standards'!A:B,2,FALSE)</f>
        <v>#N/A</v>
      </c>
      <c r="AM897" s="40">
        <f>(NETWORKDAYS(Q897,U897,Holidays!$B$1:$B$132))-AI897</f>
        <v>0</v>
      </c>
      <c r="AN897" s="39" t="e">
        <f t="shared" si="46"/>
        <v>#N/A</v>
      </c>
      <c r="AO897" s="55" t="e">
        <f>VLOOKUP(N:N,Dashboard!A$3:B$32,2,FALSE)</f>
        <v>#N/A</v>
      </c>
    </row>
    <row r="898" spans="12:41" ht="15" customHeight="1">
      <c r="L898" s="15"/>
      <c r="AD898" s="13"/>
      <c r="AK898" s="39">
        <f>NETWORKDAYS(P898,U898,Holidays!$B$1:$B$132)</f>
        <v>0</v>
      </c>
      <c r="AL898" s="39" t="e">
        <f>VLOOKUP(N898,'Service standards'!A:B,2,FALSE)</f>
        <v>#N/A</v>
      </c>
      <c r="AM898" s="40">
        <f>(NETWORKDAYS(Q898,U898,Holidays!$B$1:$B$132))-AI898</f>
        <v>0</v>
      </c>
      <c r="AN898" s="39" t="e">
        <f t="shared" si="46"/>
        <v>#N/A</v>
      </c>
      <c r="AO898" s="55" t="e">
        <f>VLOOKUP(N:N,Dashboard!A$3:B$32,2,FALSE)</f>
        <v>#N/A</v>
      </c>
    </row>
    <row r="899" spans="12:41" ht="15" customHeight="1">
      <c r="L899" s="15"/>
      <c r="AD899" s="13"/>
      <c r="AK899" s="39">
        <f>NETWORKDAYS(P899,U899,Holidays!$B$1:$B$132)</f>
        <v>0</v>
      </c>
      <c r="AL899" s="39" t="e">
        <f>VLOOKUP(N899,'Service standards'!A:B,2,FALSE)</f>
        <v>#N/A</v>
      </c>
      <c r="AM899" s="40">
        <f>(NETWORKDAYS(Q899,U899,Holidays!$B$1:$B$132))-AI899</f>
        <v>0</v>
      </c>
      <c r="AN899" s="39" t="e">
        <f t="shared" si="46"/>
        <v>#N/A</v>
      </c>
      <c r="AO899" s="55" t="e">
        <f>VLOOKUP(N:N,Dashboard!A$3:B$32,2,FALSE)</f>
        <v>#N/A</v>
      </c>
    </row>
    <row r="900" spans="12:41" ht="15" customHeight="1">
      <c r="L900" s="15"/>
      <c r="AD900" s="13"/>
      <c r="AK900" s="39">
        <f>NETWORKDAYS(P900,U900,Holidays!$B$1:$B$132)</f>
        <v>0</v>
      </c>
      <c r="AL900" s="39" t="e">
        <f>VLOOKUP(N900,'Service standards'!A:B,2,FALSE)</f>
        <v>#N/A</v>
      </c>
      <c r="AM900" s="40">
        <f>(NETWORKDAYS(Q900,U900,Holidays!$B$1:$B$132))-AI900</f>
        <v>0</v>
      </c>
      <c r="AN900" s="39" t="e">
        <f t="shared" si="46"/>
        <v>#N/A</v>
      </c>
      <c r="AO900" s="55" t="e">
        <f>VLOOKUP(N:N,Dashboard!A$3:B$32,2,FALSE)</f>
        <v>#N/A</v>
      </c>
    </row>
    <row r="901" spans="12:41" ht="15" customHeight="1">
      <c r="L901" s="15"/>
      <c r="AD901" s="13"/>
      <c r="AK901" s="39">
        <f>NETWORKDAYS(P901,U901,Holidays!$B$1:$B$132)</f>
        <v>0</v>
      </c>
      <c r="AL901" s="39" t="e">
        <f>VLOOKUP(N901,'Service standards'!A:B,2,FALSE)</f>
        <v>#N/A</v>
      </c>
      <c r="AM901" s="40">
        <f>(NETWORKDAYS(Q901,U901,Holidays!$B$1:$B$132))-AI901</f>
        <v>0</v>
      </c>
      <c r="AN901" s="39" t="e">
        <f t="shared" si="46"/>
        <v>#N/A</v>
      </c>
      <c r="AO901" s="55" t="e">
        <f>VLOOKUP(N:N,Dashboard!A$3:B$32,2,FALSE)</f>
        <v>#N/A</v>
      </c>
    </row>
    <row r="902" spans="12:41" ht="15" customHeight="1">
      <c r="L902" s="15"/>
      <c r="AD902" s="13"/>
      <c r="AK902" s="39">
        <f>NETWORKDAYS(P902,U902,Holidays!$B$1:$B$132)</f>
        <v>0</v>
      </c>
      <c r="AL902" s="39" t="e">
        <f>VLOOKUP(N902,'Service standards'!A:B,2,FALSE)</f>
        <v>#N/A</v>
      </c>
      <c r="AM902" s="40">
        <f>(NETWORKDAYS(Q902,U902,Holidays!$B$1:$B$132))-AI902</f>
        <v>0</v>
      </c>
      <c r="AN902" s="39" t="e">
        <f t="shared" si="46"/>
        <v>#N/A</v>
      </c>
      <c r="AO902" s="55" t="e">
        <f>VLOOKUP(N:N,Dashboard!A$3:B$32,2,FALSE)</f>
        <v>#N/A</v>
      </c>
    </row>
    <row r="903" spans="12:41" ht="15" customHeight="1">
      <c r="L903" s="15"/>
      <c r="AD903" s="13"/>
      <c r="AK903" s="39">
        <f>NETWORKDAYS(P903,U903,Holidays!$B$1:$B$132)</f>
        <v>0</v>
      </c>
      <c r="AL903" s="39" t="e">
        <f>VLOOKUP(N903,'Service standards'!A:B,2,FALSE)</f>
        <v>#N/A</v>
      </c>
      <c r="AM903" s="40">
        <f>(NETWORKDAYS(Q903,U903,Holidays!$B$1:$B$132))-AI903</f>
        <v>0</v>
      </c>
      <c r="AN903" s="39" t="e">
        <f t="shared" si="46"/>
        <v>#N/A</v>
      </c>
      <c r="AO903" s="55" t="e">
        <f>VLOOKUP(N:N,Dashboard!A$3:B$32,2,FALSE)</f>
        <v>#N/A</v>
      </c>
    </row>
    <row r="904" spans="12:41" ht="15" customHeight="1">
      <c r="L904" s="15"/>
      <c r="AD904" s="13"/>
      <c r="AK904" s="39">
        <f>NETWORKDAYS(P904,U904,Holidays!$B$1:$B$132)</f>
        <v>0</v>
      </c>
      <c r="AL904" s="39" t="e">
        <f>VLOOKUP(N904,'Service standards'!A:B,2,FALSE)</f>
        <v>#N/A</v>
      </c>
      <c r="AM904" s="40">
        <f>(NETWORKDAYS(Q904,U904,Holidays!$B$1:$B$132))-AI904</f>
        <v>0</v>
      </c>
      <c r="AN904" s="39" t="e">
        <f t="shared" si="46"/>
        <v>#N/A</v>
      </c>
      <c r="AO904" s="55" t="e">
        <f>VLOOKUP(N:N,Dashboard!A$3:B$32,2,FALSE)</f>
        <v>#N/A</v>
      </c>
    </row>
    <row r="905" spans="12:41" ht="15" customHeight="1">
      <c r="L905" s="15"/>
      <c r="AD905" s="13"/>
      <c r="AK905" s="39">
        <f>NETWORKDAYS(P905,U905,Holidays!$B$1:$B$132)</f>
        <v>0</v>
      </c>
      <c r="AL905" s="39" t="e">
        <f>VLOOKUP(N905,'Service standards'!A:B,2,FALSE)</f>
        <v>#N/A</v>
      </c>
      <c r="AM905" s="40">
        <f>(NETWORKDAYS(Q905,U905,Holidays!$B$1:$B$132))-AI905</f>
        <v>0</v>
      </c>
      <c r="AN905" s="39" t="e">
        <f t="shared" si="46"/>
        <v>#N/A</v>
      </c>
      <c r="AO905" s="55" t="e">
        <f>VLOOKUP(N:N,Dashboard!A$3:B$32,2,FALSE)</f>
        <v>#N/A</v>
      </c>
    </row>
    <row r="906" spans="12:41" ht="15" customHeight="1">
      <c r="L906" s="15"/>
      <c r="AD906" s="13"/>
      <c r="AK906" s="39">
        <f>NETWORKDAYS(P906,U906,Holidays!$B$1:$B$132)</f>
        <v>0</v>
      </c>
      <c r="AL906" s="39" t="e">
        <f>VLOOKUP(N906,'Service standards'!A:B,2,FALSE)</f>
        <v>#N/A</v>
      </c>
      <c r="AM906" s="40">
        <f>(NETWORKDAYS(Q906,U906,Holidays!$B$1:$B$132))-AI906</f>
        <v>0</v>
      </c>
      <c r="AN906" s="39" t="e">
        <f t="shared" si="46"/>
        <v>#N/A</v>
      </c>
      <c r="AO906" s="55" t="e">
        <f>VLOOKUP(N:N,Dashboard!A$3:B$32,2,FALSE)</f>
        <v>#N/A</v>
      </c>
    </row>
    <row r="907" spans="12:41" ht="15" customHeight="1">
      <c r="L907" s="15"/>
      <c r="AD907" s="13"/>
      <c r="AK907" s="39">
        <f>NETWORKDAYS(P907,U907,Holidays!$B$1:$B$132)</f>
        <v>0</v>
      </c>
      <c r="AL907" s="39" t="e">
        <f>VLOOKUP(N907,'Service standards'!A:B,2,FALSE)</f>
        <v>#N/A</v>
      </c>
      <c r="AM907" s="40">
        <f>(NETWORKDAYS(Q907,U907,Holidays!$B$1:$B$132))-AI907</f>
        <v>0</v>
      </c>
      <c r="AN907" s="39" t="e">
        <f t="shared" si="46"/>
        <v>#N/A</v>
      </c>
      <c r="AO907" s="55" t="e">
        <f>VLOOKUP(N:N,Dashboard!A$3:B$32,2,FALSE)</f>
        <v>#N/A</v>
      </c>
    </row>
    <row r="908" spans="12:41" ht="15" customHeight="1">
      <c r="L908" s="15"/>
      <c r="AD908" s="13"/>
      <c r="AK908" s="39">
        <f>NETWORKDAYS(P908,U908,Holidays!$B$1:$B$132)</f>
        <v>0</v>
      </c>
      <c r="AL908" s="39" t="e">
        <f>VLOOKUP(N908,'Service standards'!A:B,2,FALSE)</f>
        <v>#N/A</v>
      </c>
      <c r="AM908" s="40">
        <f>(NETWORKDAYS(Q908,U908,Holidays!$B$1:$B$132))-AI908</f>
        <v>0</v>
      </c>
      <c r="AN908" s="39" t="e">
        <f t="shared" si="46"/>
        <v>#N/A</v>
      </c>
      <c r="AO908" s="55" t="e">
        <f>VLOOKUP(N:N,Dashboard!A$3:B$32,2,FALSE)</f>
        <v>#N/A</v>
      </c>
    </row>
    <row r="909" spans="12:41" ht="15" customHeight="1">
      <c r="L909" s="15"/>
      <c r="AD909" s="13"/>
      <c r="AK909" s="39">
        <f>NETWORKDAYS(P909,U909,Holidays!$B$1:$B$132)</f>
        <v>0</v>
      </c>
      <c r="AL909" s="39" t="e">
        <f>VLOOKUP(N909,'Service standards'!A:B,2,FALSE)</f>
        <v>#N/A</v>
      </c>
      <c r="AM909" s="40">
        <f>(NETWORKDAYS(Q909,U909,Holidays!$B$1:$B$132))-AI909</f>
        <v>0</v>
      </c>
      <c r="AN909" s="39" t="e">
        <f t="shared" si="46"/>
        <v>#N/A</v>
      </c>
      <c r="AO909" s="55" t="e">
        <f>VLOOKUP(N:N,Dashboard!A$3:B$32,2,FALSE)</f>
        <v>#N/A</v>
      </c>
    </row>
    <row r="910" spans="12:41" ht="15" customHeight="1">
      <c r="L910" s="15"/>
      <c r="AD910" s="13"/>
      <c r="AK910" s="39">
        <f>NETWORKDAYS(P910,U910,Holidays!$B$1:$B$132)</f>
        <v>0</v>
      </c>
      <c r="AL910" s="39" t="e">
        <f>VLOOKUP(N910,'Service standards'!A:B,2,FALSE)</f>
        <v>#N/A</v>
      </c>
      <c r="AM910" s="40">
        <f>(NETWORKDAYS(Q910,U910,Holidays!$B$1:$B$132))-AI910</f>
        <v>0</v>
      </c>
      <c r="AN910" s="39" t="e">
        <f t="shared" si="46"/>
        <v>#N/A</v>
      </c>
      <c r="AO910" s="55" t="e">
        <f>VLOOKUP(N:N,Dashboard!A$3:B$32,2,FALSE)</f>
        <v>#N/A</v>
      </c>
    </row>
    <row r="911" spans="12:41" ht="15" customHeight="1">
      <c r="L911" s="15"/>
      <c r="AD911" s="13"/>
      <c r="AK911" s="39">
        <f>NETWORKDAYS(P911,U911,Holidays!$B$1:$B$132)</f>
        <v>0</v>
      </c>
      <c r="AL911" s="39" t="e">
        <f>VLOOKUP(N911,'Service standards'!A:B,2,FALSE)</f>
        <v>#N/A</v>
      </c>
      <c r="AM911" s="40">
        <f>(NETWORKDAYS(Q911,U911,Holidays!$B$1:$B$132))-AI911</f>
        <v>0</v>
      </c>
      <c r="AN911" s="39" t="e">
        <f t="shared" si="46"/>
        <v>#N/A</v>
      </c>
      <c r="AO911" s="55" t="e">
        <f>VLOOKUP(N:N,Dashboard!A$3:B$32,2,FALSE)</f>
        <v>#N/A</v>
      </c>
    </row>
    <row r="912" spans="12:41" ht="15" customHeight="1">
      <c r="L912" s="15"/>
      <c r="AD912" s="13"/>
      <c r="AK912" s="39">
        <f>NETWORKDAYS(P912,U912,Holidays!$B$1:$B$132)</f>
        <v>0</v>
      </c>
      <c r="AL912" s="39" t="e">
        <f>VLOOKUP(N912,'Service standards'!A:B,2,FALSE)</f>
        <v>#N/A</v>
      </c>
      <c r="AM912" s="40">
        <f>(NETWORKDAYS(Q912,U912,Holidays!$B$1:$B$132))-AI912</f>
        <v>0</v>
      </c>
      <c r="AN912" s="39" t="e">
        <f t="shared" si="46"/>
        <v>#N/A</v>
      </c>
      <c r="AO912" s="55" t="e">
        <f>VLOOKUP(N:N,Dashboard!A$3:B$32,2,FALSE)</f>
        <v>#N/A</v>
      </c>
    </row>
    <row r="913" spans="12:41" ht="15" customHeight="1">
      <c r="L913" s="15"/>
      <c r="AD913" s="13"/>
      <c r="AK913" s="39">
        <f>NETWORKDAYS(P913,U913,Holidays!$B$1:$B$132)</f>
        <v>0</v>
      </c>
      <c r="AL913" s="39" t="e">
        <f>VLOOKUP(N913,'Service standards'!A:B,2,FALSE)</f>
        <v>#N/A</v>
      </c>
      <c r="AM913" s="40">
        <f>(NETWORKDAYS(Q913,U913,Holidays!$B$1:$B$132))-AI913</f>
        <v>0</v>
      </c>
      <c r="AN913" s="39" t="e">
        <f t="shared" si="46"/>
        <v>#N/A</v>
      </c>
      <c r="AO913" s="55" t="e">
        <f>VLOOKUP(N:N,Dashboard!A$3:B$32,2,FALSE)</f>
        <v>#N/A</v>
      </c>
    </row>
    <row r="914" spans="12:41" ht="15" customHeight="1">
      <c r="L914" s="15"/>
      <c r="AD914" s="13"/>
      <c r="AK914" s="39">
        <f>NETWORKDAYS(P914,U914,Holidays!$B$1:$B$132)</f>
        <v>0</v>
      </c>
      <c r="AL914" s="39" t="e">
        <f>VLOOKUP(N914,'Service standards'!A:B,2,FALSE)</f>
        <v>#N/A</v>
      </c>
      <c r="AM914" s="40">
        <f>(NETWORKDAYS(Q914,U914,Holidays!$B$1:$B$132))-AI914</f>
        <v>0</v>
      </c>
      <c r="AN914" s="39" t="e">
        <f t="shared" si="46"/>
        <v>#N/A</v>
      </c>
      <c r="AO914" s="55" t="e">
        <f>VLOOKUP(N:N,Dashboard!A$3:B$32,2,FALSE)</f>
        <v>#N/A</v>
      </c>
    </row>
    <row r="915" spans="12:41" ht="15" customHeight="1">
      <c r="L915" s="15"/>
      <c r="AD915" s="13"/>
      <c r="AK915" s="39">
        <f>NETWORKDAYS(P915,U915,Holidays!$B$1:$B$132)</f>
        <v>0</v>
      </c>
      <c r="AL915" s="39" t="e">
        <f>VLOOKUP(N915,'Service standards'!A:B,2,FALSE)</f>
        <v>#N/A</v>
      </c>
      <c r="AM915" s="40">
        <f>(NETWORKDAYS(Q915,U915,Holidays!$B$1:$B$132))-AI915</f>
        <v>0</v>
      </c>
      <c r="AN915" s="39" t="e">
        <f t="shared" si="46"/>
        <v>#N/A</v>
      </c>
      <c r="AO915" s="55" t="e">
        <f>VLOOKUP(N:N,Dashboard!A$3:B$32,2,FALSE)</f>
        <v>#N/A</v>
      </c>
    </row>
    <row r="916" spans="12:41" ht="15" customHeight="1">
      <c r="L916" s="15"/>
      <c r="AD916" s="13"/>
      <c r="AK916" s="39">
        <f>NETWORKDAYS(P916,U916,Holidays!$B$1:$B$132)</f>
        <v>0</v>
      </c>
      <c r="AL916" s="39" t="e">
        <f>VLOOKUP(N916,'Service standards'!A:B,2,FALSE)</f>
        <v>#N/A</v>
      </c>
      <c r="AM916" s="40">
        <f>(NETWORKDAYS(Q916,U916,Holidays!$B$1:$B$132))-AI916</f>
        <v>0</v>
      </c>
      <c r="AN916" s="39" t="e">
        <f t="shared" si="46"/>
        <v>#N/A</v>
      </c>
      <c r="AO916" s="55" t="e">
        <f>VLOOKUP(N:N,Dashboard!A$3:B$32,2,FALSE)</f>
        <v>#N/A</v>
      </c>
    </row>
    <row r="917" spans="12:41" ht="15" customHeight="1">
      <c r="L917" s="15"/>
      <c r="AD917" s="13"/>
      <c r="AK917" s="39">
        <f>NETWORKDAYS(P917,U917,Holidays!$B$1:$B$132)</f>
        <v>0</v>
      </c>
      <c r="AL917" s="39" t="e">
        <f>VLOOKUP(N917,'Service standards'!A:B,2,FALSE)</f>
        <v>#N/A</v>
      </c>
      <c r="AM917" s="40">
        <f>(NETWORKDAYS(Q917,U917,Holidays!$B$1:$B$132))-AI917</f>
        <v>0</v>
      </c>
      <c r="AN917" s="39" t="e">
        <f t="shared" si="46"/>
        <v>#N/A</v>
      </c>
      <c r="AO917" s="55" t="e">
        <f>VLOOKUP(N:N,Dashboard!A$3:B$32,2,FALSE)</f>
        <v>#N/A</v>
      </c>
    </row>
    <row r="918" spans="12:41" ht="15" customHeight="1">
      <c r="L918" s="15"/>
      <c r="AD918" s="13"/>
      <c r="AK918" s="39">
        <f>NETWORKDAYS(P918,U918,Holidays!$B$1:$B$132)</f>
        <v>0</v>
      </c>
      <c r="AL918" s="39" t="e">
        <f>VLOOKUP(N918,'Service standards'!A:B,2,FALSE)</f>
        <v>#N/A</v>
      </c>
      <c r="AM918" s="40">
        <f>(NETWORKDAYS(Q918,U918,Holidays!$B$1:$B$132))-AI918</f>
        <v>0</v>
      </c>
      <c r="AN918" s="39" t="e">
        <f t="shared" si="46"/>
        <v>#N/A</v>
      </c>
      <c r="AO918" s="55" t="e">
        <f>VLOOKUP(N:N,Dashboard!A$3:B$32,2,FALSE)</f>
        <v>#N/A</v>
      </c>
    </row>
    <row r="919" spans="12:41" ht="15" customHeight="1">
      <c r="L919" s="15"/>
      <c r="AD919" s="13"/>
      <c r="AK919" s="39">
        <f>NETWORKDAYS(P919,U919,Holidays!$B$1:$B$132)</f>
        <v>0</v>
      </c>
      <c r="AL919" s="39" t="e">
        <f>VLOOKUP(N919,'Service standards'!A:B,2,FALSE)</f>
        <v>#N/A</v>
      </c>
      <c r="AM919" s="40">
        <f>(NETWORKDAYS(Q919,U919,Holidays!$B$1:$B$132))-AI919</f>
        <v>0</v>
      </c>
      <c r="AN919" s="39" t="e">
        <f t="shared" si="46"/>
        <v>#N/A</v>
      </c>
      <c r="AO919" s="55" t="e">
        <f>VLOOKUP(N:N,Dashboard!A$3:B$32,2,FALSE)</f>
        <v>#N/A</v>
      </c>
    </row>
    <row r="920" spans="12:41" ht="15" customHeight="1">
      <c r="L920" s="15"/>
      <c r="AD920" s="13"/>
      <c r="AK920" s="39">
        <f>NETWORKDAYS(P920,U920,Holidays!$B$1:$B$132)</f>
        <v>0</v>
      </c>
      <c r="AL920" s="39" t="e">
        <f>VLOOKUP(N920,'Service standards'!A:B,2,FALSE)</f>
        <v>#N/A</v>
      </c>
      <c r="AM920" s="40">
        <f>(NETWORKDAYS(Q920,U920,Holidays!$B$1:$B$132))-AI920</f>
        <v>0</v>
      </c>
      <c r="AN920" s="39" t="e">
        <f t="shared" si="46"/>
        <v>#N/A</v>
      </c>
      <c r="AO920" s="55" t="e">
        <f>VLOOKUP(N:N,Dashboard!A$3:B$32,2,FALSE)</f>
        <v>#N/A</v>
      </c>
    </row>
    <row r="921" spans="12:41" ht="15" customHeight="1">
      <c r="L921" s="15"/>
      <c r="AD921" s="13"/>
      <c r="AK921" s="39">
        <f>NETWORKDAYS(P921,U921,Holidays!$B$1:$B$132)</f>
        <v>0</v>
      </c>
      <c r="AL921" s="39" t="e">
        <f>VLOOKUP(N921,'Service standards'!A:B,2,FALSE)</f>
        <v>#N/A</v>
      </c>
      <c r="AM921" s="40">
        <f>(NETWORKDAYS(Q921,U921,Holidays!$B$1:$B$132))-AI921</f>
        <v>0</v>
      </c>
      <c r="AN921" s="39" t="e">
        <f t="shared" si="46"/>
        <v>#N/A</v>
      </c>
      <c r="AO921" s="55" t="e">
        <f>VLOOKUP(N:N,Dashboard!A$3:B$32,2,FALSE)</f>
        <v>#N/A</v>
      </c>
    </row>
    <row r="922" spans="12:41" ht="15" customHeight="1">
      <c r="L922" s="15"/>
      <c r="AD922" s="13"/>
      <c r="AK922" s="39">
        <f>NETWORKDAYS(P922,U922,Holidays!$B$1:$B$132)</f>
        <v>0</v>
      </c>
      <c r="AL922" s="39" t="e">
        <f>VLOOKUP(N922,'Service standards'!A:B,2,FALSE)</f>
        <v>#N/A</v>
      </c>
      <c r="AM922" s="40">
        <f>(NETWORKDAYS(Q922,U922,Holidays!$B$1:$B$132))-AI922</f>
        <v>0</v>
      </c>
      <c r="AN922" s="39" t="e">
        <f t="shared" si="46"/>
        <v>#N/A</v>
      </c>
      <c r="AO922" s="55" t="e">
        <f>VLOOKUP(N:N,Dashboard!A$3:B$32,2,FALSE)</f>
        <v>#N/A</v>
      </c>
    </row>
    <row r="923" spans="12:41" ht="15" customHeight="1">
      <c r="L923" s="15"/>
      <c r="AD923" s="13"/>
      <c r="AK923" s="39">
        <f>NETWORKDAYS(P923,U923,Holidays!$B$1:$B$132)</f>
        <v>0</v>
      </c>
      <c r="AL923" s="39" t="e">
        <f>VLOOKUP(N923,'Service standards'!A:B,2,FALSE)</f>
        <v>#N/A</v>
      </c>
      <c r="AM923" s="40">
        <f>(NETWORKDAYS(Q923,U923,Holidays!$B$1:$B$132))-AI923</f>
        <v>0</v>
      </c>
      <c r="AN923" s="39" t="e">
        <f t="shared" si="46"/>
        <v>#N/A</v>
      </c>
      <c r="AO923" s="55" t="e">
        <f>VLOOKUP(N:N,Dashboard!A$3:B$32,2,FALSE)</f>
        <v>#N/A</v>
      </c>
    </row>
    <row r="924" spans="12:41" ht="15" customHeight="1">
      <c r="L924" s="15"/>
      <c r="AD924" s="13"/>
      <c r="AK924" s="39">
        <f>NETWORKDAYS(P924,U924,Holidays!$B$1:$B$132)</f>
        <v>0</v>
      </c>
      <c r="AL924" s="39" t="e">
        <f>VLOOKUP(N924,'Service standards'!A:B,2,FALSE)</f>
        <v>#N/A</v>
      </c>
      <c r="AM924" s="40">
        <f>(NETWORKDAYS(Q924,U924,Holidays!$B$1:$B$132))-AI924</f>
        <v>0</v>
      </c>
      <c r="AN924" s="39" t="e">
        <f t="shared" si="46"/>
        <v>#N/A</v>
      </c>
      <c r="AO924" s="55" t="e">
        <f>VLOOKUP(N:N,Dashboard!A$3:B$32,2,FALSE)</f>
        <v>#N/A</v>
      </c>
    </row>
    <row r="925" spans="12:41" ht="15" customHeight="1">
      <c r="L925" s="15"/>
      <c r="AD925" s="13"/>
      <c r="AK925" s="39">
        <f>NETWORKDAYS(P925,U925,Holidays!$B$1:$B$132)</f>
        <v>0</v>
      </c>
      <c r="AL925" s="39" t="e">
        <f>VLOOKUP(N925,'Service standards'!A:B,2,FALSE)</f>
        <v>#N/A</v>
      </c>
      <c r="AM925" s="40">
        <f>(NETWORKDAYS(Q925,U925,Holidays!$B$1:$B$132))-AI925</f>
        <v>0</v>
      </c>
      <c r="AN925" s="39" t="e">
        <f t="shared" si="46"/>
        <v>#N/A</v>
      </c>
      <c r="AO925" s="55" t="e">
        <f>VLOOKUP(N:N,Dashboard!A$3:B$32,2,FALSE)</f>
        <v>#N/A</v>
      </c>
    </row>
    <row r="926" spans="12:41" ht="15" customHeight="1">
      <c r="L926" s="15"/>
      <c r="AD926" s="13"/>
      <c r="AK926" s="39">
        <f>NETWORKDAYS(P926,U926,Holidays!$B$1:$B$132)</f>
        <v>0</v>
      </c>
      <c r="AL926" s="39" t="e">
        <f>VLOOKUP(N926,'Service standards'!A:B,2,FALSE)</f>
        <v>#N/A</v>
      </c>
      <c r="AM926" s="40">
        <f>(NETWORKDAYS(Q926,U926,Holidays!$B$1:$B$132))-AI926</f>
        <v>0</v>
      </c>
      <c r="AN926" s="39" t="e">
        <f t="shared" si="46"/>
        <v>#N/A</v>
      </c>
      <c r="AO926" s="55" t="e">
        <f>VLOOKUP(N:N,Dashboard!A$3:B$32,2,FALSE)</f>
        <v>#N/A</v>
      </c>
    </row>
    <row r="927" spans="12:41" ht="15" customHeight="1">
      <c r="L927" s="15"/>
      <c r="AD927" s="13"/>
      <c r="AK927" s="39">
        <f>NETWORKDAYS(P927,U927,Holidays!$B$1:$B$132)</f>
        <v>0</v>
      </c>
      <c r="AL927" s="39" t="e">
        <f>VLOOKUP(N927,'Service standards'!A:B,2,FALSE)</f>
        <v>#N/A</v>
      </c>
      <c r="AM927" s="40">
        <f>(NETWORKDAYS(Q927,U927,Holidays!$B$1:$B$132))-AI927</f>
        <v>0</v>
      </c>
      <c r="AN927" s="39" t="e">
        <f t="shared" si="46"/>
        <v>#N/A</v>
      </c>
      <c r="AO927" s="55" t="e">
        <f>VLOOKUP(N:N,Dashboard!A$3:B$32,2,FALSE)</f>
        <v>#N/A</v>
      </c>
    </row>
    <row r="928" spans="12:41" ht="15" customHeight="1">
      <c r="L928" s="15"/>
      <c r="AD928" s="13"/>
      <c r="AK928" s="39">
        <f>NETWORKDAYS(P928,U928,Holidays!$B$1:$B$132)</f>
        <v>0</v>
      </c>
      <c r="AL928" s="39" t="e">
        <f>VLOOKUP(N928,'Service standards'!A:B,2,FALSE)</f>
        <v>#N/A</v>
      </c>
      <c r="AM928" s="40">
        <f>(NETWORKDAYS(Q928,U928,Holidays!$B$1:$B$132))-AI928</f>
        <v>0</v>
      </c>
      <c r="AN928" s="39" t="e">
        <f t="shared" si="46"/>
        <v>#N/A</v>
      </c>
      <c r="AO928" s="55" t="e">
        <f>VLOOKUP(N:N,Dashboard!A$3:B$32,2,FALSE)</f>
        <v>#N/A</v>
      </c>
    </row>
    <row r="929" spans="12:41" ht="15" customHeight="1">
      <c r="L929" s="15"/>
      <c r="AD929" s="13"/>
      <c r="AK929" s="39">
        <f>NETWORKDAYS(P929,U929,Holidays!$B$1:$B$132)</f>
        <v>0</v>
      </c>
      <c r="AL929" s="39" t="e">
        <f>VLOOKUP(N929,'Service standards'!A:B,2,FALSE)</f>
        <v>#N/A</v>
      </c>
      <c r="AM929" s="40">
        <f>(NETWORKDAYS(Q929,U929,Holidays!$B$1:$B$132))-AI929</f>
        <v>0</v>
      </c>
      <c r="AN929" s="39" t="e">
        <f t="shared" si="46"/>
        <v>#N/A</v>
      </c>
      <c r="AO929" s="55" t="e">
        <f>VLOOKUP(N:N,Dashboard!A$3:B$32,2,FALSE)</f>
        <v>#N/A</v>
      </c>
    </row>
    <row r="930" spans="12:41" ht="15" customHeight="1">
      <c r="L930" s="15"/>
      <c r="AD930" s="13"/>
      <c r="AK930" s="39">
        <f>NETWORKDAYS(P930,U930,Holidays!$B$1:$B$132)</f>
        <v>0</v>
      </c>
      <c r="AL930" s="39" t="e">
        <f>VLOOKUP(N930,'Service standards'!A:B,2,FALSE)</f>
        <v>#N/A</v>
      </c>
      <c r="AM930" s="40">
        <f>(NETWORKDAYS(Q930,U930,Holidays!$B$1:$B$132))-AI930</f>
        <v>0</v>
      </c>
      <c r="AN930" s="39" t="e">
        <f t="shared" si="46"/>
        <v>#N/A</v>
      </c>
      <c r="AO930" s="55" t="e">
        <f>VLOOKUP(N:N,Dashboard!A$3:B$32,2,FALSE)</f>
        <v>#N/A</v>
      </c>
    </row>
    <row r="931" spans="12:41" ht="15" customHeight="1">
      <c r="L931" s="15"/>
      <c r="AD931" s="13"/>
      <c r="AK931" s="39">
        <f>NETWORKDAYS(P931,U931,Holidays!$B$1:$B$132)</f>
        <v>0</v>
      </c>
      <c r="AL931" s="39" t="e">
        <f>VLOOKUP(N931,'Service standards'!A:B,2,FALSE)</f>
        <v>#N/A</v>
      </c>
      <c r="AM931" s="40">
        <f>(NETWORKDAYS(Q931,U931,Holidays!$B$1:$B$132))-AI931</f>
        <v>0</v>
      </c>
      <c r="AN931" s="39" t="e">
        <f t="shared" si="46"/>
        <v>#N/A</v>
      </c>
      <c r="AO931" s="55" t="e">
        <f>VLOOKUP(N:N,Dashboard!A$3:B$32,2,FALSE)</f>
        <v>#N/A</v>
      </c>
    </row>
    <row r="932" spans="12:41" ht="15" customHeight="1">
      <c r="L932" s="15"/>
      <c r="AD932" s="13"/>
      <c r="AK932" s="39">
        <f>NETWORKDAYS(P932,U932,Holidays!$B$1:$B$132)</f>
        <v>0</v>
      </c>
      <c r="AL932" s="39" t="e">
        <f>VLOOKUP(N932,'Service standards'!A:B,2,FALSE)</f>
        <v>#N/A</v>
      </c>
      <c r="AM932" s="40">
        <f>(NETWORKDAYS(Q932,U932,Holidays!$B$1:$B$132))-AI932</f>
        <v>0</v>
      </c>
      <c r="AN932" s="39" t="e">
        <f t="shared" si="46"/>
        <v>#N/A</v>
      </c>
      <c r="AO932" s="55" t="e">
        <f>VLOOKUP(N:N,Dashboard!A$3:B$32,2,FALSE)</f>
        <v>#N/A</v>
      </c>
    </row>
    <row r="933" spans="12:41" ht="15" customHeight="1">
      <c r="L933" s="15"/>
      <c r="AD933" s="13"/>
      <c r="AK933" s="39">
        <f>NETWORKDAYS(P933,U933,Holidays!$B$1:$B$132)</f>
        <v>0</v>
      </c>
      <c r="AL933" s="39" t="e">
        <f>VLOOKUP(N933,'Service standards'!A:B,2,FALSE)</f>
        <v>#N/A</v>
      </c>
      <c r="AM933" s="40">
        <f>(NETWORKDAYS(Q933,U933,Holidays!$B$1:$B$132))-AI933</f>
        <v>0</v>
      </c>
      <c r="AN933" s="39" t="e">
        <f t="shared" si="46"/>
        <v>#N/A</v>
      </c>
      <c r="AO933" s="55" t="e">
        <f>VLOOKUP(N:N,Dashboard!A$3:B$32,2,FALSE)</f>
        <v>#N/A</v>
      </c>
    </row>
    <row r="934" spans="12:41" ht="15" customHeight="1">
      <c r="L934" s="15"/>
      <c r="AD934" s="13"/>
      <c r="AK934" s="39">
        <f>NETWORKDAYS(P934,U934,Holidays!$B$1:$B$132)</f>
        <v>0</v>
      </c>
      <c r="AL934" s="39" t="e">
        <f>VLOOKUP(N934,'Service standards'!A:B,2,FALSE)</f>
        <v>#N/A</v>
      </c>
      <c r="AM934" s="40">
        <f>(NETWORKDAYS(Q934,U934,Holidays!$B$1:$B$132))-AI934</f>
        <v>0</v>
      </c>
      <c r="AN934" s="39" t="e">
        <f t="shared" si="46"/>
        <v>#N/A</v>
      </c>
      <c r="AO934" s="55" t="e">
        <f>VLOOKUP(N:N,Dashboard!A$3:B$32,2,FALSE)</f>
        <v>#N/A</v>
      </c>
    </row>
    <row r="935" spans="12:41" ht="15" customHeight="1">
      <c r="L935" s="15"/>
      <c r="AD935" s="13"/>
      <c r="AK935" s="39">
        <f>NETWORKDAYS(P935,U935,Holidays!$B$1:$B$132)</f>
        <v>0</v>
      </c>
      <c r="AL935" s="39" t="e">
        <f>VLOOKUP(N935,'Service standards'!A:B,2,FALSE)</f>
        <v>#N/A</v>
      </c>
      <c r="AM935" s="40">
        <f>(NETWORKDAYS(Q935,U935,Holidays!$B$1:$B$132))-AI935</f>
        <v>0</v>
      </c>
      <c r="AN935" s="39" t="e">
        <f t="shared" si="46"/>
        <v>#N/A</v>
      </c>
      <c r="AO935" s="55" t="e">
        <f>VLOOKUP(N:N,Dashboard!A$3:B$32,2,FALSE)</f>
        <v>#N/A</v>
      </c>
    </row>
    <row r="936" spans="12:41" ht="15" customHeight="1">
      <c r="L936" s="15"/>
      <c r="AD936" s="13"/>
      <c r="AK936" s="39">
        <f>NETWORKDAYS(P936,U936,Holidays!$B$1:$B$132)</f>
        <v>0</v>
      </c>
      <c r="AL936" s="39" t="e">
        <f>VLOOKUP(N936,'Service standards'!A:B,2,FALSE)</f>
        <v>#N/A</v>
      </c>
      <c r="AM936" s="40">
        <f>(NETWORKDAYS(Q936,U936,Holidays!$B$1:$B$132))-AI936</f>
        <v>0</v>
      </c>
      <c r="AN936" s="39" t="e">
        <f t="shared" si="46"/>
        <v>#N/A</v>
      </c>
      <c r="AO936" s="55" t="e">
        <f>VLOOKUP(N:N,Dashboard!A$3:B$32,2,FALSE)</f>
        <v>#N/A</v>
      </c>
    </row>
    <row r="937" spans="12:41" ht="15" customHeight="1">
      <c r="L937" s="15"/>
      <c r="AD937" s="13"/>
      <c r="AK937" s="39">
        <f>NETWORKDAYS(P937,U937,Holidays!$B$1:$B$132)</f>
        <v>0</v>
      </c>
      <c r="AL937" s="39" t="e">
        <f>VLOOKUP(N937,'Service standards'!A:B,2,FALSE)</f>
        <v>#N/A</v>
      </c>
      <c r="AM937" s="40">
        <f>(NETWORKDAYS(Q937,U937,Holidays!$B$1:$B$132))-AI937</f>
        <v>0</v>
      </c>
      <c r="AN937" s="39" t="e">
        <f t="shared" si="46"/>
        <v>#N/A</v>
      </c>
      <c r="AO937" s="55" t="e">
        <f>VLOOKUP(N:N,Dashboard!A$3:B$32,2,FALSE)</f>
        <v>#N/A</v>
      </c>
    </row>
    <row r="938" spans="12:41" ht="15" customHeight="1">
      <c r="L938" s="15"/>
      <c r="AD938" s="13"/>
      <c r="AK938" s="39">
        <f>NETWORKDAYS(P938,U938,Holidays!$B$1:$B$132)</f>
        <v>0</v>
      </c>
      <c r="AL938" s="39" t="e">
        <f>VLOOKUP(N938,'Service standards'!A:B,2,FALSE)</f>
        <v>#N/A</v>
      </c>
      <c r="AM938" s="40">
        <f>(NETWORKDAYS(Q938,U938,Holidays!$B$1:$B$132))-AI938</f>
        <v>0</v>
      </c>
      <c r="AN938" s="39" t="e">
        <f t="shared" si="46"/>
        <v>#N/A</v>
      </c>
      <c r="AO938" s="55" t="e">
        <f>VLOOKUP(N:N,Dashboard!A$3:B$32,2,FALSE)</f>
        <v>#N/A</v>
      </c>
    </row>
    <row r="939" spans="12:41" ht="15" customHeight="1">
      <c r="L939" s="15"/>
      <c r="AD939" s="13"/>
      <c r="AK939" s="39">
        <f>NETWORKDAYS(P939,U939,Holidays!$B$1:$B$132)</f>
        <v>0</v>
      </c>
      <c r="AL939" s="39" t="e">
        <f>VLOOKUP(N939,'Service standards'!A:B,2,FALSE)</f>
        <v>#N/A</v>
      </c>
      <c r="AM939" s="40">
        <f>(NETWORKDAYS(Q939,U939,Holidays!$B$1:$B$132))-AI939</f>
        <v>0</v>
      </c>
      <c r="AN939" s="39" t="e">
        <f t="shared" si="46"/>
        <v>#N/A</v>
      </c>
      <c r="AO939" s="55" t="e">
        <f>VLOOKUP(N:N,Dashboard!A$3:B$32,2,FALSE)</f>
        <v>#N/A</v>
      </c>
    </row>
    <row r="940" spans="12:41" ht="15" customHeight="1">
      <c r="L940" s="15"/>
      <c r="AD940" s="13"/>
      <c r="AK940" s="39">
        <f>NETWORKDAYS(P940,U940,Holidays!$B$1:$B$132)</f>
        <v>0</v>
      </c>
      <c r="AL940" s="39" t="e">
        <f>VLOOKUP(N940,'Service standards'!A:B,2,FALSE)</f>
        <v>#N/A</v>
      </c>
      <c r="AM940" s="40">
        <f>(NETWORKDAYS(Q940,U940,Holidays!$B$1:$B$132))-AI940</f>
        <v>0</v>
      </c>
      <c r="AN940" s="39" t="e">
        <f t="shared" ref="AN940:AN1003" si="47">IF(AM940&lt;=AL940,"Met/Rencontre", "DNM/NRP")</f>
        <v>#N/A</v>
      </c>
      <c r="AO940" s="55" t="e">
        <f>VLOOKUP(N:N,Dashboard!A$3:B$32,2,FALSE)</f>
        <v>#N/A</v>
      </c>
    </row>
    <row r="941" spans="12:41" ht="15" customHeight="1">
      <c r="L941" s="15"/>
      <c r="AD941" s="13"/>
      <c r="AK941" s="39">
        <f>NETWORKDAYS(P941,U941,Holidays!$B$1:$B$132)</f>
        <v>0</v>
      </c>
      <c r="AL941" s="39" t="e">
        <f>VLOOKUP(N941,'Service standards'!A:B,2,FALSE)</f>
        <v>#N/A</v>
      </c>
      <c r="AM941" s="40">
        <f>(NETWORKDAYS(Q941,U941,Holidays!$B$1:$B$132))-AI941</f>
        <v>0</v>
      </c>
      <c r="AN941" s="39" t="e">
        <f t="shared" si="47"/>
        <v>#N/A</v>
      </c>
      <c r="AO941" s="55" t="e">
        <f>VLOOKUP(N:N,Dashboard!A$3:B$32,2,FALSE)</f>
        <v>#N/A</v>
      </c>
    </row>
    <row r="942" spans="12:41" ht="15" customHeight="1">
      <c r="L942" s="15"/>
      <c r="AD942" s="13"/>
      <c r="AK942" s="39">
        <f>NETWORKDAYS(P942,U942,Holidays!$B$1:$B$132)</f>
        <v>0</v>
      </c>
      <c r="AL942" s="39" t="e">
        <f>VLOOKUP(N942,'Service standards'!A:B,2,FALSE)</f>
        <v>#N/A</v>
      </c>
      <c r="AM942" s="40">
        <f>(NETWORKDAYS(Q942,U942,Holidays!$B$1:$B$132))-AI942</f>
        <v>0</v>
      </c>
      <c r="AN942" s="39" t="e">
        <f t="shared" si="47"/>
        <v>#N/A</v>
      </c>
      <c r="AO942" s="55" t="e">
        <f>VLOOKUP(N:N,Dashboard!A$3:B$32,2,FALSE)</f>
        <v>#N/A</v>
      </c>
    </row>
    <row r="943" spans="12:41" ht="15" customHeight="1">
      <c r="L943" s="15"/>
      <c r="AD943" s="13"/>
      <c r="AK943" s="39">
        <f>NETWORKDAYS(P943,U943,Holidays!$B$1:$B$132)</f>
        <v>0</v>
      </c>
      <c r="AL943" s="39" t="e">
        <f>VLOOKUP(N943,'Service standards'!A:B,2,FALSE)</f>
        <v>#N/A</v>
      </c>
      <c r="AM943" s="40">
        <f>(NETWORKDAYS(Q943,U943,Holidays!$B$1:$B$132))-AI943</f>
        <v>0</v>
      </c>
      <c r="AN943" s="39" t="e">
        <f t="shared" si="47"/>
        <v>#N/A</v>
      </c>
      <c r="AO943" s="55" t="e">
        <f>VLOOKUP(N:N,Dashboard!A$3:B$32,2,FALSE)</f>
        <v>#N/A</v>
      </c>
    </row>
    <row r="944" spans="12:41" ht="15" customHeight="1">
      <c r="L944" s="15"/>
      <c r="AD944" s="13"/>
      <c r="AK944" s="39">
        <f>NETWORKDAYS(P944,U944,Holidays!$B$1:$B$132)</f>
        <v>0</v>
      </c>
      <c r="AL944" s="39" t="e">
        <f>VLOOKUP(N944,'Service standards'!A:B,2,FALSE)</f>
        <v>#N/A</v>
      </c>
      <c r="AM944" s="40">
        <f>(NETWORKDAYS(Q944,U944,Holidays!$B$1:$B$132))-AI944</f>
        <v>0</v>
      </c>
      <c r="AN944" s="39" t="e">
        <f t="shared" si="47"/>
        <v>#N/A</v>
      </c>
      <c r="AO944" s="55" t="e">
        <f>VLOOKUP(N:N,Dashboard!A$3:B$32,2,FALSE)</f>
        <v>#N/A</v>
      </c>
    </row>
    <row r="945" spans="12:41" ht="15" customHeight="1">
      <c r="L945" s="15"/>
      <c r="AD945" s="13"/>
      <c r="AK945" s="39">
        <f>NETWORKDAYS(P945,U945,Holidays!$B$1:$B$132)</f>
        <v>0</v>
      </c>
      <c r="AL945" s="39" t="e">
        <f>VLOOKUP(N945,'Service standards'!A:B,2,FALSE)</f>
        <v>#N/A</v>
      </c>
      <c r="AM945" s="40">
        <f>(NETWORKDAYS(Q945,U945,Holidays!$B$1:$B$132))-AI945</f>
        <v>0</v>
      </c>
      <c r="AN945" s="39" t="e">
        <f t="shared" si="47"/>
        <v>#N/A</v>
      </c>
      <c r="AO945" s="55" t="e">
        <f>VLOOKUP(N:N,Dashboard!A$3:B$32,2,FALSE)</f>
        <v>#N/A</v>
      </c>
    </row>
    <row r="946" spans="12:41" ht="15" customHeight="1">
      <c r="L946" s="15"/>
      <c r="AD946" s="13"/>
      <c r="AK946" s="39">
        <f>NETWORKDAYS(P946,U946,Holidays!$B$1:$B$132)</f>
        <v>0</v>
      </c>
      <c r="AL946" s="39" t="e">
        <f>VLOOKUP(N946,'Service standards'!A:B,2,FALSE)</f>
        <v>#N/A</v>
      </c>
      <c r="AM946" s="40">
        <f>(NETWORKDAYS(Q946,U946,Holidays!$B$1:$B$132))-AI946</f>
        <v>0</v>
      </c>
      <c r="AN946" s="39" t="e">
        <f t="shared" si="47"/>
        <v>#N/A</v>
      </c>
      <c r="AO946" s="55" t="e">
        <f>VLOOKUP(N:N,Dashboard!A$3:B$32,2,FALSE)</f>
        <v>#N/A</v>
      </c>
    </row>
    <row r="947" spans="12:41" ht="15" customHeight="1">
      <c r="L947" s="15"/>
      <c r="AD947" s="13"/>
      <c r="AK947" s="39">
        <f>NETWORKDAYS(P947,U947,Holidays!$B$1:$B$132)</f>
        <v>0</v>
      </c>
      <c r="AL947" s="39" t="e">
        <f>VLOOKUP(N947,'Service standards'!A:B,2,FALSE)</f>
        <v>#N/A</v>
      </c>
      <c r="AM947" s="40">
        <f>(NETWORKDAYS(Q947,U947,Holidays!$B$1:$B$132))-AI947</f>
        <v>0</v>
      </c>
      <c r="AN947" s="39" t="e">
        <f t="shared" si="47"/>
        <v>#N/A</v>
      </c>
      <c r="AO947" s="55" t="e">
        <f>VLOOKUP(N:N,Dashboard!A$3:B$32,2,FALSE)</f>
        <v>#N/A</v>
      </c>
    </row>
    <row r="948" spans="12:41" ht="15" customHeight="1">
      <c r="L948" s="15"/>
      <c r="AD948" s="13"/>
      <c r="AK948" s="39">
        <f>NETWORKDAYS(P948,U948,Holidays!$B$1:$B$132)</f>
        <v>0</v>
      </c>
      <c r="AL948" s="39" t="e">
        <f>VLOOKUP(N948,'Service standards'!A:B,2,FALSE)</f>
        <v>#N/A</v>
      </c>
      <c r="AM948" s="40">
        <f>(NETWORKDAYS(Q948,U948,Holidays!$B$1:$B$132))-AI948</f>
        <v>0</v>
      </c>
      <c r="AN948" s="39" t="e">
        <f t="shared" si="47"/>
        <v>#N/A</v>
      </c>
      <c r="AO948" s="55" t="e">
        <f>VLOOKUP(N:N,Dashboard!A$3:B$32,2,FALSE)</f>
        <v>#N/A</v>
      </c>
    </row>
    <row r="949" spans="12:41" ht="15" customHeight="1">
      <c r="L949" s="15"/>
      <c r="AD949" s="13"/>
      <c r="AK949" s="39">
        <f>NETWORKDAYS(P949,U949,Holidays!$B$1:$B$132)</f>
        <v>0</v>
      </c>
      <c r="AL949" s="39" t="e">
        <f>VLOOKUP(N949,'Service standards'!A:B,2,FALSE)</f>
        <v>#N/A</v>
      </c>
      <c r="AM949" s="40">
        <f>(NETWORKDAYS(Q949,U949,Holidays!$B$1:$B$132))-AI949</f>
        <v>0</v>
      </c>
      <c r="AN949" s="39" t="e">
        <f t="shared" si="47"/>
        <v>#N/A</v>
      </c>
      <c r="AO949" s="55" t="e">
        <f>VLOOKUP(N:N,Dashboard!A$3:B$32,2,FALSE)</f>
        <v>#N/A</v>
      </c>
    </row>
    <row r="950" spans="12:41" ht="15" customHeight="1">
      <c r="L950" s="15"/>
      <c r="AD950" s="13"/>
      <c r="AK950" s="39">
        <f>NETWORKDAYS(P950,U950,Holidays!$B$1:$B$132)</f>
        <v>0</v>
      </c>
      <c r="AL950" s="39" t="e">
        <f>VLOOKUP(N950,'Service standards'!A:B,2,FALSE)</f>
        <v>#N/A</v>
      </c>
      <c r="AM950" s="40">
        <f>(NETWORKDAYS(Q950,U950,Holidays!$B$1:$B$132))-AI950</f>
        <v>0</v>
      </c>
      <c r="AN950" s="39" t="e">
        <f t="shared" si="47"/>
        <v>#N/A</v>
      </c>
      <c r="AO950" s="55" t="e">
        <f>VLOOKUP(N:N,Dashboard!A$3:B$32,2,FALSE)</f>
        <v>#N/A</v>
      </c>
    </row>
    <row r="951" spans="12:41" ht="15" customHeight="1">
      <c r="L951" s="15"/>
      <c r="AD951" s="13"/>
      <c r="AK951" s="39">
        <f>NETWORKDAYS(P951,U951,Holidays!$B$1:$B$132)</f>
        <v>0</v>
      </c>
      <c r="AL951" s="39" t="e">
        <f>VLOOKUP(N951,'Service standards'!A:B,2,FALSE)</f>
        <v>#N/A</v>
      </c>
      <c r="AM951" s="40">
        <f>(NETWORKDAYS(Q951,U951,Holidays!$B$1:$B$132))-AI951</f>
        <v>0</v>
      </c>
      <c r="AN951" s="39" t="e">
        <f t="shared" si="47"/>
        <v>#N/A</v>
      </c>
      <c r="AO951" s="55" t="e">
        <f>VLOOKUP(N:N,Dashboard!A$3:B$32,2,FALSE)</f>
        <v>#N/A</v>
      </c>
    </row>
    <row r="952" spans="12:41" ht="15" customHeight="1">
      <c r="L952" s="15"/>
      <c r="AD952" s="13"/>
      <c r="AK952" s="39">
        <f>NETWORKDAYS(P952,U952,Holidays!$B$1:$B$132)</f>
        <v>0</v>
      </c>
      <c r="AL952" s="39" t="e">
        <f>VLOOKUP(N952,'Service standards'!A:B,2,FALSE)</f>
        <v>#N/A</v>
      </c>
      <c r="AM952" s="40">
        <f>(NETWORKDAYS(Q952,U952,Holidays!$B$1:$B$132))-AI952</f>
        <v>0</v>
      </c>
      <c r="AN952" s="39" t="e">
        <f t="shared" si="47"/>
        <v>#N/A</v>
      </c>
      <c r="AO952" s="55" t="e">
        <f>VLOOKUP(N:N,Dashboard!A$3:B$32,2,FALSE)</f>
        <v>#N/A</v>
      </c>
    </row>
    <row r="953" spans="12:41" ht="15" customHeight="1">
      <c r="L953" s="15"/>
      <c r="AD953" s="13"/>
      <c r="AK953" s="39">
        <f>NETWORKDAYS(P953,U953,Holidays!$B$1:$B$132)</f>
        <v>0</v>
      </c>
      <c r="AL953" s="39" t="e">
        <f>VLOOKUP(N953,'Service standards'!A:B,2,FALSE)</f>
        <v>#N/A</v>
      </c>
      <c r="AM953" s="40">
        <f>(NETWORKDAYS(Q953,U953,Holidays!$B$1:$B$132))-AI953</f>
        <v>0</v>
      </c>
      <c r="AN953" s="39" t="e">
        <f t="shared" si="47"/>
        <v>#N/A</v>
      </c>
      <c r="AO953" s="55" t="e">
        <f>VLOOKUP(N:N,Dashboard!A$3:B$32,2,FALSE)</f>
        <v>#N/A</v>
      </c>
    </row>
    <row r="954" spans="12:41" ht="15" customHeight="1">
      <c r="L954" s="15"/>
      <c r="AD954" s="13"/>
      <c r="AK954" s="39">
        <f>NETWORKDAYS(P954,U954,Holidays!$B$1:$B$132)</f>
        <v>0</v>
      </c>
      <c r="AL954" s="39" t="e">
        <f>VLOOKUP(N954,'Service standards'!A:B,2,FALSE)</f>
        <v>#N/A</v>
      </c>
      <c r="AM954" s="40">
        <f>(NETWORKDAYS(Q954,U954,Holidays!$B$1:$B$132))-AI954</f>
        <v>0</v>
      </c>
      <c r="AN954" s="39" t="e">
        <f t="shared" si="47"/>
        <v>#N/A</v>
      </c>
      <c r="AO954" s="55" t="e">
        <f>VLOOKUP(N:N,Dashboard!A$3:B$32,2,FALSE)</f>
        <v>#N/A</v>
      </c>
    </row>
    <row r="955" spans="12:41" ht="15" customHeight="1">
      <c r="L955" s="15"/>
      <c r="AD955" s="13"/>
      <c r="AK955" s="39">
        <f>NETWORKDAYS(P955,U955,Holidays!$B$1:$B$132)</f>
        <v>0</v>
      </c>
      <c r="AL955" s="39" t="e">
        <f>VLOOKUP(N955,'Service standards'!A:B,2,FALSE)</f>
        <v>#N/A</v>
      </c>
      <c r="AM955" s="40">
        <f>(NETWORKDAYS(Q955,U955,Holidays!$B$1:$B$132))-AI955</f>
        <v>0</v>
      </c>
      <c r="AN955" s="39" t="e">
        <f t="shared" si="47"/>
        <v>#N/A</v>
      </c>
      <c r="AO955" s="55" t="e">
        <f>VLOOKUP(N:N,Dashboard!A$3:B$32,2,FALSE)</f>
        <v>#N/A</v>
      </c>
    </row>
    <row r="956" spans="12:41" ht="15" customHeight="1">
      <c r="L956" s="15"/>
      <c r="AD956" s="13"/>
      <c r="AK956" s="39">
        <f>NETWORKDAYS(P956,U956,Holidays!$B$1:$B$132)</f>
        <v>0</v>
      </c>
      <c r="AL956" s="39" t="e">
        <f>VLOOKUP(N956,'Service standards'!A:B,2,FALSE)</f>
        <v>#N/A</v>
      </c>
      <c r="AM956" s="40">
        <f>(NETWORKDAYS(Q956,U956,Holidays!$B$1:$B$132))-AI956</f>
        <v>0</v>
      </c>
      <c r="AN956" s="39" t="e">
        <f t="shared" si="47"/>
        <v>#N/A</v>
      </c>
      <c r="AO956" s="55" t="e">
        <f>VLOOKUP(N:N,Dashboard!A$3:B$32,2,FALSE)</f>
        <v>#N/A</v>
      </c>
    </row>
    <row r="957" spans="12:41" ht="15" customHeight="1">
      <c r="L957" s="15"/>
      <c r="AD957" s="13"/>
      <c r="AK957" s="39">
        <f>NETWORKDAYS(P957,U957,Holidays!$B$1:$B$132)</f>
        <v>0</v>
      </c>
      <c r="AL957" s="39" t="e">
        <f>VLOOKUP(N957,'Service standards'!A:B,2,FALSE)</f>
        <v>#N/A</v>
      </c>
      <c r="AM957" s="40">
        <f>(NETWORKDAYS(Q957,U957,Holidays!$B$1:$B$132))-AI957</f>
        <v>0</v>
      </c>
      <c r="AN957" s="39" t="e">
        <f t="shared" si="47"/>
        <v>#N/A</v>
      </c>
      <c r="AO957" s="55" t="e">
        <f>VLOOKUP(N:N,Dashboard!A$3:B$32,2,FALSE)</f>
        <v>#N/A</v>
      </c>
    </row>
    <row r="958" spans="12:41" ht="15" customHeight="1">
      <c r="L958" s="15"/>
      <c r="AD958" s="13"/>
      <c r="AK958" s="39">
        <f>NETWORKDAYS(P958,U958,Holidays!$B$1:$B$132)</f>
        <v>0</v>
      </c>
      <c r="AL958" s="39" t="e">
        <f>VLOOKUP(N958,'Service standards'!A:B,2,FALSE)</f>
        <v>#N/A</v>
      </c>
      <c r="AM958" s="40">
        <f>(NETWORKDAYS(Q958,U958,Holidays!$B$1:$B$132))-AI958</f>
        <v>0</v>
      </c>
      <c r="AN958" s="39" t="e">
        <f t="shared" si="47"/>
        <v>#N/A</v>
      </c>
      <c r="AO958" s="55" t="e">
        <f>VLOOKUP(N:N,Dashboard!A$3:B$32,2,FALSE)</f>
        <v>#N/A</v>
      </c>
    </row>
    <row r="959" spans="12:41" ht="15" customHeight="1">
      <c r="L959" s="15"/>
      <c r="AD959" s="13"/>
      <c r="AK959" s="39">
        <f>NETWORKDAYS(P959,U959,Holidays!$B$1:$B$132)</f>
        <v>0</v>
      </c>
      <c r="AL959" s="39" t="e">
        <f>VLOOKUP(N959,'Service standards'!A:B,2,FALSE)</f>
        <v>#N/A</v>
      </c>
      <c r="AM959" s="40">
        <f>(NETWORKDAYS(Q959,U959,Holidays!$B$1:$B$132))-AI959</f>
        <v>0</v>
      </c>
      <c r="AN959" s="39" t="e">
        <f t="shared" si="47"/>
        <v>#N/A</v>
      </c>
      <c r="AO959" s="55" t="e">
        <f>VLOOKUP(N:N,Dashboard!A$3:B$32,2,FALSE)</f>
        <v>#N/A</v>
      </c>
    </row>
    <row r="960" spans="12:41" ht="15" customHeight="1">
      <c r="L960" s="15"/>
      <c r="AD960" s="13"/>
      <c r="AK960" s="39">
        <f>NETWORKDAYS(P960,U960,Holidays!$B$1:$B$132)</f>
        <v>0</v>
      </c>
      <c r="AL960" s="39" t="e">
        <f>VLOOKUP(N960,'Service standards'!A:B,2,FALSE)</f>
        <v>#N/A</v>
      </c>
      <c r="AM960" s="40">
        <f>(NETWORKDAYS(Q960,U960,Holidays!$B$1:$B$132))-AI960</f>
        <v>0</v>
      </c>
      <c r="AN960" s="39" t="e">
        <f t="shared" si="47"/>
        <v>#N/A</v>
      </c>
      <c r="AO960" s="55" t="e">
        <f>VLOOKUP(N:N,Dashboard!A$3:B$32,2,FALSE)</f>
        <v>#N/A</v>
      </c>
    </row>
    <row r="961" spans="12:41" ht="15" customHeight="1">
      <c r="L961" s="15"/>
      <c r="AD961" s="13"/>
      <c r="AK961" s="39">
        <f>NETWORKDAYS(P961,U961,Holidays!$B$1:$B$132)</f>
        <v>0</v>
      </c>
      <c r="AL961" s="39" t="e">
        <f>VLOOKUP(N961,'Service standards'!A:B,2,FALSE)</f>
        <v>#N/A</v>
      </c>
      <c r="AM961" s="40">
        <f>(NETWORKDAYS(Q961,U961,Holidays!$B$1:$B$132))-AI961</f>
        <v>0</v>
      </c>
      <c r="AN961" s="39" t="e">
        <f t="shared" si="47"/>
        <v>#N/A</v>
      </c>
      <c r="AO961" s="55" t="e">
        <f>VLOOKUP(N:N,Dashboard!A$3:B$32,2,FALSE)</f>
        <v>#N/A</v>
      </c>
    </row>
    <row r="962" spans="12:41" ht="15" customHeight="1">
      <c r="L962" s="15"/>
      <c r="AD962" s="13"/>
      <c r="AK962" s="39">
        <f>NETWORKDAYS(P962,U962,Holidays!$B$1:$B$132)</f>
        <v>0</v>
      </c>
      <c r="AL962" s="39" t="e">
        <f>VLOOKUP(N962,'Service standards'!A:B,2,FALSE)</f>
        <v>#N/A</v>
      </c>
      <c r="AM962" s="40">
        <f>(NETWORKDAYS(Q962,U962,Holidays!$B$1:$B$132))-AI962</f>
        <v>0</v>
      </c>
      <c r="AN962" s="39" t="e">
        <f t="shared" si="47"/>
        <v>#N/A</v>
      </c>
      <c r="AO962" s="55" t="e">
        <f>VLOOKUP(N:N,Dashboard!A$3:B$32,2,FALSE)</f>
        <v>#N/A</v>
      </c>
    </row>
    <row r="963" spans="12:41" ht="15" customHeight="1">
      <c r="L963" s="15"/>
      <c r="AD963" s="13"/>
      <c r="AK963" s="39">
        <f>NETWORKDAYS(P963,U963,Holidays!$B$1:$B$132)</f>
        <v>0</v>
      </c>
      <c r="AL963" s="39" t="e">
        <f>VLOOKUP(N963,'Service standards'!A:B,2,FALSE)</f>
        <v>#N/A</v>
      </c>
      <c r="AM963" s="40">
        <f>(NETWORKDAYS(Q963,U963,Holidays!$B$1:$B$132))-AI963</f>
        <v>0</v>
      </c>
      <c r="AN963" s="39" t="e">
        <f t="shared" si="47"/>
        <v>#N/A</v>
      </c>
      <c r="AO963" s="55" t="e">
        <f>VLOOKUP(N:N,Dashboard!A$3:B$32,2,FALSE)</f>
        <v>#N/A</v>
      </c>
    </row>
    <row r="964" spans="12:41" ht="15" customHeight="1">
      <c r="L964" s="15"/>
      <c r="AD964" s="13"/>
      <c r="AK964" s="39">
        <f>NETWORKDAYS(P964,U964,Holidays!$B$1:$B$132)</f>
        <v>0</v>
      </c>
      <c r="AL964" s="39" t="e">
        <f>VLOOKUP(N964,'Service standards'!A:B,2,FALSE)</f>
        <v>#N/A</v>
      </c>
      <c r="AM964" s="40">
        <f>(NETWORKDAYS(Q964,U964,Holidays!$B$1:$B$132))-AI964</f>
        <v>0</v>
      </c>
      <c r="AN964" s="39" t="e">
        <f t="shared" si="47"/>
        <v>#N/A</v>
      </c>
      <c r="AO964" s="55" t="e">
        <f>VLOOKUP(N:N,Dashboard!A$3:B$32,2,FALSE)</f>
        <v>#N/A</v>
      </c>
    </row>
    <row r="965" spans="12:41" ht="15" customHeight="1">
      <c r="L965" s="15"/>
      <c r="AD965" s="13"/>
      <c r="AK965" s="39">
        <f>NETWORKDAYS(P965,U965,Holidays!$B$1:$B$132)</f>
        <v>0</v>
      </c>
      <c r="AL965" s="39" t="e">
        <f>VLOOKUP(N965,'Service standards'!A:B,2,FALSE)</f>
        <v>#N/A</v>
      </c>
      <c r="AM965" s="40">
        <f>(NETWORKDAYS(Q965,U965,Holidays!$B$1:$B$132))-AI965</f>
        <v>0</v>
      </c>
      <c r="AN965" s="39" t="e">
        <f t="shared" si="47"/>
        <v>#N/A</v>
      </c>
      <c r="AO965" s="55" t="e">
        <f>VLOOKUP(N:N,Dashboard!A$3:B$32,2,FALSE)</f>
        <v>#N/A</v>
      </c>
    </row>
    <row r="966" spans="12:41" ht="15" customHeight="1">
      <c r="L966" s="15"/>
      <c r="AD966" s="13"/>
      <c r="AK966" s="39">
        <f>NETWORKDAYS(P966,U966,Holidays!$B$1:$B$132)</f>
        <v>0</v>
      </c>
      <c r="AL966" s="39" t="e">
        <f>VLOOKUP(N966,'Service standards'!A:B,2,FALSE)</f>
        <v>#N/A</v>
      </c>
      <c r="AM966" s="40">
        <f>(NETWORKDAYS(Q966,U966,Holidays!$B$1:$B$132))-AI966</f>
        <v>0</v>
      </c>
      <c r="AN966" s="39" t="e">
        <f t="shared" si="47"/>
        <v>#N/A</v>
      </c>
      <c r="AO966" s="55" t="e">
        <f>VLOOKUP(N:N,Dashboard!A$3:B$32,2,FALSE)</f>
        <v>#N/A</v>
      </c>
    </row>
    <row r="967" spans="12:41" ht="15" customHeight="1">
      <c r="L967" s="15"/>
      <c r="AD967" s="13"/>
      <c r="AK967" s="39">
        <f>NETWORKDAYS(P967,U967,Holidays!$B$1:$B$132)</f>
        <v>0</v>
      </c>
      <c r="AL967" s="39" t="e">
        <f>VLOOKUP(N967,'Service standards'!A:B,2,FALSE)</f>
        <v>#N/A</v>
      </c>
      <c r="AM967" s="40">
        <f>(NETWORKDAYS(Q967,U967,Holidays!$B$1:$B$132))-AI967</f>
        <v>0</v>
      </c>
      <c r="AN967" s="39" t="e">
        <f t="shared" si="47"/>
        <v>#N/A</v>
      </c>
      <c r="AO967" s="55" t="e">
        <f>VLOOKUP(N:N,Dashboard!A$3:B$32,2,FALSE)</f>
        <v>#N/A</v>
      </c>
    </row>
    <row r="968" spans="12:41" ht="15" customHeight="1">
      <c r="L968" s="15"/>
      <c r="AD968" s="13"/>
      <c r="AK968" s="39">
        <f>NETWORKDAYS(P968,U968,Holidays!$B$1:$B$132)</f>
        <v>0</v>
      </c>
      <c r="AL968" s="39" t="e">
        <f>VLOOKUP(N968,'Service standards'!A:B,2,FALSE)</f>
        <v>#N/A</v>
      </c>
      <c r="AM968" s="40">
        <f>(NETWORKDAYS(Q968,U968,Holidays!$B$1:$B$132))-AI968</f>
        <v>0</v>
      </c>
      <c r="AN968" s="39" t="e">
        <f t="shared" si="47"/>
        <v>#N/A</v>
      </c>
      <c r="AO968" s="55" t="e">
        <f>VLOOKUP(N:N,Dashboard!A$3:B$32,2,FALSE)</f>
        <v>#N/A</v>
      </c>
    </row>
    <row r="969" spans="12:41" ht="15" customHeight="1">
      <c r="L969" s="15"/>
      <c r="AD969" s="13"/>
      <c r="AK969" s="39">
        <f>NETWORKDAYS(P969,U969,Holidays!$B$1:$B$132)</f>
        <v>0</v>
      </c>
      <c r="AL969" s="39" t="e">
        <f>VLOOKUP(N969,'Service standards'!A:B,2,FALSE)</f>
        <v>#N/A</v>
      </c>
      <c r="AM969" s="40">
        <f>(NETWORKDAYS(Q969,U969,Holidays!$B$1:$B$132))-AI969</f>
        <v>0</v>
      </c>
      <c r="AN969" s="39" t="e">
        <f t="shared" si="47"/>
        <v>#N/A</v>
      </c>
      <c r="AO969" s="55" t="e">
        <f>VLOOKUP(N:N,Dashboard!A$3:B$32,2,FALSE)</f>
        <v>#N/A</v>
      </c>
    </row>
    <row r="970" spans="12:41" ht="15" customHeight="1">
      <c r="L970" s="15"/>
      <c r="AD970" s="13"/>
      <c r="AK970" s="39">
        <f>NETWORKDAYS(P970,U970,Holidays!$B$1:$B$132)</f>
        <v>0</v>
      </c>
      <c r="AL970" s="39" t="e">
        <f>VLOOKUP(N970,'Service standards'!A:B,2,FALSE)</f>
        <v>#N/A</v>
      </c>
      <c r="AM970" s="40">
        <f>(NETWORKDAYS(Q970,U970,Holidays!$B$1:$B$132))-AI970</f>
        <v>0</v>
      </c>
      <c r="AN970" s="39" t="e">
        <f t="shared" si="47"/>
        <v>#N/A</v>
      </c>
      <c r="AO970" s="55" t="e">
        <f>VLOOKUP(N:N,Dashboard!A$3:B$32,2,FALSE)</f>
        <v>#N/A</v>
      </c>
    </row>
    <row r="971" spans="12:41" ht="15" customHeight="1">
      <c r="L971" s="15"/>
      <c r="AD971" s="13"/>
      <c r="AK971" s="39">
        <f>NETWORKDAYS(P971,U971,Holidays!$B$1:$B$132)</f>
        <v>0</v>
      </c>
      <c r="AL971" s="39" t="e">
        <f>VLOOKUP(N971,'Service standards'!A:B,2,FALSE)</f>
        <v>#N/A</v>
      </c>
      <c r="AM971" s="40">
        <f>(NETWORKDAYS(Q971,U971,Holidays!$B$1:$B$132))-AI971</f>
        <v>0</v>
      </c>
      <c r="AN971" s="39" t="e">
        <f t="shared" si="47"/>
        <v>#N/A</v>
      </c>
      <c r="AO971" s="55" t="e">
        <f>VLOOKUP(N:N,Dashboard!A$3:B$32,2,FALSE)</f>
        <v>#N/A</v>
      </c>
    </row>
    <row r="972" spans="12:41" ht="15" customHeight="1">
      <c r="L972" s="15"/>
      <c r="AD972" s="13"/>
      <c r="AK972" s="39">
        <f>NETWORKDAYS(P972,U972,Holidays!$B$1:$B$132)</f>
        <v>0</v>
      </c>
      <c r="AL972" s="39" t="e">
        <f>VLOOKUP(N972,'Service standards'!A:B,2,FALSE)</f>
        <v>#N/A</v>
      </c>
      <c r="AM972" s="40">
        <f>(NETWORKDAYS(Q972,U972,Holidays!$B$1:$B$132))-AI972</f>
        <v>0</v>
      </c>
      <c r="AN972" s="39" t="e">
        <f t="shared" si="47"/>
        <v>#N/A</v>
      </c>
      <c r="AO972" s="55" t="e">
        <f>VLOOKUP(N:N,Dashboard!A$3:B$32,2,FALSE)</f>
        <v>#N/A</v>
      </c>
    </row>
    <row r="973" spans="12:41" ht="15" customHeight="1">
      <c r="L973" s="15"/>
      <c r="AD973" s="13"/>
      <c r="AK973" s="39">
        <f>NETWORKDAYS(P973,U973,Holidays!$B$1:$B$132)</f>
        <v>0</v>
      </c>
      <c r="AL973" s="39" t="e">
        <f>VLOOKUP(N973,'Service standards'!A:B,2,FALSE)</f>
        <v>#N/A</v>
      </c>
      <c r="AM973" s="40">
        <f>(NETWORKDAYS(Q973,U973,Holidays!$B$1:$B$132))-AI973</f>
        <v>0</v>
      </c>
      <c r="AN973" s="39" t="e">
        <f t="shared" si="47"/>
        <v>#N/A</v>
      </c>
      <c r="AO973" s="55" t="e">
        <f>VLOOKUP(N:N,Dashboard!A$3:B$32,2,FALSE)</f>
        <v>#N/A</v>
      </c>
    </row>
    <row r="974" spans="12:41" ht="15" customHeight="1">
      <c r="L974" s="15"/>
      <c r="AD974" s="13"/>
      <c r="AK974" s="39">
        <f>NETWORKDAYS(P974,U974,Holidays!$B$1:$B$132)</f>
        <v>0</v>
      </c>
      <c r="AL974" s="39" t="e">
        <f>VLOOKUP(N974,'Service standards'!A:B,2,FALSE)</f>
        <v>#N/A</v>
      </c>
      <c r="AM974" s="40">
        <f>(NETWORKDAYS(Q974,U974,Holidays!$B$1:$B$132))-AI974</f>
        <v>0</v>
      </c>
      <c r="AN974" s="39" t="e">
        <f t="shared" si="47"/>
        <v>#N/A</v>
      </c>
      <c r="AO974" s="55" t="e">
        <f>VLOOKUP(N:N,Dashboard!A$3:B$32,2,FALSE)</f>
        <v>#N/A</v>
      </c>
    </row>
    <row r="975" spans="12:41" ht="15" customHeight="1">
      <c r="L975" s="15"/>
      <c r="AD975" s="13"/>
      <c r="AK975" s="39">
        <f>NETWORKDAYS(P975,U975,Holidays!$B$1:$B$132)</f>
        <v>0</v>
      </c>
      <c r="AL975" s="39" t="e">
        <f>VLOOKUP(N975,'Service standards'!A:B,2,FALSE)</f>
        <v>#N/A</v>
      </c>
      <c r="AM975" s="40">
        <f>(NETWORKDAYS(Q975,U975,Holidays!$B$1:$B$132))-AI975</f>
        <v>0</v>
      </c>
      <c r="AN975" s="39" t="e">
        <f t="shared" si="47"/>
        <v>#N/A</v>
      </c>
      <c r="AO975" s="55" t="e">
        <f>VLOOKUP(N:N,Dashboard!A$3:B$32,2,FALSE)</f>
        <v>#N/A</v>
      </c>
    </row>
    <row r="976" spans="12:41" ht="15" customHeight="1">
      <c r="L976" s="15"/>
      <c r="AD976" s="13"/>
      <c r="AK976" s="39">
        <f>NETWORKDAYS(P976,U976,Holidays!$B$1:$B$132)</f>
        <v>0</v>
      </c>
      <c r="AL976" s="39" t="e">
        <f>VLOOKUP(N976,'Service standards'!A:B,2,FALSE)</f>
        <v>#N/A</v>
      </c>
      <c r="AM976" s="40">
        <f>(NETWORKDAYS(Q976,U976,Holidays!$B$1:$B$132))-AI976</f>
        <v>0</v>
      </c>
      <c r="AN976" s="39" t="e">
        <f t="shared" si="47"/>
        <v>#N/A</v>
      </c>
      <c r="AO976" s="55" t="e">
        <f>VLOOKUP(N:N,Dashboard!A$3:B$32,2,FALSE)</f>
        <v>#N/A</v>
      </c>
    </row>
    <row r="977" spans="12:41" ht="15" customHeight="1">
      <c r="L977" s="15"/>
      <c r="AD977" s="13"/>
      <c r="AK977" s="39">
        <f>NETWORKDAYS(P977,U977,Holidays!$B$1:$B$132)</f>
        <v>0</v>
      </c>
      <c r="AL977" s="39" t="e">
        <f>VLOOKUP(N977,'Service standards'!A:B,2,FALSE)</f>
        <v>#N/A</v>
      </c>
      <c r="AM977" s="40">
        <f>(NETWORKDAYS(Q977,U977,Holidays!$B$1:$B$132))-AI977</f>
        <v>0</v>
      </c>
      <c r="AN977" s="39" t="e">
        <f t="shared" si="47"/>
        <v>#N/A</v>
      </c>
      <c r="AO977" s="55" t="e">
        <f>VLOOKUP(N:N,Dashboard!A$3:B$32,2,FALSE)</f>
        <v>#N/A</v>
      </c>
    </row>
    <row r="978" spans="12:41" ht="15" customHeight="1">
      <c r="L978" s="15"/>
      <c r="AD978" s="13"/>
      <c r="AK978" s="39">
        <f>NETWORKDAYS(P978,U978,Holidays!$B$1:$B$132)</f>
        <v>0</v>
      </c>
      <c r="AL978" s="39" t="e">
        <f>VLOOKUP(N978,'Service standards'!A:B,2,FALSE)</f>
        <v>#N/A</v>
      </c>
      <c r="AM978" s="40">
        <f>(NETWORKDAYS(Q978,U978,Holidays!$B$1:$B$132))-AI978</f>
        <v>0</v>
      </c>
      <c r="AN978" s="39" t="e">
        <f t="shared" si="47"/>
        <v>#N/A</v>
      </c>
      <c r="AO978" s="55" t="e">
        <f>VLOOKUP(N:N,Dashboard!A$3:B$32,2,FALSE)</f>
        <v>#N/A</v>
      </c>
    </row>
    <row r="979" spans="12:41" ht="15" customHeight="1">
      <c r="L979" s="15"/>
      <c r="AD979" s="13"/>
      <c r="AK979" s="39">
        <f>NETWORKDAYS(P979,U979,Holidays!$B$1:$B$132)</f>
        <v>0</v>
      </c>
      <c r="AL979" s="39" t="e">
        <f>VLOOKUP(N979,'Service standards'!A:B,2,FALSE)</f>
        <v>#N/A</v>
      </c>
      <c r="AM979" s="40">
        <f>(NETWORKDAYS(Q979,U979,Holidays!$B$1:$B$132))-AI979</f>
        <v>0</v>
      </c>
      <c r="AN979" s="39" t="e">
        <f t="shared" si="47"/>
        <v>#N/A</v>
      </c>
      <c r="AO979" s="55" t="e">
        <f>VLOOKUP(N:N,Dashboard!A$3:B$32,2,FALSE)</f>
        <v>#N/A</v>
      </c>
    </row>
    <row r="980" spans="12:41" ht="15" customHeight="1">
      <c r="L980" s="15"/>
      <c r="AD980" s="13"/>
      <c r="AK980" s="39">
        <f>NETWORKDAYS(P980,U980,Holidays!$B$1:$B$132)</f>
        <v>0</v>
      </c>
      <c r="AL980" s="39" t="e">
        <f>VLOOKUP(N980,'Service standards'!A:B,2,FALSE)</f>
        <v>#N/A</v>
      </c>
      <c r="AM980" s="40">
        <f>(NETWORKDAYS(Q980,U980,Holidays!$B$1:$B$132))-AI980</f>
        <v>0</v>
      </c>
      <c r="AN980" s="39" t="e">
        <f t="shared" si="47"/>
        <v>#N/A</v>
      </c>
      <c r="AO980" s="55" t="e">
        <f>VLOOKUP(N:N,Dashboard!A$3:B$32,2,FALSE)</f>
        <v>#N/A</v>
      </c>
    </row>
    <row r="981" spans="12:41" ht="15" customHeight="1">
      <c r="L981" s="15"/>
      <c r="AD981" s="13"/>
      <c r="AK981" s="39">
        <f>NETWORKDAYS(P981,U981,Holidays!$B$1:$B$132)</f>
        <v>0</v>
      </c>
      <c r="AL981" s="39" t="e">
        <f>VLOOKUP(N981,'Service standards'!A:B,2,FALSE)</f>
        <v>#N/A</v>
      </c>
      <c r="AM981" s="40">
        <f>(NETWORKDAYS(Q981,U981,Holidays!$B$1:$B$132))-AI981</f>
        <v>0</v>
      </c>
      <c r="AN981" s="39" t="e">
        <f t="shared" si="47"/>
        <v>#N/A</v>
      </c>
      <c r="AO981" s="55" t="e">
        <f>VLOOKUP(N:N,Dashboard!A$3:B$32,2,FALSE)</f>
        <v>#N/A</v>
      </c>
    </row>
    <row r="982" spans="12:41" ht="15" customHeight="1">
      <c r="L982" s="15"/>
      <c r="AD982" s="13"/>
      <c r="AK982" s="39">
        <f>NETWORKDAYS(P982,U982,Holidays!$B$1:$B$132)</f>
        <v>0</v>
      </c>
      <c r="AL982" s="39" t="e">
        <f>VLOOKUP(N982,'Service standards'!A:B,2,FALSE)</f>
        <v>#N/A</v>
      </c>
      <c r="AM982" s="40">
        <f>(NETWORKDAYS(Q982,U982,Holidays!$B$1:$B$132))-AI982</f>
        <v>0</v>
      </c>
      <c r="AN982" s="39" t="e">
        <f t="shared" si="47"/>
        <v>#N/A</v>
      </c>
      <c r="AO982" s="55" t="e">
        <f>VLOOKUP(N:N,Dashboard!A$3:B$32,2,FALSE)</f>
        <v>#N/A</v>
      </c>
    </row>
    <row r="983" spans="12:41" ht="15" customHeight="1">
      <c r="L983" s="15"/>
      <c r="AD983" s="13"/>
      <c r="AK983" s="39">
        <f>NETWORKDAYS(P983,U983,Holidays!$B$1:$B$132)</f>
        <v>0</v>
      </c>
      <c r="AL983" s="39" t="e">
        <f>VLOOKUP(N983,'Service standards'!A:B,2,FALSE)</f>
        <v>#N/A</v>
      </c>
      <c r="AM983" s="40">
        <f>(NETWORKDAYS(Q983,U983,Holidays!$B$1:$B$132))-AI983</f>
        <v>0</v>
      </c>
      <c r="AN983" s="39" t="e">
        <f t="shared" si="47"/>
        <v>#N/A</v>
      </c>
      <c r="AO983" s="55" t="e">
        <f>VLOOKUP(N:N,Dashboard!A$3:B$32,2,FALSE)</f>
        <v>#N/A</v>
      </c>
    </row>
    <row r="984" spans="12:41" ht="15" customHeight="1">
      <c r="L984" s="15"/>
      <c r="AD984" s="13"/>
      <c r="AK984" s="39">
        <f>NETWORKDAYS(P984,U984,Holidays!$B$1:$B$132)</f>
        <v>0</v>
      </c>
      <c r="AL984" s="39" t="e">
        <f>VLOOKUP(N984,'Service standards'!A:B,2,FALSE)</f>
        <v>#N/A</v>
      </c>
      <c r="AM984" s="40">
        <f>(NETWORKDAYS(Q984,U984,Holidays!$B$1:$B$132))-AI984</f>
        <v>0</v>
      </c>
      <c r="AN984" s="39" t="e">
        <f t="shared" si="47"/>
        <v>#N/A</v>
      </c>
      <c r="AO984" s="55" t="e">
        <f>VLOOKUP(N:N,Dashboard!A$3:B$32,2,FALSE)</f>
        <v>#N/A</v>
      </c>
    </row>
    <row r="985" spans="12:41" ht="15" customHeight="1">
      <c r="L985" s="15"/>
      <c r="AD985" s="13"/>
      <c r="AK985" s="39">
        <f>NETWORKDAYS(P985,U985,Holidays!$B$1:$B$132)</f>
        <v>0</v>
      </c>
      <c r="AL985" s="39" t="e">
        <f>VLOOKUP(N985,'Service standards'!A:B,2,FALSE)</f>
        <v>#N/A</v>
      </c>
      <c r="AM985" s="40">
        <f>(NETWORKDAYS(Q985,U985,Holidays!$B$1:$B$132))-AI985</f>
        <v>0</v>
      </c>
      <c r="AN985" s="39" t="e">
        <f t="shared" si="47"/>
        <v>#N/A</v>
      </c>
      <c r="AO985" s="55" t="e">
        <f>VLOOKUP(N:N,Dashboard!A$3:B$32,2,FALSE)</f>
        <v>#N/A</v>
      </c>
    </row>
    <row r="986" spans="12:41" ht="15" customHeight="1">
      <c r="L986" s="15"/>
      <c r="AD986" s="13"/>
      <c r="AK986" s="39">
        <f>NETWORKDAYS(P986,U986,Holidays!$B$1:$B$132)</f>
        <v>0</v>
      </c>
      <c r="AL986" s="39" t="e">
        <f>VLOOKUP(N986,'Service standards'!A:B,2,FALSE)</f>
        <v>#N/A</v>
      </c>
      <c r="AM986" s="40">
        <f>(NETWORKDAYS(Q986,U986,Holidays!$B$1:$B$132))-AI986</f>
        <v>0</v>
      </c>
      <c r="AN986" s="39" t="e">
        <f t="shared" si="47"/>
        <v>#N/A</v>
      </c>
      <c r="AO986" s="55" t="e">
        <f>VLOOKUP(N:N,Dashboard!A$3:B$32,2,FALSE)</f>
        <v>#N/A</v>
      </c>
    </row>
    <row r="987" spans="12:41" ht="15" customHeight="1">
      <c r="L987" s="15"/>
      <c r="AD987" s="13"/>
      <c r="AK987" s="39">
        <f>NETWORKDAYS(P987,U987,Holidays!$B$1:$B$132)</f>
        <v>0</v>
      </c>
      <c r="AL987" s="39" t="e">
        <f>VLOOKUP(N987,'Service standards'!A:B,2,FALSE)</f>
        <v>#N/A</v>
      </c>
      <c r="AM987" s="40">
        <f>(NETWORKDAYS(Q987,U987,Holidays!$B$1:$B$132))-AI987</f>
        <v>0</v>
      </c>
      <c r="AN987" s="39" t="e">
        <f t="shared" si="47"/>
        <v>#N/A</v>
      </c>
      <c r="AO987" s="55" t="e">
        <f>VLOOKUP(N:N,Dashboard!A$3:B$32,2,FALSE)</f>
        <v>#N/A</v>
      </c>
    </row>
    <row r="988" spans="12:41" ht="15" customHeight="1">
      <c r="L988" s="15"/>
      <c r="AD988" s="13"/>
      <c r="AK988" s="39">
        <f>NETWORKDAYS(P988,U988,Holidays!$B$1:$B$132)</f>
        <v>0</v>
      </c>
      <c r="AL988" s="39" t="e">
        <f>VLOOKUP(N988,'Service standards'!A:B,2,FALSE)</f>
        <v>#N/A</v>
      </c>
      <c r="AM988" s="40">
        <f>(NETWORKDAYS(Q988,U988,Holidays!$B$1:$B$132))-AI988</f>
        <v>0</v>
      </c>
      <c r="AN988" s="39" t="e">
        <f t="shared" si="47"/>
        <v>#N/A</v>
      </c>
      <c r="AO988" s="55" t="e">
        <f>VLOOKUP(N:N,Dashboard!A$3:B$32,2,FALSE)</f>
        <v>#N/A</v>
      </c>
    </row>
    <row r="989" spans="12:41" ht="15" customHeight="1">
      <c r="L989" s="15"/>
      <c r="AD989" s="13"/>
      <c r="AK989" s="39">
        <f>NETWORKDAYS(P989,U989,Holidays!$B$1:$B$132)</f>
        <v>0</v>
      </c>
      <c r="AL989" s="39" t="e">
        <f>VLOOKUP(N989,'Service standards'!A:B,2,FALSE)</f>
        <v>#N/A</v>
      </c>
      <c r="AM989" s="40">
        <f>(NETWORKDAYS(Q989,U989,Holidays!$B$1:$B$132))-AI989</f>
        <v>0</v>
      </c>
      <c r="AN989" s="39" t="e">
        <f t="shared" si="47"/>
        <v>#N/A</v>
      </c>
      <c r="AO989" s="55" t="e">
        <f>VLOOKUP(N:N,Dashboard!A$3:B$32,2,FALSE)</f>
        <v>#N/A</v>
      </c>
    </row>
    <row r="990" spans="12:41" ht="15" customHeight="1">
      <c r="L990" s="15"/>
      <c r="AD990" s="13"/>
      <c r="AK990" s="39">
        <f>NETWORKDAYS(P990,U990,Holidays!$B$1:$B$132)</f>
        <v>0</v>
      </c>
      <c r="AL990" s="39" t="e">
        <f>VLOOKUP(N990,'Service standards'!A:B,2,FALSE)</f>
        <v>#N/A</v>
      </c>
      <c r="AM990" s="40">
        <f>(NETWORKDAYS(Q990,U990,Holidays!$B$1:$B$132))-AI990</f>
        <v>0</v>
      </c>
      <c r="AN990" s="39" t="e">
        <f t="shared" si="47"/>
        <v>#N/A</v>
      </c>
      <c r="AO990" s="55" t="e">
        <f>VLOOKUP(N:N,Dashboard!A$3:B$32,2,FALSE)</f>
        <v>#N/A</v>
      </c>
    </row>
    <row r="991" spans="12:41" ht="15" customHeight="1">
      <c r="L991" s="15"/>
      <c r="AD991" s="13"/>
      <c r="AK991" s="39">
        <f>NETWORKDAYS(P991,U991,Holidays!$B$1:$B$132)</f>
        <v>0</v>
      </c>
      <c r="AL991" s="39" t="e">
        <f>VLOOKUP(N991,'Service standards'!A:B,2,FALSE)</f>
        <v>#N/A</v>
      </c>
      <c r="AM991" s="40">
        <f>(NETWORKDAYS(Q991,U991,Holidays!$B$1:$B$132))-AI991</f>
        <v>0</v>
      </c>
      <c r="AN991" s="39" t="e">
        <f t="shared" si="47"/>
        <v>#N/A</v>
      </c>
      <c r="AO991" s="55" t="e">
        <f>VLOOKUP(N:N,Dashboard!A$3:B$32,2,FALSE)</f>
        <v>#N/A</v>
      </c>
    </row>
    <row r="992" spans="12:41" ht="15" customHeight="1">
      <c r="L992" s="15"/>
      <c r="AD992" s="13"/>
      <c r="AK992" s="39">
        <f>NETWORKDAYS(P992,U992,Holidays!$B$1:$B$132)</f>
        <v>0</v>
      </c>
      <c r="AL992" s="39" t="e">
        <f>VLOOKUP(N992,'Service standards'!A:B,2,FALSE)</f>
        <v>#N/A</v>
      </c>
      <c r="AM992" s="40">
        <f>(NETWORKDAYS(Q992,U992,Holidays!$B$1:$B$132))-AI992</f>
        <v>0</v>
      </c>
      <c r="AN992" s="39" t="e">
        <f t="shared" si="47"/>
        <v>#N/A</v>
      </c>
      <c r="AO992" s="55" t="e">
        <f>VLOOKUP(N:N,Dashboard!A$3:B$32,2,FALSE)</f>
        <v>#N/A</v>
      </c>
    </row>
    <row r="993" spans="12:41" ht="15" customHeight="1">
      <c r="L993" s="15"/>
      <c r="AD993" s="13"/>
      <c r="AK993" s="39">
        <f>NETWORKDAYS(P993,U993,Holidays!$B$1:$B$132)</f>
        <v>0</v>
      </c>
      <c r="AL993" s="39" t="e">
        <f>VLOOKUP(N993,'Service standards'!A:B,2,FALSE)</f>
        <v>#N/A</v>
      </c>
      <c r="AM993" s="40">
        <f>(NETWORKDAYS(Q993,U993,Holidays!$B$1:$B$132))-AI993</f>
        <v>0</v>
      </c>
      <c r="AN993" s="39" t="e">
        <f t="shared" si="47"/>
        <v>#N/A</v>
      </c>
      <c r="AO993" s="55" t="e">
        <f>VLOOKUP(N:N,Dashboard!A$3:B$32,2,FALSE)</f>
        <v>#N/A</v>
      </c>
    </row>
    <row r="994" spans="12:41" ht="15" customHeight="1">
      <c r="L994" s="15"/>
      <c r="AD994" s="13"/>
      <c r="AK994" s="39">
        <f>NETWORKDAYS(P994,U994,Holidays!$B$1:$B$132)</f>
        <v>0</v>
      </c>
      <c r="AL994" s="39" t="e">
        <f>VLOOKUP(N994,'Service standards'!A:B,2,FALSE)</f>
        <v>#N/A</v>
      </c>
      <c r="AM994" s="40">
        <f>(NETWORKDAYS(Q994,U994,Holidays!$B$1:$B$132))-AI994</f>
        <v>0</v>
      </c>
      <c r="AN994" s="39" t="e">
        <f t="shared" si="47"/>
        <v>#N/A</v>
      </c>
      <c r="AO994" s="55" t="e">
        <f>VLOOKUP(N:N,Dashboard!A$3:B$32,2,FALSE)</f>
        <v>#N/A</v>
      </c>
    </row>
    <row r="995" spans="12:41" ht="15" customHeight="1">
      <c r="L995" s="15"/>
      <c r="AD995" s="13"/>
      <c r="AK995" s="39">
        <f>NETWORKDAYS(P995,U995,Holidays!$B$1:$B$132)</f>
        <v>0</v>
      </c>
      <c r="AL995" s="39" t="e">
        <f>VLOOKUP(N995,'Service standards'!A:B,2,FALSE)</f>
        <v>#N/A</v>
      </c>
      <c r="AM995" s="40">
        <f>(NETWORKDAYS(Q995,U995,Holidays!$B$1:$B$132))-AI995</f>
        <v>0</v>
      </c>
      <c r="AN995" s="39" t="e">
        <f t="shared" si="47"/>
        <v>#N/A</v>
      </c>
      <c r="AO995" s="55" t="e">
        <f>VLOOKUP(N:N,Dashboard!A$3:B$32,2,FALSE)</f>
        <v>#N/A</v>
      </c>
    </row>
    <row r="996" spans="12:41" ht="15" customHeight="1">
      <c r="L996" s="15"/>
      <c r="AD996" s="13"/>
      <c r="AK996" s="39">
        <f>NETWORKDAYS(P996,U996,Holidays!$B$1:$B$132)</f>
        <v>0</v>
      </c>
      <c r="AL996" s="39" t="e">
        <f>VLOOKUP(N996,'Service standards'!A:B,2,FALSE)</f>
        <v>#N/A</v>
      </c>
      <c r="AM996" s="40">
        <f>(NETWORKDAYS(Q996,U996,Holidays!$B$1:$B$132))-AI996</f>
        <v>0</v>
      </c>
      <c r="AN996" s="39" t="e">
        <f t="shared" si="47"/>
        <v>#N/A</v>
      </c>
      <c r="AO996" s="55" t="e">
        <f>VLOOKUP(N:N,Dashboard!A$3:B$32,2,FALSE)</f>
        <v>#N/A</v>
      </c>
    </row>
    <row r="997" spans="12:41" ht="15" customHeight="1">
      <c r="L997" s="15"/>
      <c r="AD997" s="13"/>
      <c r="AK997" s="39">
        <f>NETWORKDAYS(P997,U997,Holidays!$B$1:$B$132)</f>
        <v>0</v>
      </c>
      <c r="AL997" s="39" t="e">
        <f>VLOOKUP(N997,'Service standards'!A:B,2,FALSE)</f>
        <v>#N/A</v>
      </c>
      <c r="AM997" s="40">
        <f>(NETWORKDAYS(Q997,U997,Holidays!$B$1:$B$132))-AI997</f>
        <v>0</v>
      </c>
      <c r="AN997" s="39" t="e">
        <f t="shared" si="47"/>
        <v>#N/A</v>
      </c>
      <c r="AO997" s="55" t="e">
        <f>VLOOKUP(N:N,Dashboard!A$3:B$32,2,FALSE)</f>
        <v>#N/A</v>
      </c>
    </row>
    <row r="998" spans="12:41" ht="15" customHeight="1">
      <c r="L998" s="15"/>
      <c r="AD998" s="13"/>
      <c r="AK998" s="39">
        <f>NETWORKDAYS(P998,U998,Holidays!$B$1:$B$132)</f>
        <v>0</v>
      </c>
      <c r="AL998" s="39" t="e">
        <f>VLOOKUP(N998,'Service standards'!A:B,2,FALSE)</f>
        <v>#N/A</v>
      </c>
      <c r="AM998" s="40">
        <f>(NETWORKDAYS(Q998,U998,Holidays!$B$1:$B$132))-AI998</f>
        <v>0</v>
      </c>
      <c r="AN998" s="39" t="e">
        <f t="shared" si="47"/>
        <v>#N/A</v>
      </c>
      <c r="AO998" s="55" t="e">
        <f>VLOOKUP(N:N,Dashboard!A$3:B$32,2,FALSE)</f>
        <v>#N/A</v>
      </c>
    </row>
    <row r="999" spans="12:41" ht="15" customHeight="1">
      <c r="L999" s="15"/>
      <c r="AD999" s="13"/>
      <c r="AK999" s="39">
        <f>NETWORKDAYS(P999,U999,Holidays!$B$1:$B$132)</f>
        <v>0</v>
      </c>
      <c r="AL999" s="39" t="e">
        <f>VLOOKUP(N999,'Service standards'!A:B,2,FALSE)</f>
        <v>#N/A</v>
      </c>
      <c r="AM999" s="40">
        <f>(NETWORKDAYS(Q999,U999,Holidays!$B$1:$B$132))-AI999</f>
        <v>0</v>
      </c>
      <c r="AN999" s="39" t="e">
        <f t="shared" si="47"/>
        <v>#N/A</v>
      </c>
      <c r="AO999" s="55" t="e">
        <f>VLOOKUP(N:N,Dashboard!A$3:B$32,2,FALSE)</f>
        <v>#N/A</v>
      </c>
    </row>
    <row r="1000" spans="12:41" ht="15" customHeight="1">
      <c r="L1000" s="15"/>
      <c r="AD1000" s="13"/>
      <c r="AK1000" s="39">
        <f>NETWORKDAYS(P1000,U1000,Holidays!$B$1:$B$132)</f>
        <v>0</v>
      </c>
      <c r="AL1000" s="39" t="e">
        <f>VLOOKUP(N1000,'Service standards'!A:B,2,FALSE)</f>
        <v>#N/A</v>
      </c>
      <c r="AM1000" s="40">
        <f>(NETWORKDAYS(Q1000,U1000,Holidays!$B$1:$B$132))-AI1000</f>
        <v>0</v>
      </c>
      <c r="AN1000" s="39" t="e">
        <f t="shared" si="47"/>
        <v>#N/A</v>
      </c>
      <c r="AO1000" s="55" t="e">
        <f>VLOOKUP(N:N,Dashboard!A$3:B$32,2,FALSE)</f>
        <v>#N/A</v>
      </c>
    </row>
    <row r="1001" spans="12:41" ht="15" customHeight="1">
      <c r="L1001" s="15"/>
      <c r="AD1001" s="13"/>
      <c r="AK1001" s="39">
        <f>NETWORKDAYS(P1001,U1001,Holidays!$B$1:$B$132)</f>
        <v>0</v>
      </c>
      <c r="AL1001" s="39" t="e">
        <f>VLOOKUP(N1001,'Service standards'!A:B,2,FALSE)</f>
        <v>#N/A</v>
      </c>
      <c r="AM1001" s="40">
        <f>(NETWORKDAYS(Q1001,U1001,Holidays!$B$1:$B$132))-AI1001</f>
        <v>0</v>
      </c>
      <c r="AN1001" s="39" t="e">
        <f t="shared" si="47"/>
        <v>#N/A</v>
      </c>
      <c r="AO1001" s="55" t="e">
        <f>VLOOKUP(N:N,Dashboard!A$3:B$32,2,FALSE)</f>
        <v>#N/A</v>
      </c>
    </row>
    <row r="1002" spans="12:41" ht="15" customHeight="1">
      <c r="L1002" s="15"/>
      <c r="AD1002" s="13"/>
      <c r="AK1002" s="39">
        <f>NETWORKDAYS(P1002,U1002,Holidays!$B$1:$B$132)</f>
        <v>0</v>
      </c>
      <c r="AL1002" s="39" t="e">
        <f>VLOOKUP(N1002,'Service standards'!A:B,2,FALSE)</f>
        <v>#N/A</v>
      </c>
      <c r="AM1002" s="40">
        <f>(NETWORKDAYS(Q1002,U1002,Holidays!$B$1:$B$132))-AI1002</f>
        <v>0</v>
      </c>
      <c r="AN1002" s="39" t="e">
        <f t="shared" si="47"/>
        <v>#N/A</v>
      </c>
      <c r="AO1002" s="55" t="e">
        <f>VLOOKUP(N:N,Dashboard!A$3:B$32,2,FALSE)</f>
        <v>#N/A</v>
      </c>
    </row>
    <row r="1003" spans="12:41" ht="15" customHeight="1">
      <c r="L1003" s="15"/>
      <c r="AD1003" s="13"/>
      <c r="AK1003" s="39">
        <f>NETWORKDAYS(P1003,U1003,Holidays!$B$1:$B$132)</f>
        <v>0</v>
      </c>
      <c r="AL1003" s="39" t="e">
        <f>VLOOKUP(N1003,'Service standards'!A:B,2,FALSE)</f>
        <v>#N/A</v>
      </c>
      <c r="AM1003" s="40">
        <f>(NETWORKDAYS(Q1003,U1003,Holidays!$B$1:$B$132))-AI1003</f>
        <v>0</v>
      </c>
      <c r="AN1003" s="39" t="e">
        <f t="shared" si="47"/>
        <v>#N/A</v>
      </c>
      <c r="AO1003" s="55" t="e">
        <f>VLOOKUP(N:N,Dashboard!A$3:B$32,2,FALSE)</f>
        <v>#N/A</v>
      </c>
    </row>
    <row r="1004" spans="12:41" ht="15" customHeight="1">
      <c r="L1004" s="15"/>
      <c r="AD1004" s="13"/>
      <c r="AK1004" s="39">
        <f>NETWORKDAYS(P1004,U1004,Holidays!$B$1:$B$132)</f>
        <v>0</v>
      </c>
      <c r="AL1004" s="39" t="e">
        <f>VLOOKUP(N1004,'Service standards'!A:B,2,FALSE)</f>
        <v>#N/A</v>
      </c>
      <c r="AM1004" s="40">
        <f>(NETWORKDAYS(Q1004,U1004,Holidays!$B$1:$B$132))-AI1004</f>
        <v>0</v>
      </c>
      <c r="AN1004" s="39" t="e">
        <f t="shared" ref="AN1004:AN1063" si="48">IF(AM1004&lt;=AL1004,"Met/Rencontre", "DNM/NRP")</f>
        <v>#N/A</v>
      </c>
      <c r="AO1004" s="55" t="e">
        <f>VLOOKUP(N:N,Dashboard!A$3:B$32,2,FALSE)</f>
        <v>#N/A</v>
      </c>
    </row>
    <row r="1005" spans="12:41" ht="15" customHeight="1">
      <c r="L1005" s="15"/>
      <c r="AD1005" s="13"/>
      <c r="AK1005" s="39">
        <f>NETWORKDAYS(P1005,U1005,Holidays!$B$1:$B$132)</f>
        <v>0</v>
      </c>
      <c r="AL1005" s="39" t="e">
        <f>VLOOKUP(N1005,'Service standards'!A:B,2,FALSE)</f>
        <v>#N/A</v>
      </c>
      <c r="AM1005" s="40">
        <f>(NETWORKDAYS(Q1005,U1005,Holidays!$B$1:$B$132))-AI1005</f>
        <v>0</v>
      </c>
      <c r="AN1005" s="39" t="e">
        <f t="shared" si="48"/>
        <v>#N/A</v>
      </c>
      <c r="AO1005" s="55" t="e">
        <f>VLOOKUP(N:N,Dashboard!A$3:B$32,2,FALSE)</f>
        <v>#N/A</v>
      </c>
    </row>
    <row r="1006" spans="12:41" ht="15" customHeight="1">
      <c r="L1006" s="15"/>
      <c r="AD1006" s="13"/>
      <c r="AK1006" s="39">
        <f>NETWORKDAYS(P1006,U1006,Holidays!$B$1:$B$132)</f>
        <v>0</v>
      </c>
      <c r="AL1006" s="39" t="e">
        <f>VLOOKUP(N1006,'Service standards'!A:B,2,FALSE)</f>
        <v>#N/A</v>
      </c>
      <c r="AM1006" s="40">
        <f>(NETWORKDAYS(Q1006,U1006,Holidays!$B$1:$B$132))-AI1006</f>
        <v>0</v>
      </c>
      <c r="AN1006" s="39" t="e">
        <f t="shared" si="48"/>
        <v>#N/A</v>
      </c>
      <c r="AO1006" s="55" t="e">
        <f>VLOOKUP(N:N,Dashboard!A$3:B$32,2,FALSE)</f>
        <v>#N/A</v>
      </c>
    </row>
    <row r="1007" spans="12:41" ht="15" customHeight="1">
      <c r="L1007" s="15"/>
      <c r="AD1007" s="13"/>
      <c r="AK1007" s="39">
        <f>NETWORKDAYS(P1007,U1007,Holidays!$B$1:$B$132)</f>
        <v>0</v>
      </c>
      <c r="AL1007" s="39" t="e">
        <f>VLOOKUP(N1007,'Service standards'!A:B,2,FALSE)</f>
        <v>#N/A</v>
      </c>
      <c r="AM1007" s="40">
        <f>(NETWORKDAYS(Q1007,U1007,Holidays!$B$1:$B$132))-AI1007</f>
        <v>0</v>
      </c>
      <c r="AN1007" s="39" t="e">
        <f t="shared" si="48"/>
        <v>#N/A</v>
      </c>
      <c r="AO1007" s="55" t="e">
        <f>VLOOKUP(N:N,Dashboard!A$3:B$32,2,FALSE)</f>
        <v>#N/A</v>
      </c>
    </row>
    <row r="1008" spans="12:41" ht="15" customHeight="1">
      <c r="L1008" s="15"/>
      <c r="AD1008" s="13"/>
      <c r="AK1008" s="39">
        <f>NETWORKDAYS(P1008,U1008,Holidays!$B$1:$B$132)</f>
        <v>0</v>
      </c>
      <c r="AL1008" s="39" t="e">
        <f>VLOOKUP(N1008,'Service standards'!A:B,2,FALSE)</f>
        <v>#N/A</v>
      </c>
      <c r="AM1008" s="40">
        <f>(NETWORKDAYS(Q1008,U1008,Holidays!$B$1:$B$132))-AI1008</f>
        <v>0</v>
      </c>
      <c r="AN1008" s="39" t="e">
        <f t="shared" si="48"/>
        <v>#N/A</v>
      </c>
      <c r="AO1008" s="55" t="e">
        <f>VLOOKUP(N:N,Dashboard!A$3:B$32,2,FALSE)</f>
        <v>#N/A</v>
      </c>
    </row>
    <row r="1009" spans="12:41" ht="15" customHeight="1">
      <c r="L1009" s="15"/>
      <c r="AD1009" s="13"/>
      <c r="AK1009" s="39">
        <f>NETWORKDAYS(P1009,U1009,Holidays!$B$1:$B$132)</f>
        <v>0</v>
      </c>
      <c r="AL1009" s="39" t="e">
        <f>VLOOKUP(N1009,'Service standards'!A:B,2,FALSE)</f>
        <v>#N/A</v>
      </c>
      <c r="AM1009" s="40">
        <f>(NETWORKDAYS(Q1009,U1009,Holidays!$B$1:$B$132))-AI1009</f>
        <v>0</v>
      </c>
      <c r="AN1009" s="39" t="e">
        <f t="shared" si="48"/>
        <v>#N/A</v>
      </c>
      <c r="AO1009" s="55" t="e">
        <f>VLOOKUP(N:N,Dashboard!A$3:B$32,2,FALSE)</f>
        <v>#N/A</v>
      </c>
    </row>
    <row r="1010" spans="12:41" ht="15" customHeight="1">
      <c r="L1010" s="15"/>
      <c r="AD1010" s="13"/>
      <c r="AK1010" s="39">
        <f>NETWORKDAYS(P1010,U1010,Holidays!$B$1:$B$132)</f>
        <v>0</v>
      </c>
      <c r="AL1010" s="39" t="e">
        <f>VLOOKUP(N1010,'Service standards'!A:B,2,FALSE)</f>
        <v>#N/A</v>
      </c>
      <c r="AM1010" s="40">
        <f>(NETWORKDAYS(Q1010,U1010,Holidays!$B$1:$B$132))-AI1010</f>
        <v>0</v>
      </c>
      <c r="AN1010" s="39" t="e">
        <f t="shared" si="48"/>
        <v>#N/A</v>
      </c>
      <c r="AO1010" s="55" t="e">
        <f>VLOOKUP(N:N,Dashboard!A$3:B$32,2,FALSE)</f>
        <v>#N/A</v>
      </c>
    </row>
    <row r="1011" spans="12:41" ht="15" customHeight="1">
      <c r="L1011" s="15"/>
      <c r="AD1011" s="13"/>
      <c r="AK1011" s="39">
        <f>NETWORKDAYS(P1011,U1011,Holidays!$B$1:$B$132)</f>
        <v>0</v>
      </c>
      <c r="AL1011" s="39" t="e">
        <f>VLOOKUP(N1011,'Service standards'!A:B,2,FALSE)</f>
        <v>#N/A</v>
      </c>
      <c r="AM1011" s="40">
        <f>(NETWORKDAYS(Q1011,U1011,Holidays!$B$1:$B$132))-AI1011</f>
        <v>0</v>
      </c>
      <c r="AN1011" s="39" t="e">
        <f t="shared" si="48"/>
        <v>#N/A</v>
      </c>
      <c r="AO1011" s="55" t="e">
        <f>VLOOKUP(N:N,Dashboard!A$3:B$32,2,FALSE)</f>
        <v>#N/A</v>
      </c>
    </row>
    <row r="1012" spans="12:41" ht="15" customHeight="1">
      <c r="L1012" s="15"/>
      <c r="AD1012" s="13"/>
      <c r="AK1012" s="39">
        <f>NETWORKDAYS(P1012,U1012,Holidays!$B$1:$B$132)</f>
        <v>0</v>
      </c>
      <c r="AL1012" s="39" t="e">
        <f>VLOOKUP(N1012,'Service standards'!A:B,2,FALSE)</f>
        <v>#N/A</v>
      </c>
      <c r="AM1012" s="40">
        <f>(NETWORKDAYS(Q1012,U1012,Holidays!$B$1:$B$132))-AI1012</f>
        <v>0</v>
      </c>
      <c r="AN1012" s="39" t="e">
        <f t="shared" si="48"/>
        <v>#N/A</v>
      </c>
      <c r="AO1012" s="55" t="e">
        <f>VLOOKUP(N:N,Dashboard!A$3:B$32,2,FALSE)</f>
        <v>#N/A</v>
      </c>
    </row>
    <row r="1013" spans="12:41" ht="15" customHeight="1">
      <c r="L1013" s="15"/>
      <c r="AD1013" s="13"/>
      <c r="AK1013" s="39">
        <f>NETWORKDAYS(P1013,U1013,Holidays!$B$1:$B$132)</f>
        <v>0</v>
      </c>
      <c r="AL1013" s="39" t="e">
        <f>VLOOKUP(N1013,'Service standards'!A:B,2,FALSE)</f>
        <v>#N/A</v>
      </c>
      <c r="AM1013" s="40">
        <f>(NETWORKDAYS(Q1013,U1013,Holidays!$B$1:$B$132))-AI1013</f>
        <v>0</v>
      </c>
      <c r="AN1013" s="39" t="e">
        <f t="shared" si="48"/>
        <v>#N/A</v>
      </c>
      <c r="AO1013" s="55" t="e">
        <f>VLOOKUP(N:N,Dashboard!A$3:B$32,2,FALSE)</f>
        <v>#N/A</v>
      </c>
    </row>
    <row r="1014" spans="12:41" ht="15" customHeight="1">
      <c r="L1014" s="15"/>
      <c r="AD1014" s="13"/>
      <c r="AK1014" s="39">
        <f>NETWORKDAYS(P1014,U1014,Holidays!$B$1:$B$132)</f>
        <v>0</v>
      </c>
      <c r="AL1014" s="39" t="e">
        <f>VLOOKUP(N1014,'Service standards'!A:B,2,FALSE)</f>
        <v>#N/A</v>
      </c>
      <c r="AM1014" s="40">
        <f>(NETWORKDAYS(Q1014,U1014,Holidays!$B$1:$B$132))-AI1014</f>
        <v>0</v>
      </c>
      <c r="AN1014" s="39" t="e">
        <f t="shared" si="48"/>
        <v>#N/A</v>
      </c>
      <c r="AO1014" s="55" t="e">
        <f>VLOOKUP(N:N,Dashboard!A$3:B$32,2,FALSE)</f>
        <v>#N/A</v>
      </c>
    </row>
    <row r="1015" spans="12:41" ht="15" customHeight="1">
      <c r="L1015" s="15"/>
      <c r="AD1015" s="13"/>
      <c r="AK1015" s="39">
        <f>NETWORKDAYS(P1015,U1015,Holidays!$B$1:$B$132)</f>
        <v>0</v>
      </c>
      <c r="AL1015" s="39" t="e">
        <f>VLOOKUP(N1015,'Service standards'!A:B,2,FALSE)</f>
        <v>#N/A</v>
      </c>
      <c r="AM1015" s="40">
        <f>(NETWORKDAYS(Q1015,U1015,Holidays!$B$1:$B$132))-AI1015</f>
        <v>0</v>
      </c>
      <c r="AN1015" s="39" t="e">
        <f t="shared" si="48"/>
        <v>#N/A</v>
      </c>
      <c r="AO1015" s="55" t="e">
        <f>VLOOKUP(N:N,Dashboard!A$3:B$32,2,FALSE)</f>
        <v>#N/A</v>
      </c>
    </row>
    <row r="1016" spans="12:41" ht="15" customHeight="1">
      <c r="L1016" s="15"/>
      <c r="AD1016" s="13"/>
      <c r="AK1016" s="39">
        <f>NETWORKDAYS(P1016,U1016,Holidays!$B$1:$B$132)</f>
        <v>0</v>
      </c>
      <c r="AL1016" s="39" t="e">
        <f>VLOOKUP(N1016,'Service standards'!A:B,2,FALSE)</f>
        <v>#N/A</v>
      </c>
      <c r="AM1016" s="40">
        <f>(NETWORKDAYS(Q1016,U1016,Holidays!$B$1:$B$132))-AI1016</f>
        <v>0</v>
      </c>
      <c r="AN1016" s="39" t="e">
        <f t="shared" si="48"/>
        <v>#N/A</v>
      </c>
      <c r="AO1016" s="55" t="e">
        <f>VLOOKUP(N:N,Dashboard!A$3:B$32,2,FALSE)</f>
        <v>#N/A</v>
      </c>
    </row>
    <row r="1017" spans="12:41" ht="15" customHeight="1">
      <c r="L1017" s="15"/>
      <c r="AD1017" s="13"/>
      <c r="AK1017" s="39">
        <f>NETWORKDAYS(P1017,U1017,Holidays!$B$1:$B$132)</f>
        <v>0</v>
      </c>
      <c r="AL1017" s="39" t="e">
        <f>VLOOKUP(N1017,'Service standards'!A:B,2,FALSE)</f>
        <v>#N/A</v>
      </c>
      <c r="AM1017" s="40">
        <f>(NETWORKDAYS(Q1017,U1017,Holidays!$B$1:$B$132))-AI1017</f>
        <v>0</v>
      </c>
      <c r="AN1017" s="39" t="e">
        <f t="shared" si="48"/>
        <v>#N/A</v>
      </c>
      <c r="AO1017" s="55" t="e">
        <f>VLOOKUP(N:N,Dashboard!A$3:B$32,2,FALSE)</f>
        <v>#N/A</v>
      </c>
    </row>
    <row r="1018" spans="12:41" ht="15" customHeight="1">
      <c r="L1018" s="15"/>
      <c r="AD1018" s="13"/>
      <c r="AK1018" s="39">
        <f>NETWORKDAYS(P1018,U1018,Holidays!$B$1:$B$132)</f>
        <v>0</v>
      </c>
      <c r="AL1018" s="39" t="e">
        <f>VLOOKUP(N1018,'Service standards'!A:B,2,FALSE)</f>
        <v>#N/A</v>
      </c>
      <c r="AM1018" s="40">
        <f>(NETWORKDAYS(Q1018,U1018,Holidays!$B$1:$B$132))-AI1018</f>
        <v>0</v>
      </c>
      <c r="AN1018" s="39" t="e">
        <f t="shared" si="48"/>
        <v>#N/A</v>
      </c>
      <c r="AO1018" s="55" t="e">
        <f>VLOOKUP(N:N,Dashboard!A$3:B$32,2,FALSE)</f>
        <v>#N/A</v>
      </c>
    </row>
    <row r="1019" spans="12:41" ht="15" customHeight="1">
      <c r="L1019" s="15"/>
      <c r="AD1019" s="13"/>
      <c r="AK1019" s="39">
        <f>NETWORKDAYS(P1019,U1019,Holidays!$B$1:$B$132)</f>
        <v>0</v>
      </c>
      <c r="AL1019" s="39" t="e">
        <f>VLOOKUP(N1019,'Service standards'!A:B,2,FALSE)</f>
        <v>#N/A</v>
      </c>
      <c r="AM1019" s="40">
        <f>(NETWORKDAYS(Q1019,U1019,Holidays!$B$1:$B$132))-AI1019</f>
        <v>0</v>
      </c>
      <c r="AN1019" s="39" t="e">
        <f t="shared" si="48"/>
        <v>#N/A</v>
      </c>
      <c r="AO1019" s="55" t="e">
        <f>VLOOKUP(N:N,Dashboard!A$3:B$32,2,FALSE)</f>
        <v>#N/A</v>
      </c>
    </row>
    <row r="1020" spans="12:41" ht="15" customHeight="1">
      <c r="L1020" s="15"/>
      <c r="AD1020" s="13"/>
      <c r="AK1020" s="39">
        <f>NETWORKDAYS(P1020,U1020,Holidays!$B$1:$B$132)</f>
        <v>0</v>
      </c>
      <c r="AL1020" s="39" t="e">
        <f>VLOOKUP(N1020,'Service standards'!A:B,2,FALSE)</f>
        <v>#N/A</v>
      </c>
      <c r="AM1020" s="40">
        <f>(NETWORKDAYS(Q1020,U1020,Holidays!$B$1:$B$132))-AI1020</f>
        <v>0</v>
      </c>
      <c r="AN1020" s="39" t="e">
        <f t="shared" si="48"/>
        <v>#N/A</v>
      </c>
      <c r="AO1020" s="55" t="e">
        <f>VLOOKUP(N:N,Dashboard!A$3:B$32,2,FALSE)</f>
        <v>#N/A</v>
      </c>
    </row>
    <row r="1021" spans="12:41" ht="15" customHeight="1">
      <c r="L1021" s="15"/>
      <c r="AD1021" s="13"/>
      <c r="AK1021" s="39">
        <f>NETWORKDAYS(P1021,U1021,Holidays!$B$1:$B$132)</f>
        <v>0</v>
      </c>
      <c r="AL1021" s="39" t="e">
        <f>VLOOKUP(N1021,'Service standards'!A:B,2,FALSE)</f>
        <v>#N/A</v>
      </c>
      <c r="AM1021" s="40">
        <f>(NETWORKDAYS(Q1021,U1021,Holidays!$B$1:$B$132))-AI1021</f>
        <v>0</v>
      </c>
      <c r="AN1021" s="39" t="e">
        <f t="shared" si="48"/>
        <v>#N/A</v>
      </c>
      <c r="AO1021" s="55" t="e">
        <f>VLOOKUP(N:N,Dashboard!A$3:B$32,2,FALSE)</f>
        <v>#N/A</v>
      </c>
    </row>
    <row r="1022" spans="12:41" ht="15" customHeight="1">
      <c r="L1022" s="15"/>
      <c r="AD1022" s="13"/>
      <c r="AK1022" s="39">
        <f>NETWORKDAYS(P1022,U1022,Holidays!$B$1:$B$132)</f>
        <v>0</v>
      </c>
      <c r="AL1022" s="39" t="e">
        <f>VLOOKUP(N1022,'Service standards'!A:B,2,FALSE)</f>
        <v>#N/A</v>
      </c>
      <c r="AM1022" s="40">
        <f>(NETWORKDAYS(Q1022,U1022,Holidays!$B$1:$B$132))-AI1022</f>
        <v>0</v>
      </c>
      <c r="AN1022" s="39" t="e">
        <f t="shared" si="48"/>
        <v>#N/A</v>
      </c>
      <c r="AO1022" s="55" t="e">
        <f>VLOOKUP(N:N,Dashboard!A$3:B$32,2,FALSE)</f>
        <v>#N/A</v>
      </c>
    </row>
    <row r="1023" spans="12:41" ht="15" customHeight="1">
      <c r="L1023" s="15"/>
      <c r="AD1023" s="13"/>
      <c r="AK1023" s="39">
        <f>NETWORKDAYS(P1023,U1023,Holidays!$B$1:$B$132)</f>
        <v>0</v>
      </c>
      <c r="AL1023" s="39" t="e">
        <f>VLOOKUP(N1023,'Service standards'!A:B,2,FALSE)</f>
        <v>#N/A</v>
      </c>
      <c r="AM1023" s="40">
        <f>(NETWORKDAYS(Q1023,U1023,Holidays!$B$1:$B$132))-AI1023</f>
        <v>0</v>
      </c>
      <c r="AN1023" s="39" t="e">
        <f t="shared" si="48"/>
        <v>#N/A</v>
      </c>
      <c r="AO1023" s="55" t="e">
        <f>VLOOKUP(N:N,Dashboard!A$3:B$32,2,FALSE)</f>
        <v>#N/A</v>
      </c>
    </row>
    <row r="1024" spans="12:41" ht="15" customHeight="1">
      <c r="L1024" s="15"/>
      <c r="AD1024" s="13"/>
      <c r="AK1024" s="39">
        <f>NETWORKDAYS(P1024,U1024,Holidays!$B$1:$B$132)</f>
        <v>0</v>
      </c>
      <c r="AL1024" s="39" t="e">
        <f>VLOOKUP(N1024,'Service standards'!A:B,2,FALSE)</f>
        <v>#N/A</v>
      </c>
      <c r="AM1024" s="40">
        <f>(NETWORKDAYS(Q1024,U1024,Holidays!$B$1:$B$132))-AI1024</f>
        <v>0</v>
      </c>
      <c r="AN1024" s="39" t="e">
        <f t="shared" si="48"/>
        <v>#N/A</v>
      </c>
      <c r="AO1024" s="55" t="e">
        <f>VLOOKUP(N:N,Dashboard!A$3:B$32,2,FALSE)</f>
        <v>#N/A</v>
      </c>
    </row>
    <row r="1025" spans="12:41" ht="15" customHeight="1">
      <c r="L1025" s="15"/>
      <c r="AD1025" s="13"/>
      <c r="AK1025" s="39">
        <f>NETWORKDAYS(P1025,U1025,Holidays!$B$1:$B$132)</f>
        <v>0</v>
      </c>
      <c r="AL1025" s="39" t="e">
        <f>VLOOKUP(N1025,'Service standards'!A:B,2,FALSE)</f>
        <v>#N/A</v>
      </c>
      <c r="AM1025" s="40">
        <f>(NETWORKDAYS(Q1025,U1025,Holidays!$B$1:$B$132))-AI1025</f>
        <v>0</v>
      </c>
      <c r="AN1025" s="39" t="e">
        <f t="shared" si="48"/>
        <v>#N/A</v>
      </c>
      <c r="AO1025" s="55" t="e">
        <f>VLOOKUP(N:N,Dashboard!A$3:B$32,2,FALSE)</f>
        <v>#N/A</v>
      </c>
    </row>
    <row r="1026" spans="12:41" ht="15" customHeight="1">
      <c r="L1026" s="15"/>
      <c r="AD1026" s="13"/>
      <c r="AK1026" s="39">
        <f>NETWORKDAYS(P1026,U1026,Holidays!$B$1:$B$132)</f>
        <v>0</v>
      </c>
      <c r="AL1026" s="39" t="e">
        <f>VLOOKUP(N1026,'Service standards'!A:B,2,FALSE)</f>
        <v>#N/A</v>
      </c>
      <c r="AM1026" s="40">
        <f>(NETWORKDAYS(Q1026,U1026,Holidays!$B$1:$B$132))-AI1026</f>
        <v>0</v>
      </c>
      <c r="AN1026" s="39" t="e">
        <f t="shared" si="48"/>
        <v>#N/A</v>
      </c>
      <c r="AO1026" s="55" t="e">
        <f>VLOOKUP(N:N,Dashboard!A$3:B$32,2,FALSE)</f>
        <v>#N/A</v>
      </c>
    </row>
    <row r="1027" spans="12:41" ht="15" customHeight="1">
      <c r="L1027" s="15"/>
      <c r="AD1027" s="13"/>
      <c r="AK1027" s="39">
        <f>NETWORKDAYS(P1027,U1027,Holidays!$B$1:$B$132)</f>
        <v>0</v>
      </c>
      <c r="AL1027" s="39" t="e">
        <f>VLOOKUP(N1027,'Service standards'!A:B,2,FALSE)</f>
        <v>#N/A</v>
      </c>
      <c r="AM1027" s="40">
        <f>(NETWORKDAYS(Q1027,U1027,Holidays!$B$1:$B$132))-AI1027</f>
        <v>0</v>
      </c>
      <c r="AN1027" s="39" t="e">
        <f t="shared" si="48"/>
        <v>#N/A</v>
      </c>
      <c r="AO1027" s="55" t="e">
        <f>VLOOKUP(N:N,Dashboard!A$3:B$32,2,FALSE)</f>
        <v>#N/A</v>
      </c>
    </row>
    <row r="1028" spans="12:41" ht="15" customHeight="1">
      <c r="L1028" s="15"/>
      <c r="AD1028" s="13"/>
      <c r="AK1028" s="39">
        <f>NETWORKDAYS(P1028,U1028,Holidays!$B$1:$B$132)</f>
        <v>0</v>
      </c>
      <c r="AL1028" s="39" t="e">
        <f>VLOOKUP(N1028,'Service standards'!A:B,2,FALSE)</f>
        <v>#N/A</v>
      </c>
      <c r="AM1028" s="40">
        <f>(NETWORKDAYS(Q1028,U1028,Holidays!$B$1:$B$132))-AI1028</f>
        <v>0</v>
      </c>
      <c r="AN1028" s="39" t="e">
        <f t="shared" si="48"/>
        <v>#N/A</v>
      </c>
      <c r="AO1028" s="55" t="e">
        <f>VLOOKUP(N:N,Dashboard!A$3:B$32,2,FALSE)</f>
        <v>#N/A</v>
      </c>
    </row>
    <row r="1029" spans="12:41" ht="15" customHeight="1">
      <c r="L1029" s="15"/>
      <c r="AD1029" s="13"/>
      <c r="AK1029" s="39">
        <f>NETWORKDAYS(P1029,U1029,Holidays!$B$1:$B$132)</f>
        <v>0</v>
      </c>
      <c r="AL1029" s="39" t="e">
        <f>VLOOKUP(N1029,'Service standards'!A:B,2,FALSE)</f>
        <v>#N/A</v>
      </c>
      <c r="AM1029" s="40">
        <f>(NETWORKDAYS(Q1029,U1029,Holidays!$B$1:$B$132))-AI1029</f>
        <v>0</v>
      </c>
      <c r="AN1029" s="39" t="e">
        <f t="shared" si="48"/>
        <v>#N/A</v>
      </c>
      <c r="AO1029" s="55" t="e">
        <f>VLOOKUP(N:N,Dashboard!A$3:B$32,2,FALSE)</f>
        <v>#N/A</v>
      </c>
    </row>
    <row r="1030" spans="12:41" ht="15" customHeight="1">
      <c r="L1030" s="15"/>
      <c r="AD1030" s="13"/>
      <c r="AK1030" s="39">
        <f>NETWORKDAYS(P1030,U1030,Holidays!$B$1:$B$132)</f>
        <v>0</v>
      </c>
      <c r="AL1030" s="39" t="e">
        <f>VLOOKUP(N1030,'Service standards'!A:B,2,FALSE)</f>
        <v>#N/A</v>
      </c>
      <c r="AM1030" s="40">
        <f>(NETWORKDAYS(Q1030,U1030,Holidays!$B$1:$B$132))-AI1030</f>
        <v>0</v>
      </c>
      <c r="AN1030" s="39" t="e">
        <f t="shared" si="48"/>
        <v>#N/A</v>
      </c>
      <c r="AO1030" s="55" t="e">
        <f>VLOOKUP(N:N,Dashboard!A$3:B$32,2,FALSE)</f>
        <v>#N/A</v>
      </c>
    </row>
    <row r="1031" spans="12:41" ht="15" customHeight="1">
      <c r="L1031" s="15"/>
      <c r="AD1031" s="13"/>
      <c r="AK1031" s="39">
        <f>NETWORKDAYS(P1031,U1031,Holidays!$B$1:$B$132)</f>
        <v>0</v>
      </c>
      <c r="AL1031" s="39" t="e">
        <f>VLOOKUP(N1031,'Service standards'!A:B,2,FALSE)</f>
        <v>#N/A</v>
      </c>
      <c r="AM1031" s="40">
        <f>(NETWORKDAYS(Q1031,U1031,Holidays!$B$1:$B$132))-AI1031</f>
        <v>0</v>
      </c>
      <c r="AN1031" s="39" t="e">
        <f t="shared" si="48"/>
        <v>#N/A</v>
      </c>
      <c r="AO1031" s="55" t="e">
        <f>VLOOKUP(N:N,Dashboard!A$3:B$32,2,FALSE)</f>
        <v>#N/A</v>
      </c>
    </row>
    <row r="1032" spans="12:41" ht="15" customHeight="1">
      <c r="L1032" s="15"/>
      <c r="AD1032" s="13"/>
      <c r="AK1032" s="39">
        <f>NETWORKDAYS(P1032,U1032,Holidays!$B$1:$B$132)</f>
        <v>0</v>
      </c>
      <c r="AL1032" s="39" t="e">
        <f>VLOOKUP(N1032,'Service standards'!A:B,2,FALSE)</f>
        <v>#N/A</v>
      </c>
      <c r="AM1032" s="40">
        <f>(NETWORKDAYS(Q1032,U1032,Holidays!$B$1:$B$132))-AI1032</f>
        <v>0</v>
      </c>
      <c r="AN1032" s="39" t="e">
        <f t="shared" si="48"/>
        <v>#N/A</v>
      </c>
      <c r="AO1032" s="55" t="e">
        <f>VLOOKUP(N:N,Dashboard!A$3:B$32,2,FALSE)</f>
        <v>#N/A</v>
      </c>
    </row>
    <row r="1033" spans="12:41" ht="15" customHeight="1">
      <c r="L1033" s="15"/>
      <c r="AD1033" s="13"/>
      <c r="AK1033" s="39">
        <f>NETWORKDAYS(P1033,U1033,Holidays!$B$1:$B$132)</f>
        <v>0</v>
      </c>
      <c r="AL1033" s="39" t="e">
        <f>VLOOKUP(N1033,'Service standards'!A:B,2,FALSE)</f>
        <v>#N/A</v>
      </c>
      <c r="AM1033" s="40">
        <f>(NETWORKDAYS(Q1033,U1033,Holidays!$B$1:$B$132))-AI1033</f>
        <v>0</v>
      </c>
      <c r="AN1033" s="39" t="e">
        <f t="shared" si="48"/>
        <v>#N/A</v>
      </c>
      <c r="AO1033" s="55" t="e">
        <f>VLOOKUP(N:N,Dashboard!A$3:B$32,2,FALSE)</f>
        <v>#N/A</v>
      </c>
    </row>
    <row r="1034" spans="12:41" ht="15" customHeight="1">
      <c r="L1034" s="15"/>
      <c r="AD1034" s="13"/>
      <c r="AK1034" s="39">
        <f>NETWORKDAYS(P1034,U1034,Holidays!$B$1:$B$132)</f>
        <v>0</v>
      </c>
      <c r="AL1034" s="39" t="e">
        <f>VLOOKUP(N1034,'Service standards'!A:B,2,FALSE)</f>
        <v>#N/A</v>
      </c>
      <c r="AM1034" s="40">
        <f>(NETWORKDAYS(Q1034,U1034,Holidays!$B$1:$B$132))-AI1034</f>
        <v>0</v>
      </c>
      <c r="AN1034" s="39" t="e">
        <f t="shared" si="48"/>
        <v>#N/A</v>
      </c>
      <c r="AO1034" s="55" t="e">
        <f>VLOOKUP(N:N,Dashboard!A$3:B$32,2,FALSE)</f>
        <v>#N/A</v>
      </c>
    </row>
    <row r="1035" spans="12:41" ht="15" customHeight="1">
      <c r="L1035" s="15"/>
      <c r="AD1035" s="13"/>
      <c r="AK1035" s="39">
        <f>NETWORKDAYS(P1035,U1035,Holidays!$B$1:$B$132)</f>
        <v>0</v>
      </c>
      <c r="AL1035" s="39" t="e">
        <f>VLOOKUP(N1035,'Service standards'!A:B,2,FALSE)</f>
        <v>#N/A</v>
      </c>
      <c r="AM1035" s="40">
        <f>(NETWORKDAYS(Q1035,U1035,Holidays!$B$1:$B$132))-AI1035</f>
        <v>0</v>
      </c>
      <c r="AN1035" s="39" t="e">
        <f t="shared" si="48"/>
        <v>#N/A</v>
      </c>
      <c r="AO1035" s="55" t="e">
        <f>VLOOKUP(N:N,Dashboard!A$3:B$32,2,FALSE)</f>
        <v>#N/A</v>
      </c>
    </row>
    <row r="1036" spans="12:41" ht="15" customHeight="1">
      <c r="L1036" s="15"/>
      <c r="AD1036" s="13"/>
      <c r="AK1036" s="39">
        <f>NETWORKDAYS(P1036,U1036,Holidays!$B$1:$B$132)</f>
        <v>0</v>
      </c>
      <c r="AL1036" s="39" t="e">
        <f>VLOOKUP(N1036,'Service standards'!A:B,2,FALSE)</f>
        <v>#N/A</v>
      </c>
      <c r="AM1036" s="40">
        <f>(NETWORKDAYS(Q1036,U1036,Holidays!$B$1:$B$132))-AI1036</f>
        <v>0</v>
      </c>
      <c r="AN1036" s="39" t="e">
        <f t="shared" si="48"/>
        <v>#N/A</v>
      </c>
      <c r="AO1036" s="55" t="e">
        <f>VLOOKUP(N:N,Dashboard!A$3:B$32,2,FALSE)</f>
        <v>#N/A</v>
      </c>
    </row>
    <row r="1037" spans="12:41" ht="15" customHeight="1">
      <c r="L1037" s="15"/>
      <c r="AD1037" s="13"/>
      <c r="AK1037" s="39">
        <f>NETWORKDAYS(P1037,U1037,Holidays!$B$1:$B$132)</f>
        <v>0</v>
      </c>
      <c r="AL1037" s="39" t="e">
        <f>VLOOKUP(N1037,'Service standards'!A:B,2,FALSE)</f>
        <v>#N/A</v>
      </c>
      <c r="AM1037" s="40">
        <f>(NETWORKDAYS(Q1037,U1037,Holidays!$B$1:$B$132))-AI1037</f>
        <v>0</v>
      </c>
      <c r="AN1037" s="39" t="e">
        <f t="shared" si="48"/>
        <v>#N/A</v>
      </c>
      <c r="AO1037" s="55" t="e">
        <f>VLOOKUP(N:N,Dashboard!A$3:B$32,2,FALSE)</f>
        <v>#N/A</v>
      </c>
    </row>
    <row r="1038" spans="12:41" ht="15" customHeight="1">
      <c r="L1038" s="15"/>
      <c r="AD1038" s="13"/>
      <c r="AK1038" s="39">
        <f>NETWORKDAYS(P1038,U1038,Holidays!$B$1:$B$132)</f>
        <v>0</v>
      </c>
      <c r="AL1038" s="39" t="e">
        <f>VLOOKUP(N1038,'Service standards'!A:B,2,FALSE)</f>
        <v>#N/A</v>
      </c>
      <c r="AM1038" s="40">
        <f>(NETWORKDAYS(Q1038,U1038,Holidays!$B$1:$B$132))-AI1038</f>
        <v>0</v>
      </c>
      <c r="AN1038" s="39" t="e">
        <f t="shared" si="48"/>
        <v>#N/A</v>
      </c>
      <c r="AO1038" s="55" t="e">
        <f>VLOOKUP(N:N,Dashboard!A$3:B$32,2,FALSE)</f>
        <v>#N/A</v>
      </c>
    </row>
    <row r="1039" spans="12:41" ht="15" customHeight="1">
      <c r="L1039" s="15"/>
      <c r="AD1039" s="13"/>
      <c r="AK1039" s="39">
        <f>NETWORKDAYS(P1039,U1039,Holidays!$B$1:$B$132)</f>
        <v>0</v>
      </c>
      <c r="AL1039" s="39" t="e">
        <f>VLOOKUP(N1039,'Service standards'!A:B,2,FALSE)</f>
        <v>#N/A</v>
      </c>
      <c r="AM1039" s="40">
        <f>(NETWORKDAYS(Q1039,U1039,Holidays!$B$1:$B$132))-AI1039</f>
        <v>0</v>
      </c>
      <c r="AN1039" s="39" t="e">
        <f t="shared" si="48"/>
        <v>#N/A</v>
      </c>
      <c r="AO1039" s="55" t="e">
        <f>VLOOKUP(N:N,Dashboard!A$3:B$32,2,FALSE)</f>
        <v>#N/A</v>
      </c>
    </row>
    <row r="1040" spans="12:41" ht="15" customHeight="1">
      <c r="L1040" s="15"/>
      <c r="AD1040" s="13"/>
      <c r="AK1040" s="39">
        <f>NETWORKDAYS(P1040,U1040,Holidays!$B$1:$B$132)</f>
        <v>0</v>
      </c>
      <c r="AL1040" s="39" t="e">
        <f>VLOOKUP(N1040,'Service standards'!A:B,2,FALSE)</f>
        <v>#N/A</v>
      </c>
      <c r="AM1040" s="40">
        <f>(NETWORKDAYS(Q1040,U1040,Holidays!$B$1:$B$132))-AI1040</f>
        <v>0</v>
      </c>
      <c r="AN1040" s="39" t="e">
        <f t="shared" si="48"/>
        <v>#N/A</v>
      </c>
      <c r="AO1040" s="55" t="e">
        <f>VLOOKUP(N:N,Dashboard!A$3:B$32,2,FALSE)</f>
        <v>#N/A</v>
      </c>
    </row>
    <row r="1041" spans="12:41" ht="15" customHeight="1">
      <c r="L1041" s="15"/>
      <c r="AD1041" s="13"/>
      <c r="AK1041" s="39">
        <f>NETWORKDAYS(P1041,U1041,Holidays!$B$1:$B$132)</f>
        <v>0</v>
      </c>
      <c r="AL1041" s="39" t="e">
        <f>VLOOKUP(N1041,'Service standards'!A:B,2,FALSE)</f>
        <v>#N/A</v>
      </c>
      <c r="AM1041" s="40">
        <f>(NETWORKDAYS(Q1041,U1041,Holidays!$B$1:$B$132))-AI1041</f>
        <v>0</v>
      </c>
      <c r="AN1041" s="39" t="e">
        <f t="shared" si="48"/>
        <v>#N/A</v>
      </c>
      <c r="AO1041" s="55" t="e">
        <f>VLOOKUP(N:N,Dashboard!A$3:B$32,2,FALSE)</f>
        <v>#N/A</v>
      </c>
    </row>
    <row r="1042" spans="12:41" ht="15" customHeight="1">
      <c r="L1042" s="15"/>
      <c r="AD1042" s="13"/>
      <c r="AK1042" s="39">
        <f>NETWORKDAYS(P1042,U1042,Holidays!$B$1:$B$132)</f>
        <v>0</v>
      </c>
      <c r="AL1042" s="39" t="e">
        <f>VLOOKUP(N1042,'Service standards'!A:B,2,FALSE)</f>
        <v>#N/A</v>
      </c>
      <c r="AM1042" s="40">
        <f>(NETWORKDAYS(Q1042,U1042,Holidays!$B$1:$B$132))-AI1042</f>
        <v>0</v>
      </c>
      <c r="AN1042" s="39" t="e">
        <f t="shared" si="48"/>
        <v>#N/A</v>
      </c>
      <c r="AO1042" s="55" t="e">
        <f>VLOOKUP(N:N,Dashboard!A$3:B$32,2,FALSE)</f>
        <v>#N/A</v>
      </c>
    </row>
    <row r="1043" spans="12:41" ht="15" customHeight="1">
      <c r="L1043" s="15"/>
      <c r="AD1043" s="13"/>
      <c r="AK1043" s="39">
        <f>NETWORKDAYS(P1043,U1043,Holidays!$B$1:$B$132)</f>
        <v>0</v>
      </c>
      <c r="AL1043" s="39" t="e">
        <f>VLOOKUP(N1043,'Service standards'!A:B,2,FALSE)</f>
        <v>#N/A</v>
      </c>
      <c r="AM1043" s="40">
        <f>(NETWORKDAYS(Q1043,U1043,Holidays!$B$1:$B$132))-AI1043</f>
        <v>0</v>
      </c>
      <c r="AN1043" s="39" t="e">
        <f t="shared" si="48"/>
        <v>#N/A</v>
      </c>
      <c r="AO1043" s="55" t="e">
        <f>VLOOKUP(N:N,Dashboard!A$3:B$32,2,FALSE)</f>
        <v>#N/A</v>
      </c>
    </row>
    <row r="1044" spans="12:41" ht="15" customHeight="1">
      <c r="L1044" s="15"/>
      <c r="AD1044" s="13"/>
      <c r="AK1044" s="39">
        <f>NETWORKDAYS(P1044,U1044,Holidays!$B$1:$B$132)</f>
        <v>0</v>
      </c>
      <c r="AL1044" s="39" t="e">
        <f>VLOOKUP(N1044,'Service standards'!A:B,2,FALSE)</f>
        <v>#N/A</v>
      </c>
      <c r="AM1044" s="40">
        <f>(NETWORKDAYS(Q1044,U1044,Holidays!$B$1:$B$132))-AI1044</f>
        <v>0</v>
      </c>
      <c r="AN1044" s="39" t="e">
        <f t="shared" si="48"/>
        <v>#N/A</v>
      </c>
      <c r="AO1044" s="55" t="e">
        <f>VLOOKUP(N:N,Dashboard!A$3:B$32,2,FALSE)</f>
        <v>#N/A</v>
      </c>
    </row>
    <row r="1045" spans="12:41" ht="15" customHeight="1">
      <c r="L1045" s="15"/>
      <c r="AD1045" s="13"/>
      <c r="AK1045" s="39">
        <f>NETWORKDAYS(P1045,U1045,Holidays!$B$1:$B$132)</f>
        <v>0</v>
      </c>
      <c r="AL1045" s="39" t="e">
        <f>VLOOKUP(N1045,'Service standards'!A:B,2,FALSE)</f>
        <v>#N/A</v>
      </c>
      <c r="AM1045" s="40">
        <f>(NETWORKDAYS(Q1045,U1045,Holidays!$B$1:$B$132))-AI1045</f>
        <v>0</v>
      </c>
      <c r="AN1045" s="39" t="e">
        <f t="shared" si="48"/>
        <v>#N/A</v>
      </c>
      <c r="AO1045" s="55" t="e">
        <f>VLOOKUP(N:N,Dashboard!A$3:B$32,2,FALSE)</f>
        <v>#N/A</v>
      </c>
    </row>
    <row r="1046" spans="12:41" ht="15" customHeight="1">
      <c r="L1046" s="15"/>
      <c r="AD1046" s="13"/>
      <c r="AK1046" s="39">
        <f>NETWORKDAYS(P1046,U1046,Holidays!$B$1:$B$132)</f>
        <v>0</v>
      </c>
      <c r="AL1046" s="39" t="e">
        <f>VLOOKUP(N1046,'Service standards'!A:B,2,FALSE)</f>
        <v>#N/A</v>
      </c>
      <c r="AM1046" s="40">
        <f>(NETWORKDAYS(Q1046,U1046,Holidays!$B$1:$B$132))-AI1046</f>
        <v>0</v>
      </c>
      <c r="AN1046" s="39" t="e">
        <f t="shared" si="48"/>
        <v>#N/A</v>
      </c>
      <c r="AO1046" s="55" t="e">
        <f>VLOOKUP(N:N,Dashboard!A$3:B$32,2,FALSE)</f>
        <v>#N/A</v>
      </c>
    </row>
    <row r="1047" spans="12:41" ht="15" customHeight="1">
      <c r="L1047" s="15"/>
      <c r="AD1047" s="13"/>
      <c r="AK1047" s="39">
        <f>NETWORKDAYS(P1047,U1047,Holidays!$B$1:$B$132)</f>
        <v>0</v>
      </c>
      <c r="AL1047" s="39" t="e">
        <f>VLOOKUP(N1047,'Service standards'!A:B,2,FALSE)</f>
        <v>#N/A</v>
      </c>
      <c r="AM1047" s="40">
        <f>(NETWORKDAYS(Q1047,U1047,Holidays!$B$1:$B$132))-AI1047</f>
        <v>0</v>
      </c>
      <c r="AN1047" s="39" t="e">
        <f t="shared" si="48"/>
        <v>#N/A</v>
      </c>
      <c r="AO1047" s="55" t="e">
        <f>VLOOKUP(N:N,Dashboard!A$3:B$32,2,FALSE)</f>
        <v>#N/A</v>
      </c>
    </row>
    <row r="1048" spans="12:41" ht="15" customHeight="1">
      <c r="L1048" s="15"/>
      <c r="AD1048" s="13"/>
      <c r="AK1048" s="39">
        <f>NETWORKDAYS(P1048,U1048,Holidays!$B$1:$B$132)</f>
        <v>0</v>
      </c>
      <c r="AL1048" s="39" t="e">
        <f>VLOOKUP(N1048,'Service standards'!A:B,2,FALSE)</f>
        <v>#N/A</v>
      </c>
      <c r="AM1048" s="40">
        <f>(NETWORKDAYS(Q1048,U1048,Holidays!$B$1:$B$132))-AI1048</f>
        <v>0</v>
      </c>
      <c r="AN1048" s="39" t="e">
        <f t="shared" si="48"/>
        <v>#N/A</v>
      </c>
      <c r="AO1048" s="55" t="e">
        <f>VLOOKUP(N:N,Dashboard!A$3:B$32,2,FALSE)</f>
        <v>#N/A</v>
      </c>
    </row>
    <row r="1049" spans="12:41" ht="15" customHeight="1">
      <c r="L1049" s="15"/>
      <c r="AD1049" s="13"/>
      <c r="AK1049" s="39">
        <f>NETWORKDAYS(P1049,U1049,Holidays!$B$1:$B$132)</f>
        <v>0</v>
      </c>
      <c r="AL1049" s="39" t="e">
        <f>VLOOKUP(N1049,'Service standards'!A:B,2,FALSE)</f>
        <v>#N/A</v>
      </c>
      <c r="AM1049" s="40">
        <f>(NETWORKDAYS(Q1049,U1049,Holidays!$B$1:$B$132))-AI1049</f>
        <v>0</v>
      </c>
      <c r="AN1049" s="39" t="e">
        <f t="shared" si="48"/>
        <v>#N/A</v>
      </c>
      <c r="AO1049" s="55" t="e">
        <f>VLOOKUP(N:N,Dashboard!A$3:B$32,2,FALSE)</f>
        <v>#N/A</v>
      </c>
    </row>
    <row r="1050" spans="12:41" ht="15" customHeight="1">
      <c r="L1050" s="15"/>
      <c r="AD1050" s="13"/>
      <c r="AK1050" s="39">
        <f>NETWORKDAYS(P1050,U1050,Holidays!$B$1:$B$132)</f>
        <v>0</v>
      </c>
      <c r="AL1050" s="39" t="e">
        <f>VLOOKUP(N1050,'Service standards'!A:B,2,FALSE)</f>
        <v>#N/A</v>
      </c>
      <c r="AM1050" s="40">
        <f>(NETWORKDAYS(Q1050,U1050,Holidays!$B$1:$B$132))-AI1050</f>
        <v>0</v>
      </c>
      <c r="AN1050" s="39" t="e">
        <f t="shared" si="48"/>
        <v>#N/A</v>
      </c>
      <c r="AO1050" s="55" t="e">
        <f>VLOOKUP(N:N,Dashboard!A$3:B$32,2,FALSE)</f>
        <v>#N/A</v>
      </c>
    </row>
    <row r="1051" spans="12:41" ht="15" customHeight="1">
      <c r="L1051" s="15"/>
      <c r="AD1051" s="13"/>
      <c r="AK1051" s="39">
        <f>NETWORKDAYS(P1051,U1051,Holidays!$B$1:$B$132)</f>
        <v>0</v>
      </c>
      <c r="AL1051" s="39" t="e">
        <f>VLOOKUP(N1051,'Service standards'!A:B,2,FALSE)</f>
        <v>#N/A</v>
      </c>
      <c r="AM1051" s="40">
        <f>(NETWORKDAYS(Q1051,U1051,Holidays!$B$1:$B$132))-AI1051</f>
        <v>0</v>
      </c>
      <c r="AN1051" s="39" t="e">
        <f t="shared" si="48"/>
        <v>#N/A</v>
      </c>
      <c r="AO1051" s="55" t="e">
        <f>VLOOKUP(N:N,Dashboard!A$3:B$32,2,FALSE)</f>
        <v>#N/A</v>
      </c>
    </row>
    <row r="1052" spans="12:41" ht="15" customHeight="1">
      <c r="L1052" s="15"/>
      <c r="AD1052" s="13"/>
      <c r="AK1052" s="39">
        <f>NETWORKDAYS(P1052,U1052,Holidays!$B$1:$B$132)</f>
        <v>0</v>
      </c>
      <c r="AL1052" s="39" t="e">
        <f>VLOOKUP(N1052,'Service standards'!A:B,2,FALSE)</f>
        <v>#N/A</v>
      </c>
      <c r="AM1052" s="40">
        <f>(NETWORKDAYS(Q1052,U1052,Holidays!$B$1:$B$132))-AI1052</f>
        <v>0</v>
      </c>
      <c r="AN1052" s="39" t="e">
        <f t="shared" si="48"/>
        <v>#N/A</v>
      </c>
      <c r="AO1052" s="55" t="e">
        <f>VLOOKUP(N:N,Dashboard!A$3:B$32,2,FALSE)</f>
        <v>#N/A</v>
      </c>
    </row>
    <row r="1053" spans="12:41" ht="15" customHeight="1">
      <c r="L1053" s="15"/>
      <c r="AD1053" s="13"/>
      <c r="AK1053" s="39">
        <f>NETWORKDAYS(P1053,U1053,Holidays!$B$1:$B$132)</f>
        <v>0</v>
      </c>
      <c r="AL1053" s="39" t="e">
        <f>VLOOKUP(N1053,'Service standards'!A:B,2,FALSE)</f>
        <v>#N/A</v>
      </c>
      <c r="AM1053" s="40">
        <f>(NETWORKDAYS(Q1053,U1053,Holidays!$B$1:$B$132))-AI1053</f>
        <v>0</v>
      </c>
      <c r="AN1053" s="39" t="e">
        <f t="shared" si="48"/>
        <v>#N/A</v>
      </c>
      <c r="AO1053" s="55" t="e">
        <f>VLOOKUP(N:N,Dashboard!A$3:B$32,2,FALSE)</f>
        <v>#N/A</v>
      </c>
    </row>
    <row r="1054" spans="12:41" ht="15" customHeight="1">
      <c r="L1054" s="15"/>
      <c r="AD1054" s="13"/>
      <c r="AK1054" s="39">
        <f>NETWORKDAYS(P1054,U1054,Holidays!$B$1:$B$132)</f>
        <v>0</v>
      </c>
      <c r="AL1054" s="39" t="e">
        <f>VLOOKUP(N1054,'Service standards'!A:B,2,FALSE)</f>
        <v>#N/A</v>
      </c>
      <c r="AM1054" s="40">
        <f>(NETWORKDAYS(Q1054,U1054,Holidays!$B$1:$B$132))-AI1054</f>
        <v>0</v>
      </c>
      <c r="AN1054" s="39" t="e">
        <f t="shared" si="48"/>
        <v>#N/A</v>
      </c>
      <c r="AO1054" s="55" t="e">
        <f>VLOOKUP(N:N,Dashboard!A$3:B$32,2,FALSE)</f>
        <v>#N/A</v>
      </c>
    </row>
    <row r="1055" spans="12:41" ht="15" customHeight="1">
      <c r="L1055" s="15"/>
      <c r="AD1055" s="13"/>
      <c r="AK1055" s="39">
        <f>NETWORKDAYS(P1055,U1055,Holidays!$B$1:$B$132)</f>
        <v>0</v>
      </c>
      <c r="AL1055" s="39" t="e">
        <f>VLOOKUP(N1055,'Service standards'!A:B,2,FALSE)</f>
        <v>#N/A</v>
      </c>
      <c r="AM1055" s="40">
        <f>(NETWORKDAYS(Q1055,U1055,Holidays!$B$1:$B$132))-AI1055</f>
        <v>0</v>
      </c>
      <c r="AN1055" s="39" t="e">
        <f t="shared" si="48"/>
        <v>#N/A</v>
      </c>
      <c r="AO1055" s="55" t="e">
        <f>VLOOKUP(N:N,Dashboard!A$3:B$32,2,FALSE)</f>
        <v>#N/A</v>
      </c>
    </row>
    <row r="1056" spans="12:41" ht="15" customHeight="1">
      <c r="L1056" s="15"/>
      <c r="AD1056" s="13"/>
      <c r="AK1056" s="39">
        <f>NETWORKDAYS(P1056,U1056,Holidays!$B$1:$B$132)</f>
        <v>0</v>
      </c>
      <c r="AL1056" s="39" t="e">
        <f>VLOOKUP(N1056,'Service standards'!A:B,2,FALSE)</f>
        <v>#N/A</v>
      </c>
      <c r="AM1056" s="40">
        <f>(NETWORKDAYS(Q1056,U1056,Holidays!$B$1:$B$132))-AI1056</f>
        <v>0</v>
      </c>
      <c r="AN1056" s="39" t="e">
        <f t="shared" si="48"/>
        <v>#N/A</v>
      </c>
      <c r="AO1056" s="55" t="e">
        <f>VLOOKUP(N:N,Dashboard!A$3:B$32,2,FALSE)</f>
        <v>#N/A</v>
      </c>
    </row>
    <row r="1057" spans="4:41" ht="15" customHeight="1">
      <c r="L1057" s="15"/>
      <c r="AD1057" s="13"/>
      <c r="AK1057" s="39">
        <f>NETWORKDAYS(P1057,U1057,Holidays!$B$1:$B$132)</f>
        <v>0</v>
      </c>
      <c r="AL1057" s="39" t="e">
        <f>VLOOKUP(N1057,'Service standards'!A:B,2,FALSE)</f>
        <v>#N/A</v>
      </c>
      <c r="AM1057" s="40">
        <f>(NETWORKDAYS(Q1057,U1057,Holidays!$B$1:$B$132))-AI1057</f>
        <v>0</v>
      </c>
      <c r="AN1057" s="39" t="e">
        <f t="shared" si="48"/>
        <v>#N/A</v>
      </c>
      <c r="AO1057" s="55" t="e">
        <f>VLOOKUP(N:N,Dashboard!A$3:B$32,2,FALSE)</f>
        <v>#N/A</v>
      </c>
    </row>
    <row r="1058" spans="4:41" ht="15" customHeight="1">
      <c r="L1058" s="15"/>
      <c r="AD1058" s="13"/>
      <c r="AK1058" s="39">
        <f>NETWORKDAYS(P1058,U1058,Holidays!$B$1:$B$132)</f>
        <v>0</v>
      </c>
      <c r="AL1058" s="39" t="e">
        <f>VLOOKUP(N1058,'Service standards'!A:B,2,FALSE)</f>
        <v>#N/A</v>
      </c>
      <c r="AM1058" s="40">
        <f>(NETWORKDAYS(Q1058,U1058,Holidays!$B$1:$B$132))-AI1058</f>
        <v>0</v>
      </c>
      <c r="AN1058" s="39" t="e">
        <f t="shared" si="48"/>
        <v>#N/A</v>
      </c>
      <c r="AO1058" s="55" t="e">
        <f>VLOOKUP(N:N,Dashboard!A$3:B$32,2,FALSE)</f>
        <v>#N/A</v>
      </c>
    </row>
    <row r="1059" spans="4:41" ht="15" customHeight="1">
      <c r="L1059" s="15"/>
      <c r="AD1059" s="13"/>
      <c r="AK1059" s="39">
        <f>NETWORKDAYS(P1059,U1059,Holidays!$B$1:$B$132)</f>
        <v>0</v>
      </c>
      <c r="AL1059" s="39" t="e">
        <f>VLOOKUP(N1059,'Service standards'!A:B,2,FALSE)</f>
        <v>#N/A</v>
      </c>
      <c r="AM1059" s="40">
        <f>(NETWORKDAYS(Q1059,U1059,Holidays!$B$1:$B$132))-AI1059</f>
        <v>0</v>
      </c>
      <c r="AN1059" s="39" t="e">
        <f t="shared" si="48"/>
        <v>#N/A</v>
      </c>
      <c r="AO1059" s="55" t="e">
        <f>VLOOKUP(N:N,Dashboard!A$3:B$32,2,FALSE)</f>
        <v>#N/A</v>
      </c>
    </row>
    <row r="1060" spans="4:41" ht="15" customHeight="1">
      <c r="L1060" s="15"/>
      <c r="AD1060" s="13"/>
      <c r="AK1060" s="39">
        <f>NETWORKDAYS(P1060,U1060,Holidays!$B$1:$B$132)</f>
        <v>0</v>
      </c>
      <c r="AL1060" s="39" t="e">
        <f>VLOOKUP(N1060,'Service standards'!A:B,2,FALSE)</f>
        <v>#N/A</v>
      </c>
      <c r="AM1060" s="40">
        <f>(NETWORKDAYS(Q1060,U1060,Holidays!$B$1:$B$132))-AI1060</f>
        <v>0</v>
      </c>
      <c r="AN1060" s="39" t="e">
        <f t="shared" si="48"/>
        <v>#N/A</v>
      </c>
      <c r="AO1060" s="55" t="e">
        <f>VLOOKUP(N:N,Dashboard!A$3:B$32,2,FALSE)</f>
        <v>#N/A</v>
      </c>
    </row>
    <row r="1061" spans="4:41" ht="15" customHeight="1">
      <c r="L1061" s="15"/>
      <c r="AD1061" s="13"/>
      <c r="AK1061" s="39">
        <f>NETWORKDAYS(P1061,U1061,Holidays!$B$1:$B$132)</f>
        <v>0</v>
      </c>
      <c r="AL1061" s="39" t="e">
        <f>VLOOKUP(N1061,'Service standards'!A:B,2,FALSE)</f>
        <v>#N/A</v>
      </c>
      <c r="AM1061" s="40">
        <f>(NETWORKDAYS(Q1061,U1061,Holidays!$B$1:$B$132))-AI1061</f>
        <v>0</v>
      </c>
      <c r="AN1061" s="39" t="e">
        <f t="shared" si="48"/>
        <v>#N/A</v>
      </c>
      <c r="AO1061" s="55" t="e">
        <f>VLOOKUP(N:N,Dashboard!A$3:B$32,2,FALSE)</f>
        <v>#N/A</v>
      </c>
    </row>
    <row r="1062" spans="4:41" ht="15" customHeight="1">
      <c r="L1062" s="15"/>
      <c r="AD1062" s="13"/>
      <c r="AK1062" s="39">
        <f>NETWORKDAYS(P1062,U1062,Holidays!$B$1:$B$132)</f>
        <v>0</v>
      </c>
      <c r="AL1062" s="39" t="e">
        <f>VLOOKUP(N1062,'Service standards'!A:B,2,FALSE)</f>
        <v>#N/A</v>
      </c>
      <c r="AM1062" s="40">
        <f>(NETWORKDAYS(Q1062,U1062,Holidays!$B$1:$B$132))-AI1062</f>
        <v>0</v>
      </c>
      <c r="AN1062" s="39" t="e">
        <f t="shared" si="48"/>
        <v>#N/A</v>
      </c>
      <c r="AO1062" s="55" t="e">
        <f>VLOOKUP(N:N,Dashboard!A$3:B$32,2,FALSE)</f>
        <v>#N/A</v>
      </c>
    </row>
    <row r="1063" spans="4:41" ht="15" customHeight="1">
      <c r="L1063" s="15"/>
      <c r="AD1063" s="13"/>
      <c r="AK1063" s="39">
        <f>NETWORKDAYS(P1063,U1063,Holidays!$B$1:$B$132)</f>
        <v>0</v>
      </c>
      <c r="AL1063" s="39" t="e">
        <f>VLOOKUP(N1063,'Service standards'!A:B,2,FALSE)</f>
        <v>#N/A</v>
      </c>
      <c r="AM1063" s="40">
        <f>(NETWORKDAYS(Q1063,U1063,Holidays!$B$1:$B$132))-AI1063</f>
        <v>0</v>
      </c>
      <c r="AN1063" s="39" t="e">
        <f t="shared" si="48"/>
        <v>#N/A</v>
      </c>
      <c r="AO1063" s="55" t="e">
        <f>VLOOKUP(N:N,Dashboard!A$3:B$32,2,FALSE)</f>
        <v>#N/A</v>
      </c>
    </row>
    <row r="1064" spans="4:41">
      <c r="D1064" s="74"/>
      <c r="F1064" s="75"/>
      <c r="O1064" s="75"/>
      <c r="AJ1064" s="74"/>
    </row>
    <row r="1065" spans="4:41">
      <c r="F1065" s="75"/>
      <c r="O1065" s="75"/>
      <c r="P1065" s="73"/>
      <c r="AJ1065" s="74"/>
    </row>
    <row r="1066" spans="4:41">
      <c r="F1066" s="75"/>
      <c r="O1066" s="75"/>
      <c r="AJ1066" s="74"/>
    </row>
    <row r="1067" spans="4:41">
      <c r="AB1067" s="75"/>
    </row>
    <row r="1068" spans="4:41">
      <c r="AB1068" s="75"/>
    </row>
    <row r="1069" spans="4:41">
      <c r="AB1069" s="75"/>
    </row>
  </sheetData>
  <sheetProtection selectLockedCells="1" sort="0" autoFilter="0"/>
  <autoFilter ref="A1:AP42"/>
  <dataConsolidate/>
  <conditionalFormatting sqref="R2:R1048576">
    <cfRule type="expression" priority="361" stopIfTrue="1">
      <formula>ISBLANK($R2)=FALSE</formula>
    </cfRule>
    <cfRule type="expression" dxfId="66" priority="362">
      <formula>ISBLANK($P2)=FALSE</formula>
    </cfRule>
  </conditionalFormatting>
  <conditionalFormatting sqref="T169:T243 T2:T167 T245:T1048576">
    <cfRule type="expression" priority="359" stopIfTrue="1">
      <formula>ISBLANK($T2)=FALSE</formula>
    </cfRule>
    <cfRule type="expression" dxfId="65" priority="360">
      <formula>ISBLANK($R2)=FALSE</formula>
    </cfRule>
  </conditionalFormatting>
  <conditionalFormatting sqref="U2:U243 U245:U1048576">
    <cfRule type="expression" priority="357" stopIfTrue="1">
      <formula>ISBLANK($U2)=FALSE</formula>
    </cfRule>
    <cfRule type="expression" dxfId="64" priority="358">
      <formula>ISBLANK($P2)=FALSE</formula>
    </cfRule>
  </conditionalFormatting>
  <conditionalFormatting sqref="X2:X1048576">
    <cfRule type="expression" dxfId="63" priority="349" stopIfTrue="1">
      <formula>ISBLANK($X2)=FALSE</formula>
    </cfRule>
  </conditionalFormatting>
  <conditionalFormatting sqref="Y2:Y1048576">
    <cfRule type="expression" priority="348" stopIfTrue="1">
      <formula>ISBLANK($Y2)=FALSE</formula>
    </cfRule>
  </conditionalFormatting>
  <conditionalFormatting sqref="Z2:Z1048576">
    <cfRule type="expression" priority="347" stopIfTrue="1">
      <formula>ISBLANK($Z2)=FALSE</formula>
    </cfRule>
  </conditionalFormatting>
  <conditionalFormatting sqref="AA2:AA1048576">
    <cfRule type="expression" priority="346" stopIfTrue="1">
      <formula>ISBLANK($AA2)=FALSE</formula>
    </cfRule>
  </conditionalFormatting>
  <conditionalFormatting sqref="AB2:AB36 AB38:AB108 AB110:AB1048576">
    <cfRule type="expression" priority="345" stopIfTrue="1">
      <formula>ISBLANK($AB2)=FALSE</formula>
    </cfRule>
  </conditionalFormatting>
  <conditionalFormatting sqref="AC2:AC1048576">
    <cfRule type="expression" priority="337" stopIfTrue="1">
      <formula>ISBLANK($AC2)=FALSE</formula>
    </cfRule>
  </conditionalFormatting>
  <conditionalFormatting sqref="AD2:AD1048576">
    <cfRule type="expression" priority="320" stopIfTrue="1">
      <formula>ISBLANK($AD2)=FALSE</formula>
    </cfRule>
  </conditionalFormatting>
  <conditionalFormatting sqref="R169:R243 R287:T287 R2:R167 S2:T1048576 R245:R1048576">
    <cfRule type="expression" dxfId="62" priority="341" stopIfTrue="1">
      <formula>$C2="ELS_DE"</formula>
    </cfRule>
  </conditionalFormatting>
  <conditionalFormatting sqref="AN2:AN1048576">
    <cfRule type="expression" dxfId="61" priority="342">
      <formula>$AN2="Met/Rencontre"</formula>
    </cfRule>
    <cfRule type="expression" dxfId="60" priority="343">
      <formula>$AN2="DNM/NRP"</formula>
    </cfRule>
  </conditionalFormatting>
  <conditionalFormatting sqref="S169:S243 S2:S167 S245:S1048576">
    <cfRule type="expression" dxfId="59" priority="340" stopIfTrue="1">
      <formula>ISBLANK($S2)=FALSE</formula>
    </cfRule>
    <cfRule type="expression" dxfId="58" priority="344">
      <formula>ISBLANK($R2)=FALSE</formula>
    </cfRule>
  </conditionalFormatting>
  <conditionalFormatting sqref="Q2:Q12 R107 Q15:Q134 Q136:Q167 Q169:Q1048576">
    <cfRule type="expression" priority="338" stopIfTrue="1">
      <formula>ISBLANK($Q2)=FALSE</formula>
    </cfRule>
    <cfRule type="expression" dxfId="57" priority="339">
      <formula>ISBLANK($P2)=FALSE</formula>
    </cfRule>
  </conditionalFormatting>
  <conditionalFormatting sqref="AB1:AB36 AB38:AB108 V287:AD287 AB110:AB1048576 V1:AA1048576 AC1:AD1048576 A43:AO43 AQ43:XFD43">
    <cfRule type="expression" dxfId="56" priority="351">
      <formula>$AE1="Cancelled / Annulé"</formula>
    </cfRule>
  </conditionalFormatting>
  <conditionalFormatting sqref="D1:H1048576">
    <cfRule type="expression" dxfId="55" priority="336">
      <formula>ISBLANK($C1)=FALSE</formula>
    </cfRule>
  </conditionalFormatting>
  <conditionalFormatting sqref="D1:D1048576">
    <cfRule type="expression" priority="335" stopIfTrue="1">
      <formula>ISBLANK($D1)=FALSE</formula>
    </cfRule>
  </conditionalFormatting>
  <conditionalFormatting sqref="E1:E1048576">
    <cfRule type="expression" priority="334" stopIfTrue="1">
      <formula>ISBLANK($E1)=FALSE</formula>
    </cfRule>
  </conditionalFormatting>
  <conditionalFormatting sqref="F1:F1048576">
    <cfRule type="expression" priority="333" stopIfTrue="1">
      <formula>ISBLANK($F1)=FALSE</formula>
    </cfRule>
  </conditionalFormatting>
  <conditionalFormatting sqref="G1:G1048576">
    <cfRule type="expression" priority="332" stopIfTrue="1">
      <formula>ISBLANK($G1)=FALSE</formula>
    </cfRule>
  </conditionalFormatting>
  <conditionalFormatting sqref="H1:H1048576">
    <cfRule type="expression" priority="331" stopIfTrue="1">
      <formula>ISBLANK($H1)=FALSE</formula>
    </cfRule>
  </conditionalFormatting>
  <conditionalFormatting sqref="J1:J1048576">
    <cfRule type="expression" priority="327" stopIfTrue="1">
      <formula>ISBLANK($J1)=FALSE</formula>
    </cfRule>
    <cfRule type="expression" dxfId="54" priority="328">
      <formula>ISBLANK($N1)=FALSE</formula>
    </cfRule>
  </conditionalFormatting>
  <conditionalFormatting sqref="K1:K1048576">
    <cfRule type="expression" priority="323" stopIfTrue="1">
      <formula>ISBLANK($K1)=FALSE</formula>
    </cfRule>
    <cfRule type="expression" dxfId="53" priority="326">
      <formula>ISBLANK($N1)=FALSE</formula>
    </cfRule>
  </conditionalFormatting>
  <conditionalFormatting sqref="L1:L146 L148:L1048576">
    <cfRule type="expression" dxfId="52" priority="306" stopIfTrue="1">
      <formula>$N1="STU_RP"</formula>
    </cfRule>
    <cfRule type="expression" dxfId="51" priority="307" stopIfTrue="1">
      <formula>$N1="STU_IN"</formula>
    </cfRule>
    <cfRule type="expression" priority="322" stopIfTrue="1">
      <formula>ISBLANK($L1)=FALSE</formula>
    </cfRule>
    <cfRule type="expression" dxfId="50" priority="325">
      <formula>ISBLANK($N1)=FALSE</formula>
    </cfRule>
  </conditionalFormatting>
  <conditionalFormatting sqref="M1:M1048576">
    <cfRule type="expression" priority="321" stopIfTrue="1">
      <formula>ISBLANK($M1)=FALSE</formula>
    </cfRule>
    <cfRule type="expression" dxfId="49" priority="324">
      <formula>ISBLANK($N1)=FALSE</formula>
    </cfRule>
  </conditionalFormatting>
  <conditionalFormatting sqref="AB2:AB36 AB38:AB108 V287:AD287 AB110:AB1048576 V2:AA1048576 AC2:AD1048576">
    <cfRule type="expression" dxfId="48" priority="352">
      <formula>$AE2="Completed - Pool Created/ Complété - Bassin crée"</formula>
    </cfRule>
    <cfRule type="expression" dxfId="47" priority="354">
      <formula>$AE2="Completed – Inventory available / Complété - Inventaire disponible"</formula>
    </cfRule>
  </conditionalFormatting>
  <conditionalFormatting sqref="AB1:AB36 AB38:AB108 X287:AD287 AB110:AB1048576 X1:AA1048576 AC1:AD1048576 A43:AO43 AQ43:XFD43">
    <cfRule type="expression" dxfId="46" priority="355">
      <formula>ISBLANK($X1)=FALSE</formula>
    </cfRule>
  </conditionalFormatting>
  <conditionalFormatting sqref="S1:T1048576">
    <cfRule type="expression" dxfId="45" priority="316" stopIfTrue="1">
      <formula>$N1="AEP"</formula>
    </cfRule>
    <cfRule type="expression" dxfId="44" priority="317" stopIfTrue="1">
      <formula>$N1="INA_ACIN"</formula>
    </cfRule>
  </conditionalFormatting>
  <conditionalFormatting sqref="R169:R243 R287:S287 R1:R167 S1:S1048576 R245:R1048576">
    <cfRule type="expression" dxfId="43" priority="308" stopIfTrue="1">
      <formula>$N1="STU_RP"</formula>
    </cfRule>
    <cfRule type="expression" dxfId="42" priority="309" stopIfTrue="1">
      <formula>$N1="STU_IN"</formula>
    </cfRule>
    <cfRule type="expression" dxfId="41" priority="310" stopIfTrue="1">
      <formula>$N1="DM_ID"</formula>
    </cfRule>
    <cfRule type="expression" dxfId="40" priority="313" stopIfTrue="1">
      <formula>$N1="CS_TPD"</formula>
    </cfRule>
    <cfRule type="expression" dxfId="39" priority="314" stopIfTrue="1">
      <formula>$N1="CMC_APT"</formula>
    </cfRule>
    <cfRule type="expression" dxfId="38" priority="315" stopIfTrue="1">
      <formula>$N1="CMC_REV"</formula>
    </cfRule>
  </conditionalFormatting>
  <conditionalFormatting sqref="AB115">
    <cfRule type="expression" priority="71" stopIfTrue="1">
      <formula>ISBLANK($AC115)=FALSE</formula>
    </cfRule>
  </conditionalFormatting>
  <conditionalFormatting sqref="R232">
    <cfRule type="expression" priority="50" stopIfTrue="1">
      <formula>ISBLANK($Q232)=FALSE</formula>
    </cfRule>
    <cfRule type="expression" dxfId="37" priority="51">
      <formula>ISBLANK($P232)=FALSE</formula>
    </cfRule>
  </conditionalFormatting>
  <conditionalFormatting sqref="T168">
    <cfRule type="expression" priority="365" stopIfTrue="1">
      <formula>ISBLANK($T168)=FALSE</formula>
    </cfRule>
    <cfRule type="expression" dxfId="36" priority="366">
      <formula>ISBLANK(#REF!)=FALSE</formula>
    </cfRule>
  </conditionalFormatting>
  <conditionalFormatting sqref="S168">
    <cfRule type="expression" dxfId="35" priority="371" stopIfTrue="1">
      <formula>ISBLANK($S168)=FALSE</formula>
    </cfRule>
    <cfRule type="expression" dxfId="34" priority="372">
      <formula>ISBLANK(#REF!)=FALSE</formula>
    </cfRule>
  </conditionalFormatting>
  <conditionalFormatting sqref="T244">
    <cfRule type="expression" priority="375" stopIfTrue="1">
      <formula>ISBLANK($T244)=FALSE</formula>
    </cfRule>
    <cfRule type="expression" dxfId="33" priority="376">
      <formula>ISBLANK(#REF!)=FALSE</formula>
    </cfRule>
  </conditionalFormatting>
  <conditionalFormatting sqref="S244">
    <cfRule type="expression" dxfId="32" priority="383" stopIfTrue="1">
      <formula>ISBLANK($S244)=FALSE</formula>
    </cfRule>
    <cfRule type="expression" dxfId="31" priority="384">
      <formula>ISBLANK(#REF!)=FALSE</formula>
    </cfRule>
  </conditionalFormatting>
  <conditionalFormatting sqref="R290:R295">
    <cfRule type="expression" priority="48" stopIfTrue="1">
      <formula>ISBLANK($R290)=FALSE</formula>
    </cfRule>
    <cfRule type="expression" dxfId="30" priority="49">
      <formula>ISBLANK($P290)=FALSE</formula>
    </cfRule>
  </conditionalFormatting>
  <conditionalFormatting sqref="T290:T295">
    <cfRule type="expression" priority="46" stopIfTrue="1">
      <formula>ISBLANK($T290)=FALSE</formula>
    </cfRule>
    <cfRule type="expression" dxfId="29" priority="47">
      <formula>ISBLANK($R290)=FALSE</formula>
    </cfRule>
  </conditionalFormatting>
  <conditionalFormatting sqref="U290:U295">
    <cfRule type="expression" priority="44" stopIfTrue="1">
      <formula>ISBLANK($U290)=FALSE</formula>
    </cfRule>
    <cfRule type="expression" dxfId="28" priority="45">
      <formula>ISBLANK($P290)=FALSE</formula>
    </cfRule>
  </conditionalFormatting>
  <conditionalFormatting sqref="X290:X295">
    <cfRule type="expression" dxfId="27" priority="43" stopIfTrue="1">
      <formula>ISBLANK($X290)=FALSE</formula>
    </cfRule>
  </conditionalFormatting>
  <conditionalFormatting sqref="Y290:Y295">
    <cfRule type="expression" priority="42" stopIfTrue="1">
      <formula>ISBLANK($Y290)=FALSE</formula>
    </cfRule>
  </conditionalFormatting>
  <conditionalFormatting sqref="Z290:Z295">
    <cfRule type="expression" priority="41" stopIfTrue="1">
      <formula>ISBLANK($Z290)=FALSE</formula>
    </cfRule>
  </conditionalFormatting>
  <conditionalFormatting sqref="AA290:AA295">
    <cfRule type="expression" priority="40" stopIfTrue="1">
      <formula>ISBLANK($AA290)=FALSE</formula>
    </cfRule>
  </conditionalFormatting>
  <conditionalFormatting sqref="AB290:AB295">
    <cfRule type="expression" priority="39" stopIfTrue="1">
      <formula>ISBLANK($AB290)=FALSE</formula>
    </cfRule>
  </conditionalFormatting>
  <conditionalFormatting sqref="AC290:AC295">
    <cfRule type="expression" priority="38" stopIfTrue="1">
      <formula>ISBLANK($AC290)=FALSE</formula>
    </cfRule>
  </conditionalFormatting>
  <conditionalFormatting sqref="AD290:AD295">
    <cfRule type="expression" priority="37" stopIfTrue="1">
      <formula>ISBLANK($AD290)=FALSE</formula>
    </cfRule>
  </conditionalFormatting>
  <conditionalFormatting sqref="R290:T295">
    <cfRule type="expression" dxfId="26" priority="36" stopIfTrue="1">
      <formula>$C290="ELS_DE"</formula>
    </cfRule>
  </conditionalFormatting>
  <conditionalFormatting sqref="AN290:AN295">
    <cfRule type="expression" dxfId="25" priority="34">
      <formula>$AN290="Met/Rencontre"</formula>
    </cfRule>
    <cfRule type="expression" dxfId="24" priority="35">
      <formula>$AN290="DNM/NRP"</formula>
    </cfRule>
  </conditionalFormatting>
  <conditionalFormatting sqref="S290:S295">
    <cfRule type="expression" dxfId="23" priority="32" stopIfTrue="1">
      <formula>ISBLANK($S290)=FALSE</formula>
    </cfRule>
    <cfRule type="expression" dxfId="22" priority="33">
      <formula>ISBLANK($R290)=FALSE</formula>
    </cfRule>
  </conditionalFormatting>
  <conditionalFormatting sqref="Q290:Q295">
    <cfRule type="expression" priority="30" stopIfTrue="1">
      <formula>ISBLANK($Q290)=FALSE</formula>
    </cfRule>
    <cfRule type="expression" dxfId="21" priority="31">
      <formula>ISBLANK($P290)=FALSE</formula>
    </cfRule>
  </conditionalFormatting>
  <conditionalFormatting sqref="V290:AD295">
    <cfRule type="expression" dxfId="20" priority="29">
      <formula>$AE290="Cancelled / Annulé"</formula>
    </cfRule>
  </conditionalFormatting>
  <conditionalFormatting sqref="D290:H295">
    <cfRule type="expression" dxfId="19" priority="28">
      <formula>ISBLANK($C290)=FALSE</formula>
    </cfRule>
  </conditionalFormatting>
  <conditionalFormatting sqref="D290:D295">
    <cfRule type="expression" priority="27" stopIfTrue="1">
      <formula>ISBLANK($D290)=FALSE</formula>
    </cfRule>
  </conditionalFormatting>
  <conditionalFormatting sqref="E290:E295">
    <cfRule type="expression" priority="26" stopIfTrue="1">
      <formula>ISBLANK($E290)=FALSE</formula>
    </cfRule>
  </conditionalFormatting>
  <conditionalFormatting sqref="F290:F295">
    <cfRule type="expression" priority="25" stopIfTrue="1">
      <formula>ISBLANK($F290)=FALSE</formula>
    </cfRule>
  </conditionalFormatting>
  <conditionalFormatting sqref="G290:G295">
    <cfRule type="expression" priority="24" stopIfTrue="1">
      <formula>ISBLANK($G290)=FALSE</formula>
    </cfRule>
  </conditionalFormatting>
  <conditionalFormatting sqref="H290:H295">
    <cfRule type="expression" priority="23" stopIfTrue="1">
      <formula>ISBLANK($H290)=FALSE</formula>
    </cfRule>
  </conditionalFormatting>
  <conditionalFormatting sqref="J290:J295">
    <cfRule type="expression" priority="21" stopIfTrue="1">
      <formula>ISBLANK($J290)=FALSE</formula>
    </cfRule>
    <cfRule type="expression" dxfId="18" priority="22">
      <formula>ISBLANK($N290)=FALSE</formula>
    </cfRule>
  </conditionalFormatting>
  <conditionalFormatting sqref="K290:K295">
    <cfRule type="expression" priority="19" stopIfTrue="1">
      <formula>ISBLANK($K290)=FALSE</formula>
    </cfRule>
    <cfRule type="expression" dxfId="17" priority="20">
      <formula>ISBLANK($N290)=FALSE</formula>
    </cfRule>
  </conditionalFormatting>
  <conditionalFormatting sqref="L290:L295">
    <cfRule type="expression" dxfId="16" priority="15" stopIfTrue="1">
      <formula>$N290="STU_RP"</formula>
    </cfRule>
    <cfRule type="expression" dxfId="15" priority="16" stopIfTrue="1">
      <formula>$N290="STU_IN"</formula>
    </cfRule>
    <cfRule type="expression" priority="17" stopIfTrue="1">
      <formula>ISBLANK($L290)=FALSE</formula>
    </cfRule>
    <cfRule type="expression" dxfId="14" priority="18">
      <formula>ISBLANK($N290)=FALSE</formula>
    </cfRule>
  </conditionalFormatting>
  <conditionalFormatting sqref="M290:M295">
    <cfRule type="expression" priority="13" stopIfTrue="1">
      <formula>ISBLANK($M290)=FALSE</formula>
    </cfRule>
    <cfRule type="expression" dxfId="13" priority="14">
      <formula>ISBLANK($N290)=FALSE</formula>
    </cfRule>
  </conditionalFormatting>
  <conditionalFormatting sqref="V290:AD295">
    <cfRule type="expression" dxfId="12" priority="11">
      <formula>$AE290="Completed - Pool Created/ Complété - Bassin crée"</formula>
    </cfRule>
    <cfRule type="expression" dxfId="11" priority="12">
      <formula>$AE290="Completed – Inventory available / Complété - Inventaire disponible"</formula>
    </cfRule>
  </conditionalFormatting>
  <conditionalFormatting sqref="X290:AD295">
    <cfRule type="expression" dxfId="10" priority="10">
      <formula>ISBLANK($X290)=FALSE</formula>
    </cfRule>
  </conditionalFormatting>
  <conditionalFormatting sqref="S290:T295">
    <cfRule type="expression" dxfId="9" priority="8" stopIfTrue="1">
      <formula>$N290="AEP"</formula>
    </cfRule>
    <cfRule type="expression" dxfId="8" priority="9" stopIfTrue="1">
      <formula>$N290="INA_ACIN"</formula>
    </cfRule>
  </conditionalFormatting>
  <conditionalFormatting sqref="R290:S295">
    <cfRule type="expression" dxfId="7" priority="2" stopIfTrue="1">
      <formula>$N290="STU_RP"</formula>
    </cfRule>
    <cfRule type="expression" dxfId="6" priority="3" stopIfTrue="1">
      <formula>$N290="STU_IN"</formula>
    </cfRule>
    <cfRule type="expression" dxfId="5" priority="4" stopIfTrue="1">
      <formula>$N290="DM_ID"</formula>
    </cfRule>
    <cfRule type="expression" dxfId="4" priority="5" stopIfTrue="1">
      <formula>$N290="CS_TPD"</formula>
    </cfRule>
    <cfRule type="expression" dxfId="3" priority="6" stopIfTrue="1">
      <formula>$N290="CMC_APT"</formula>
    </cfRule>
    <cfRule type="expression" dxfId="2" priority="7" stopIfTrue="1">
      <formula>$N290="CMC_REV"</formula>
    </cfRule>
  </conditionalFormatting>
  <conditionalFormatting sqref="AP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P3">
    <cfRule type="expression" dxfId="1" priority="463">
      <formula>$AE43="Cancelled / Annulé"</formula>
    </cfRule>
  </conditionalFormatting>
  <conditionalFormatting sqref="AP3">
    <cfRule type="expression" dxfId="0" priority="490">
      <formula>ISBLANK($X43)=FALSE</formula>
    </cfRule>
  </conditionalFormatting>
  <dataValidations count="19">
    <dataValidation type="list" allowBlank="1" showInputMessage="1" sqref="Z1">
      <formula1>INDIRECT(SUBSTITUTE($Y1," ","_"))</formula1>
    </dataValidation>
    <dataValidation type="list" allowBlank="1" showInputMessage="1" showErrorMessage="1" sqref="Z2:Z1048576">
      <formula1>INDIRECT(SUBSTITUTE($Y2," ","_"))</formula1>
    </dataValidation>
    <dataValidation type="list" allowBlank="1" showInputMessage="1" showErrorMessage="1" sqref="T1:T1048576">
      <formula1>INDIRECT(SUBSTITUTE($S1," ","_"))</formula1>
    </dataValidation>
    <dataValidation type="list" allowBlank="1" showInputMessage="1" showErrorMessage="1" sqref="H1:H1048576">
      <formula1>INDIRECT(SUBSTITUTE($G1," ","_"))</formula1>
    </dataValidation>
    <dataValidation type="list" allowBlank="1" showInputMessage="1" showErrorMessage="1" sqref="I2:I1048576">
      <formula1>INDIRECT(SUBSTITUTE($H2," ","_"))</formula1>
    </dataValidation>
    <dataValidation type="list" allowBlank="1" showInputMessage="1" showErrorMessage="1" sqref="Y1:Y1048576">
      <formula1>INDIRECT(SUBSTITUTE($X1," ","_"))</formula1>
    </dataValidation>
    <dataValidation type="list" allowBlank="1" showInputMessage="1" showErrorMessage="1" sqref="K1:K1048576">
      <formula1>INDIRECT(SUBSTITUTE($J1," ","_"))</formula1>
    </dataValidation>
    <dataValidation type="list" allowBlank="1" showInputMessage="1" showErrorMessage="1" sqref="N1:N1048576">
      <formula1>INDIRECT(SUBSTITUTE($C1," ","_"))</formula1>
    </dataValidation>
    <dataValidation type="list" allowBlank="1" showInputMessage="1" showErrorMessage="1" sqref="AE2:AE289 AE290:AG1048576 AF198:AG289">
      <formula1>Status</formula1>
    </dataValidation>
    <dataValidation type="list" allowBlank="1" showInputMessage="1" showErrorMessage="1" sqref="AA2:AA1048576">
      <formula1>EE</formula1>
    </dataValidation>
    <dataValidation type="list" allowBlank="1" showInputMessage="1" showErrorMessage="1" sqref="C1:C1048576">
      <formula1>Unit</formula1>
    </dataValidation>
    <dataValidation type="list" allowBlank="1" showInputMessage="1" showErrorMessage="1" sqref="G2:G1048576">
      <formula1>Sector</formula1>
    </dataValidation>
    <dataValidation type="list" allowBlank="1" showInputMessage="1" showErrorMessage="1" sqref="M2:M1048576">
      <formula1>Location</formula1>
    </dataValidation>
    <dataValidation type="list" allowBlank="1" showInputMessage="1" showErrorMessage="1" sqref="X1:X1048576">
      <formula1>TenDD</formula1>
    </dataValidation>
    <dataValidation type="list" allowBlank="1" showInputMessage="1" showErrorMessage="1" sqref="J1:J1048576">
      <formula1>Groupe</formula1>
    </dataValidation>
    <dataValidation type="list" allowBlank="1" showInputMessage="1" showErrorMessage="1" sqref="S1:S1048576">
      <formula1>Clearance</formula1>
    </dataValidation>
    <dataValidation type="list" allowBlank="1" showInputMessage="1" showErrorMessage="1" sqref="D1:D1048576">
      <formula1>Advisors</formula1>
    </dataValidation>
    <dataValidation type="list" allowBlank="1" showInputMessage="1" showErrorMessage="1" sqref="E1:E1048576">
      <formula1>Assistants</formula1>
    </dataValidation>
    <dataValidation type="list" allowBlank="1" showInputMessage="1" showErrorMessage="1" sqref="AH2:AH1048576">
      <formula1>Delay</formula1>
    </dataValidation>
  </dataValidations>
  <pageMargins left="0" right="0" top="0.74803149606299213" bottom="0.74803149606299213" header="0.31496062992125984" footer="0.31496062992125984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1" r:id="rId3" name="Button 47">
              <controlPr defaultSize="0" print="0" autoFill="0" autoPict="0" macro="[0]!Decision.Decision">
                <anchor moveWithCells="1" sizeWithCells="1">
                  <from>
                    <xdr:col>41</xdr:col>
                    <xdr:colOff>101600</xdr:colOff>
                    <xdr:row>0</xdr:row>
                    <xdr:rowOff>609600</xdr:rowOff>
                  </from>
                  <to>
                    <xdr:col>41</xdr:col>
                    <xdr:colOff>1270000</xdr:colOff>
                    <xdr:row>0</xdr:row>
                    <xdr:rowOff>2857500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3" r:id="rId4" name="Button 49">
              <controlPr defaultSize="0" print="0" autoFill="0" autoPict="0" macro="[0]!colorier">
                <anchor moveWithCells="1" sizeWithCells="1">
                  <from>
                    <xdr:col>41</xdr:col>
                    <xdr:colOff>165100</xdr:colOff>
                    <xdr:row>0</xdr:row>
                    <xdr:rowOff>3670300</xdr:rowOff>
                  </from>
                  <to>
                    <xdr:col>41</xdr:col>
                    <xdr:colOff>1206500</xdr:colOff>
                    <xdr:row>0</xdr:row>
                    <xdr:rowOff>4076700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rgb="FF7030A0"/>
  </sheetPr>
  <dimension ref="A1:C7"/>
  <sheetViews>
    <sheetView workbookViewId="0">
      <selection activeCell="A3" sqref="A3"/>
    </sheetView>
  </sheetViews>
  <sheetFormatPr baseColWidth="10" defaultColWidth="9.1640625" defaultRowHeight="14" x14ac:dyDescent="0"/>
  <cols>
    <col min="1" max="1" width="34.33203125" bestFit="1" customWidth="1"/>
    <col min="2" max="2" width="15.5" bestFit="1" customWidth="1"/>
    <col min="3" max="3" width="10.6640625" bestFit="1" customWidth="1"/>
  </cols>
  <sheetData>
    <row r="1" spans="1:3">
      <c r="A1" s="16" t="s">
        <v>63</v>
      </c>
      <c r="B1" t="s">
        <v>191</v>
      </c>
    </row>
    <row r="3" spans="1:3">
      <c r="B3" s="16" t="s">
        <v>159</v>
      </c>
    </row>
    <row r="4" spans="1:3">
      <c r="A4" s="16" t="s">
        <v>155</v>
      </c>
      <c r="B4" t="s">
        <v>156</v>
      </c>
      <c r="C4" t="s">
        <v>157</v>
      </c>
    </row>
    <row r="5" spans="1:3">
      <c r="A5" s="3" t="s">
        <v>156</v>
      </c>
    </row>
    <row r="6" spans="1:3">
      <c r="A6" s="19" t="s">
        <v>156</v>
      </c>
    </row>
    <row r="7" spans="1:3">
      <c r="A7" s="3" t="s">
        <v>157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rgb="FF7030A0"/>
  </sheetPr>
  <dimension ref="A1:C7"/>
  <sheetViews>
    <sheetView workbookViewId="0">
      <selection activeCell="B6" sqref="B6"/>
    </sheetView>
  </sheetViews>
  <sheetFormatPr baseColWidth="10" defaultColWidth="9.1640625" defaultRowHeight="14" x14ac:dyDescent="0"/>
  <cols>
    <col min="1" max="1" width="34.33203125" bestFit="1" customWidth="1"/>
    <col min="2" max="2" width="15.5" bestFit="1" customWidth="1"/>
    <col min="3" max="4" width="10.6640625" bestFit="1" customWidth="1"/>
  </cols>
  <sheetData>
    <row r="1" spans="1:3">
      <c r="A1" s="16" t="s">
        <v>63</v>
      </c>
      <c r="B1" t="s">
        <v>191</v>
      </c>
    </row>
    <row r="3" spans="1:3">
      <c r="A3" s="16" t="s">
        <v>158</v>
      </c>
      <c r="B3" s="16" t="s">
        <v>159</v>
      </c>
    </row>
    <row r="4" spans="1:3">
      <c r="A4" s="16" t="s">
        <v>155</v>
      </c>
      <c r="B4" t="s">
        <v>156</v>
      </c>
      <c r="C4" t="s">
        <v>157</v>
      </c>
    </row>
    <row r="5" spans="1:3">
      <c r="A5" s="3" t="s">
        <v>156</v>
      </c>
      <c r="B5" s="17"/>
      <c r="C5" s="17"/>
    </row>
    <row r="6" spans="1:3">
      <c r="A6" s="19" t="s">
        <v>156</v>
      </c>
      <c r="B6" s="17"/>
      <c r="C6" s="17"/>
    </row>
    <row r="7" spans="1:3">
      <c r="A7" s="3" t="s">
        <v>157</v>
      </c>
      <c r="B7" s="17"/>
      <c r="C7" s="1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A1:H44"/>
  <sheetViews>
    <sheetView zoomScale="70" zoomScaleNormal="70" zoomScalePageLayoutView="70" workbookViewId="0">
      <selection activeCell="D24" sqref="D24"/>
    </sheetView>
  </sheetViews>
  <sheetFormatPr baseColWidth="10" defaultColWidth="8.6640625" defaultRowHeight="14" x14ac:dyDescent="0"/>
  <cols>
    <col min="1" max="2" width="8.6640625" style="18"/>
    <col min="3" max="3" width="21.6640625" style="18" customWidth="1"/>
    <col min="4" max="4" width="26" style="18" customWidth="1"/>
    <col min="5" max="5" width="19.33203125" style="18" customWidth="1"/>
    <col min="6" max="6" width="15.6640625" style="18" customWidth="1"/>
    <col min="7" max="7" width="19.6640625" style="18" customWidth="1"/>
    <col min="8" max="8" width="74.5" style="18" customWidth="1"/>
    <col min="9" max="16384" width="8.6640625" style="18"/>
  </cols>
  <sheetData>
    <row r="1" spans="1:8" s="34" customFormat="1" ht="70">
      <c r="A1" s="5" t="s">
        <v>122</v>
      </c>
      <c r="B1" s="5" t="s">
        <v>160</v>
      </c>
      <c r="C1" s="5" t="s">
        <v>55</v>
      </c>
      <c r="D1" s="5" t="s">
        <v>56</v>
      </c>
      <c r="E1" s="6" t="s">
        <v>61</v>
      </c>
      <c r="F1" s="7" t="s">
        <v>186</v>
      </c>
      <c r="G1" s="8" t="s">
        <v>63</v>
      </c>
      <c r="H1" s="8" t="s">
        <v>16</v>
      </c>
    </row>
    <row r="2" spans="1:8" ht="36">
      <c r="A2" s="56" t="s">
        <v>123</v>
      </c>
      <c r="B2" s="56" t="s">
        <v>264</v>
      </c>
      <c r="C2" s="57" t="s">
        <v>352</v>
      </c>
      <c r="D2" s="57" t="s">
        <v>247</v>
      </c>
      <c r="E2" s="58" t="s">
        <v>39</v>
      </c>
      <c r="F2" s="57" t="s">
        <v>138</v>
      </c>
      <c r="G2" s="57" t="s">
        <v>145</v>
      </c>
      <c r="H2" s="57" t="s">
        <v>258</v>
      </c>
    </row>
    <row r="3" spans="1:8" ht="72">
      <c r="A3" s="56" t="s">
        <v>124</v>
      </c>
      <c r="B3" s="56" t="s">
        <v>265</v>
      </c>
      <c r="C3" s="57" t="s">
        <v>223</v>
      </c>
      <c r="D3" s="57" t="s">
        <v>353</v>
      </c>
      <c r="E3" s="58" t="s">
        <v>40</v>
      </c>
      <c r="F3" s="57" t="s">
        <v>139</v>
      </c>
      <c r="G3" s="57" t="s">
        <v>143</v>
      </c>
      <c r="H3" s="57" t="s">
        <v>261</v>
      </c>
    </row>
    <row r="4" spans="1:8" ht="108">
      <c r="A4" s="56" t="s">
        <v>125</v>
      </c>
      <c r="B4" s="56" t="s">
        <v>266</v>
      </c>
      <c r="C4" s="57" t="s">
        <v>394</v>
      </c>
      <c r="D4" s="57" t="s">
        <v>273</v>
      </c>
      <c r="E4" s="58" t="s">
        <v>41</v>
      </c>
      <c r="F4" s="57" t="s">
        <v>140</v>
      </c>
      <c r="G4" s="57" t="s">
        <v>144</v>
      </c>
      <c r="H4" s="57" t="s">
        <v>53</v>
      </c>
    </row>
    <row r="5" spans="1:8" ht="90">
      <c r="A5" s="56" t="s">
        <v>126</v>
      </c>
      <c r="B5" s="56" t="s">
        <v>267</v>
      </c>
      <c r="C5" s="57" t="s">
        <v>270</v>
      </c>
      <c r="D5" s="57" t="s">
        <v>251</v>
      </c>
      <c r="E5" s="57" t="s">
        <v>118</v>
      </c>
      <c r="F5" s="57" t="s">
        <v>141</v>
      </c>
      <c r="G5" s="57" t="s">
        <v>269</v>
      </c>
      <c r="H5" s="57" t="s">
        <v>152</v>
      </c>
    </row>
    <row r="6" spans="1:8" ht="90">
      <c r="A6" s="56" t="s">
        <v>127</v>
      </c>
      <c r="B6" s="56"/>
      <c r="C6" s="57" t="s">
        <v>271</v>
      </c>
      <c r="D6" s="57" t="s">
        <v>232</v>
      </c>
      <c r="E6" s="58" t="s">
        <v>42</v>
      </c>
      <c r="F6" s="57" t="s">
        <v>142</v>
      </c>
      <c r="G6" s="57" t="s">
        <v>303</v>
      </c>
      <c r="H6" s="57" t="s">
        <v>151</v>
      </c>
    </row>
    <row r="7" spans="1:8" ht="54">
      <c r="A7" s="56" t="s">
        <v>128</v>
      </c>
      <c r="B7" s="56"/>
      <c r="C7" s="57" t="s">
        <v>212</v>
      </c>
      <c r="D7" s="57" t="s">
        <v>355</v>
      </c>
      <c r="E7" s="58" t="s">
        <v>121</v>
      </c>
      <c r="F7" s="57"/>
      <c r="G7" s="57" t="s">
        <v>268</v>
      </c>
      <c r="H7" s="57" t="s">
        <v>150</v>
      </c>
    </row>
    <row r="8" spans="1:8" ht="36">
      <c r="A8" s="56" t="s">
        <v>129</v>
      </c>
      <c r="B8" s="56"/>
      <c r="C8" s="57" t="s">
        <v>213</v>
      </c>
      <c r="D8" s="57" t="s">
        <v>249</v>
      </c>
      <c r="E8" s="58" t="s">
        <v>32</v>
      </c>
      <c r="F8" s="57"/>
      <c r="G8" s="57"/>
      <c r="H8" s="57" t="s">
        <v>255</v>
      </c>
    </row>
    <row r="9" spans="1:8" ht="18">
      <c r="A9" s="56" t="s">
        <v>130</v>
      </c>
      <c r="B9" s="56"/>
      <c r="C9" s="57" t="s">
        <v>406</v>
      </c>
      <c r="D9" s="57" t="s">
        <v>245</v>
      </c>
      <c r="E9" s="58" t="s">
        <v>43</v>
      </c>
      <c r="F9" s="57"/>
      <c r="G9" s="57"/>
      <c r="H9" s="57" t="s">
        <v>154</v>
      </c>
    </row>
    <row r="10" spans="1:8" ht="36">
      <c r="A10" s="56" t="s">
        <v>131</v>
      </c>
      <c r="B10" s="56"/>
      <c r="C10" s="57" t="s">
        <v>203</v>
      </c>
      <c r="D10" s="57" t="s">
        <v>231</v>
      </c>
      <c r="E10" s="57" t="s">
        <v>117</v>
      </c>
      <c r="F10" s="57"/>
      <c r="G10" s="57"/>
      <c r="H10" s="57" t="s">
        <v>256</v>
      </c>
    </row>
    <row r="11" spans="1:8" ht="18">
      <c r="A11" s="56" t="s">
        <v>132</v>
      </c>
      <c r="B11" s="56"/>
      <c r="C11" s="57" t="s">
        <v>204</v>
      </c>
      <c r="D11" s="57" t="s">
        <v>250</v>
      </c>
      <c r="E11" s="57" t="s">
        <v>119</v>
      </c>
      <c r="F11" s="57"/>
      <c r="G11" s="57"/>
      <c r="H11" s="57" t="s">
        <v>177</v>
      </c>
    </row>
    <row r="12" spans="1:8" ht="36">
      <c r="A12" s="56" t="s">
        <v>133</v>
      </c>
      <c r="B12" s="56"/>
      <c r="C12" s="57" t="s">
        <v>233</v>
      </c>
      <c r="D12" s="57" t="s">
        <v>252</v>
      </c>
      <c r="E12" s="58" t="s">
        <v>37</v>
      </c>
      <c r="F12" s="57"/>
      <c r="G12" s="57"/>
      <c r="H12" s="57" t="s">
        <v>153</v>
      </c>
    </row>
    <row r="13" spans="1:8" ht="54">
      <c r="A13" s="56" t="s">
        <v>134</v>
      </c>
      <c r="B13" s="56"/>
      <c r="C13" s="57" t="s">
        <v>225</v>
      </c>
      <c r="D13" s="57" t="s">
        <v>274</v>
      </c>
      <c r="E13" s="58" t="s">
        <v>115</v>
      </c>
      <c r="F13" s="57"/>
      <c r="G13" s="57"/>
      <c r="H13" s="57" t="s">
        <v>51</v>
      </c>
    </row>
    <row r="14" spans="1:8" ht="18">
      <c r="A14" s="56"/>
      <c r="B14" s="56"/>
      <c r="C14" s="57" t="s">
        <v>205</v>
      </c>
      <c r="D14" s="57" t="s">
        <v>246</v>
      </c>
      <c r="E14" s="57" t="s">
        <v>44</v>
      </c>
      <c r="F14" s="57"/>
      <c r="G14" s="57"/>
      <c r="H14" s="57" t="s">
        <v>148</v>
      </c>
    </row>
    <row r="15" spans="1:8" ht="18">
      <c r="A15" s="56"/>
      <c r="B15" s="56"/>
      <c r="C15" s="57" t="s">
        <v>227</v>
      </c>
      <c r="D15" s="57" t="s">
        <v>244</v>
      </c>
      <c r="E15" s="58" t="s">
        <v>33</v>
      </c>
      <c r="F15" s="57"/>
      <c r="G15" s="57"/>
      <c r="H15" s="57" t="s">
        <v>147</v>
      </c>
    </row>
    <row r="16" spans="1:8" ht="18">
      <c r="A16" s="56"/>
      <c r="B16" s="56"/>
      <c r="C16" s="57" t="s">
        <v>228</v>
      </c>
      <c r="D16" s="57" t="s">
        <v>233</v>
      </c>
      <c r="E16" s="58" t="s">
        <v>45</v>
      </c>
      <c r="F16" s="57"/>
      <c r="G16" s="57"/>
      <c r="H16" s="57" t="s">
        <v>149</v>
      </c>
    </row>
    <row r="17" spans="1:8" ht="18">
      <c r="A17" s="56"/>
      <c r="B17" s="56"/>
      <c r="C17" s="57" t="s">
        <v>224</v>
      </c>
      <c r="D17" s="57" t="s">
        <v>236</v>
      </c>
      <c r="E17" s="57" t="s">
        <v>46</v>
      </c>
      <c r="F17" s="57"/>
      <c r="G17" s="57"/>
      <c r="H17" s="57"/>
    </row>
    <row r="18" spans="1:8" ht="18">
      <c r="A18" s="56"/>
      <c r="B18" s="56"/>
      <c r="C18" s="57" t="s">
        <v>206</v>
      </c>
      <c r="D18" s="57" t="s">
        <v>248</v>
      </c>
      <c r="E18" s="58" t="s">
        <v>116</v>
      </c>
      <c r="F18" s="57"/>
      <c r="G18" s="57"/>
      <c r="H18" s="57"/>
    </row>
    <row r="19" spans="1:8" ht="18">
      <c r="A19" s="56"/>
      <c r="B19" s="56"/>
      <c r="C19" s="57" t="s">
        <v>207</v>
      </c>
      <c r="D19" s="57" t="s">
        <v>237</v>
      </c>
      <c r="E19" s="58" t="s">
        <v>47</v>
      </c>
      <c r="F19" s="57"/>
      <c r="G19" s="57"/>
      <c r="H19" s="57"/>
    </row>
    <row r="20" spans="1:8" ht="18">
      <c r="A20" s="56"/>
      <c r="B20" s="56"/>
      <c r="C20" s="57" t="s">
        <v>219</v>
      </c>
      <c r="D20" s="57" t="s">
        <v>408</v>
      </c>
      <c r="E20" s="58" t="s">
        <v>36</v>
      </c>
      <c r="F20" s="57"/>
      <c r="G20" s="57"/>
      <c r="H20" s="57"/>
    </row>
    <row r="21" spans="1:8" ht="18">
      <c r="A21" s="56"/>
      <c r="B21" s="56"/>
      <c r="C21" s="57" t="s">
        <v>416</v>
      </c>
      <c r="D21" s="57" t="s">
        <v>275</v>
      </c>
      <c r="E21" s="57" t="s">
        <v>34</v>
      </c>
      <c r="F21" s="57"/>
      <c r="G21" s="57"/>
      <c r="H21" s="57"/>
    </row>
    <row r="22" spans="1:8" ht="18">
      <c r="A22" s="56"/>
      <c r="B22" s="56"/>
      <c r="C22" s="57" t="s">
        <v>272</v>
      </c>
      <c r="D22" s="57" t="s">
        <v>205</v>
      </c>
      <c r="E22" s="58" t="s">
        <v>35</v>
      </c>
      <c r="F22" s="57"/>
      <c r="G22" s="57"/>
      <c r="H22" s="57"/>
    </row>
    <row r="23" spans="1:8" ht="18">
      <c r="A23" s="56"/>
      <c r="B23" s="56"/>
      <c r="C23" s="57" t="s">
        <v>214</v>
      </c>
      <c r="D23" s="57" t="s">
        <v>238</v>
      </c>
      <c r="E23" s="58" t="s">
        <v>193</v>
      </c>
      <c r="F23" s="57"/>
      <c r="G23" s="57"/>
      <c r="H23" s="57"/>
    </row>
    <row r="24" spans="1:8" ht="18">
      <c r="A24" s="56"/>
      <c r="B24" s="56"/>
      <c r="C24" s="57" t="s">
        <v>215</v>
      </c>
      <c r="D24" s="57" t="s">
        <v>239</v>
      </c>
      <c r="E24" s="58" t="s">
        <v>38</v>
      </c>
      <c r="F24" s="57"/>
      <c r="G24" s="57"/>
      <c r="H24" s="57"/>
    </row>
    <row r="25" spans="1:8" ht="18">
      <c r="A25" s="56"/>
      <c r="B25" s="56"/>
      <c r="C25" s="57" t="s">
        <v>229</v>
      </c>
      <c r="D25" s="57" t="s">
        <v>240</v>
      </c>
      <c r="E25" s="58" t="s">
        <v>120</v>
      </c>
      <c r="F25" s="57"/>
      <c r="G25" s="57"/>
      <c r="H25" s="57"/>
    </row>
    <row r="26" spans="1:8" ht="36">
      <c r="A26" s="56"/>
      <c r="B26" s="56"/>
      <c r="C26" s="57" t="s">
        <v>226</v>
      </c>
      <c r="D26" s="57" t="s">
        <v>241</v>
      </c>
      <c r="E26" s="57" t="s">
        <v>48</v>
      </c>
      <c r="F26" s="57"/>
      <c r="G26" s="57"/>
      <c r="H26" s="57"/>
    </row>
    <row r="27" spans="1:8" ht="18">
      <c r="A27" s="56"/>
      <c r="B27" s="56"/>
      <c r="C27" s="57" t="s">
        <v>220</v>
      </c>
      <c r="D27" s="57" t="s">
        <v>253</v>
      </c>
      <c r="E27" s="58" t="s">
        <v>49</v>
      </c>
      <c r="F27" s="57"/>
      <c r="G27" s="57"/>
      <c r="H27" s="57"/>
    </row>
    <row r="28" spans="1:8" ht="18">
      <c r="A28" s="56"/>
      <c r="B28" s="56"/>
      <c r="C28" s="57" t="s">
        <v>208</v>
      </c>
      <c r="D28" s="57" t="s">
        <v>276</v>
      </c>
      <c r="E28" s="58" t="s">
        <v>50</v>
      </c>
      <c r="F28" s="57"/>
      <c r="G28" s="57"/>
      <c r="H28" s="57"/>
    </row>
    <row r="29" spans="1:8" ht="18">
      <c r="A29" s="56"/>
      <c r="B29" s="56"/>
      <c r="C29" s="57" t="s">
        <v>230</v>
      </c>
      <c r="D29" s="57" t="s">
        <v>242</v>
      </c>
      <c r="E29" s="57"/>
      <c r="F29" s="57"/>
      <c r="G29" s="57"/>
      <c r="H29" s="57"/>
    </row>
    <row r="30" spans="1:8" ht="18">
      <c r="A30" s="56"/>
      <c r="B30" s="56"/>
      <c r="C30" s="57" t="s">
        <v>209</v>
      </c>
      <c r="D30" s="57" t="s">
        <v>407</v>
      </c>
      <c r="E30" s="58"/>
      <c r="F30" s="57"/>
      <c r="G30" s="57"/>
      <c r="H30" s="57"/>
    </row>
    <row r="31" spans="1:8" ht="18">
      <c r="A31" s="56"/>
      <c r="B31" s="56"/>
      <c r="C31" s="57" t="s">
        <v>221</v>
      </c>
      <c r="D31" s="57" t="s">
        <v>277</v>
      </c>
      <c r="E31" s="58"/>
      <c r="F31" s="57"/>
      <c r="G31" s="57"/>
      <c r="H31" s="57"/>
    </row>
    <row r="32" spans="1:8" ht="18">
      <c r="A32" s="56"/>
      <c r="B32" s="56"/>
      <c r="C32" s="57" t="s">
        <v>388</v>
      </c>
      <c r="D32" s="57" t="s">
        <v>208</v>
      </c>
      <c r="E32" s="58"/>
      <c r="F32" s="57"/>
      <c r="G32" s="57"/>
      <c r="H32" s="57"/>
    </row>
    <row r="33" spans="1:8" ht="18">
      <c r="A33" s="56"/>
      <c r="B33" s="56"/>
      <c r="C33" s="57" t="s">
        <v>216</v>
      </c>
      <c r="D33" s="57" t="s">
        <v>230</v>
      </c>
      <c r="E33" s="58"/>
      <c r="F33" s="57"/>
      <c r="G33" s="57"/>
      <c r="H33" s="57"/>
    </row>
    <row r="34" spans="1:8" ht="18">
      <c r="A34" s="56"/>
      <c r="B34" s="56"/>
      <c r="C34" s="57" t="s">
        <v>222</v>
      </c>
      <c r="D34" s="57" t="s">
        <v>278</v>
      </c>
      <c r="E34" s="58"/>
      <c r="F34" s="57"/>
      <c r="G34" s="57"/>
      <c r="H34" s="57"/>
    </row>
    <row r="35" spans="1:8" ht="18">
      <c r="A35" s="56"/>
      <c r="B35" s="56"/>
      <c r="C35" s="57" t="s">
        <v>211</v>
      </c>
      <c r="D35" s="57" t="s">
        <v>234</v>
      </c>
      <c r="E35" s="58"/>
      <c r="F35" s="57"/>
      <c r="G35" s="57"/>
      <c r="H35" s="57"/>
    </row>
    <row r="36" spans="1:8" ht="18">
      <c r="A36" s="56"/>
      <c r="B36" s="56"/>
      <c r="C36" s="57" t="s">
        <v>210</v>
      </c>
      <c r="D36" s="57" t="s">
        <v>254</v>
      </c>
      <c r="E36" s="58"/>
      <c r="F36" s="57"/>
      <c r="G36" s="57"/>
      <c r="H36" s="57"/>
    </row>
    <row r="37" spans="1:8" ht="18">
      <c r="A37" s="56"/>
      <c r="B37" s="56"/>
      <c r="C37" s="57" t="s">
        <v>217</v>
      </c>
      <c r="D37" s="57" t="s">
        <v>279</v>
      </c>
      <c r="E37" s="58"/>
      <c r="F37" s="57"/>
      <c r="G37" s="57"/>
      <c r="H37" s="57"/>
    </row>
    <row r="38" spans="1:8" ht="18">
      <c r="A38" s="56"/>
      <c r="B38" s="56"/>
      <c r="C38" s="57" t="s">
        <v>354</v>
      </c>
      <c r="D38" s="57" t="s">
        <v>243</v>
      </c>
      <c r="E38" s="58"/>
      <c r="F38" s="57"/>
      <c r="G38" s="57"/>
      <c r="H38" s="57"/>
    </row>
    <row r="39" spans="1:8" ht="18">
      <c r="A39" s="56"/>
      <c r="B39" s="56"/>
      <c r="C39" s="57"/>
      <c r="D39" s="57" t="s">
        <v>235</v>
      </c>
      <c r="E39" s="58"/>
      <c r="F39" s="57"/>
      <c r="G39" s="57"/>
      <c r="H39" s="57"/>
    </row>
    <row r="40" spans="1:8" ht="18">
      <c r="A40" s="56"/>
      <c r="B40" s="56"/>
      <c r="C40" s="57"/>
      <c r="D40" s="57"/>
      <c r="E40" s="58"/>
      <c r="F40" s="57"/>
      <c r="G40" s="57"/>
      <c r="H40" s="57"/>
    </row>
    <row r="41" spans="1:8" ht="18">
      <c r="A41" s="56"/>
      <c r="B41" s="56"/>
      <c r="C41" s="57"/>
      <c r="E41" s="56"/>
      <c r="F41" s="56"/>
      <c r="G41" s="56"/>
      <c r="H41" s="56"/>
    </row>
    <row r="42" spans="1:8" ht="18">
      <c r="C42" s="57"/>
    </row>
    <row r="43" spans="1:8" ht="18">
      <c r="C43" s="57"/>
    </row>
    <row r="44" spans="1:8" ht="15">
      <c r="C44" s="56"/>
    </row>
  </sheetData>
  <sortState ref="G2:G16">
    <sortCondition ref="G16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/>
  <dimension ref="A1:L18"/>
  <sheetViews>
    <sheetView topLeftCell="C4" zoomScale="70" zoomScaleNormal="70" zoomScalePageLayoutView="70" workbookViewId="0">
      <selection activeCell="E11" sqref="E11"/>
    </sheetView>
  </sheetViews>
  <sheetFormatPr baseColWidth="10" defaultColWidth="8.6640625" defaultRowHeight="14" x14ac:dyDescent="0"/>
  <cols>
    <col min="1" max="6" width="20.6640625" style="35" customWidth="1"/>
    <col min="7" max="7" width="8.6640625" style="35"/>
    <col min="8" max="11" width="15.6640625" style="35" customWidth="1"/>
    <col min="12" max="16384" width="8.6640625" style="35"/>
  </cols>
  <sheetData>
    <row r="1" spans="1:12" ht="75">
      <c r="A1" s="9" t="s">
        <v>64</v>
      </c>
      <c r="B1" s="10" t="s">
        <v>65</v>
      </c>
      <c r="C1" s="10" t="s">
        <v>66</v>
      </c>
      <c r="D1" s="10" t="s">
        <v>67</v>
      </c>
      <c r="E1" s="10" t="s">
        <v>68</v>
      </c>
      <c r="F1" s="10" t="s">
        <v>69</v>
      </c>
      <c r="H1" s="41" t="s">
        <v>161</v>
      </c>
      <c r="I1" s="41" t="s">
        <v>162</v>
      </c>
      <c r="J1" s="41" t="s">
        <v>164</v>
      </c>
      <c r="K1" s="41" t="s">
        <v>165</v>
      </c>
      <c r="L1" s="11"/>
    </row>
    <row r="2" spans="1:12" ht="72">
      <c r="A2" s="10" t="s">
        <v>70</v>
      </c>
      <c r="B2" s="11" t="s">
        <v>71</v>
      </c>
      <c r="C2" s="59" t="s">
        <v>72</v>
      </c>
      <c r="D2" s="59" t="s">
        <v>95</v>
      </c>
      <c r="E2" s="59" t="s">
        <v>73</v>
      </c>
      <c r="F2" s="59" t="s">
        <v>99</v>
      </c>
      <c r="G2" s="60"/>
      <c r="H2" s="61" t="s">
        <v>167</v>
      </c>
      <c r="I2" s="61" t="s">
        <v>179</v>
      </c>
      <c r="J2" s="61" t="s">
        <v>185</v>
      </c>
      <c r="K2" s="61" t="s">
        <v>183</v>
      </c>
    </row>
    <row r="3" spans="1:12" ht="54">
      <c r="A3" s="10" t="s">
        <v>74</v>
      </c>
      <c r="B3" s="11" t="s">
        <v>75</v>
      </c>
      <c r="C3" s="59" t="s">
        <v>93</v>
      </c>
      <c r="D3" s="59" t="s">
        <v>96</v>
      </c>
      <c r="E3" s="59" t="s">
        <v>105</v>
      </c>
      <c r="F3" s="59" t="s">
        <v>76</v>
      </c>
      <c r="G3" s="60"/>
      <c r="H3" s="61" t="s">
        <v>37</v>
      </c>
      <c r="I3" s="61" t="s">
        <v>102</v>
      </c>
      <c r="J3" s="61" t="s">
        <v>171</v>
      </c>
      <c r="K3" s="61" t="s">
        <v>180</v>
      </c>
    </row>
    <row r="4" spans="1:12" ht="72">
      <c r="A4" s="10" t="s">
        <v>77</v>
      </c>
      <c r="B4" s="11" t="s">
        <v>89</v>
      </c>
      <c r="C4" s="59" t="s">
        <v>94</v>
      </c>
      <c r="D4" s="59" t="s">
        <v>78</v>
      </c>
      <c r="E4" s="59" t="s">
        <v>161</v>
      </c>
      <c r="F4" s="59" t="s">
        <v>100</v>
      </c>
      <c r="G4" s="60"/>
      <c r="H4" s="61" t="s">
        <v>33</v>
      </c>
      <c r="I4" s="61" t="s">
        <v>168</v>
      </c>
      <c r="J4" s="61" t="s">
        <v>170</v>
      </c>
      <c r="K4" s="61" t="s">
        <v>181</v>
      </c>
    </row>
    <row r="5" spans="1:12" ht="90">
      <c r="A5" s="10" t="s">
        <v>79</v>
      </c>
      <c r="B5" s="11" t="s">
        <v>92</v>
      </c>
      <c r="C5" s="59"/>
      <c r="D5" s="59" t="s">
        <v>97</v>
      </c>
      <c r="E5" s="59" t="s">
        <v>162</v>
      </c>
      <c r="F5" s="59" t="s">
        <v>80</v>
      </c>
      <c r="G5" s="60"/>
      <c r="H5" s="61" t="s">
        <v>182</v>
      </c>
      <c r="I5" s="61" t="s">
        <v>182</v>
      </c>
      <c r="J5" s="61" t="s">
        <v>169</v>
      </c>
      <c r="K5" s="61" t="s">
        <v>102</v>
      </c>
    </row>
    <row r="6" spans="1:12" ht="72">
      <c r="A6" s="10" t="s">
        <v>81</v>
      </c>
      <c r="B6" s="11" t="s">
        <v>82</v>
      </c>
      <c r="C6" s="59"/>
      <c r="D6" s="59" t="s">
        <v>98</v>
      </c>
      <c r="E6" s="59" t="s">
        <v>106</v>
      </c>
      <c r="F6" s="59" t="s">
        <v>84</v>
      </c>
      <c r="G6" s="60"/>
      <c r="H6" s="61" t="s">
        <v>36</v>
      </c>
      <c r="I6" s="60"/>
      <c r="J6" s="61" t="s">
        <v>102</v>
      </c>
      <c r="K6" s="61" t="s">
        <v>168</v>
      </c>
    </row>
    <row r="7" spans="1:12" ht="72">
      <c r="A7" s="11"/>
      <c r="B7" s="11" t="s">
        <v>90</v>
      </c>
      <c r="C7" s="59"/>
      <c r="D7" s="59" t="s">
        <v>85</v>
      </c>
      <c r="E7" s="59" t="s">
        <v>163</v>
      </c>
      <c r="F7" s="59" t="s">
        <v>101</v>
      </c>
      <c r="G7" s="60"/>
      <c r="H7" s="61" t="s">
        <v>166</v>
      </c>
      <c r="I7" s="60"/>
      <c r="J7" s="61" t="s">
        <v>168</v>
      </c>
      <c r="K7" s="61" t="s">
        <v>184</v>
      </c>
    </row>
    <row r="8" spans="1:12" ht="36">
      <c r="A8" s="11"/>
      <c r="B8" s="11" t="s">
        <v>91</v>
      </c>
      <c r="C8" s="59"/>
      <c r="D8" s="59"/>
      <c r="E8" s="59" t="s">
        <v>83</v>
      </c>
      <c r="F8" s="59" t="s">
        <v>102</v>
      </c>
      <c r="G8" s="60"/>
      <c r="H8" s="60"/>
      <c r="I8" s="60"/>
      <c r="J8" s="61" t="s">
        <v>182</v>
      </c>
      <c r="K8" s="61" t="s">
        <v>182</v>
      </c>
    </row>
    <row r="9" spans="1:12" ht="18">
      <c r="A9" s="11"/>
      <c r="B9" s="11"/>
      <c r="C9" s="59"/>
      <c r="D9" s="59"/>
      <c r="E9" s="59" t="s">
        <v>86</v>
      </c>
      <c r="F9" s="59" t="s">
        <v>87</v>
      </c>
      <c r="G9" s="60"/>
      <c r="H9" s="60"/>
      <c r="I9" s="60"/>
      <c r="J9" s="60"/>
      <c r="K9" s="60"/>
    </row>
    <row r="10" spans="1:12" ht="36">
      <c r="A10" s="11"/>
      <c r="B10" s="11"/>
      <c r="C10" s="59"/>
      <c r="D10" s="59"/>
      <c r="E10" s="59" t="s">
        <v>396</v>
      </c>
      <c r="F10" s="59" t="s">
        <v>103</v>
      </c>
      <c r="G10" s="60"/>
      <c r="H10" s="60"/>
      <c r="I10" s="60"/>
      <c r="J10" s="60"/>
      <c r="K10" s="60"/>
    </row>
    <row r="11" spans="1:12" ht="18">
      <c r="A11" s="11"/>
      <c r="B11" s="11"/>
      <c r="C11" s="59"/>
      <c r="D11" s="59"/>
      <c r="E11" s="59" t="s">
        <v>164</v>
      </c>
      <c r="F11" s="59" t="s">
        <v>88</v>
      </c>
      <c r="G11" s="60"/>
      <c r="H11" s="60"/>
      <c r="I11" s="60"/>
      <c r="J11" s="60"/>
      <c r="K11" s="60"/>
    </row>
    <row r="12" spans="1:12" ht="54">
      <c r="A12" s="11"/>
      <c r="B12" s="11"/>
      <c r="C12" s="59"/>
      <c r="D12" s="59"/>
      <c r="E12" s="62" t="s">
        <v>349</v>
      </c>
      <c r="F12" s="59"/>
      <c r="G12" s="60"/>
      <c r="H12" s="60"/>
      <c r="I12" s="60"/>
      <c r="J12" s="60"/>
      <c r="K12" s="60"/>
    </row>
    <row r="13" spans="1:12" ht="72">
      <c r="C13" s="60"/>
      <c r="D13" s="59"/>
      <c r="E13" s="62" t="s">
        <v>104</v>
      </c>
      <c r="F13" s="59"/>
      <c r="G13" s="60"/>
      <c r="H13" s="60"/>
      <c r="I13" s="60"/>
      <c r="J13" s="60"/>
      <c r="K13" s="60"/>
    </row>
    <row r="14" spans="1:12" ht="108">
      <c r="C14" s="60"/>
      <c r="D14" s="59"/>
      <c r="E14" s="62" t="s">
        <v>350</v>
      </c>
      <c r="F14" s="59"/>
      <c r="G14" s="60"/>
      <c r="H14" s="60"/>
      <c r="I14" s="60"/>
      <c r="J14" s="60"/>
      <c r="K14" s="60"/>
    </row>
    <row r="15" spans="1:12" ht="54">
      <c r="C15" s="60"/>
      <c r="D15" s="59"/>
      <c r="E15" s="62" t="s">
        <v>351</v>
      </c>
      <c r="F15" s="59"/>
      <c r="G15" s="60"/>
      <c r="H15" s="60"/>
      <c r="I15" s="60"/>
      <c r="J15" s="60"/>
      <c r="K15" s="60"/>
    </row>
    <row r="16" spans="1:12" ht="18">
      <c r="C16" s="60"/>
      <c r="D16" s="59"/>
      <c r="E16" s="62" t="s">
        <v>165</v>
      </c>
      <c r="F16" s="59"/>
      <c r="G16" s="60"/>
      <c r="H16" s="60"/>
      <c r="I16" s="60"/>
      <c r="J16" s="60"/>
      <c r="K16" s="60"/>
    </row>
    <row r="17" spans="3:11" ht="18">
      <c r="C17" s="60"/>
      <c r="D17" s="59"/>
      <c r="E17" s="59"/>
      <c r="F17" s="59"/>
      <c r="G17" s="60"/>
      <c r="H17" s="60"/>
      <c r="I17" s="60"/>
      <c r="J17" s="60"/>
      <c r="K17" s="60"/>
    </row>
    <row r="18" spans="3:11" ht="15">
      <c r="D18" s="11"/>
      <c r="E18" s="11"/>
      <c r="F18" s="11"/>
    </row>
  </sheetData>
  <sheetProtection sheet="1" objects="1" scenarios="1"/>
  <sortState ref="K2:K8">
    <sortCondition ref="K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/>
  <dimension ref="A1:B30"/>
  <sheetViews>
    <sheetView workbookViewId="0">
      <selection sqref="A1:A30"/>
    </sheetView>
  </sheetViews>
  <sheetFormatPr baseColWidth="10" defaultColWidth="9.1640625" defaultRowHeight="14" x14ac:dyDescent="0"/>
  <cols>
    <col min="1" max="1" width="21.33203125" style="4" customWidth="1"/>
  </cols>
  <sheetData>
    <row r="1" spans="1:2">
      <c r="A1" s="50" t="s">
        <v>304</v>
      </c>
      <c r="B1" s="38">
        <v>4</v>
      </c>
    </row>
    <row r="2" spans="1:2">
      <c r="A2" s="49" t="s">
        <v>135</v>
      </c>
      <c r="B2" s="38">
        <v>10</v>
      </c>
    </row>
    <row r="3" spans="1:2">
      <c r="A3" s="50" t="s">
        <v>305</v>
      </c>
      <c r="B3" s="38">
        <v>4</v>
      </c>
    </row>
    <row r="4" spans="1:2">
      <c r="A4" s="49" t="s">
        <v>306</v>
      </c>
      <c r="B4" s="38" t="s">
        <v>188</v>
      </c>
    </row>
    <row r="5" spans="1:2">
      <c r="A5" s="49" t="s">
        <v>307</v>
      </c>
      <c r="B5" s="38" t="s">
        <v>188</v>
      </c>
    </row>
    <row r="6" spans="1:2">
      <c r="A6" s="49" t="s">
        <v>136</v>
      </c>
      <c r="B6" s="38">
        <v>10</v>
      </c>
    </row>
    <row r="7" spans="1:2">
      <c r="A7" s="50" t="s">
        <v>315</v>
      </c>
      <c r="B7" s="38">
        <v>4</v>
      </c>
    </row>
    <row r="8" spans="1:2">
      <c r="A8" s="50" t="s">
        <v>316</v>
      </c>
      <c r="B8" s="38">
        <v>4</v>
      </c>
    </row>
    <row r="9" spans="1:2">
      <c r="A9" s="49" t="s">
        <v>320</v>
      </c>
      <c r="B9" s="38">
        <v>10</v>
      </c>
    </row>
    <row r="10" spans="1:2">
      <c r="A10" s="49" t="s">
        <v>321</v>
      </c>
      <c r="B10" s="38">
        <v>105</v>
      </c>
    </row>
    <row r="11" spans="1:2">
      <c r="A11" s="49" t="s">
        <v>322</v>
      </c>
      <c r="B11" s="38">
        <v>140</v>
      </c>
    </row>
    <row r="12" spans="1:2">
      <c r="A12" s="51" t="s">
        <v>323</v>
      </c>
      <c r="B12" s="38">
        <v>140</v>
      </c>
    </row>
    <row r="13" spans="1:2">
      <c r="A13" s="51" t="s">
        <v>324</v>
      </c>
      <c r="B13" s="38">
        <v>20</v>
      </c>
    </row>
    <row r="14" spans="1:2">
      <c r="A14" s="49" t="s">
        <v>325</v>
      </c>
      <c r="B14" s="38">
        <v>105</v>
      </c>
    </row>
    <row r="15" spans="1:2">
      <c r="A15" s="51" t="s">
        <v>326</v>
      </c>
      <c r="B15" s="38">
        <v>105</v>
      </c>
    </row>
    <row r="16" spans="1:2">
      <c r="A16" s="51" t="s">
        <v>327</v>
      </c>
      <c r="B16" s="38">
        <v>20</v>
      </c>
    </row>
    <row r="17" spans="1:2">
      <c r="A17" s="49" t="s">
        <v>328</v>
      </c>
      <c r="B17" s="38">
        <v>105</v>
      </c>
    </row>
    <row r="18" spans="1:2">
      <c r="A18" s="49" t="s">
        <v>10</v>
      </c>
      <c r="B18" s="38">
        <v>30</v>
      </c>
    </row>
    <row r="19" spans="1:2">
      <c r="A19" s="49" t="s">
        <v>329</v>
      </c>
      <c r="B19" s="38">
        <v>140</v>
      </c>
    </row>
    <row r="20" spans="1:2">
      <c r="A20" s="51" t="s">
        <v>330</v>
      </c>
      <c r="B20" s="38">
        <v>20</v>
      </c>
    </row>
    <row r="21" spans="1:2">
      <c r="A21" s="49" t="s">
        <v>331</v>
      </c>
      <c r="B21" s="38">
        <v>110</v>
      </c>
    </row>
    <row r="22" spans="1:2">
      <c r="A22" s="51" t="s">
        <v>332</v>
      </c>
      <c r="B22" s="38">
        <v>20</v>
      </c>
    </row>
    <row r="23" spans="1:2">
      <c r="A23" s="49" t="s">
        <v>13</v>
      </c>
      <c r="B23" s="38">
        <v>30</v>
      </c>
    </row>
    <row r="24" spans="1:2">
      <c r="A24" s="49" t="s">
        <v>333</v>
      </c>
      <c r="B24" s="38">
        <v>10</v>
      </c>
    </row>
    <row r="25" spans="1:2">
      <c r="A25" s="49" t="s">
        <v>14</v>
      </c>
      <c r="B25" s="38">
        <v>30</v>
      </c>
    </row>
    <row r="26" spans="1:2">
      <c r="A26" s="50" t="s">
        <v>317</v>
      </c>
      <c r="B26" s="38">
        <v>4</v>
      </c>
    </row>
    <row r="27" spans="1:2">
      <c r="A27" s="50" t="s">
        <v>318</v>
      </c>
      <c r="B27" s="36">
        <v>4</v>
      </c>
    </row>
    <row r="28" spans="1:2">
      <c r="A28" s="51" t="s">
        <v>334</v>
      </c>
      <c r="B28" s="36">
        <v>20</v>
      </c>
    </row>
    <row r="29" spans="1:2">
      <c r="A29" s="51" t="s">
        <v>335</v>
      </c>
      <c r="B29" s="36">
        <v>20</v>
      </c>
    </row>
    <row r="30" spans="1:2">
      <c r="A30" s="50" t="s">
        <v>336</v>
      </c>
      <c r="B30" s="36">
        <v>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/>
  <dimension ref="A1:P11"/>
  <sheetViews>
    <sheetView zoomScale="70" zoomScaleNormal="70" zoomScalePageLayoutView="70" workbookViewId="0">
      <selection activeCell="F3" sqref="F3"/>
    </sheetView>
  </sheetViews>
  <sheetFormatPr baseColWidth="10" defaultColWidth="9.1640625" defaultRowHeight="14" x14ac:dyDescent="0"/>
  <cols>
    <col min="3" max="3" width="10.5" customWidth="1"/>
  </cols>
  <sheetData>
    <row r="1" spans="1:16" ht="84">
      <c r="A1" s="46" t="s">
        <v>286</v>
      </c>
      <c r="B1" s="34" t="s">
        <v>284</v>
      </c>
      <c r="C1" s="34" t="s">
        <v>285</v>
      </c>
      <c r="F1" s="2" t="s">
        <v>397</v>
      </c>
      <c r="G1" s="2" t="s">
        <v>293</v>
      </c>
      <c r="H1" s="2" t="s">
        <v>294</v>
      </c>
      <c r="I1" s="2" t="s">
        <v>295</v>
      </c>
      <c r="J1" s="2" t="s">
        <v>287</v>
      </c>
      <c r="K1" s="2" t="s">
        <v>292</v>
      </c>
      <c r="L1" s="2" t="s">
        <v>296</v>
      </c>
      <c r="M1" s="2" t="s">
        <v>300</v>
      </c>
      <c r="N1" s="2" t="s">
        <v>297</v>
      </c>
      <c r="O1" s="2" t="s">
        <v>298</v>
      </c>
      <c r="P1" s="2" t="s">
        <v>299</v>
      </c>
    </row>
    <row r="2" spans="1:16" ht="56">
      <c r="A2" s="34" t="s">
        <v>284</v>
      </c>
      <c r="B2" s="2" t="s">
        <v>292</v>
      </c>
      <c r="C2" s="2" t="s">
        <v>293</v>
      </c>
      <c r="F2" s="2" t="s">
        <v>188</v>
      </c>
      <c r="G2" s="18" t="s">
        <v>194</v>
      </c>
      <c r="H2" s="18" t="s">
        <v>194</v>
      </c>
      <c r="I2" s="2" t="s">
        <v>301</v>
      </c>
      <c r="J2" s="18" t="s">
        <v>194</v>
      </c>
      <c r="K2" s="48" t="s">
        <v>188</v>
      </c>
      <c r="L2" s="18" t="s">
        <v>194</v>
      </c>
      <c r="M2" s="18" t="s">
        <v>194</v>
      </c>
      <c r="N2" s="18" t="s">
        <v>194</v>
      </c>
      <c r="O2" s="18" t="s">
        <v>194</v>
      </c>
      <c r="P2" s="18" t="s">
        <v>194</v>
      </c>
    </row>
    <row r="3" spans="1:16" ht="84">
      <c r="A3" s="34" t="s">
        <v>285</v>
      </c>
      <c r="B3" s="2" t="s">
        <v>397</v>
      </c>
      <c r="C3" s="2" t="s">
        <v>294</v>
      </c>
      <c r="F3" s="18"/>
      <c r="G3" s="18" t="s">
        <v>195</v>
      </c>
      <c r="H3" s="18" t="s">
        <v>195</v>
      </c>
      <c r="I3" s="2" t="s">
        <v>302</v>
      </c>
      <c r="J3" s="18" t="s">
        <v>195</v>
      </c>
      <c r="K3" s="18" t="s">
        <v>194</v>
      </c>
      <c r="L3" s="18" t="s">
        <v>195</v>
      </c>
      <c r="M3" s="18" t="s">
        <v>195</v>
      </c>
      <c r="N3" s="18" t="s">
        <v>195</v>
      </c>
      <c r="O3" s="18" t="s">
        <v>195</v>
      </c>
      <c r="P3" s="18" t="s">
        <v>195</v>
      </c>
    </row>
    <row r="4" spans="1:16" ht="56">
      <c r="C4" s="2" t="s">
        <v>295</v>
      </c>
      <c r="F4" s="18"/>
      <c r="G4" s="18" t="s">
        <v>196</v>
      </c>
      <c r="H4" s="18" t="s">
        <v>196</v>
      </c>
      <c r="I4" s="18"/>
      <c r="J4" s="18" t="s">
        <v>196</v>
      </c>
      <c r="K4" s="18" t="s">
        <v>195</v>
      </c>
      <c r="L4" s="18" t="s">
        <v>196</v>
      </c>
      <c r="M4" s="18" t="s">
        <v>196</v>
      </c>
      <c r="N4" s="18" t="s">
        <v>196</v>
      </c>
      <c r="O4" s="18" t="s">
        <v>196</v>
      </c>
      <c r="P4" s="18" t="s">
        <v>196</v>
      </c>
    </row>
    <row r="5" spans="1:16" ht="28">
      <c r="C5" s="2" t="s">
        <v>287</v>
      </c>
      <c r="F5" s="18"/>
      <c r="G5" s="18" t="s">
        <v>197</v>
      </c>
      <c r="H5" s="18" t="s">
        <v>197</v>
      </c>
      <c r="I5" s="18"/>
      <c r="J5" s="18" t="s">
        <v>197</v>
      </c>
      <c r="K5" s="18" t="s">
        <v>196</v>
      </c>
      <c r="L5" s="18" t="s">
        <v>197</v>
      </c>
      <c r="M5" s="18" t="s">
        <v>197</v>
      </c>
      <c r="N5" s="18" t="s">
        <v>197</v>
      </c>
      <c r="O5" s="18" t="s">
        <v>197</v>
      </c>
      <c r="P5" s="18" t="s">
        <v>197</v>
      </c>
    </row>
    <row r="6" spans="1:16" ht="28">
      <c r="C6" s="2" t="s">
        <v>292</v>
      </c>
      <c r="F6" s="18"/>
      <c r="G6" s="18" t="s">
        <v>198</v>
      </c>
      <c r="H6" s="18" t="s">
        <v>198</v>
      </c>
      <c r="I6" s="18"/>
      <c r="J6" s="18" t="s">
        <v>198</v>
      </c>
      <c r="K6" s="18" t="s">
        <v>197</v>
      </c>
      <c r="L6" s="18" t="s">
        <v>198</v>
      </c>
      <c r="M6" s="18" t="s">
        <v>198</v>
      </c>
      <c r="N6" s="18" t="s">
        <v>198</v>
      </c>
      <c r="O6" s="18" t="s">
        <v>198</v>
      </c>
      <c r="P6" s="18" t="s">
        <v>198</v>
      </c>
    </row>
    <row r="7" spans="1:16" ht="28">
      <c r="C7" s="2" t="s">
        <v>296</v>
      </c>
      <c r="F7" s="18"/>
      <c r="G7" s="18" t="s">
        <v>199</v>
      </c>
      <c r="H7" s="18" t="s">
        <v>199</v>
      </c>
      <c r="I7" s="18"/>
      <c r="J7" s="18" t="s">
        <v>199</v>
      </c>
      <c r="K7" s="18" t="s">
        <v>198</v>
      </c>
      <c r="L7" s="18" t="s">
        <v>199</v>
      </c>
      <c r="M7" s="18" t="s">
        <v>199</v>
      </c>
      <c r="N7" s="18" t="s">
        <v>199</v>
      </c>
      <c r="O7" s="18" t="s">
        <v>199</v>
      </c>
      <c r="P7" s="18" t="s">
        <v>199</v>
      </c>
    </row>
    <row r="8" spans="1:16" ht="70">
      <c r="C8" s="2" t="s">
        <v>300</v>
      </c>
      <c r="K8" s="18" t="s">
        <v>199</v>
      </c>
    </row>
    <row r="9" spans="1:16">
      <c r="C9" s="2" t="s">
        <v>297</v>
      </c>
    </row>
    <row r="10" spans="1:16" ht="42">
      <c r="C10" s="2" t="s">
        <v>298</v>
      </c>
    </row>
    <row r="11" spans="1:16" ht="70">
      <c r="C11" s="2" t="s">
        <v>299</v>
      </c>
    </row>
  </sheetData>
  <dataConsolidate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/>
  <dimension ref="A1:Q16"/>
  <sheetViews>
    <sheetView workbookViewId="0">
      <selection activeCell="B8" sqref="B8"/>
    </sheetView>
  </sheetViews>
  <sheetFormatPr baseColWidth="10" defaultColWidth="9.1640625" defaultRowHeight="14" x14ac:dyDescent="0"/>
  <sheetData>
    <row r="1" spans="1:17" ht="28">
      <c r="A1" s="6" t="s">
        <v>2</v>
      </c>
      <c r="C1" s="18" t="s">
        <v>18</v>
      </c>
      <c r="D1" s="18" t="s">
        <v>1</v>
      </c>
      <c r="E1" s="18" t="s">
        <v>4</v>
      </c>
      <c r="F1" s="18" t="s">
        <v>5</v>
      </c>
      <c r="G1" s="18" t="s">
        <v>6</v>
      </c>
      <c r="H1" s="18" t="s">
        <v>7</v>
      </c>
      <c r="I1" s="2" t="s">
        <v>289</v>
      </c>
      <c r="J1" s="18" t="s">
        <v>8</v>
      </c>
      <c r="K1" s="18" t="s">
        <v>9</v>
      </c>
      <c r="L1" s="2" t="s">
        <v>290</v>
      </c>
      <c r="M1" s="2" t="s">
        <v>291</v>
      </c>
      <c r="N1" s="18" t="s">
        <v>11</v>
      </c>
      <c r="O1" s="18" t="s">
        <v>12</v>
      </c>
      <c r="P1" s="2" t="s">
        <v>0</v>
      </c>
      <c r="Q1" s="2" t="s">
        <v>288</v>
      </c>
    </row>
    <row r="2" spans="1:17">
      <c r="A2" s="18" t="s">
        <v>18</v>
      </c>
      <c r="C2" s="37" t="s">
        <v>107</v>
      </c>
      <c r="D2" s="37" t="s">
        <v>108</v>
      </c>
      <c r="E2" s="37" t="s">
        <v>107</v>
      </c>
      <c r="F2" s="37" t="s">
        <v>107</v>
      </c>
      <c r="G2" s="37" t="s">
        <v>107</v>
      </c>
      <c r="H2" s="37" t="s">
        <v>107</v>
      </c>
      <c r="I2" s="47" t="s">
        <v>107</v>
      </c>
      <c r="J2" s="37" t="s">
        <v>108</v>
      </c>
      <c r="K2" s="37" t="s">
        <v>107</v>
      </c>
      <c r="L2" s="37" t="s">
        <v>108</v>
      </c>
      <c r="M2" s="37" t="s">
        <v>107</v>
      </c>
      <c r="N2" s="37" t="s">
        <v>107</v>
      </c>
      <c r="O2" s="37" t="s">
        <v>107</v>
      </c>
      <c r="P2" s="37" t="s">
        <v>107</v>
      </c>
      <c r="Q2" s="47" t="s">
        <v>188</v>
      </c>
    </row>
    <row r="3" spans="1:17">
      <c r="A3" s="18" t="s">
        <v>1</v>
      </c>
      <c r="C3" s="37" t="s">
        <v>108</v>
      </c>
      <c r="D3" s="37" t="s">
        <v>109</v>
      </c>
      <c r="E3" s="37" t="s">
        <v>108</v>
      </c>
      <c r="F3" s="37" t="s">
        <v>108</v>
      </c>
      <c r="G3" s="37" t="s">
        <v>108</v>
      </c>
      <c r="H3" s="37" t="s">
        <v>108</v>
      </c>
      <c r="I3" s="47" t="s">
        <v>108</v>
      </c>
      <c r="J3" s="37" t="s">
        <v>109</v>
      </c>
      <c r="K3" s="37" t="s">
        <v>108</v>
      </c>
      <c r="L3" s="37" t="s">
        <v>109</v>
      </c>
      <c r="M3" s="37" t="s">
        <v>108</v>
      </c>
      <c r="N3" s="37" t="s">
        <v>108</v>
      </c>
      <c r="O3" s="37" t="s">
        <v>108</v>
      </c>
      <c r="P3" s="37" t="s">
        <v>108</v>
      </c>
      <c r="Q3" s="37"/>
    </row>
    <row r="4" spans="1:17">
      <c r="A4" s="18" t="s">
        <v>4</v>
      </c>
      <c r="C4" s="37" t="s">
        <v>109</v>
      </c>
      <c r="D4" s="37" t="s">
        <v>110</v>
      </c>
      <c r="E4" s="37" t="s">
        <v>109</v>
      </c>
      <c r="F4" s="37" t="s">
        <v>109</v>
      </c>
      <c r="G4" s="37" t="s">
        <v>109</v>
      </c>
      <c r="H4" s="37" t="s">
        <v>109</v>
      </c>
      <c r="I4" s="47" t="s">
        <v>109</v>
      </c>
      <c r="J4" s="37" t="s">
        <v>110</v>
      </c>
      <c r="K4" s="37" t="s">
        <v>109</v>
      </c>
      <c r="L4" s="37" t="s">
        <v>110</v>
      </c>
      <c r="M4" s="37"/>
      <c r="N4" s="37" t="s">
        <v>109</v>
      </c>
      <c r="O4" s="37" t="s">
        <v>109</v>
      </c>
      <c r="P4" s="37" t="s">
        <v>109</v>
      </c>
      <c r="Q4" s="37"/>
    </row>
    <row r="5" spans="1:17">
      <c r="A5" s="18" t="s">
        <v>5</v>
      </c>
      <c r="C5" s="37" t="s">
        <v>110</v>
      </c>
      <c r="D5" s="37" t="s">
        <v>111</v>
      </c>
      <c r="E5" s="37" t="s">
        <v>110</v>
      </c>
      <c r="F5" s="37" t="s">
        <v>110</v>
      </c>
      <c r="G5" s="37" t="s">
        <v>110</v>
      </c>
      <c r="H5" s="37" t="s">
        <v>110</v>
      </c>
      <c r="I5" s="47" t="s">
        <v>110</v>
      </c>
      <c r="J5" s="37" t="s">
        <v>111</v>
      </c>
      <c r="K5" s="37" t="s">
        <v>110</v>
      </c>
      <c r="L5" s="37" t="s">
        <v>111</v>
      </c>
      <c r="M5" s="37"/>
      <c r="N5" s="37" t="s">
        <v>110</v>
      </c>
      <c r="O5" s="37" t="s">
        <v>110</v>
      </c>
      <c r="P5" s="37" t="s">
        <v>110</v>
      </c>
      <c r="Q5" s="37"/>
    </row>
    <row r="6" spans="1:17">
      <c r="A6" s="18" t="s">
        <v>6</v>
      </c>
      <c r="C6" s="37" t="s">
        <v>111</v>
      </c>
      <c r="D6" s="37"/>
      <c r="E6" s="37" t="s">
        <v>111</v>
      </c>
      <c r="F6" s="37" t="s">
        <v>111</v>
      </c>
      <c r="G6" s="37"/>
      <c r="H6" s="37"/>
      <c r="I6" s="37"/>
      <c r="J6" s="37" t="s">
        <v>112</v>
      </c>
      <c r="K6" s="37" t="s">
        <v>111</v>
      </c>
      <c r="L6" s="37"/>
      <c r="M6" s="37"/>
      <c r="N6" s="37" t="s">
        <v>111</v>
      </c>
      <c r="O6" s="37" t="s">
        <v>111</v>
      </c>
      <c r="P6" s="37" t="s">
        <v>111</v>
      </c>
      <c r="Q6" s="37"/>
    </row>
    <row r="7" spans="1:17">
      <c r="A7" s="18" t="s">
        <v>7</v>
      </c>
      <c r="C7" s="37" t="s">
        <v>112</v>
      </c>
      <c r="D7" s="37"/>
      <c r="E7" s="37"/>
      <c r="F7" s="37" t="s">
        <v>112</v>
      </c>
      <c r="G7" s="37"/>
      <c r="H7" s="37"/>
      <c r="I7" s="37"/>
      <c r="J7" s="37"/>
      <c r="K7" s="37" t="s">
        <v>112</v>
      </c>
      <c r="L7" s="37"/>
      <c r="M7" s="37"/>
      <c r="N7" s="37" t="s">
        <v>112</v>
      </c>
      <c r="O7" s="37" t="s">
        <v>112</v>
      </c>
      <c r="P7" s="37" t="s">
        <v>112</v>
      </c>
      <c r="Q7" s="37"/>
    </row>
    <row r="8" spans="1:17">
      <c r="A8" s="2" t="s">
        <v>289</v>
      </c>
      <c r="C8" s="37" t="s">
        <v>113</v>
      </c>
      <c r="D8" s="37"/>
      <c r="E8" s="37"/>
      <c r="F8" s="37" t="s">
        <v>113</v>
      </c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17">
      <c r="A9" s="18" t="s">
        <v>8</v>
      </c>
      <c r="C9" s="37"/>
      <c r="D9" s="35"/>
      <c r="E9" s="37"/>
      <c r="F9" s="37" t="s">
        <v>114</v>
      </c>
      <c r="G9" s="37"/>
      <c r="H9" s="37"/>
      <c r="I9" s="37"/>
      <c r="K9" s="37"/>
      <c r="M9" s="37"/>
      <c r="N9" s="37"/>
      <c r="O9" s="37"/>
      <c r="P9" s="37"/>
      <c r="Q9" s="37"/>
    </row>
    <row r="10" spans="1:17">
      <c r="A10" s="18" t="s">
        <v>9</v>
      </c>
    </row>
    <row r="11" spans="1:17">
      <c r="A11" s="2" t="s">
        <v>290</v>
      </c>
    </row>
    <row r="12" spans="1:17">
      <c r="A12" s="2" t="s">
        <v>291</v>
      </c>
    </row>
    <row r="13" spans="1:17">
      <c r="A13" s="18" t="s">
        <v>11</v>
      </c>
    </row>
    <row r="14" spans="1:17">
      <c r="A14" s="18" t="s">
        <v>12</v>
      </c>
    </row>
    <row r="15" spans="1:17">
      <c r="A15" s="2" t="s">
        <v>0</v>
      </c>
    </row>
    <row r="16" spans="1:17">
      <c r="A16" s="2" t="s">
        <v>288</v>
      </c>
    </row>
  </sheetData>
  <sheetProtection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/>
  <dimension ref="A1:G24"/>
  <sheetViews>
    <sheetView workbookViewId="0">
      <selection activeCell="Q28" sqref="Q28"/>
    </sheetView>
  </sheetViews>
  <sheetFormatPr baseColWidth="10" defaultColWidth="9.1640625" defaultRowHeight="14" x14ac:dyDescent="0"/>
  <sheetData>
    <row r="1" spans="1:7" ht="28">
      <c r="A1" s="5" t="s">
        <v>54</v>
      </c>
      <c r="C1" s="2" t="s">
        <v>308</v>
      </c>
      <c r="D1" s="18" t="s">
        <v>146</v>
      </c>
      <c r="E1" s="2" t="s">
        <v>309</v>
      </c>
      <c r="F1" s="2" t="s">
        <v>310</v>
      </c>
      <c r="G1" s="2" t="s">
        <v>311</v>
      </c>
    </row>
    <row r="2" spans="1:7">
      <c r="A2" s="2" t="s">
        <v>308</v>
      </c>
      <c r="C2" s="51" t="s">
        <v>304</v>
      </c>
      <c r="D2" s="49" t="s">
        <v>135</v>
      </c>
      <c r="E2" s="49" t="s">
        <v>135</v>
      </c>
      <c r="F2" s="49" t="s">
        <v>135</v>
      </c>
      <c r="G2" s="49" t="s">
        <v>135</v>
      </c>
    </row>
    <row r="3" spans="1:7">
      <c r="A3" s="18" t="s">
        <v>146</v>
      </c>
      <c r="C3" s="51" t="s">
        <v>305</v>
      </c>
      <c r="D3" s="49" t="s">
        <v>306</v>
      </c>
      <c r="E3" s="49" t="s">
        <v>306</v>
      </c>
      <c r="F3" s="49" t="s">
        <v>306</v>
      </c>
      <c r="G3" s="49" t="s">
        <v>306</v>
      </c>
    </row>
    <row r="4" spans="1:7" ht="28">
      <c r="A4" s="2" t="s">
        <v>309</v>
      </c>
      <c r="C4" s="51" t="s">
        <v>315</v>
      </c>
      <c r="D4" s="49" t="s">
        <v>307</v>
      </c>
      <c r="E4" s="49" t="s">
        <v>307</v>
      </c>
      <c r="F4" s="49" t="s">
        <v>307</v>
      </c>
      <c r="G4" s="49" t="s">
        <v>307</v>
      </c>
    </row>
    <row r="5" spans="1:7" ht="28">
      <c r="A5" s="2" t="s">
        <v>310</v>
      </c>
      <c r="C5" s="53" t="s">
        <v>316</v>
      </c>
      <c r="D5" s="49" t="s">
        <v>319</v>
      </c>
      <c r="E5" s="49" t="s">
        <v>319</v>
      </c>
      <c r="F5" s="49" t="s">
        <v>319</v>
      </c>
      <c r="G5" s="49" t="s">
        <v>319</v>
      </c>
    </row>
    <row r="6" spans="1:7" ht="28">
      <c r="A6" s="2" t="s">
        <v>311</v>
      </c>
      <c r="C6" s="51" t="s">
        <v>317</v>
      </c>
      <c r="D6" s="50" t="s">
        <v>320</v>
      </c>
      <c r="E6" s="50" t="s">
        <v>320</v>
      </c>
      <c r="F6" s="50" t="s">
        <v>320</v>
      </c>
      <c r="G6" s="50" t="s">
        <v>320</v>
      </c>
    </row>
    <row r="7" spans="1:7">
      <c r="C7" s="51" t="s">
        <v>318</v>
      </c>
      <c r="D7" s="49" t="s">
        <v>321</v>
      </c>
      <c r="E7" s="49" t="s">
        <v>321</v>
      </c>
      <c r="F7" s="49" t="s">
        <v>321</v>
      </c>
      <c r="G7" s="49" t="s">
        <v>321</v>
      </c>
    </row>
    <row r="8" spans="1:7">
      <c r="C8" s="51" t="s">
        <v>336</v>
      </c>
      <c r="D8" s="49" t="s">
        <v>322</v>
      </c>
      <c r="E8" s="49" t="s">
        <v>322</v>
      </c>
      <c r="F8" s="49" t="s">
        <v>322</v>
      </c>
      <c r="G8" s="49" t="s">
        <v>322</v>
      </c>
    </row>
    <row r="9" spans="1:7" ht="28">
      <c r="D9" s="51" t="s">
        <v>323</v>
      </c>
      <c r="E9" s="51" t="s">
        <v>323</v>
      </c>
      <c r="F9" s="51" t="s">
        <v>323</v>
      </c>
      <c r="G9" s="51" t="s">
        <v>323</v>
      </c>
    </row>
    <row r="10" spans="1:7" ht="28">
      <c r="D10" s="51" t="s">
        <v>324</v>
      </c>
      <c r="E10" s="51" t="s">
        <v>324</v>
      </c>
      <c r="F10" s="51" t="s">
        <v>324</v>
      </c>
      <c r="G10" s="51" t="s">
        <v>324</v>
      </c>
    </row>
    <row r="11" spans="1:7">
      <c r="D11" s="49" t="s">
        <v>325</v>
      </c>
      <c r="E11" s="49" t="s">
        <v>325</v>
      </c>
      <c r="F11" s="49" t="s">
        <v>325</v>
      </c>
      <c r="G11" s="49" t="s">
        <v>325</v>
      </c>
    </row>
    <row r="12" spans="1:7" ht="28">
      <c r="D12" s="51" t="s">
        <v>326</v>
      </c>
      <c r="E12" s="51" t="s">
        <v>326</v>
      </c>
      <c r="F12" s="51" t="s">
        <v>326</v>
      </c>
      <c r="G12" s="51" t="s">
        <v>326</v>
      </c>
    </row>
    <row r="13" spans="1:7" ht="28">
      <c r="D13" s="51" t="s">
        <v>327</v>
      </c>
      <c r="E13" s="51" t="s">
        <v>327</v>
      </c>
      <c r="F13" s="51" t="s">
        <v>327</v>
      </c>
      <c r="G13" s="51" t="s">
        <v>327</v>
      </c>
    </row>
    <row r="14" spans="1:7">
      <c r="D14" s="49" t="s">
        <v>328</v>
      </c>
      <c r="E14" s="49" t="s">
        <v>328</v>
      </c>
      <c r="F14" s="49" t="s">
        <v>328</v>
      </c>
      <c r="G14" s="49" t="s">
        <v>328</v>
      </c>
    </row>
    <row r="15" spans="1:7">
      <c r="D15" s="49" t="s">
        <v>10</v>
      </c>
      <c r="E15" s="49" t="s">
        <v>10</v>
      </c>
      <c r="F15" s="49" t="s">
        <v>10</v>
      </c>
      <c r="G15" s="49" t="s">
        <v>10</v>
      </c>
    </row>
    <row r="16" spans="1:7">
      <c r="D16" s="49" t="s">
        <v>329</v>
      </c>
      <c r="E16" s="49" t="s">
        <v>329</v>
      </c>
      <c r="F16" s="49" t="s">
        <v>329</v>
      </c>
      <c r="G16" s="49" t="s">
        <v>329</v>
      </c>
    </row>
    <row r="17" spans="4:7" ht="28">
      <c r="D17" s="51" t="s">
        <v>330</v>
      </c>
      <c r="E17" s="51" t="s">
        <v>330</v>
      </c>
      <c r="F17" s="51" t="s">
        <v>330</v>
      </c>
      <c r="G17" s="51" t="s">
        <v>330</v>
      </c>
    </row>
    <row r="18" spans="4:7">
      <c r="D18" s="49" t="s">
        <v>331</v>
      </c>
      <c r="E18" s="49" t="s">
        <v>331</v>
      </c>
      <c r="F18" s="49" t="s">
        <v>331</v>
      </c>
      <c r="G18" s="49" t="s">
        <v>331</v>
      </c>
    </row>
    <row r="19" spans="4:7" ht="28">
      <c r="D19" s="51" t="s">
        <v>332</v>
      </c>
      <c r="E19" s="51" t="s">
        <v>332</v>
      </c>
      <c r="F19" s="51" t="s">
        <v>332</v>
      </c>
      <c r="G19" s="51" t="s">
        <v>332</v>
      </c>
    </row>
    <row r="20" spans="4:7">
      <c r="D20" s="49" t="s">
        <v>13</v>
      </c>
      <c r="E20" s="49" t="s">
        <v>13</v>
      </c>
      <c r="F20" s="49" t="s">
        <v>13</v>
      </c>
      <c r="G20" s="49" t="s">
        <v>13</v>
      </c>
    </row>
    <row r="21" spans="4:7">
      <c r="D21" s="49" t="s">
        <v>333</v>
      </c>
      <c r="E21" s="49" t="s">
        <v>333</v>
      </c>
      <c r="F21" s="49" t="s">
        <v>333</v>
      </c>
      <c r="G21" s="49" t="s">
        <v>333</v>
      </c>
    </row>
    <row r="22" spans="4:7">
      <c r="D22" s="49" t="s">
        <v>14</v>
      </c>
      <c r="E22" s="49" t="s">
        <v>14</v>
      </c>
      <c r="F22" s="49" t="s">
        <v>14</v>
      </c>
      <c r="G22" s="49" t="s">
        <v>14</v>
      </c>
    </row>
    <row r="23" spans="4:7">
      <c r="D23" s="51" t="s">
        <v>334</v>
      </c>
      <c r="E23" s="51" t="s">
        <v>334</v>
      </c>
      <c r="F23" s="51" t="s">
        <v>334</v>
      </c>
      <c r="G23" s="51" t="s">
        <v>334</v>
      </c>
    </row>
    <row r="24" spans="4:7">
      <c r="D24" s="51" t="s">
        <v>335</v>
      </c>
      <c r="E24" s="51" t="s">
        <v>335</v>
      </c>
      <c r="F24" s="51" t="s">
        <v>335</v>
      </c>
      <c r="G24" s="51" t="s">
        <v>335</v>
      </c>
    </row>
  </sheetData>
  <sortState ref="C2:C8">
    <sortCondition ref="C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 enableFormatConditionsCalculation="0"/>
  <dimension ref="A1:F4"/>
  <sheetViews>
    <sheetView workbookViewId="0">
      <selection activeCell="D4" sqref="D4"/>
    </sheetView>
  </sheetViews>
  <sheetFormatPr baseColWidth="10" defaultColWidth="22.6640625" defaultRowHeight="14" x14ac:dyDescent="0"/>
  <sheetData>
    <row r="1" spans="1:6" ht="70">
      <c r="A1" s="12" t="s">
        <v>263</v>
      </c>
      <c r="D1" s="2" t="s">
        <v>173</v>
      </c>
      <c r="E1" s="2" t="s">
        <v>312</v>
      </c>
      <c r="F1" s="2" t="s">
        <v>174</v>
      </c>
    </row>
    <row r="2" spans="1:6" ht="28">
      <c r="A2" s="2" t="s">
        <v>173</v>
      </c>
      <c r="D2" t="s">
        <v>188</v>
      </c>
      <c r="E2" t="s">
        <v>188</v>
      </c>
      <c r="F2" s="2" t="s">
        <v>175</v>
      </c>
    </row>
    <row r="3" spans="1:6" ht="28">
      <c r="A3" s="2" t="s">
        <v>312</v>
      </c>
      <c r="F3" s="2" t="s">
        <v>178</v>
      </c>
    </row>
    <row r="4" spans="1:6" ht="84">
      <c r="A4" s="2" t="s">
        <v>174</v>
      </c>
      <c r="F4" s="2" t="s">
        <v>51</v>
      </c>
    </row>
  </sheetData>
  <sheetProtection sheet="1" objects="1" scenarios="1"/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enableFormatConditionsCalculation="0"/>
  <dimension ref="A1:B30"/>
  <sheetViews>
    <sheetView workbookViewId="0">
      <selection activeCell="B13" sqref="B13"/>
    </sheetView>
  </sheetViews>
  <sheetFormatPr baseColWidth="10" defaultColWidth="9.1640625" defaultRowHeight="14" x14ac:dyDescent="0"/>
  <cols>
    <col min="1" max="1" width="12.5" customWidth="1"/>
    <col min="2" max="2" width="29.5" customWidth="1"/>
  </cols>
  <sheetData>
    <row r="1" spans="1:2">
      <c r="A1" s="51" t="s">
        <v>304</v>
      </c>
      <c r="B1" s="54" t="s">
        <v>337</v>
      </c>
    </row>
    <row r="2" spans="1:2">
      <c r="A2" s="53" t="s">
        <v>135</v>
      </c>
      <c r="B2" s="54" t="s">
        <v>338</v>
      </c>
    </row>
    <row r="3" spans="1:2">
      <c r="A3" s="51" t="s">
        <v>305</v>
      </c>
      <c r="B3" s="54" t="s">
        <v>337</v>
      </c>
    </row>
    <row r="4" spans="1:2">
      <c r="A4" s="53" t="s">
        <v>306</v>
      </c>
      <c r="B4" s="54" t="s">
        <v>338</v>
      </c>
    </row>
    <row r="5" spans="1:2">
      <c r="A5" s="53" t="s">
        <v>307</v>
      </c>
      <c r="B5" s="54" t="s">
        <v>338</v>
      </c>
    </row>
    <row r="6" spans="1:2">
      <c r="A6" s="53" t="s">
        <v>319</v>
      </c>
      <c r="B6" s="54" t="s">
        <v>338</v>
      </c>
    </row>
    <row r="7" spans="1:2">
      <c r="A7" s="51" t="s">
        <v>315</v>
      </c>
      <c r="B7" s="54" t="s">
        <v>337</v>
      </c>
    </row>
    <row r="8" spans="1:2">
      <c r="A8" s="53" t="s">
        <v>316</v>
      </c>
      <c r="B8" s="54" t="s">
        <v>337</v>
      </c>
    </row>
    <row r="9" spans="1:2">
      <c r="A9" s="51" t="s">
        <v>320</v>
      </c>
      <c r="B9" s="54" t="s">
        <v>341</v>
      </c>
    </row>
    <row r="10" spans="1:2">
      <c r="A10" s="53" t="s">
        <v>321</v>
      </c>
      <c r="B10" s="54" t="s">
        <v>190</v>
      </c>
    </row>
    <row r="11" spans="1:2">
      <c r="A11" s="53" t="s">
        <v>322</v>
      </c>
      <c r="B11" s="54" t="s">
        <v>339</v>
      </c>
    </row>
    <row r="12" spans="1:2">
      <c r="A12" s="51" t="s">
        <v>323</v>
      </c>
      <c r="B12" s="54" t="s">
        <v>339</v>
      </c>
    </row>
    <row r="13" spans="1:2">
      <c r="A13" s="51" t="s">
        <v>324</v>
      </c>
      <c r="B13" s="54" t="s">
        <v>340</v>
      </c>
    </row>
    <row r="14" spans="1:2">
      <c r="A14" s="53" t="s">
        <v>325</v>
      </c>
      <c r="B14" s="54" t="s">
        <v>339</v>
      </c>
    </row>
    <row r="15" spans="1:2">
      <c r="A15" s="51" t="s">
        <v>326</v>
      </c>
      <c r="B15" s="54" t="s">
        <v>339</v>
      </c>
    </row>
    <row r="16" spans="1:2">
      <c r="A16" s="51" t="s">
        <v>327</v>
      </c>
      <c r="B16" s="54" t="s">
        <v>340</v>
      </c>
    </row>
    <row r="17" spans="1:2">
      <c r="A17" s="53" t="s">
        <v>328</v>
      </c>
      <c r="B17" s="54" t="s">
        <v>339</v>
      </c>
    </row>
    <row r="18" spans="1:2">
      <c r="A18" s="53" t="s">
        <v>10</v>
      </c>
      <c r="B18" s="54" t="s">
        <v>342</v>
      </c>
    </row>
    <row r="19" spans="1:2">
      <c r="A19" s="53" t="s">
        <v>329</v>
      </c>
      <c r="B19" s="54" t="s">
        <v>343</v>
      </c>
    </row>
    <row r="20" spans="1:2">
      <c r="A20" s="51" t="s">
        <v>330</v>
      </c>
      <c r="B20" s="54" t="s">
        <v>340</v>
      </c>
    </row>
    <row r="21" spans="1:2">
      <c r="A21" s="53" t="s">
        <v>331</v>
      </c>
      <c r="B21" s="54" t="s">
        <v>343</v>
      </c>
    </row>
    <row r="22" spans="1:2">
      <c r="A22" s="51" t="s">
        <v>332</v>
      </c>
      <c r="B22" s="54" t="s">
        <v>340</v>
      </c>
    </row>
    <row r="23" spans="1:2">
      <c r="A23" s="53" t="s">
        <v>13</v>
      </c>
      <c r="B23" s="54" t="s">
        <v>344</v>
      </c>
    </row>
    <row r="24" spans="1:2">
      <c r="A24" s="53" t="s">
        <v>333</v>
      </c>
      <c r="B24" s="54" t="s">
        <v>345</v>
      </c>
    </row>
    <row r="25" spans="1:2">
      <c r="A25" s="53" t="s">
        <v>14</v>
      </c>
      <c r="B25" s="54" t="s">
        <v>346</v>
      </c>
    </row>
    <row r="26" spans="1:2">
      <c r="A26" s="51" t="s">
        <v>317</v>
      </c>
      <c r="B26" s="54" t="s">
        <v>337</v>
      </c>
    </row>
    <row r="27" spans="1:2">
      <c r="A27" s="51" t="s">
        <v>318</v>
      </c>
      <c r="B27" s="54" t="s">
        <v>337</v>
      </c>
    </row>
    <row r="28" spans="1:2">
      <c r="A28" s="51" t="s">
        <v>334</v>
      </c>
      <c r="B28" s="54" t="s">
        <v>347</v>
      </c>
    </row>
    <row r="29" spans="1:2">
      <c r="A29" s="51" t="s">
        <v>335</v>
      </c>
      <c r="B29" s="54" t="s">
        <v>347</v>
      </c>
    </row>
    <row r="30" spans="1:2">
      <c r="A30" s="51" t="s">
        <v>336</v>
      </c>
      <c r="B30" s="54" t="s">
        <v>337</v>
      </c>
    </row>
  </sheetData>
  <sheetProtection sheet="1" objects="1" scenarios="1"/>
  <sortState ref="A1:A30">
    <sortCondition ref="A1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Holidays</vt:lpstr>
      <vt:lpstr>Workload - Charge de travai (2)</vt:lpstr>
      <vt:lpstr>Workload - Charge de travail</vt:lpstr>
      <vt:lpstr>Assistant-Adjoint</vt:lpstr>
      <vt:lpstr>Advisor-Conseiller</vt:lpstr>
      <vt:lpstr>Master List</vt:lpstr>
      <vt:lpstr>Sector-Branch</vt:lpstr>
      <vt:lpstr>Service standards</vt:lpstr>
      <vt:lpstr>Tenure-activity</vt:lpstr>
      <vt:lpstr>Group-Level</vt:lpstr>
      <vt:lpstr>Unit-Action</vt:lpstr>
      <vt:lpstr>Clearance</vt:lpstr>
      <vt:lpstr>Dashboard</vt:lpstr>
    </vt:vector>
  </TitlesOfParts>
  <Company>CIC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Genevieve.Beaule</dc:creator>
  <cp:lastModifiedBy>MacBookPro  Riadh Saïd</cp:lastModifiedBy>
  <cp:lastPrinted>2015-07-15T17:49:54Z</cp:lastPrinted>
  <dcterms:created xsi:type="dcterms:W3CDTF">2011-03-25T18:30:35Z</dcterms:created>
  <dcterms:modified xsi:type="dcterms:W3CDTF">2015-10-27T02:36:43Z</dcterms:modified>
</cp:coreProperties>
</file>